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mc:AlternateContent xmlns:mc="http://schemas.openxmlformats.org/markup-compatibility/2006">
    <mc:Choice Requires="x15">
      <x15ac:absPath xmlns:x15ac="http://schemas.microsoft.com/office/spreadsheetml/2010/11/ac" url="/Users/sagrariomarcano/Desktop/"/>
    </mc:Choice>
  </mc:AlternateContent>
  <xr:revisionPtr revIDLastSave="0" documentId="13_ncr:1_{0EBA891F-EEE9-B744-9D1F-0273C50D13C3}" xr6:coauthVersionLast="47" xr6:coauthVersionMax="47" xr10:uidLastSave="{00000000-0000-0000-0000-000000000000}"/>
  <bookViews>
    <workbookView xWindow="0" yWindow="500" windowWidth="35840" windowHeight="20380" activeTab="4" xr2:uid="{00000000-000D-0000-FFFF-FFFF00000000}"/>
  </bookViews>
  <sheets>
    <sheet name="Overview" sheetId="11" r:id="rId1"/>
    <sheet name="Top Management Innovation" sheetId="2" r:id="rId2"/>
    <sheet name="Climate Innovation" sheetId="3" r:id="rId3"/>
    <sheet name="Org. &amp; Process Innovation" sheetId="4" r:id="rId4"/>
    <sheet name="EO&amp;OI" sheetId="5" r:id="rId5"/>
  </sheets>
  <definedNames>
    <definedName name="_xlnm._FilterDatabase" localSheetId="2" hidden="1">'Climate Innovation'!$A$2:$BD$391</definedName>
    <definedName name="_xlnm._FilterDatabase" localSheetId="4" hidden="1">'EO&amp;OI'!$A$2:$BJ$391</definedName>
    <definedName name="_xlnm._FilterDatabase" localSheetId="1" hidden="1">'Top Management Innovation'!$A$2:$BK$391</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I24" i="5" l="1"/>
  <c r="BI30" i="5"/>
  <c r="BI56" i="5"/>
  <c r="BI60" i="5"/>
  <c r="BI62" i="5"/>
  <c r="BI88" i="5"/>
  <c r="BI94" i="5"/>
  <c r="BI120" i="5"/>
  <c r="BI122" i="5"/>
  <c r="BI124" i="5"/>
  <c r="BI126" i="5"/>
  <c r="BI152" i="5"/>
  <c r="BI158" i="5"/>
  <c r="BI184" i="5"/>
  <c r="BI188" i="5"/>
  <c r="BI190" i="5"/>
  <c r="BI216" i="5"/>
  <c r="BI222" i="5"/>
  <c r="BI248" i="5"/>
  <c r="BI253" i="5"/>
  <c r="BI254" i="5"/>
  <c r="BI280" i="5"/>
  <c r="BI281" i="5"/>
  <c r="BI282" i="5"/>
  <c r="BI286" i="5"/>
  <c r="BI312" i="5"/>
  <c r="BI318" i="5"/>
  <c r="BI344" i="5"/>
  <c r="BI348" i="5"/>
  <c r="BI350" i="5"/>
  <c r="BI376" i="5"/>
  <c r="BI380" i="5"/>
  <c r="BI381" i="5"/>
  <c r="BI382" i="5"/>
  <c r="BI383" i="5"/>
  <c r="BI384" i="5"/>
  <c r="BI385" i="5"/>
  <c r="BI386" i="5"/>
  <c r="BI387" i="5"/>
  <c r="BI388" i="5"/>
  <c r="BI389" i="5"/>
  <c r="BI390" i="5"/>
  <c r="BI391" i="5"/>
  <c r="BB38" i="5"/>
  <c r="BB40" i="5"/>
  <c r="BB103" i="5"/>
  <c r="BB104" i="5"/>
  <c r="BB105" i="5"/>
  <c r="BB264" i="5"/>
  <c r="BB380" i="5"/>
  <c r="BB381" i="5"/>
  <c r="BB382" i="5"/>
  <c r="BB383" i="5"/>
  <c r="BB384" i="5"/>
  <c r="BB385" i="5"/>
  <c r="BB386" i="5"/>
  <c r="BB387" i="5"/>
  <c r="BB388" i="5"/>
  <c r="BB389" i="5"/>
  <c r="BB390" i="5"/>
  <c r="BB391" i="5"/>
  <c r="BH4" i="5"/>
  <c r="BH5" i="5"/>
  <c r="BH6" i="5"/>
  <c r="BH7" i="5"/>
  <c r="BH8" i="5"/>
  <c r="BH9" i="5"/>
  <c r="BH10" i="5"/>
  <c r="BH11" i="5"/>
  <c r="BH12" i="5"/>
  <c r="BI12" i="5" s="1"/>
  <c r="BH13" i="5"/>
  <c r="BH14" i="5"/>
  <c r="BH15" i="5"/>
  <c r="BH16" i="5"/>
  <c r="BH17" i="5"/>
  <c r="BH18" i="5"/>
  <c r="BH19" i="5"/>
  <c r="BH20" i="5"/>
  <c r="BH21" i="5"/>
  <c r="BH22" i="5"/>
  <c r="BH23" i="5"/>
  <c r="BH24" i="5"/>
  <c r="BH25" i="5"/>
  <c r="BH26" i="5"/>
  <c r="BH27" i="5"/>
  <c r="BH28" i="5"/>
  <c r="BI28" i="5" s="1"/>
  <c r="BH29" i="5"/>
  <c r="BI29" i="5" s="1"/>
  <c r="BH30" i="5"/>
  <c r="BH31" i="5"/>
  <c r="BH32" i="5"/>
  <c r="BH33" i="5"/>
  <c r="BH34" i="5"/>
  <c r="BH35" i="5"/>
  <c r="BH36" i="5"/>
  <c r="BH37" i="5"/>
  <c r="BH38" i="5"/>
  <c r="BH39" i="5"/>
  <c r="BH40" i="5"/>
  <c r="BH41" i="5"/>
  <c r="BH42" i="5"/>
  <c r="BH43" i="5"/>
  <c r="BH44" i="5"/>
  <c r="BI44" i="5" s="1"/>
  <c r="BH45" i="5"/>
  <c r="BH46" i="5"/>
  <c r="BH47" i="5"/>
  <c r="BH48" i="5"/>
  <c r="BH49" i="5"/>
  <c r="BH50" i="5"/>
  <c r="BH51" i="5"/>
  <c r="BH52" i="5"/>
  <c r="BH53" i="5"/>
  <c r="BH54" i="5"/>
  <c r="BH55" i="5"/>
  <c r="BH56" i="5"/>
  <c r="BH57" i="5"/>
  <c r="BH58" i="5"/>
  <c r="BH59" i="5"/>
  <c r="BH60" i="5"/>
  <c r="BH61" i="5"/>
  <c r="BI61" i="5" s="1"/>
  <c r="BH62" i="5"/>
  <c r="BH63" i="5"/>
  <c r="BH64" i="5"/>
  <c r="BH65" i="5"/>
  <c r="BH66" i="5"/>
  <c r="BH67" i="5"/>
  <c r="BH68" i="5"/>
  <c r="BH69" i="5"/>
  <c r="BH70" i="5"/>
  <c r="BH71" i="5"/>
  <c r="BH72" i="5"/>
  <c r="BH73" i="5"/>
  <c r="BH74" i="5"/>
  <c r="BH75" i="5"/>
  <c r="BH76" i="5"/>
  <c r="BI76" i="5" s="1"/>
  <c r="BH77" i="5"/>
  <c r="BH78" i="5"/>
  <c r="BH79" i="5"/>
  <c r="BH80" i="5"/>
  <c r="BH81" i="5"/>
  <c r="BH82" i="5"/>
  <c r="BH83" i="5"/>
  <c r="BH84" i="5"/>
  <c r="BH85" i="5"/>
  <c r="BH86" i="5"/>
  <c r="BH87" i="5"/>
  <c r="BH88" i="5"/>
  <c r="BH89" i="5"/>
  <c r="BH90" i="5"/>
  <c r="BH91" i="5"/>
  <c r="BH92" i="5"/>
  <c r="BI92" i="5" s="1"/>
  <c r="BH93" i="5"/>
  <c r="BI93" i="5" s="1"/>
  <c r="BH94" i="5"/>
  <c r="BH95" i="5"/>
  <c r="BH96" i="5"/>
  <c r="BH97" i="5"/>
  <c r="BH98" i="5"/>
  <c r="BH99" i="5"/>
  <c r="BH100" i="5"/>
  <c r="BH101" i="5"/>
  <c r="BH102" i="5"/>
  <c r="BH103" i="5"/>
  <c r="BH104" i="5"/>
  <c r="BH105" i="5"/>
  <c r="BH106" i="5"/>
  <c r="BH107" i="5"/>
  <c r="BH108" i="5"/>
  <c r="BI108" i="5" s="1"/>
  <c r="BH109" i="5"/>
  <c r="BH110" i="5"/>
  <c r="BH111" i="5"/>
  <c r="BH112" i="5"/>
  <c r="BH113" i="5"/>
  <c r="BH114" i="5"/>
  <c r="BH115" i="5"/>
  <c r="BH116" i="5"/>
  <c r="BH117" i="5"/>
  <c r="BH118" i="5"/>
  <c r="BH119" i="5"/>
  <c r="BH120" i="5"/>
  <c r="BH121" i="5"/>
  <c r="BH122" i="5"/>
  <c r="BH123" i="5"/>
  <c r="BH124" i="5"/>
  <c r="BH125" i="5"/>
  <c r="BI125" i="5" s="1"/>
  <c r="BH126" i="5"/>
  <c r="BH127" i="5"/>
  <c r="BH128" i="5"/>
  <c r="BH129" i="5"/>
  <c r="BH130" i="5"/>
  <c r="BH131" i="5"/>
  <c r="BH132" i="5"/>
  <c r="BH133" i="5"/>
  <c r="BH134" i="5"/>
  <c r="BH135" i="5"/>
  <c r="BH136" i="5"/>
  <c r="BH137" i="5"/>
  <c r="BH138" i="5"/>
  <c r="BH139" i="5"/>
  <c r="BH140" i="5"/>
  <c r="BI140" i="5" s="1"/>
  <c r="BH141" i="5"/>
  <c r="BH142" i="5"/>
  <c r="BH143" i="5"/>
  <c r="BH144" i="5"/>
  <c r="BH145" i="5"/>
  <c r="BH146" i="5"/>
  <c r="BH147" i="5"/>
  <c r="BH148" i="5"/>
  <c r="BH149" i="5"/>
  <c r="BH150" i="5"/>
  <c r="BH151" i="5"/>
  <c r="BH152" i="5"/>
  <c r="BH153" i="5"/>
  <c r="BH154" i="5"/>
  <c r="BH155" i="5"/>
  <c r="BH156" i="5"/>
  <c r="BI156" i="5" s="1"/>
  <c r="BH157" i="5"/>
  <c r="BI157" i="5" s="1"/>
  <c r="BH158" i="5"/>
  <c r="BH159" i="5"/>
  <c r="BH160" i="5"/>
  <c r="BH161" i="5"/>
  <c r="BH162" i="5"/>
  <c r="BH163" i="5"/>
  <c r="BH164" i="5"/>
  <c r="BH165" i="5"/>
  <c r="BH166" i="5"/>
  <c r="BH167" i="5"/>
  <c r="BH168" i="5"/>
  <c r="BH169" i="5"/>
  <c r="BH170" i="5"/>
  <c r="BH171" i="5"/>
  <c r="BH172" i="5"/>
  <c r="BI172" i="5" s="1"/>
  <c r="BH173" i="5"/>
  <c r="BH174" i="5"/>
  <c r="BH175" i="5"/>
  <c r="BH176" i="5"/>
  <c r="BH177" i="5"/>
  <c r="BH178" i="5"/>
  <c r="BH179" i="5"/>
  <c r="BH180" i="5"/>
  <c r="BH181" i="5"/>
  <c r="BH182" i="5"/>
  <c r="BH183" i="5"/>
  <c r="BH184" i="5"/>
  <c r="BH185" i="5"/>
  <c r="BH186" i="5"/>
  <c r="BH187" i="5"/>
  <c r="BH188" i="5"/>
  <c r="BH189" i="5"/>
  <c r="BI189" i="5" s="1"/>
  <c r="BH190" i="5"/>
  <c r="BH191" i="5"/>
  <c r="BH192" i="5"/>
  <c r="BH193" i="5"/>
  <c r="BH194" i="5"/>
  <c r="BH195" i="5"/>
  <c r="BH196" i="5"/>
  <c r="BH197" i="5"/>
  <c r="BH198" i="5"/>
  <c r="BH199" i="5"/>
  <c r="BH200" i="5"/>
  <c r="BH201" i="5"/>
  <c r="BH202" i="5"/>
  <c r="BH203" i="5"/>
  <c r="BH204" i="5"/>
  <c r="BI204" i="5" s="1"/>
  <c r="BH205" i="5"/>
  <c r="BH206" i="5"/>
  <c r="BH207" i="5"/>
  <c r="BH208" i="5"/>
  <c r="BH209" i="5"/>
  <c r="BH210" i="5"/>
  <c r="BH211" i="5"/>
  <c r="BH212" i="5"/>
  <c r="BH213" i="5"/>
  <c r="BH214" i="5"/>
  <c r="BH215" i="5"/>
  <c r="BH216" i="5"/>
  <c r="BH217" i="5"/>
  <c r="BH218" i="5"/>
  <c r="BH219" i="5"/>
  <c r="BH220" i="5"/>
  <c r="BI220" i="5" s="1"/>
  <c r="BH221" i="5"/>
  <c r="BI221" i="5" s="1"/>
  <c r="BH222" i="5"/>
  <c r="BH223" i="5"/>
  <c r="BH224" i="5"/>
  <c r="BH225" i="5"/>
  <c r="BH226" i="5"/>
  <c r="BH227" i="5"/>
  <c r="BH228" i="5"/>
  <c r="BH229" i="5"/>
  <c r="BH230" i="5"/>
  <c r="BH231" i="5"/>
  <c r="BH232" i="5"/>
  <c r="BH233" i="5"/>
  <c r="BH234" i="5"/>
  <c r="BH235" i="5"/>
  <c r="BH236" i="5"/>
  <c r="BI236" i="5" s="1"/>
  <c r="BH237" i="5"/>
  <c r="BH238" i="5"/>
  <c r="BH239" i="5"/>
  <c r="BH240" i="5"/>
  <c r="BH241" i="5"/>
  <c r="BH242" i="5"/>
  <c r="BH243" i="5"/>
  <c r="BH244" i="5"/>
  <c r="BH245" i="5"/>
  <c r="BH246" i="5"/>
  <c r="BH247" i="5"/>
  <c r="BH248" i="5"/>
  <c r="BH249" i="5"/>
  <c r="BH250" i="5"/>
  <c r="BH251" i="5"/>
  <c r="BH252" i="5"/>
  <c r="BI252" i="5" s="1"/>
  <c r="BH253" i="5"/>
  <c r="BH254" i="5"/>
  <c r="BH255" i="5"/>
  <c r="BH256" i="5"/>
  <c r="BH257" i="5"/>
  <c r="BH258" i="5"/>
  <c r="BH259" i="5"/>
  <c r="BH260" i="5"/>
  <c r="BH261" i="5"/>
  <c r="BH262" i="5"/>
  <c r="BH263" i="5"/>
  <c r="BH264" i="5"/>
  <c r="BH265" i="5"/>
  <c r="BH266" i="5"/>
  <c r="BH267" i="5"/>
  <c r="BH268" i="5"/>
  <c r="BI268" i="5" s="1"/>
  <c r="BH269" i="5"/>
  <c r="BH270" i="5"/>
  <c r="BH271" i="5"/>
  <c r="BH272" i="5"/>
  <c r="BH273" i="5"/>
  <c r="BH274" i="5"/>
  <c r="BH275" i="5"/>
  <c r="BH276" i="5"/>
  <c r="BH277" i="5"/>
  <c r="BH278" i="5"/>
  <c r="BH279" i="5"/>
  <c r="BH280" i="5"/>
  <c r="BH281" i="5"/>
  <c r="BH282" i="5"/>
  <c r="BH283" i="5"/>
  <c r="BH284" i="5"/>
  <c r="BI284" i="5" s="1"/>
  <c r="BH285" i="5"/>
  <c r="BI285" i="5" s="1"/>
  <c r="BH286" i="5"/>
  <c r="BH287" i="5"/>
  <c r="BH288" i="5"/>
  <c r="BH289" i="5"/>
  <c r="BH290" i="5"/>
  <c r="BH291" i="5"/>
  <c r="BH292" i="5"/>
  <c r="BH293" i="5"/>
  <c r="BH294" i="5"/>
  <c r="BH295" i="5"/>
  <c r="BH296" i="5"/>
  <c r="BH297" i="5"/>
  <c r="BH298" i="5"/>
  <c r="BH299" i="5"/>
  <c r="BH300" i="5"/>
  <c r="BI300" i="5" s="1"/>
  <c r="BH301" i="5"/>
  <c r="BH302" i="5"/>
  <c r="BH303" i="5"/>
  <c r="BH304" i="5"/>
  <c r="BH305" i="5"/>
  <c r="BH306" i="5"/>
  <c r="BH307" i="5"/>
  <c r="BH308" i="5"/>
  <c r="BH309" i="5"/>
  <c r="BH310" i="5"/>
  <c r="BH311" i="5"/>
  <c r="BH312" i="5"/>
  <c r="BH313" i="5"/>
  <c r="BH314" i="5"/>
  <c r="BH315" i="5"/>
  <c r="BH316" i="5"/>
  <c r="BI316" i="5" s="1"/>
  <c r="BH317" i="5"/>
  <c r="BI317" i="5" s="1"/>
  <c r="BH318" i="5"/>
  <c r="BH319" i="5"/>
  <c r="BH320" i="5"/>
  <c r="BH321" i="5"/>
  <c r="BH322" i="5"/>
  <c r="BH323" i="5"/>
  <c r="BH324" i="5"/>
  <c r="BH325" i="5"/>
  <c r="BH326" i="5"/>
  <c r="BH327" i="5"/>
  <c r="BH328" i="5"/>
  <c r="BH329" i="5"/>
  <c r="BH330" i="5"/>
  <c r="BH331" i="5"/>
  <c r="BH332" i="5"/>
  <c r="BI332" i="5" s="1"/>
  <c r="BH333" i="5"/>
  <c r="BH334" i="5"/>
  <c r="BH335" i="5"/>
  <c r="BH336" i="5"/>
  <c r="BH337" i="5"/>
  <c r="BH338" i="5"/>
  <c r="BH339" i="5"/>
  <c r="BH340" i="5"/>
  <c r="BH341" i="5"/>
  <c r="BH342" i="5"/>
  <c r="BH343" i="5"/>
  <c r="BH344" i="5"/>
  <c r="BH345" i="5"/>
  <c r="BH346" i="5"/>
  <c r="BH347" i="5"/>
  <c r="BH348" i="5"/>
  <c r="BH349" i="5"/>
  <c r="BI349" i="5" s="1"/>
  <c r="BH350" i="5"/>
  <c r="BH351" i="5"/>
  <c r="BH352" i="5"/>
  <c r="BH353" i="5"/>
  <c r="BH354" i="5"/>
  <c r="BH355" i="5"/>
  <c r="BH356" i="5"/>
  <c r="BH357" i="5"/>
  <c r="BH358" i="5"/>
  <c r="BH359" i="5"/>
  <c r="BH360" i="5"/>
  <c r="BH361" i="5"/>
  <c r="BH362" i="5"/>
  <c r="BH363" i="5"/>
  <c r="BH364" i="5"/>
  <c r="BI364" i="5" s="1"/>
  <c r="BH365" i="5"/>
  <c r="BH366" i="5"/>
  <c r="BH367" i="5"/>
  <c r="BH368" i="5"/>
  <c r="BH369" i="5"/>
  <c r="BH370" i="5"/>
  <c r="BH371" i="5"/>
  <c r="BH372" i="5"/>
  <c r="BH373" i="5"/>
  <c r="BH374" i="5"/>
  <c r="BH375" i="5"/>
  <c r="BH376" i="5"/>
  <c r="BH377" i="5"/>
  <c r="BH378" i="5"/>
  <c r="BH379" i="5"/>
  <c r="BH3" i="5"/>
  <c r="BI3" i="5" s="1"/>
  <c r="BF4" i="5"/>
  <c r="BF5" i="5"/>
  <c r="BF6" i="5"/>
  <c r="BF7" i="5"/>
  <c r="BI7" i="5" s="1"/>
  <c r="BF8" i="5"/>
  <c r="BI8" i="5" s="1"/>
  <c r="BF9" i="5"/>
  <c r="BF10" i="5"/>
  <c r="BF11" i="5"/>
  <c r="BF12" i="5"/>
  <c r="BF13" i="5"/>
  <c r="BF14" i="5"/>
  <c r="BF15" i="5"/>
  <c r="BF16" i="5"/>
  <c r="BF17" i="5"/>
  <c r="BF18" i="5"/>
  <c r="BF19" i="5"/>
  <c r="BF20" i="5"/>
  <c r="BF21" i="5"/>
  <c r="BF22" i="5"/>
  <c r="BF23" i="5"/>
  <c r="BI23" i="5" s="1"/>
  <c r="BF24" i="5"/>
  <c r="BF25" i="5"/>
  <c r="BF26" i="5"/>
  <c r="BF27" i="5"/>
  <c r="BF28" i="5"/>
  <c r="BF29" i="5"/>
  <c r="BF30" i="5"/>
  <c r="BF31" i="5"/>
  <c r="BF32" i="5"/>
  <c r="BF33" i="5"/>
  <c r="BF34" i="5"/>
  <c r="BF35" i="5"/>
  <c r="BF36" i="5"/>
  <c r="BF37" i="5"/>
  <c r="BF38" i="5"/>
  <c r="BF39" i="5"/>
  <c r="BI39" i="5" s="1"/>
  <c r="BF40" i="5"/>
  <c r="BI40" i="5" s="1"/>
  <c r="BF41" i="5"/>
  <c r="BF42" i="5"/>
  <c r="BF43" i="5"/>
  <c r="BF44" i="5"/>
  <c r="BF45" i="5"/>
  <c r="BF46" i="5"/>
  <c r="BF47" i="5"/>
  <c r="BF48" i="5"/>
  <c r="BF49" i="5"/>
  <c r="BF50" i="5"/>
  <c r="BF51" i="5"/>
  <c r="BF52" i="5"/>
  <c r="BF53" i="5"/>
  <c r="BF54" i="5"/>
  <c r="BF55" i="5"/>
  <c r="BI55" i="5" s="1"/>
  <c r="BF56" i="5"/>
  <c r="BF57" i="5"/>
  <c r="BF58" i="5"/>
  <c r="BF59" i="5"/>
  <c r="BF60" i="5"/>
  <c r="BF61" i="5"/>
  <c r="BF62" i="5"/>
  <c r="BF63" i="5"/>
  <c r="BF64" i="5"/>
  <c r="BF65" i="5"/>
  <c r="BF66" i="5"/>
  <c r="BF67" i="5"/>
  <c r="BF68" i="5"/>
  <c r="BF69" i="5"/>
  <c r="BF70" i="5"/>
  <c r="BF71" i="5"/>
  <c r="BI71" i="5" s="1"/>
  <c r="BF72" i="5"/>
  <c r="BI72" i="5" s="1"/>
  <c r="BF73" i="5"/>
  <c r="BF74" i="5"/>
  <c r="BF75" i="5"/>
  <c r="BF76" i="5"/>
  <c r="BF77" i="5"/>
  <c r="BF78" i="5"/>
  <c r="BF79" i="5"/>
  <c r="BF80" i="5"/>
  <c r="BF81" i="5"/>
  <c r="BF82" i="5"/>
  <c r="BF83" i="5"/>
  <c r="BF84" i="5"/>
  <c r="BF85" i="5"/>
  <c r="BF86" i="5"/>
  <c r="BF87" i="5"/>
  <c r="BI87" i="5" s="1"/>
  <c r="BF88" i="5"/>
  <c r="BF89" i="5"/>
  <c r="BF90" i="5"/>
  <c r="BF91" i="5"/>
  <c r="BF92" i="5"/>
  <c r="BF93" i="5"/>
  <c r="BF94" i="5"/>
  <c r="BF95" i="5"/>
  <c r="BF96" i="5"/>
  <c r="BF97" i="5"/>
  <c r="BF98" i="5"/>
  <c r="BF99" i="5"/>
  <c r="BF100" i="5"/>
  <c r="BF101" i="5"/>
  <c r="BF102" i="5"/>
  <c r="BF103" i="5"/>
  <c r="BI103" i="5" s="1"/>
  <c r="BF104" i="5"/>
  <c r="BI104" i="5" s="1"/>
  <c r="BF105" i="5"/>
  <c r="BF106" i="5"/>
  <c r="BF107" i="5"/>
  <c r="BF108" i="5"/>
  <c r="BF109" i="5"/>
  <c r="BF110" i="5"/>
  <c r="BF111" i="5"/>
  <c r="BF112" i="5"/>
  <c r="BF113" i="5"/>
  <c r="BF114" i="5"/>
  <c r="BF115" i="5"/>
  <c r="BF116" i="5"/>
  <c r="BF117" i="5"/>
  <c r="BF118" i="5"/>
  <c r="BF119" i="5"/>
  <c r="BI119" i="5" s="1"/>
  <c r="BF120" i="5"/>
  <c r="BF121" i="5"/>
  <c r="BF122" i="5"/>
  <c r="BF123" i="5"/>
  <c r="BF124" i="5"/>
  <c r="BF125" i="5"/>
  <c r="BF126" i="5"/>
  <c r="BF127" i="5"/>
  <c r="BF128" i="5"/>
  <c r="BF129" i="5"/>
  <c r="BF130" i="5"/>
  <c r="BF131" i="5"/>
  <c r="BF132" i="5"/>
  <c r="BF133" i="5"/>
  <c r="BF134" i="5"/>
  <c r="BF135" i="5"/>
  <c r="BI135" i="5" s="1"/>
  <c r="BF136" i="5"/>
  <c r="BI136" i="5" s="1"/>
  <c r="BF137" i="5"/>
  <c r="BF138" i="5"/>
  <c r="BF139" i="5"/>
  <c r="BF140" i="5"/>
  <c r="BF141" i="5"/>
  <c r="BF142" i="5"/>
  <c r="BF143" i="5"/>
  <c r="BF144" i="5"/>
  <c r="BF145" i="5"/>
  <c r="BF146" i="5"/>
  <c r="BF147" i="5"/>
  <c r="BF148" i="5"/>
  <c r="BF149" i="5"/>
  <c r="BF150" i="5"/>
  <c r="BF151" i="5"/>
  <c r="BI151" i="5" s="1"/>
  <c r="BF152" i="5"/>
  <c r="BF153" i="5"/>
  <c r="BF154" i="5"/>
  <c r="BF155" i="5"/>
  <c r="BF156" i="5"/>
  <c r="BF157" i="5"/>
  <c r="BF158" i="5"/>
  <c r="BF159" i="5"/>
  <c r="BF160" i="5"/>
  <c r="BF161" i="5"/>
  <c r="BF162" i="5"/>
  <c r="BF163" i="5"/>
  <c r="BF164" i="5"/>
  <c r="BF165" i="5"/>
  <c r="BF166" i="5"/>
  <c r="BF167" i="5"/>
  <c r="BI167" i="5" s="1"/>
  <c r="BF168" i="5"/>
  <c r="BI168" i="5" s="1"/>
  <c r="BF169" i="5"/>
  <c r="BF170" i="5"/>
  <c r="BF171" i="5"/>
  <c r="BF172" i="5"/>
  <c r="BF173" i="5"/>
  <c r="BF174" i="5"/>
  <c r="BF175" i="5"/>
  <c r="BF176" i="5"/>
  <c r="BF177" i="5"/>
  <c r="BF178" i="5"/>
  <c r="BF179" i="5"/>
  <c r="BF180" i="5"/>
  <c r="BF181" i="5"/>
  <c r="BF182" i="5"/>
  <c r="BF183" i="5"/>
  <c r="BI183" i="5" s="1"/>
  <c r="BF184" i="5"/>
  <c r="BF185" i="5"/>
  <c r="BF186" i="5"/>
  <c r="BF187" i="5"/>
  <c r="BF188" i="5"/>
  <c r="BF189" i="5"/>
  <c r="BF190" i="5"/>
  <c r="BF191" i="5"/>
  <c r="BF192" i="5"/>
  <c r="BF193" i="5"/>
  <c r="BF194" i="5"/>
  <c r="BF195" i="5"/>
  <c r="BF196" i="5"/>
  <c r="BF197" i="5"/>
  <c r="BF198" i="5"/>
  <c r="BF199" i="5"/>
  <c r="BI199" i="5" s="1"/>
  <c r="BF200" i="5"/>
  <c r="BI200" i="5" s="1"/>
  <c r="BF201" i="5"/>
  <c r="BF202" i="5"/>
  <c r="BF203" i="5"/>
  <c r="BF204" i="5"/>
  <c r="BF205" i="5"/>
  <c r="BF206" i="5"/>
  <c r="BF207" i="5"/>
  <c r="BF208" i="5"/>
  <c r="BF209" i="5"/>
  <c r="BF210" i="5"/>
  <c r="BF211" i="5"/>
  <c r="BF212" i="5"/>
  <c r="BF213" i="5"/>
  <c r="BF214" i="5"/>
  <c r="BF215" i="5"/>
  <c r="BI215" i="5" s="1"/>
  <c r="BF216" i="5"/>
  <c r="BF217" i="5"/>
  <c r="BF218" i="5"/>
  <c r="BF219" i="5"/>
  <c r="BF220" i="5"/>
  <c r="BF221" i="5"/>
  <c r="BF222" i="5"/>
  <c r="BF223" i="5"/>
  <c r="BF224" i="5"/>
  <c r="BF225" i="5"/>
  <c r="BF226" i="5"/>
  <c r="BF227" i="5"/>
  <c r="BF228" i="5"/>
  <c r="BF229" i="5"/>
  <c r="BF230" i="5"/>
  <c r="BF231" i="5"/>
  <c r="BI231" i="5" s="1"/>
  <c r="BF232" i="5"/>
  <c r="BI232" i="5" s="1"/>
  <c r="BF233" i="5"/>
  <c r="BF234" i="5"/>
  <c r="BF235" i="5"/>
  <c r="BF236" i="5"/>
  <c r="BF237" i="5"/>
  <c r="BF238" i="5"/>
  <c r="BF239" i="5"/>
  <c r="BF240" i="5"/>
  <c r="BF241" i="5"/>
  <c r="BF242" i="5"/>
  <c r="BF243" i="5"/>
  <c r="BF244" i="5"/>
  <c r="BF245" i="5"/>
  <c r="BF246" i="5"/>
  <c r="BF247" i="5"/>
  <c r="BI247" i="5" s="1"/>
  <c r="BF248" i="5"/>
  <c r="BF249" i="5"/>
  <c r="BF250" i="5"/>
  <c r="BF251" i="5"/>
  <c r="BF252" i="5"/>
  <c r="BF253" i="5"/>
  <c r="BF254" i="5"/>
  <c r="BF255" i="5"/>
  <c r="BF256" i="5"/>
  <c r="BF257" i="5"/>
  <c r="BF258" i="5"/>
  <c r="BF259" i="5"/>
  <c r="BF260" i="5"/>
  <c r="BF261" i="5"/>
  <c r="BF262" i="5"/>
  <c r="BF263" i="5"/>
  <c r="BI263" i="5" s="1"/>
  <c r="BF264" i="5"/>
  <c r="BI264" i="5" s="1"/>
  <c r="BF265" i="5"/>
  <c r="BF266" i="5"/>
  <c r="BF267" i="5"/>
  <c r="BF268" i="5"/>
  <c r="BF269" i="5"/>
  <c r="BF270" i="5"/>
  <c r="BF271" i="5"/>
  <c r="BF272" i="5"/>
  <c r="BF273" i="5"/>
  <c r="BF274" i="5"/>
  <c r="BF275" i="5"/>
  <c r="BF276" i="5"/>
  <c r="BF277" i="5"/>
  <c r="BF278" i="5"/>
  <c r="BF279" i="5"/>
  <c r="BI279" i="5" s="1"/>
  <c r="BF280" i="5"/>
  <c r="BF281" i="5"/>
  <c r="BF282" i="5"/>
  <c r="BF283" i="5"/>
  <c r="BF284" i="5"/>
  <c r="BF285" i="5"/>
  <c r="BF286" i="5"/>
  <c r="BF287" i="5"/>
  <c r="BF288" i="5"/>
  <c r="BF289" i="5"/>
  <c r="BF290" i="5"/>
  <c r="BF291" i="5"/>
  <c r="BF292" i="5"/>
  <c r="BF293" i="5"/>
  <c r="BF294" i="5"/>
  <c r="BF295" i="5"/>
  <c r="BI295" i="5" s="1"/>
  <c r="BF296" i="5"/>
  <c r="BI296" i="5" s="1"/>
  <c r="BF297" i="5"/>
  <c r="BF298" i="5"/>
  <c r="BF299" i="5"/>
  <c r="BF300" i="5"/>
  <c r="BF301" i="5"/>
  <c r="BF302" i="5"/>
  <c r="BF303" i="5"/>
  <c r="BF304" i="5"/>
  <c r="BF305" i="5"/>
  <c r="BF306" i="5"/>
  <c r="BF307" i="5"/>
  <c r="BF308" i="5"/>
  <c r="BF309" i="5"/>
  <c r="BF310" i="5"/>
  <c r="BF311" i="5"/>
  <c r="BI311" i="5" s="1"/>
  <c r="BF312" i="5"/>
  <c r="BF313" i="5"/>
  <c r="BF314" i="5"/>
  <c r="BF315" i="5"/>
  <c r="BF316" i="5"/>
  <c r="BF317" i="5"/>
  <c r="BF318" i="5"/>
  <c r="BF319" i="5"/>
  <c r="BF320" i="5"/>
  <c r="BF321" i="5"/>
  <c r="BF322" i="5"/>
  <c r="BF323" i="5"/>
  <c r="BF324" i="5"/>
  <c r="BF325" i="5"/>
  <c r="BF326" i="5"/>
  <c r="BF327" i="5"/>
  <c r="BI327" i="5" s="1"/>
  <c r="BF328" i="5"/>
  <c r="BI328" i="5" s="1"/>
  <c r="BF329" i="5"/>
  <c r="BF330" i="5"/>
  <c r="BF331" i="5"/>
  <c r="BF332" i="5"/>
  <c r="BF333" i="5"/>
  <c r="BF334" i="5"/>
  <c r="BF335" i="5"/>
  <c r="BF336" i="5"/>
  <c r="BF337" i="5"/>
  <c r="BF338" i="5"/>
  <c r="BF339" i="5"/>
  <c r="BF340" i="5"/>
  <c r="BF341" i="5"/>
  <c r="BF342" i="5"/>
  <c r="BF343" i="5"/>
  <c r="BI343" i="5" s="1"/>
  <c r="BF344" i="5"/>
  <c r="BF345" i="5"/>
  <c r="BF346" i="5"/>
  <c r="BF347" i="5"/>
  <c r="BF348" i="5"/>
  <c r="BF349" i="5"/>
  <c r="BF350" i="5"/>
  <c r="BF351" i="5"/>
  <c r="BF352" i="5"/>
  <c r="BF353" i="5"/>
  <c r="BF354" i="5"/>
  <c r="BF355" i="5"/>
  <c r="BF356" i="5"/>
  <c r="BF357" i="5"/>
  <c r="BF358" i="5"/>
  <c r="BF359" i="5"/>
  <c r="BI359" i="5" s="1"/>
  <c r="BF360" i="5"/>
  <c r="BI360" i="5" s="1"/>
  <c r="BF361" i="5"/>
  <c r="BF362" i="5"/>
  <c r="BF363" i="5"/>
  <c r="BF364" i="5"/>
  <c r="BF365" i="5"/>
  <c r="BF366" i="5"/>
  <c r="BF367" i="5"/>
  <c r="BF368" i="5"/>
  <c r="BF369" i="5"/>
  <c r="BF370" i="5"/>
  <c r="BF371" i="5"/>
  <c r="BF372" i="5"/>
  <c r="BF373" i="5"/>
  <c r="BF374" i="5"/>
  <c r="BF375" i="5"/>
  <c r="BI375" i="5" s="1"/>
  <c r="BF376" i="5"/>
  <c r="BF377" i="5"/>
  <c r="BF378" i="5"/>
  <c r="BF379" i="5"/>
  <c r="BF3" i="5"/>
  <c r="BD4" i="5"/>
  <c r="BD5" i="5"/>
  <c r="BI5" i="5" s="1"/>
  <c r="BD6" i="5"/>
  <c r="BI6" i="5" s="1"/>
  <c r="BD7" i="5"/>
  <c r="BD8" i="5"/>
  <c r="BD9" i="5"/>
  <c r="BI9" i="5" s="1"/>
  <c r="BD10" i="5"/>
  <c r="BI10" i="5" s="1"/>
  <c r="BD11" i="5"/>
  <c r="BI11" i="5" s="1"/>
  <c r="BD12" i="5"/>
  <c r="BD13" i="5"/>
  <c r="BI13" i="5" s="1"/>
  <c r="BD14" i="5"/>
  <c r="BI14" i="5" s="1"/>
  <c r="BD15" i="5"/>
  <c r="BI15" i="5" s="1"/>
  <c r="BD16" i="5"/>
  <c r="BI16" i="5" s="1"/>
  <c r="BD17" i="5"/>
  <c r="BI17" i="5" s="1"/>
  <c r="BD18" i="5"/>
  <c r="BD19" i="5"/>
  <c r="BD20" i="5"/>
  <c r="BD21" i="5"/>
  <c r="BI21" i="5" s="1"/>
  <c r="BD22" i="5"/>
  <c r="BI22" i="5" s="1"/>
  <c r="BD23" i="5"/>
  <c r="BD24" i="5"/>
  <c r="BD25" i="5"/>
  <c r="BI25" i="5" s="1"/>
  <c r="BD26" i="5"/>
  <c r="BI26" i="5" s="1"/>
  <c r="BD27" i="5"/>
  <c r="BI27" i="5" s="1"/>
  <c r="BD28" i="5"/>
  <c r="BD29" i="5"/>
  <c r="BD30" i="5"/>
  <c r="BD31" i="5"/>
  <c r="BI31" i="5" s="1"/>
  <c r="BD32" i="5"/>
  <c r="BI32" i="5" s="1"/>
  <c r="BD33" i="5"/>
  <c r="BI33" i="5" s="1"/>
  <c r="BD34" i="5"/>
  <c r="BD35" i="5"/>
  <c r="BD36" i="5"/>
  <c r="BD37" i="5"/>
  <c r="BI37" i="5" s="1"/>
  <c r="BD38" i="5"/>
  <c r="BI38" i="5" s="1"/>
  <c r="BD39" i="5"/>
  <c r="BD40" i="5"/>
  <c r="BD41" i="5"/>
  <c r="BI41" i="5" s="1"/>
  <c r="BD42" i="5"/>
  <c r="BI42" i="5" s="1"/>
  <c r="BD43" i="5"/>
  <c r="BI43" i="5" s="1"/>
  <c r="BD44" i="5"/>
  <c r="BD45" i="5"/>
  <c r="BI45" i="5" s="1"/>
  <c r="BD46" i="5"/>
  <c r="BI46" i="5" s="1"/>
  <c r="BD47" i="5"/>
  <c r="BI47" i="5" s="1"/>
  <c r="BD48" i="5"/>
  <c r="BI48" i="5" s="1"/>
  <c r="BD49" i="5"/>
  <c r="BI49" i="5" s="1"/>
  <c r="BD50" i="5"/>
  <c r="BD51" i="5"/>
  <c r="BD52" i="5"/>
  <c r="BD53" i="5"/>
  <c r="BI53" i="5" s="1"/>
  <c r="BD54" i="5"/>
  <c r="BI54" i="5" s="1"/>
  <c r="BD55" i="5"/>
  <c r="BD56" i="5"/>
  <c r="BD57" i="5"/>
  <c r="BI57" i="5" s="1"/>
  <c r="BD58" i="5"/>
  <c r="BI58" i="5" s="1"/>
  <c r="BD59" i="5"/>
  <c r="BI59" i="5" s="1"/>
  <c r="BD60" i="5"/>
  <c r="BD61" i="5"/>
  <c r="BD62" i="5"/>
  <c r="BD63" i="5"/>
  <c r="BI63" i="5" s="1"/>
  <c r="BD64" i="5"/>
  <c r="BI64" i="5" s="1"/>
  <c r="BD65" i="5"/>
  <c r="BI65" i="5" s="1"/>
  <c r="BD66" i="5"/>
  <c r="BD67" i="5"/>
  <c r="BD68" i="5"/>
  <c r="BD69" i="5"/>
  <c r="BI69" i="5" s="1"/>
  <c r="BD70" i="5"/>
  <c r="BI70" i="5" s="1"/>
  <c r="BD71" i="5"/>
  <c r="BD72" i="5"/>
  <c r="BD73" i="5"/>
  <c r="BI73" i="5" s="1"/>
  <c r="BD74" i="5"/>
  <c r="BI74" i="5" s="1"/>
  <c r="BD75" i="5"/>
  <c r="BI75" i="5" s="1"/>
  <c r="BD76" i="5"/>
  <c r="BD77" i="5"/>
  <c r="BI77" i="5" s="1"/>
  <c r="BD78" i="5"/>
  <c r="BI78" i="5" s="1"/>
  <c r="BD79" i="5"/>
  <c r="BI79" i="5" s="1"/>
  <c r="BD80" i="5"/>
  <c r="BI80" i="5" s="1"/>
  <c r="BD81" i="5"/>
  <c r="BI81" i="5" s="1"/>
  <c r="BD82" i="5"/>
  <c r="BD83" i="5"/>
  <c r="BD84" i="5"/>
  <c r="BD85" i="5"/>
  <c r="BI85" i="5" s="1"/>
  <c r="BD86" i="5"/>
  <c r="BI86" i="5" s="1"/>
  <c r="BD87" i="5"/>
  <c r="BD88" i="5"/>
  <c r="BD89" i="5"/>
  <c r="BI89" i="5" s="1"/>
  <c r="BD90" i="5"/>
  <c r="BI90" i="5" s="1"/>
  <c r="BD91" i="5"/>
  <c r="BI91" i="5" s="1"/>
  <c r="BD92" i="5"/>
  <c r="BD93" i="5"/>
  <c r="BD94" i="5"/>
  <c r="BD95" i="5"/>
  <c r="BI95" i="5" s="1"/>
  <c r="BD96" i="5"/>
  <c r="BI96" i="5" s="1"/>
  <c r="BD97" i="5"/>
  <c r="BI97" i="5" s="1"/>
  <c r="BD98" i="5"/>
  <c r="BD99" i="5"/>
  <c r="BD100" i="5"/>
  <c r="BD101" i="5"/>
  <c r="BI101" i="5" s="1"/>
  <c r="BD102" i="5"/>
  <c r="BI102" i="5" s="1"/>
  <c r="BD103" i="5"/>
  <c r="BD104" i="5"/>
  <c r="BD105" i="5"/>
  <c r="BI105" i="5" s="1"/>
  <c r="BD106" i="5"/>
  <c r="BI106" i="5" s="1"/>
  <c r="BD107" i="5"/>
  <c r="BI107" i="5" s="1"/>
  <c r="BD108" i="5"/>
  <c r="BD109" i="5"/>
  <c r="BI109" i="5" s="1"/>
  <c r="BD110" i="5"/>
  <c r="BI110" i="5" s="1"/>
  <c r="BD111" i="5"/>
  <c r="BI111" i="5" s="1"/>
  <c r="BD112" i="5"/>
  <c r="BI112" i="5" s="1"/>
  <c r="BD113" i="5"/>
  <c r="BI113" i="5" s="1"/>
  <c r="BD114" i="5"/>
  <c r="BD115" i="5"/>
  <c r="BD116" i="5"/>
  <c r="BD117" i="5"/>
  <c r="BI117" i="5" s="1"/>
  <c r="BD118" i="5"/>
  <c r="BI118" i="5" s="1"/>
  <c r="BD119" i="5"/>
  <c r="BD120" i="5"/>
  <c r="BD121" i="5"/>
  <c r="BI121" i="5" s="1"/>
  <c r="BD122" i="5"/>
  <c r="BD123" i="5"/>
  <c r="BI123" i="5" s="1"/>
  <c r="BD124" i="5"/>
  <c r="BD125" i="5"/>
  <c r="BD126" i="5"/>
  <c r="BD127" i="5"/>
  <c r="BI127" i="5" s="1"/>
  <c r="BD128" i="5"/>
  <c r="BI128" i="5" s="1"/>
  <c r="BD129" i="5"/>
  <c r="BI129" i="5" s="1"/>
  <c r="BD130" i="5"/>
  <c r="BD131" i="5"/>
  <c r="BD132" i="5"/>
  <c r="BD133" i="5"/>
  <c r="BI133" i="5" s="1"/>
  <c r="BD134" i="5"/>
  <c r="BI134" i="5" s="1"/>
  <c r="BD135" i="5"/>
  <c r="BD136" i="5"/>
  <c r="BD137" i="5"/>
  <c r="BI137" i="5" s="1"/>
  <c r="BD138" i="5"/>
  <c r="BI138" i="5" s="1"/>
  <c r="BD139" i="5"/>
  <c r="BI139" i="5" s="1"/>
  <c r="BD140" i="5"/>
  <c r="BD141" i="5"/>
  <c r="BI141" i="5" s="1"/>
  <c r="BD142" i="5"/>
  <c r="BI142" i="5" s="1"/>
  <c r="BD143" i="5"/>
  <c r="BI143" i="5" s="1"/>
  <c r="BD144" i="5"/>
  <c r="BI144" i="5" s="1"/>
  <c r="BD145" i="5"/>
  <c r="BI145" i="5" s="1"/>
  <c r="BD146" i="5"/>
  <c r="BD147" i="5"/>
  <c r="BD148" i="5"/>
  <c r="BD149" i="5"/>
  <c r="BI149" i="5" s="1"/>
  <c r="BD150" i="5"/>
  <c r="BI150" i="5" s="1"/>
  <c r="BD151" i="5"/>
  <c r="BD152" i="5"/>
  <c r="BD153" i="5"/>
  <c r="BI153" i="5" s="1"/>
  <c r="BD154" i="5"/>
  <c r="BI154" i="5" s="1"/>
  <c r="BD155" i="5"/>
  <c r="BI155" i="5" s="1"/>
  <c r="BD156" i="5"/>
  <c r="BD157" i="5"/>
  <c r="BD158" i="5"/>
  <c r="BD159" i="5"/>
  <c r="BI159" i="5" s="1"/>
  <c r="BD160" i="5"/>
  <c r="BI160" i="5" s="1"/>
  <c r="BD161" i="5"/>
  <c r="BI161" i="5" s="1"/>
  <c r="BD162" i="5"/>
  <c r="BD163" i="5"/>
  <c r="BD164" i="5"/>
  <c r="BD165" i="5"/>
  <c r="BI165" i="5" s="1"/>
  <c r="BD166" i="5"/>
  <c r="BI166" i="5" s="1"/>
  <c r="BD167" i="5"/>
  <c r="BD168" i="5"/>
  <c r="BD169" i="5"/>
  <c r="BI169" i="5" s="1"/>
  <c r="BD170" i="5"/>
  <c r="BI170" i="5" s="1"/>
  <c r="BD171" i="5"/>
  <c r="BI171" i="5" s="1"/>
  <c r="BD172" i="5"/>
  <c r="BD173" i="5"/>
  <c r="BI173" i="5" s="1"/>
  <c r="BD174" i="5"/>
  <c r="BI174" i="5" s="1"/>
  <c r="BD175" i="5"/>
  <c r="BI175" i="5" s="1"/>
  <c r="BD176" i="5"/>
  <c r="BI176" i="5" s="1"/>
  <c r="BD177" i="5"/>
  <c r="BI177" i="5" s="1"/>
  <c r="BD178" i="5"/>
  <c r="BD179" i="5"/>
  <c r="BD180" i="5"/>
  <c r="BD181" i="5"/>
  <c r="BI181" i="5" s="1"/>
  <c r="BD182" i="5"/>
  <c r="BI182" i="5" s="1"/>
  <c r="BD183" i="5"/>
  <c r="BD184" i="5"/>
  <c r="BD185" i="5"/>
  <c r="BI185" i="5" s="1"/>
  <c r="BD186" i="5"/>
  <c r="BI186" i="5" s="1"/>
  <c r="BD187" i="5"/>
  <c r="BI187" i="5" s="1"/>
  <c r="BD188" i="5"/>
  <c r="BD189" i="5"/>
  <c r="BD190" i="5"/>
  <c r="BD191" i="5"/>
  <c r="BI191" i="5" s="1"/>
  <c r="BD192" i="5"/>
  <c r="BI192" i="5" s="1"/>
  <c r="BD193" i="5"/>
  <c r="BI193" i="5" s="1"/>
  <c r="BD194" i="5"/>
  <c r="BD195" i="5"/>
  <c r="BD196" i="5"/>
  <c r="BD197" i="5"/>
  <c r="BI197" i="5" s="1"/>
  <c r="BD198" i="5"/>
  <c r="BI198" i="5" s="1"/>
  <c r="BD199" i="5"/>
  <c r="BD200" i="5"/>
  <c r="BD201" i="5"/>
  <c r="BI201" i="5" s="1"/>
  <c r="BD202" i="5"/>
  <c r="BI202" i="5" s="1"/>
  <c r="BD203" i="5"/>
  <c r="BI203" i="5" s="1"/>
  <c r="BD204" i="5"/>
  <c r="BD205" i="5"/>
  <c r="BI205" i="5" s="1"/>
  <c r="BD206" i="5"/>
  <c r="BI206" i="5" s="1"/>
  <c r="BD207" i="5"/>
  <c r="BI207" i="5" s="1"/>
  <c r="BD208" i="5"/>
  <c r="BI208" i="5" s="1"/>
  <c r="BD209" i="5"/>
  <c r="BI209" i="5" s="1"/>
  <c r="BD210" i="5"/>
  <c r="BD211" i="5"/>
  <c r="BD212" i="5"/>
  <c r="BD213" i="5"/>
  <c r="BI213" i="5" s="1"/>
  <c r="BD214" i="5"/>
  <c r="BI214" i="5" s="1"/>
  <c r="BD215" i="5"/>
  <c r="BD216" i="5"/>
  <c r="BD217" i="5"/>
  <c r="BI217" i="5" s="1"/>
  <c r="BD218" i="5"/>
  <c r="BI218" i="5" s="1"/>
  <c r="BD219" i="5"/>
  <c r="BI219" i="5" s="1"/>
  <c r="BD220" i="5"/>
  <c r="BD221" i="5"/>
  <c r="BD222" i="5"/>
  <c r="BD223" i="5"/>
  <c r="BI223" i="5" s="1"/>
  <c r="BD224" i="5"/>
  <c r="BI224" i="5" s="1"/>
  <c r="BD225" i="5"/>
  <c r="BI225" i="5" s="1"/>
  <c r="BD226" i="5"/>
  <c r="BD227" i="5"/>
  <c r="BD228" i="5"/>
  <c r="BD229" i="5"/>
  <c r="BI229" i="5" s="1"/>
  <c r="BD230" i="5"/>
  <c r="BI230" i="5" s="1"/>
  <c r="BD231" i="5"/>
  <c r="BD232" i="5"/>
  <c r="BD233" i="5"/>
  <c r="BI233" i="5" s="1"/>
  <c r="BD234" i="5"/>
  <c r="BI234" i="5" s="1"/>
  <c r="BD235" i="5"/>
  <c r="BI235" i="5" s="1"/>
  <c r="BD236" i="5"/>
  <c r="BD237" i="5"/>
  <c r="BI237" i="5" s="1"/>
  <c r="BD238" i="5"/>
  <c r="BI238" i="5" s="1"/>
  <c r="BD239" i="5"/>
  <c r="BI239" i="5" s="1"/>
  <c r="BD240" i="5"/>
  <c r="BI240" i="5" s="1"/>
  <c r="BD241" i="5"/>
  <c r="BI241" i="5" s="1"/>
  <c r="BD242" i="5"/>
  <c r="BD243" i="5"/>
  <c r="BD244" i="5"/>
  <c r="BD245" i="5"/>
  <c r="BI245" i="5" s="1"/>
  <c r="BD246" i="5"/>
  <c r="BI246" i="5" s="1"/>
  <c r="BD247" i="5"/>
  <c r="BD248" i="5"/>
  <c r="BD249" i="5"/>
  <c r="BI249" i="5" s="1"/>
  <c r="BD250" i="5"/>
  <c r="BI250" i="5" s="1"/>
  <c r="BD251" i="5"/>
  <c r="BI251" i="5" s="1"/>
  <c r="BD252" i="5"/>
  <c r="BD253" i="5"/>
  <c r="BD254" i="5"/>
  <c r="BD255" i="5"/>
  <c r="BI255" i="5" s="1"/>
  <c r="BD256" i="5"/>
  <c r="BI256" i="5" s="1"/>
  <c r="BD257" i="5"/>
  <c r="BI257" i="5" s="1"/>
  <c r="BD258" i="5"/>
  <c r="BD259" i="5"/>
  <c r="BD260" i="5"/>
  <c r="BD261" i="5"/>
  <c r="BI261" i="5" s="1"/>
  <c r="BD262" i="5"/>
  <c r="BI262" i="5" s="1"/>
  <c r="BD263" i="5"/>
  <c r="BD264" i="5"/>
  <c r="BD265" i="5"/>
  <c r="BI265" i="5" s="1"/>
  <c r="BD266" i="5"/>
  <c r="BI266" i="5" s="1"/>
  <c r="BD267" i="5"/>
  <c r="BI267" i="5" s="1"/>
  <c r="BD268" i="5"/>
  <c r="BD269" i="5"/>
  <c r="BI269" i="5" s="1"/>
  <c r="BD270" i="5"/>
  <c r="BI270" i="5" s="1"/>
  <c r="BD271" i="5"/>
  <c r="BI271" i="5" s="1"/>
  <c r="BD272" i="5"/>
  <c r="BI272" i="5" s="1"/>
  <c r="BD273" i="5"/>
  <c r="BI273" i="5" s="1"/>
  <c r="BD274" i="5"/>
  <c r="BD275" i="5"/>
  <c r="BD276" i="5"/>
  <c r="BD277" i="5"/>
  <c r="BI277" i="5" s="1"/>
  <c r="BD278" i="5"/>
  <c r="BI278" i="5" s="1"/>
  <c r="BD279" i="5"/>
  <c r="BD280" i="5"/>
  <c r="BD281" i="5"/>
  <c r="BD282" i="5"/>
  <c r="BD283" i="5"/>
  <c r="BI283" i="5" s="1"/>
  <c r="BD284" i="5"/>
  <c r="BD285" i="5"/>
  <c r="BD286" i="5"/>
  <c r="BD287" i="5"/>
  <c r="BI287" i="5" s="1"/>
  <c r="BD288" i="5"/>
  <c r="BI288" i="5" s="1"/>
  <c r="BD289" i="5"/>
  <c r="BI289" i="5" s="1"/>
  <c r="BD290" i="5"/>
  <c r="BD291" i="5"/>
  <c r="BD292" i="5"/>
  <c r="BD293" i="5"/>
  <c r="BI293" i="5" s="1"/>
  <c r="BD294" i="5"/>
  <c r="BI294" i="5" s="1"/>
  <c r="BD295" i="5"/>
  <c r="BD296" i="5"/>
  <c r="BD297" i="5"/>
  <c r="BI297" i="5" s="1"/>
  <c r="BD298" i="5"/>
  <c r="BI298" i="5" s="1"/>
  <c r="BD299" i="5"/>
  <c r="BI299" i="5" s="1"/>
  <c r="BD300" i="5"/>
  <c r="BD301" i="5"/>
  <c r="BI301" i="5" s="1"/>
  <c r="BD302" i="5"/>
  <c r="BI302" i="5" s="1"/>
  <c r="BD303" i="5"/>
  <c r="BI303" i="5" s="1"/>
  <c r="BD304" i="5"/>
  <c r="BI304" i="5" s="1"/>
  <c r="BD305" i="5"/>
  <c r="BI305" i="5" s="1"/>
  <c r="BD306" i="5"/>
  <c r="BD307" i="5"/>
  <c r="BD308" i="5"/>
  <c r="BD309" i="5"/>
  <c r="BI309" i="5" s="1"/>
  <c r="BD310" i="5"/>
  <c r="BI310" i="5" s="1"/>
  <c r="BD311" i="5"/>
  <c r="BD312" i="5"/>
  <c r="BD313" i="5"/>
  <c r="BI313" i="5" s="1"/>
  <c r="BD314" i="5"/>
  <c r="BI314" i="5" s="1"/>
  <c r="BD315" i="5"/>
  <c r="BI315" i="5" s="1"/>
  <c r="BD316" i="5"/>
  <c r="BD317" i="5"/>
  <c r="BD318" i="5"/>
  <c r="BD319" i="5"/>
  <c r="BI319" i="5" s="1"/>
  <c r="BD320" i="5"/>
  <c r="BI320" i="5" s="1"/>
  <c r="BD321" i="5"/>
  <c r="BI321" i="5" s="1"/>
  <c r="BD322" i="5"/>
  <c r="BD323" i="5"/>
  <c r="BD324" i="5"/>
  <c r="BD325" i="5"/>
  <c r="BI325" i="5" s="1"/>
  <c r="BD326" i="5"/>
  <c r="BI326" i="5" s="1"/>
  <c r="BD327" i="5"/>
  <c r="BD328" i="5"/>
  <c r="BD329" i="5"/>
  <c r="BI329" i="5" s="1"/>
  <c r="BD330" i="5"/>
  <c r="BI330" i="5" s="1"/>
  <c r="BD331" i="5"/>
  <c r="BI331" i="5" s="1"/>
  <c r="BD332" i="5"/>
  <c r="BD333" i="5"/>
  <c r="BI333" i="5" s="1"/>
  <c r="BD334" i="5"/>
  <c r="BI334" i="5" s="1"/>
  <c r="BD335" i="5"/>
  <c r="BI335" i="5" s="1"/>
  <c r="BD336" i="5"/>
  <c r="BI336" i="5" s="1"/>
  <c r="BD337" i="5"/>
  <c r="BI337" i="5" s="1"/>
  <c r="BD338" i="5"/>
  <c r="BD339" i="5"/>
  <c r="BD340" i="5"/>
  <c r="BD341" i="5"/>
  <c r="BI341" i="5" s="1"/>
  <c r="BD342" i="5"/>
  <c r="BI342" i="5" s="1"/>
  <c r="BD343" i="5"/>
  <c r="BD344" i="5"/>
  <c r="BD345" i="5"/>
  <c r="BI345" i="5" s="1"/>
  <c r="BD346" i="5"/>
  <c r="BI346" i="5" s="1"/>
  <c r="BD347" i="5"/>
  <c r="BI347" i="5" s="1"/>
  <c r="BD348" i="5"/>
  <c r="BD349" i="5"/>
  <c r="BD350" i="5"/>
  <c r="BD351" i="5"/>
  <c r="BI351" i="5" s="1"/>
  <c r="BD352" i="5"/>
  <c r="BI352" i="5" s="1"/>
  <c r="BD353" i="5"/>
  <c r="BI353" i="5" s="1"/>
  <c r="BD354" i="5"/>
  <c r="BD355" i="5"/>
  <c r="BD356" i="5"/>
  <c r="BD357" i="5"/>
  <c r="BI357" i="5" s="1"/>
  <c r="BD358" i="5"/>
  <c r="BI358" i="5" s="1"/>
  <c r="BD359" i="5"/>
  <c r="BD360" i="5"/>
  <c r="BD361" i="5"/>
  <c r="BI361" i="5" s="1"/>
  <c r="BD362" i="5"/>
  <c r="BI362" i="5" s="1"/>
  <c r="BD363" i="5"/>
  <c r="BI363" i="5" s="1"/>
  <c r="BD364" i="5"/>
  <c r="BD365" i="5"/>
  <c r="BI365" i="5" s="1"/>
  <c r="BD366" i="5"/>
  <c r="BI366" i="5" s="1"/>
  <c r="BD367" i="5"/>
  <c r="BI367" i="5" s="1"/>
  <c r="BD368" i="5"/>
  <c r="BI368" i="5" s="1"/>
  <c r="BD369" i="5"/>
  <c r="BI369" i="5" s="1"/>
  <c r="BD370" i="5"/>
  <c r="BD371" i="5"/>
  <c r="BD372" i="5"/>
  <c r="BD373" i="5"/>
  <c r="BI373" i="5" s="1"/>
  <c r="BD374" i="5"/>
  <c r="BI374" i="5" s="1"/>
  <c r="BD375" i="5"/>
  <c r="BD376" i="5"/>
  <c r="BD377" i="5"/>
  <c r="BI377" i="5" s="1"/>
  <c r="BD378" i="5"/>
  <c r="BI378" i="5" s="1"/>
  <c r="BD379" i="5"/>
  <c r="BI379" i="5" s="1"/>
  <c r="BD3" i="5"/>
  <c r="BA4" i="5"/>
  <c r="BA5" i="5"/>
  <c r="BA6" i="5"/>
  <c r="BA7" i="5"/>
  <c r="BA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111" i="5"/>
  <c r="BA112" i="5"/>
  <c r="BA113" i="5"/>
  <c r="BA114" i="5"/>
  <c r="BA115" i="5"/>
  <c r="BA116" i="5"/>
  <c r="BA117" i="5"/>
  <c r="BA118" i="5"/>
  <c r="BA119" i="5"/>
  <c r="BA120" i="5"/>
  <c r="BA121" i="5"/>
  <c r="BA122" i="5"/>
  <c r="BA123" i="5"/>
  <c r="BA124" i="5"/>
  <c r="BA125" i="5"/>
  <c r="BA126" i="5"/>
  <c r="BA127" i="5"/>
  <c r="BA128" i="5"/>
  <c r="BA129" i="5"/>
  <c r="BA130" i="5"/>
  <c r="BA131" i="5"/>
  <c r="BA132" i="5"/>
  <c r="BA133" i="5"/>
  <c r="BA134" i="5"/>
  <c r="BA135" i="5"/>
  <c r="BA136" i="5"/>
  <c r="BA137" i="5"/>
  <c r="BA138" i="5"/>
  <c r="BA139" i="5"/>
  <c r="BA140" i="5"/>
  <c r="BA141" i="5"/>
  <c r="BA142" i="5"/>
  <c r="BA143" i="5"/>
  <c r="BA144" i="5"/>
  <c r="BA145" i="5"/>
  <c r="BA146" i="5"/>
  <c r="BA147" i="5"/>
  <c r="BA148" i="5"/>
  <c r="BA149" i="5"/>
  <c r="BA150" i="5"/>
  <c r="BA151" i="5"/>
  <c r="BA152" i="5"/>
  <c r="BA153" i="5"/>
  <c r="BA154" i="5"/>
  <c r="BA155" i="5"/>
  <c r="BA156" i="5"/>
  <c r="BA157" i="5"/>
  <c r="BA158" i="5"/>
  <c r="BA159" i="5"/>
  <c r="BA160" i="5"/>
  <c r="BA161" i="5"/>
  <c r="BA162" i="5"/>
  <c r="BA163" i="5"/>
  <c r="BA164" i="5"/>
  <c r="BA165" i="5"/>
  <c r="BA166" i="5"/>
  <c r="BA167" i="5"/>
  <c r="BA168" i="5"/>
  <c r="BA169" i="5"/>
  <c r="BA170" i="5"/>
  <c r="BA171" i="5"/>
  <c r="BA172" i="5"/>
  <c r="BA173" i="5"/>
  <c r="BA174" i="5"/>
  <c r="BA175" i="5"/>
  <c r="BA176" i="5"/>
  <c r="BA177" i="5"/>
  <c r="BA178" i="5"/>
  <c r="BA179" i="5"/>
  <c r="BA180" i="5"/>
  <c r="BA181" i="5"/>
  <c r="BA182" i="5"/>
  <c r="BA183" i="5"/>
  <c r="BA184" i="5"/>
  <c r="BA185" i="5"/>
  <c r="BA186" i="5"/>
  <c r="BA187" i="5"/>
  <c r="BA188" i="5"/>
  <c r="BA189" i="5"/>
  <c r="BA190" i="5"/>
  <c r="BA191" i="5"/>
  <c r="BA192" i="5"/>
  <c r="BA193" i="5"/>
  <c r="BA194" i="5"/>
  <c r="BA195" i="5"/>
  <c r="BA196" i="5"/>
  <c r="BA197" i="5"/>
  <c r="BA198" i="5"/>
  <c r="BA199" i="5"/>
  <c r="BA200" i="5"/>
  <c r="BA201" i="5"/>
  <c r="BA202" i="5"/>
  <c r="BA203" i="5"/>
  <c r="BA204" i="5"/>
  <c r="BA205" i="5"/>
  <c r="BA206"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B262" i="5" s="1"/>
  <c r="BA263" i="5"/>
  <c r="BB263" i="5" s="1"/>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307" i="5"/>
  <c r="BA308" i="5"/>
  <c r="BA309" i="5"/>
  <c r="BA310" i="5"/>
  <c r="BA311" i="5"/>
  <c r="BA312" i="5"/>
  <c r="BA313" i="5"/>
  <c r="BA314" i="5"/>
  <c r="BA315" i="5"/>
  <c r="BA316" i="5"/>
  <c r="BA317" i="5"/>
  <c r="BA318" i="5"/>
  <c r="BA319" i="5"/>
  <c r="BA320" i="5"/>
  <c r="BA321" i="5"/>
  <c r="BA322" i="5"/>
  <c r="BA323" i="5"/>
  <c r="BA324" i="5"/>
  <c r="BA325" i="5"/>
  <c r="BA326" i="5"/>
  <c r="BB326" i="5" s="1"/>
  <c r="BA327" i="5"/>
  <c r="BA328" i="5"/>
  <c r="BA329" i="5"/>
  <c r="BA330" i="5"/>
  <c r="BA331" i="5"/>
  <c r="BA332" i="5"/>
  <c r="BA333" i="5"/>
  <c r="BA334" i="5"/>
  <c r="BA335" i="5"/>
  <c r="BA336" i="5"/>
  <c r="BA337" i="5"/>
  <c r="BA338" i="5"/>
  <c r="BA339" i="5"/>
  <c r="BA340" i="5"/>
  <c r="BA341" i="5"/>
  <c r="BA342" i="5"/>
  <c r="BA343" i="5"/>
  <c r="BA344" i="5"/>
  <c r="BA345" i="5"/>
  <c r="BA346" i="5"/>
  <c r="BA347" i="5"/>
  <c r="BA348" i="5"/>
  <c r="BA349" i="5"/>
  <c r="BA350" i="5"/>
  <c r="BA351" i="5"/>
  <c r="BA352" i="5"/>
  <c r="BA353" i="5"/>
  <c r="BA354" i="5"/>
  <c r="BA355" i="5"/>
  <c r="BA356" i="5"/>
  <c r="BA357" i="5"/>
  <c r="BA358" i="5"/>
  <c r="BA359" i="5"/>
  <c r="BA360" i="5"/>
  <c r="BA361" i="5"/>
  <c r="BA362" i="5"/>
  <c r="BA363" i="5"/>
  <c r="BA364" i="5"/>
  <c r="BA365" i="5"/>
  <c r="BA366" i="5"/>
  <c r="BA367" i="5"/>
  <c r="BA368" i="5"/>
  <c r="BA369" i="5"/>
  <c r="BA370" i="5"/>
  <c r="BA371" i="5"/>
  <c r="BA372" i="5"/>
  <c r="BA373" i="5"/>
  <c r="BA374" i="5"/>
  <c r="BA375" i="5"/>
  <c r="BA376" i="5"/>
  <c r="BA377" i="5"/>
  <c r="BA378" i="5"/>
  <c r="BA379" i="5"/>
  <c r="BA3" i="5"/>
  <c r="AY4" i="5"/>
  <c r="AY5" i="5"/>
  <c r="AY6" i="5"/>
  <c r="BB6" i="5" s="1"/>
  <c r="AY7" i="5"/>
  <c r="AY8" i="5"/>
  <c r="BB8" i="5" s="1"/>
  <c r="AY9" i="5"/>
  <c r="BB9" i="5" s="1"/>
  <c r="AY10" i="5"/>
  <c r="AY11" i="5"/>
  <c r="AY12" i="5"/>
  <c r="AY13" i="5"/>
  <c r="AY14" i="5"/>
  <c r="AY15" i="5"/>
  <c r="AY16" i="5"/>
  <c r="AY17" i="5"/>
  <c r="AY18" i="5"/>
  <c r="AY19" i="5"/>
  <c r="AY20" i="5"/>
  <c r="AY21" i="5"/>
  <c r="AY22" i="5"/>
  <c r="BB22" i="5" s="1"/>
  <c r="AY23" i="5"/>
  <c r="AY24" i="5"/>
  <c r="AY25" i="5"/>
  <c r="AY26" i="5"/>
  <c r="AY27" i="5"/>
  <c r="AY28" i="5"/>
  <c r="AY29" i="5"/>
  <c r="AY30" i="5"/>
  <c r="AY31" i="5"/>
  <c r="AY32" i="5"/>
  <c r="AY33" i="5"/>
  <c r="AY34" i="5"/>
  <c r="AY35" i="5"/>
  <c r="AY36" i="5"/>
  <c r="AY37" i="5"/>
  <c r="AY38" i="5"/>
  <c r="AY39" i="5"/>
  <c r="AY40" i="5"/>
  <c r="AY41" i="5"/>
  <c r="BB41" i="5" s="1"/>
  <c r="AY42" i="5"/>
  <c r="AY43" i="5"/>
  <c r="AY44" i="5"/>
  <c r="AY45" i="5"/>
  <c r="AY46" i="5"/>
  <c r="AY47" i="5"/>
  <c r="AY48" i="5"/>
  <c r="AY49" i="5"/>
  <c r="AY50" i="5"/>
  <c r="AY51" i="5"/>
  <c r="AY52" i="5"/>
  <c r="AY53" i="5"/>
  <c r="AY54" i="5"/>
  <c r="BB54" i="5" s="1"/>
  <c r="AY55" i="5"/>
  <c r="AY56" i="5"/>
  <c r="AY57" i="5"/>
  <c r="AY58" i="5"/>
  <c r="AY59" i="5"/>
  <c r="AY60" i="5"/>
  <c r="AY61" i="5"/>
  <c r="AY62" i="5"/>
  <c r="AY63" i="5"/>
  <c r="AY64" i="5"/>
  <c r="AY65" i="5"/>
  <c r="AY66" i="5"/>
  <c r="AY67" i="5"/>
  <c r="AY68" i="5"/>
  <c r="AY69" i="5"/>
  <c r="AY70" i="5"/>
  <c r="BB70" i="5" s="1"/>
  <c r="AY71" i="5"/>
  <c r="AY72" i="5"/>
  <c r="BB72" i="5" s="1"/>
  <c r="AY73" i="5"/>
  <c r="BB73" i="5" s="1"/>
  <c r="AY74" i="5"/>
  <c r="AY75" i="5"/>
  <c r="AY76" i="5"/>
  <c r="AY77" i="5"/>
  <c r="AY78" i="5"/>
  <c r="AY79" i="5"/>
  <c r="AY80" i="5"/>
  <c r="AY81" i="5"/>
  <c r="AY82" i="5"/>
  <c r="AY83" i="5"/>
  <c r="AY84" i="5"/>
  <c r="AY85" i="5"/>
  <c r="AY86" i="5"/>
  <c r="BB86" i="5" s="1"/>
  <c r="AY87" i="5"/>
  <c r="AY88" i="5"/>
  <c r="AY89" i="5"/>
  <c r="AY90" i="5"/>
  <c r="AY91" i="5"/>
  <c r="AY92" i="5"/>
  <c r="AY93" i="5"/>
  <c r="AY94" i="5"/>
  <c r="AY95" i="5"/>
  <c r="AY96" i="5"/>
  <c r="AY97" i="5"/>
  <c r="AY98" i="5"/>
  <c r="AY99" i="5"/>
  <c r="AY100" i="5"/>
  <c r="AY101" i="5"/>
  <c r="AY102" i="5"/>
  <c r="BB102" i="5" s="1"/>
  <c r="AY103" i="5"/>
  <c r="AY104" i="5"/>
  <c r="AY105" i="5"/>
  <c r="AY106" i="5"/>
  <c r="AY107" i="5"/>
  <c r="AY108" i="5"/>
  <c r="AY109" i="5"/>
  <c r="AY110" i="5"/>
  <c r="AY111" i="5"/>
  <c r="AY112" i="5"/>
  <c r="AY113" i="5"/>
  <c r="AY114" i="5"/>
  <c r="AY115" i="5"/>
  <c r="AY116" i="5"/>
  <c r="AY117" i="5"/>
  <c r="AY118" i="5"/>
  <c r="BB118" i="5" s="1"/>
  <c r="AY119" i="5"/>
  <c r="AY120" i="5"/>
  <c r="AY121" i="5"/>
  <c r="AY122" i="5"/>
  <c r="AY123" i="5"/>
  <c r="AY124" i="5"/>
  <c r="AY125" i="5"/>
  <c r="AY126" i="5"/>
  <c r="AY127" i="5"/>
  <c r="AY128" i="5"/>
  <c r="AY129" i="5"/>
  <c r="AY130" i="5"/>
  <c r="AY131" i="5"/>
  <c r="AY132" i="5"/>
  <c r="AY133" i="5"/>
  <c r="AY134" i="5"/>
  <c r="BB134" i="5" s="1"/>
  <c r="AY135" i="5"/>
  <c r="AY136" i="5"/>
  <c r="BB136" i="5" s="1"/>
  <c r="AY137" i="5"/>
  <c r="AY138" i="5"/>
  <c r="AY139" i="5"/>
  <c r="AY140" i="5"/>
  <c r="AY141" i="5"/>
  <c r="AY142" i="5"/>
  <c r="AY143" i="5"/>
  <c r="AY144" i="5"/>
  <c r="AY145" i="5"/>
  <c r="AY146" i="5"/>
  <c r="AY147" i="5"/>
  <c r="AY148" i="5"/>
  <c r="AY149" i="5"/>
  <c r="AY150" i="5"/>
  <c r="BB150" i="5" s="1"/>
  <c r="AY151" i="5"/>
  <c r="AY152" i="5"/>
  <c r="AY153" i="5"/>
  <c r="AY154" i="5"/>
  <c r="AY155" i="5"/>
  <c r="AY156" i="5"/>
  <c r="AY157" i="5"/>
  <c r="AY158" i="5"/>
  <c r="AY159" i="5"/>
  <c r="AY160" i="5"/>
  <c r="AY161" i="5"/>
  <c r="AY162" i="5"/>
  <c r="AY163" i="5"/>
  <c r="AY164" i="5"/>
  <c r="AY165" i="5"/>
  <c r="AY166" i="5"/>
  <c r="BB166" i="5" s="1"/>
  <c r="AY167" i="5"/>
  <c r="AY168" i="5"/>
  <c r="BB168" i="5" s="1"/>
  <c r="AY169" i="5"/>
  <c r="BB169" i="5" s="1"/>
  <c r="AY170" i="5"/>
  <c r="AY171" i="5"/>
  <c r="AY172" i="5"/>
  <c r="AY173" i="5"/>
  <c r="AY174" i="5"/>
  <c r="AY175" i="5"/>
  <c r="AY176" i="5"/>
  <c r="AY177" i="5"/>
  <c r="AY178" i="5"/>
  <c r="AY179" i="5"/>
  <c r="AY180" i="5"/>
  <c r="AY181" i="5"/>
  <c r="AY182" i="5"/>
  <c r="BB182" i="5" s="1"/>
  <c r="AY183" i="5"/>
  <c r="AY184" i="5"/>
  <c r="AY185" i="5"/>
  <c r="AY186" i="5"/>
  <c r="AY187" i="5"/>
  <c r="AY188" i="5"/>
  <c r="AY189" i="5"/>
  <c r="AY190" i="5"/>
  <c r="AY191" i="5"/>
  <c r="AY192" i="5"/>
  <c r="AY193" i="5"/>
  <c r="AY194" i="5"/>
  <c r="AY195" i="5"/>
  <c r="AY196" i="5"/>
  <c r="AY197" i="5"/>
  <c r="AY198" i="5"/>
  <c r="AY199" i="5"/>
  <c r="AY200" i="5"/>
  <c r="BB200" i="5" s="1"/>
  <c r="AY201" i="5"/>
  <c r="AY202" i="5"/>
  <c r="AY203" i="5"/>
  <c r="AY204" i="5"/>
  <c r="AY205" i="5"/>
  <c r="AY206" i="5"/>
  <c r="AY207" i="5"/>
  <c r="AY208" i="5"/>
  <c r="AY209" i="5"/>
  <c r="AY210" i="5"/>
  <c r="AY211" i="5"/>
  <c r="AY212" i="5"/>
  <c r="AY213" i="5"/>
  <c r="AY214" i="5"/>
  <c r="AY215" i="5"/>
  <c r="AY216" i="5"/>
  <c r="AY217" i="5"/>
  <c r="AY218" i="5"/>
  <c r="AY219" i="5"/>
  <c r="AY220" i="5"/>
  <c r="AY221" i="5"/>
  <c r="AY222" i="5"/>
  <c r="AY223" i="5"/>
  <c r="AY224" i="5"/>
  <c r="AY225" i="5"/>
  <c r="AY226" i="5"/>
  <c r="AY227" i="5"/>
  <c r="AY228" i="5"/>
  <c r="AY229" i="5"/>
  <c r="AY230" i="5"/>
  <c r="AY231" i="5"/>
  <c r="AY232" i="5"/>
  <c r="BB232" i="5" s="1"/>
  <c r="AY233" i="5"/>
  <c r="AY234" i="5"/>
  <c r="AY235" i="5"/>
  <c r="AY236" i="5"/>
  <c r="AY237" i="5"/>
  <c r="AY238" i="5"/>
  <c r="AY239" i="5"/>
  <c r="AY240" i="5"/>
  <c r="AY241" i="5"/>
  <c r="AY242" i="5"/>
  <c r="AY243" i="5"/>
  <c r="AY244" i="5"/>
  <c r="AY245" i="5"/>
  <c r="AY246" i="5"/>
  <c r="AY247" i="5"/>
  <c r="AY248" i="5"/>
  <c r="AY249" i="5"/>
  <c r="AY250" i="5"/>
  <c r="AY251" i="5"/>
  <c r="AY252" i="5"/>
  <c r="AY253" i="5"/>
  <c r="AY254" i="5"/>
  <c r="AY255" i="5"/>
  <c r="AY256" i="5"/>
  <c r="AY257" i="5"/>
  <c r="AY258" i="5"/>
  <c r="AY259" i="5"/>
  <c r="AY260" i="5"/>
  <c r="AY261" i="5"/>
  <c r="AY262" i="5"/>
  <c r="AY263" i="5"/>
  <c r="AY264" i="5"/>
  <c r="AY265" i="5"/>
  <c r="BB265" i="5" s="1"/>
  <c r="AY266" i="5"/>
  <c r="AY267" i="5"/>
  <c r="AY268" i="5"/>
  <c r="AY269" i="5"/>
  <c r="AY270" i="5"/>
  <c r="AY271" i="5"/>
  <c r="AY272" i="5"/>
  <c r="AY273" i="5"/>
  <c r="AY274" i="5"/>
  <c r="AY275" i="5"/>
  <c r="AY276" i="5"/>
  <c r="AY277" i="5"/>
  <c r="AY278" i="5"/>
  <c r="AY279" i="5"/>
  <c r="AY280" i="5"/>
  <c r="AY281" i="5"/>
  <c r="AY282" i="5"/>
  <c r="AY283" i="5"/>
  <c r="AY284" i="5"/>
  <c r="AY285" i="5"/>
  <c r="AY286" i="5"/>
  <c r="AY287" i="5"/>
  <c r="AY288" i="5"/>
  <c r="AY289" i="5"/>
  <c r="AY290" i="5"/>
  <c r="AY291" i="5"/>
  <c r="AY292" i="5"/>
  <c r="AY293" i="5"/>
  <c r="AY294" i="5"/>
  <c r="AY295" i="5"/>
  <c r="AY296" i="5"/>
  <c r="BB296" i="5" s="1"/>
  <c r="AY297" i="5"/>
  <c r="AY298" i="5"/>
  <c r="AY299" i="5"/>
  <c r="AY300" i="5"/>
  <c r="AY301" i="5"/>
  <c r="AY302" i="5"/>
  <c r="AY303" i="5"/>
  <c r="AY304" i="5"/>
  <c r="AY305" i="5"/>
  <c r="AY306" i="5"/>
  <c r="AY307" i="5"/>
  <c r="AY308" i="5"/>
  <c r="AY309" i="5"/>
  <c r="AY310" i="5"/>
  <c r="AY311" i="5"/>
  <c r="AY312" i="5"/>
  <c r="AY313" i="5"/>
  <c r="AY314" i="5"/>
  <c r="AY315" i="5"/>
  <c r="AY316" i="5"/>
  <c r="AY317" i="5"/>
  <c r="AY318" i="5"/>
  <c r="AY319" i="5"/>
  <c r="AY320" i="5"/>
  <c r="AY321" i="5"/>
  <c r="AY322" i="5"/>
  <c r="AY323" i="5"/>
  <c r="AY324" i="5"/>
  <c r="AY325" i="5"/>
  <c r="AY326" i="5"/>
  <c r="AY327" i="5"/>
  <c r="AY328" i="5"/>
  <c r="BB328" i="5" s="1"/>
  <c r="AY329" i="5"/>
  <c r="AY330" i="5"/>
  <c r="AY331" i="5"/>
  <c r="AY332" i="5"/>
  <c r="AY333" i="5"/>
  <c r="AY334" i="5"/>
  <c r="AY335" i="5"/>
  <c r="AY336" i="5"/>
  <c r="AY337" i="5"/>
  <c r="AY338" i="5"/>
  <c r="AY339" i="5"/>
  <c r="AY340" i="5"/>
  <c r="AY341" i="5"/>
  <c r="AY342" i="5"/>
  <c r="AY343" i="5"/>
  <c r="AY344" i="5"/>
  <c r="AY345" i="5"/>
  <c r="AY346" i="5"/>
  <c r="AY347" i="5"/>
  <c r="AY348" i="5"/>
  <c r="AY349" i="5"/>
  <c r="AY350" i="5"/>
  <c r="AY351" i="5"/>
  <c r="AY352" i="5"/>
  <c r="AY353" i="5"/>
  <c r="AY354" i="5"/>
  <c r="AY355" i="5"/>
  <c r="AY356" i="5"/>
  <c r="AY357" i="5"/>
  <c r="AY358" i="5"/>
  <c r="AY359" i="5"/>
  <c r="AY360" i="5"/>
  <c r="BB360" i="5" s="1"/>
  <c r="AY361" i="5"/>
  <c r="AY362" i="5"/>
  <c r="AY363" i="5"/>
  <c r="AY364" i="5"/>
  <c r="AY365" i="5"/>
  <c r="AY366" i="5"/>
  <c r="AY367" i="5"/>
  <c r="AY368" i="5"/>
  <c r="AY369" i="5"/>
  <c r="AY370" i="5"/>
  <c r="AY371" i="5"/>
  <c r="AY372" i="5"/>
  <c r="AY373" i="5"/>
  <c r="AY374" i="5"/>
  <c r="AY375" i="5"/>
  <c r="AY376" i="5"/>
  <c r="AY377" i="5"/>
  <c r="AY378" i="5"/>
  <c r="AY379" i="5"/>
  <c r="AY3" i="5"/>
  <c r="AW4" i="5"/>
  <c r="BB4" i="5" s="1"/>
  <c r="AW5" i="5"/>
  <c r="BB5" i="5" s="1"/>
  <c r="AW6" i="5"/>
  <c r="AW7" i="5"/>
  <c r="AW8" i="5"/>
  <c r="AW9" i="5"/>
  <c r="AW10" i="5"/>
  <c r="BB10" i="5" s="1"/>
  <c r="AW11" i="5"/>
  <c r="BB11" i="5" s="1"/>
  <c r="AW12" i="5"/>
  <c r="BB12" i="5" s="1"/>
  <c r="AW13" i="5"/>
  <c r="AW14" i="5"/>
  <c r="AW15" i="5"/>
  <c r="BB15" i="5" s="1"/>
  <c r="AW16" i="5"/>
  <c r="BB16" i="5" s="1"/>
  <c r="AW17" i="5"/>
  <c r="AW18" i="5"/>
  <c r="BB18" i="5" s="1"/>
  <c r="AW19" i="5"/>
  <c r="BB19" i="5" s="1"/>
  <c r="AW20" i="5"/>
  <c r="BB20" i="5" s="1"/>
  <c r="AW21" i="5"/>
  <c r="BB21" i="5" s="1"/>
  <c r="AW22" i="5"/>
  <c r="AW23" i="5"/>
  <c r="AW24" i="5"/>
  <c r="AW25" i="5"/>
  <c r="AW26" i="5"/>
  <c r="BB26" i="5" s="1"/>
  <c r="AW27" i="5"/>
  <c r="BB27" i="5" s="1"/>
  <c r="AW28" i="5"/>
  <c r="BB28" i="5" s="1"/>
  <c r="AW29" i="5"/>
  <c r="AW30" i="5"/>
  <c r="AW31" i="5"/>
  <c r="BB31" i="5" s="1"/>
  <c r="AW32" i="5"/>
  <c r="BB32" i="5" s="1"/>
  <c r="AW33" i="5"/>
  <c r="AW34" i="5"/>
  <c r="BB34" i="5" s="1"/>
  <c r="AW35" i="5"/>
  <c r="BB35" i="5" s="1"/>
  <c r="AW36" i="5"/>
  <c r="BB36" i="5" s="1"/>
  <c r="AW37" i="5"/>
  <c r="BB37" i="5" s="1"/>
  <c r="AW38" i="5"/>
  <c r="AW39" i="5"/>
  <c r="AW40" i="5"/>
  <c r="AW41" i="5"/>
  <c r="AW42" i="5"/>
  <c r="BB42" i="5" s="1"/>
  <c r="AW43" i="5"/>
  <c r="BB43" i="5" s="1"/>
  <c r="AW44" i="5"/>
  <c r="BB44" i="5" s="1"/>
  <c r="AW45" i="5"/>
  <c r="AW46" i="5"/>
  <c r="AW47" i="5"/>
  <c r="BB47" i="5" s="1"/>
  <c r="AW48" i="5"/>
  <c r="BB48" i="5" s="1"/>
  <c r="AW49" i="5"/>
  <c r="AW50" i="5"/>
  <c r="BB50" i="5" s="1"/>
  <c r="AW51" i="5"/>
  <c r="BB51" i="5" s="1"/>
  <c r="AW52" i="5"/>
  <c r="BB52" i="5" s="1"/>
  <c r="AW53" i="5"/>
  <c r="BB53" i="5" s="1"/>
  <c r="AW54" i="5"/>
  <c r="AW55" i="5"/>
  <c r="AW56" i="5"/>
  <c r="AW57" i="5"/>
  <c r="AW58" i="5"/>
  <c r="BB58" i="5" s="1"/>
  <c r="AW59" i="5"/>
  <c r="BB59" i="5" s="1"/>
  <c r="AW60" i="5"/>
  <c r="BB60" i="5" s="1"/>
  <c r="AW61" i="5"/>
  <c r="AW62" i="5"/>
  <c r="AW63" i="5"/>
  <c r="BB63" i="5" s="1"/>
  <c r="AW64" i="5"/>
  <c r="BB64" i="5" s="1"/>
  <c r="AW65" i="5"/>
  <c r="AW66" i="5"/>
  <c r="BB66" i="5" s="1"/>
  <c r="AW67" i="5"/>
  <c r="BB67" i="5" s="1"/>
  <c r="AW68" i="5"/>
  <c r="BB68" i="5" s="1"/>
  <c r="AW69" i="5"/>
  <c r="BB69" i="5" s="1"/>
  <c r="AW70" i="5"/>
  <c r="AW71" i="5"/>
  <c r="AW72" i="5"/>
  <c r="AW73" i="5"/>
  <c r="AW74" i="5"/>
  <c r="BB74" i="5" s="1"/>
  <c r="AW75" i="5"/>
  <c r="BB75" i="5" s="1"/>
  <c r="AW76" i="5"/>
  <c r="BB76" i="5" s="1"/>
  <c r="AW77" i="5"/>
  <c r="AW78" i="5"/>
  <c r="AW79" i="5"/>
  <c r="BB79" i="5" s="1"/>
  <c r="AW80" i="5"/>
  <c r="BB80" i="5" s="1"/>
  <c r="AW81" i="5"/>
  <c r="AW82" i="5"/>
  <c r="BB82" i="5" s="1"/>
  <c r="AW83" i="5"/>
  <c r="BB83" i="5" s="1"/>
  <c r="AW84" i="5"/>
  <c r="BB84" i="5" s="1"/>
  <c r="AW85" i="5"/>
  <c r="BB85" i="5" s="1"/>
  <c r="AW86" i="5"/>
  <c r="AW87" i="5"/>
  <c r="AW88" i="5"/>
  <c r="AW89" i="5"/>
  <c r="AW90" i="5"/>
  <c r="BB90" i="5" s="1"/>
  <c r="AW91" i="5"/>
  <c r="BB91" i="5" s="1"/>
  <c r="AW92" i="5"/>
  <c r="BB92" i="5" s="1"/>
  <c r="AW93" i="5"/>
  <c r="AW94" i="5"/>
  <c r="AW95" i="5"/>
  <c r="BB95" i="5" s="1"/>
  <c r="AW96" i="5"/>
  <c r="BB96" i="5" s="1"/>
  <c r="AW97" i="5"/>
  <c r="AW98" i="5"/>
  <c r="BB98" i="5" s="1"/>
  <c r="AW99" i="5"/>
  <c r="BB99" i="5" s="1"/>
  <c r="AW100" i="5"/>
  <c r="BB100" i="5" s="1"/>
  <c r="AW101" i="5"/>
  <c r="BB101" i="5" s="1"/>
  <c r="AW102" i="5"/>
  <c r="AW103" i="5"/>
  <c r="AW104" i="5"/>
  <c r="AW105" i="5"/>
  <c r="AW106" i="5"/>
  <c r="BB106" i="5" s="1"/>
  <c r="AW107" i="5"/>
  <c r="BB107" i="5" s="1"/>
  <c r="AW108" i="5"/>
  <c r="BB108" i="5" s="1"/>
  <c r="AW109" i="5"/>
  <c r="AW110" i="5"/>
  <c r="AW111" i="5"/>
  <c r="BB111" i="5" s="1"/>
  <c r="AW112" i="5"/>
  <c r="BB112" i="5" s="1"/>
  <c r="AW113" i="5"/>
  <c r="AW114" i="5"/>
  <c r="BB114" i="5" s="1"/>
  <c r="AW115" i="5"/>
  <c r="BB115" i="5" s="1"/>
  <c r="AW116" i="5"/>
  <c r="BB116" i="5" s="1"/>
  <c r="AW117" i="5"/>
  <c r="BB117" i="5" s="1"/>
  <c r="AW118" i="5"/>
  <c r="AW119" i="5"/>
  <c r="AW120" i="5"/>
  <c r="AW121" i="5"/>
  <c r="AW122" i="5"/>
  <c r="BB122" i="5" s="1"/>
  <c r="AW123" i="5"/>
  <c r="BB123" i="5" s="1"/>
  <c r="AW124" i="5"/>
  <c r="BB124" i="5" s="1"/>
  <c r="AW125" i="5"/>
  <c r="AW126" i="5"/>
  <c r="AW127" i="5"/>
  <c r="BB127" i="5" s="1"/>
  <c r="AW128" i="5"/>
  <c r="BB128" i="5" s="1"/>
  <c r="AW129" i="5"/>
  <c r="AW130" i="5"/>
  <c r="BB130" i="5" s="1"/>
  <c r="AW131" i="5"/>
  <c r="BB131" i="5" s="1"/>
  <c r="AW132" i="5"/>
  <c r="BB132" i="5" s="1"/>
  <c r="AW133" i="5"/>
  <c r="BB133" i="5" s="1"/>
  <c r="AW134" i="5"/>
  <c r="AW135" i="5"/>
  <c r="AW136" i="5"/>
  <c r="AW137" i="5"/>
  <c r="AW138" i="5"/>
  <c r="BB138" i="5" s="1"/>
  <c r="AW139" i="5"/>
  <c r="BB139" i="5" s="1"/>
  <c r="AW140" i="5"/>
  <c r="BB140" i="5" s="1"/>
  <c r="AW141" i="5"/>
  <c r="AW142" i="5"/>
  <c r="AW143" i="5"/>
  <c r="BB143" i="5" s="1"/>
  <c r="AW144" i="5"/>
  <c r="BB144" i="5" s="1"/>
  <c r="AW145" i="5"/>
  <c r="AW146" i="5"/>
  <c r="BB146" i="5" s="1"/>
  <c r="AW147" i="5"/>
  <c r="BB147" i="5" s="1"/>
  <c r="AW148" i="5"/>
  <c r="BB148" i="5" s="1"/>
  <c r="AW149" i="5"/>
  <c r="BB149" i="5" s="1"/>
  <c r="AW150" i="5"/>
  <c r="AW151" i="5"/>
  <c r="AW152" i="5"/>
  <c r="AW153" i="5"/>
  <c r="AW154" i="5"/>
  <c r="BB154" i="5" s="1"/>
  <c r="AW155" i="5"/>
  <c r="BB155" i="5" s="1"/>
  <c r="AW156" i="5"/>
  <c r="BB156" i="5" s="1"/>
  <c r="AW157" i="5"/>
  <c r="AW158" i="5"/>
  <c r="AW159" i="5"/>
  <c r="BB159" i="5" s="1"/>
  <c r="AW160" i="5"/>
  <c r="BB160" i="5" s="1"/>
  <c r="AW161" i="5"/>
  <c r="AW162" i="5"/>
  <c r="BB162" i="5" s="1"/>
  <c r="AW163" i="5"/>
  <c r="BB163" i="5" s="1"/>
  <c r="AW164" i="5"/>
  <c r="BB164" i="5" s="1"/>
  <c r="AW165" i="5"/>
  <c r="BB165" i="5" s="1"/>
  <c r="AW166" i="5"/>
  <c r="AW167" i="5"/>
  <c r="AW168" i="5"/>
  <c r="AW169" i="5"/>
  <c r="AW170" i="5"/>
  <c r="BB170" i="5" s="1"/>
  <c r="AW171" i="5"/>
  <c r="BB171" i="5" s="1"/>
  <c r="AW172" i="5"/>
  <c r="BB172" i="5" s="1"/>
  <c r="AW173" i="5"/>
  <c r="AW174" i="5"/>
  <c r="AW175" i="5"/>
  <c r="BB175" i="5" s="1"/>
  <c r="AW176" i="5"/>
  <c r="BB176" i="5" s="1"/>
  <c r="AW177" i="5"/>
  <c r="AW178" i="5"/>
  <c r="BB178" i="5" s="1"/>
  <c r="AW179" i="5"/>
  <c r="BB179" i="5" s="1"/>
  <c r="AW180" i="5"/>
  <c r="BB180" i="5" s="1"/>
  <c r="AW181" i="5"/>
  <c r="BB181" i="5" s="1"/>
  <c r="AW182" i="5"/>
  <c r="AW183" i="5"/>
  <c r="AW184" i="5"/>
  <c r="AW185" i="5"/>
  <c r="AW186" i="5"/>
  <c r="BB186" i="5" s="1"/>
  <c r="AW187" i="5"/>
  <c r="BB187" i="5" s="1"/>
  <c r="AW188" i="5"/>
  <c r="BB188" i="5" s="1"/>
  <c r="AW189" i="5"/>
  <c r="AW190" i="5"/>
  <c r="AW191" i="5"/>
  <c r="BB191" i="5" s="1"/>
  <c r="AW192" i="5"/>
  <c r="BB192" i="5" s="1"/>
  <c r="AW193" i="5"/>
  <c r="AW194" i="5"/>
  <c r="BB194" i="5" s="1"/>
  <c r="AW195" i="5"/>
  <c r="BB195" i="5" s="1"/>
  <c r="AW196" i="5"/>
  <c r="BB196" i="5" s="1"/>
  <c r="AW197" i="5"/>
  <c r="BB197" i="5" s="1"/>
  <c r="AW198" i="5"/>
  <c r="AW199" i="5"/>
  <c r="AW200" i="5"/>
  <c r="AW201" i="5"/>
  <c r="AW202" i="5"/>
  <c r="BB202" i="5" s="1"/>
  <c r="AW203" i="5"/>
  <c r="BB203" i="5" s="1"/>
  <c r="AW204" i="5"/>
  <c r="BB204" i="5" s="1"/>
  <c r="AW205" i="5"/>
  <c r="AW206" i="5"/>
  <c r="AW207" i="5"/>
  <c r="BB207" i="5" s="1"/>
  <c r="AW208" i="5"/>
  <c r="BB208" i="5" s="1"/>
  <c r="AW209" i="5"/>
  <c r="AW210" i="5"/>
  <c r="BB210" i="5" s="1"/>
  <c r="AW211" i="5"/>
  <c r="BB211" i="5" s="1"/>
  <c r="AW212" i="5"/>
  <c r="BB212" i="5" s="1"/>
  <c r="AW213" i="5"/>
  <c r="BB213" i="5" s="1"/>
  <c r="AW214" i="5"/>
  <c r="AW215" i="5"/>
  <c r="AW216" i="5"/>
  <c r="AW217" i="5"/>
  <c r="AW218" i="5"/>
  <c r="BB218" i="5" s="1"/>
  <c r="AW219" i="5"/>
  <c r="AW220" i="5"/>
  <c r="AW221" i="5"/>
  <c r="AW222" i="5"/>
  <c r="AW223" i="5"/>
  <c r="BB223" i="5" s="1"/>
  <c r="AW224" i="5"/>
  <c r="BB224" i="5" s="1"/>
  <c r="AW225" i="5"/>
  <c r="AW226" i="5"/>
  <c r="BB226" i="5" s="1"/>
  <c r="AW227" i="5"/>
  <c r="BB227" i="5" s="1"/>
  <c r="AW228" i="5"/>
  <c r="BB228" i="5" s="1"/>
  <c r="AW229" i="5"/>
  <c r="BB229" i="5" s="1"/>
  <c r="AW230" i="5"/>
  <c r="AW231" i="5"/>
  <c r="AW232" i="5"/>
  <c r="AW233" i="5"/>
  <c r="AW234" i="5"/>
  <c r="BB234" i="5" s="1"/>
  <c r="AW235" i="5"/>
  <c r="AW236" i="5"/>
  <c r="AW237" i="5"/>
  <c r="AW238" i="5"/>
  <c r="AW239" i="5"/>
  <c r="BB239" i="5" s="1"/>
  <c r="AW240" i="5"/>
  <c r="BB240" i="5" s="1"/>
  <c r="AW241" i="5"/>
  <c r="AW242" i="5"/>
  <c r="BB242" i="5" s="1"/>
  <c r="AW243" i="5"/>
  <c r="BB243" i="5" s="1"/>
  <c r="AW244" i="5"/>
  <c r="BB244" i="5" s="1"/>
  <c r="AW245" i="5"/>
  <c r="BB245" i="5" s="1"/>
  <c r="AW246" i="5"/>
  <c r="AW247" i="5"/>
  <c r="AW248" i="5"/>
  <c r="AW249" i="5"/>
  <c r="AW250" i="5"/>
  <c r="BB250" i="5" s="1"/>
  <c r="AW251" i="5"/>
  <c r="AW252" i="5"/>
  <c r="AW253" i="5"/>
  <c r="AW254" i="5"/>
  <c r="AW255" i="5"/>
  <c r="BB255" i="5" s="1"/>
  <c r="AW256" i="5"/>
  <c r="BB256" i="5" s="1"/>
  <c r="AW257" i="5"/>
  <c r="AW258" i="5"/>
  <c r="BB258" i="5" s="1"/>
  <c r="AW259" i="5"/>
  <c r="BB259" i="5" s="1"/>
  <c r="AW260" i="5"/>
  <c r="BB260" i="5" s="1"/>
  <c r="AW261" i="5"/>
  <c r="BB261" i="5" s="1"/>
  <c r="AW262" i="5"/>
  <c r="AW263" i="5"/>
  <c r="AW264" i="5"/>
  <c r="AW265" i="5"/>
  <c r="AW266" i="5"/>
  <c r="BB266" i="5" s="1"/>
  <c r="AW267" i="5"/>
  <c r="AW268" i="5"/>
  <c r="AW269" i="5"/>
  <c r="AW270" i="5"/>
  <c r="AW271" i="5"/>
  <c r="BB271" i="5" s="1"/>
  <c r="AW272" i="5"/>
  <c r="BB272" i="5" s="1"/>
  <c r="AW273" i="5"/>
  <c r="AW274" i="5"/>
  <c r="BB274" i="5" s="1"/>
  <c r="AW275" i="5"/>
  <c r="BB275" i="5" s="1"/>
  <c r="AW276" i="5"/>
  <c r="BB276" i="5" s="1"/>
  <c r="AW277" i="5"/>
  <c r="BB277" i="5" s="1"/>
  <c r="AW278" i="5"/>
  <c r="AW279" i="5"/>
  <c r="AW280" i="5"/>
  <c r="AW281" i="5"/>
  <c r="AW282" i="5"/>
  <c r="BB282" i="5" s="1"/>
  <c r="AW283" i="5"/>
  <c r="AW284" i="5"/>
  <c r="AW285" i="5"/>
  <c r="AW286" i="5"/>
  <c r="AW287" i="5"/>
  <c r="BB287" i="5" s="1"/>
  <c r="AW288" i="5"/>
  <c r="BB288" i="5" s="1"/>
  <c r="AW289" i="5"/>
  <c r="AW290" i="5"/>
  <c r="BB290" i="5" s="1"/>
  <c r="AW291" i="5"/>
  <c r="BB291" i="5" s="1"/>
  <c r="AW292" i="5"/>
  <c r="BB292" i="5" s="1"/>
  <c r="AW293" i="5"/>
  <c r="BB293" i="5" s="1"/>
  <c r="AW294" i="5"/>
  <c r="AW295" i="5"/>
  <c r="AW296" i="5"/>
  <c r="AW297" i="5"/>
  <c r="AW298" i="5"/>
  <c r="BB298" i="5" s="1"/>
  <c r="AW299" i="5"/>
  <c r="AW300" i="5"/>
  <c r="AW301" i="5"/>
  <c r="AW302" i="5"/>
  <c r="AW303" i="5"/>
  <c r="BB303" i="5" s="1"/>
  <c r="AW304" i="5"/>
  <c r="BB304" i="5" s="1"/>
  <c r="AW305" i="5"/>
  <c r="AW306" i="5"/>
  <c r="BB306" i="5" s="1"/>
  <c r="AW307" i="5"/>
  <c r="BB307" i="5" s="1"/>
  <c r="AW308" i="5"/>
  <c r="BB308" i="5" s="1"/>
  <c r="AW309" i="5"/>
  <c r="BB309" i="5" s="1"/>
  <c r="AW310" i="5"/>
  <c r="AW311" i="5"/>
  <c r="AW312" i="5"/>
  <c r="AW313" i="5"/>
  <c r="AW314" i="5"/>
  <c r="BB314" i="5" s="1"/>
  <c r="AW315" i="5"/>
  <c r="AW316" i="5"/>
  <c r="AW317" i="5"/>
  <c r="AW318" i="5"/>
  <c r="AW319" i="5"/>
  <c r="BB319" i="5" s="1"/>
  <c r="AW320" i="5"/>
  <c r="BB320" i="5" s="1"/>
  <c r="AW321" i="5"/>
  <c r="AW322" i="5"/>
  <c r="BB322" i="5" s="1"/>
  <c r="AW323" i="5"/>
  <c r="BB323" i="5" s="1"/>
  <c r="AW324" i="5"/>
  <c r="BB324" i="5" s="1"/>
  <c r="AW325" i="5"/>
  <c r="BB325" i="5" s="1"/>
  <c r="AW326" i="5"/>
  <c r="AW327" i="5"/>
  <c r="AW328" i="5"/>
  <c r="AW329" i="5"/>
  <c r="AW330" i="5"/>
  <c r="BB330" i="5" s="1"/>
  <c r="AW331" i="5"/>
  <c r="AW332" i="5"/>
  <c r="AW333" i="5"/>
  <c r="AW334" i="5"/>
  <c r="AW335" i="5"/>
  <c r="BB335" i="5" s="1"/>
  <c r="AW336" i="5"/>
  <c r="BB336" i="5" s="1"/>
  <c r="AW337" i="5"/>
  <c r="AW338" i="5"/>
  <c r="BB338" i="5" s="1"/>
  <c r="AW339" i="5"/>
  <c r="BB339" i="5" s="1"/>
  <c r="AW340" i="5"/>
  <c r="BB340" i="5" s="1"/>
  <c r="AW341" i="5"/>
  <c r="BB341" i="5" s="1"/>
  <c r="AW342" i="5"/>
  <c r="AW343" i="5"/>
  <c r="AW344" i="5"/>
  <c r="AW345" i="5"/>
  <c r="AW346" i="5"/>
  <c r="BB346" i="5" s="1"/>
  <c r="AW347" i="5"/>
  <c r="AW348" i="5"/>
  <c r="AW349" i="5"/>
  <c r="AW350" i="5"/>
  <c r="AW351" i="5"/>
  <c r="BB351" i="5" s="1"/>
  <c r="AW352" i="5"/>
  <c r="BB352" i="5" s="1"/>
  <c r="AW353" i="5"/>
  <c r="AW354" i="5"/>
  <c r="BB354" i="5" s="1"/>
  <c r="AW355" i="5"/>
  <c r="BB355" i="5" s="1"/>
  <c r="AW356" i="5"/>
  <c r="BB356" i="5" s="1"/>
  <c r="AW357" i="5"/>
  <c r="BB357" i="5" s="1"/>
  <c r="AW358" i="5"/>
  <c r="AW359" i="5"/>
  <c r="AW360" i="5"/>
  <c r="AW361" i="5"/>
  <c r="AW362" i="5"/>
  <c r="BB362" i="5" s="1"/>
  <c r="AW363" i="5"/>
  <c r="AW364" i="5"/>
  <c r="AW365" i="5"/>
  <c r="AW366" i="5"/>
  <c r="AW367" i="5"/>
  <c r="BB367" i="5" s="1"/>
  <c r="AW368" i="5"/>
  <c r="BB368" i="5" s="1"/>
  <c r="AW369" i="5"/>
  <c r="AW370" i="5"/>
  <c r="BB370" i="5" s="1"/>
  <c r="AW371" i="5"/>
  <c r="BB371" i="5" s="1"/>
  <c r="AW372" i="5"/>
  <c r="BB372" i="5" s="1"/>
  <c r="AW373" i="5"/>
  <c r="BB373" i="5" s="1"/>
  <c r="AW374" i="5"/>
  <c r="AW375" i="5"/>
  <c r="AW376" i="5"/>
  <c r="AW377" i="5"/>
  <c r="AW378" i="5"/>
  <c r="BB378" i="5" s="1"/>
  <c r="AW379" i="5"/>
  <c r="AW3" i="5"/>
  <c r="S380" i="5"/>
  <c r="S381" i="5"/>
  <c r="S382" i="5"/>
  <c r="BJ382" i="5" s="1"/>
  <c r="S383" i="5"/>
  <c r="BJ383" i="5" s="1"/>
  <c r="S384" i="5"/>
  <c r="S385" i="5"/>
  <c r="S386" i="5"/>
  <c r="S387" i="5"/>
  <c r="S388" i="5"/>
  <c r="S389" i="5"/>
  <c r="S390" i="5"/>
  <c r="S391" i="5"/>
  <c r="L380" i="5"/>
  <c r="L381" i="5"/>
  <c r="L382" i="5"/>
  <c r="L383" i="5"/>
  <c r="L384" i="5"/>
  <c r="L385" i="5"/>
  <c r="L386" i="5"/>
  <c r="L387" i="5"/>
  <c r="L388" i="5"/>
  <c r="BJ388" i="5" s="1"/>
  <c r="L389" i="5"/>
  <c r="L390" i="5"/>
  <c r="L391" i="5"/>
  <c r="BJ391" i="5" s="1"/>
  <c r="AU6" i="5"/>
  <c r="AU7" i="5"/>
  <c r="AU15" i="5"/>
  <c r="AU16" i="5"/>
  <c r="AU38" i="5"/>
  <c r="AU39" i="5"/>
  <c r="AU63" i="5"/>
  <c r="AU72" i="5"/>
  <c r="AU94" i="5"/>
  <c r="AU96" i="5"/>
  <c r="AU97" i="5"/>
  <c r="AU100" i="5"/>
  <c r="AU120" i="5"/>
  <c r="AU151" i="5"/>
  <c r="AU178" i="5"/>
  <c r="AU179" i="5"/>
  <c r="AU180" i="5"/>
  <c r="AU181" i="5"/>
  <c r="AU209" i="5"/>
  <c r="AU210" i="5"/>
  <c r="AU239" i="5"/>
  <c r="AU240" i="5"/>
  <c r="AU268" i="5"/>
  <c r="AU271" i="5"/>
  <c r="AU290" i="5"/>
  <c r="AU291" i="5"/>
  <c r="AU292" i="5"/>
  <c r="AU293" i="5"/>
  <c r="AU294" i="5"/>
  <c r="AU348" i="5"/>
  <c r="AU367" i="5"/>
  <c r="AU368" i="5"/>
  <c r="AU369" i="5"/>
  <c r="AU370" i="5"/>
  <c r="AU373" i="5"/>
  <c r="AU380" i="5"/>
  <c r="AU381" i="5"/>
  <c r="AU382" i="5"/>
  <c r="AU383" i="5"/>
  <c r="AU384" i="5"/>
  <c r="AU385" i="5"/>
  <c r="AU386" i="5"/>
  <c r="AU387" i="5"/>
  <c r="AU388" i="5"/>
  <c r="AU389" i="5"/>
  <c r="AU390" i="5"/>
  <c r="AU391" i="5"/>
  <c r="AJ20" i="5"/>
  <c r="AJ21" i="5"/>
  <c r="AJ22" i="5"/>
  <c r="AJ24" i="5"/>
  <c r="AJ75" i="5"/>
  <c r="AJ92" i="5"/>
  <c r="AJ93" i="5"/>
  <c r="AJ94" i="5"/>
  <c r="AJ95" i="5"/>
  <c r="AJ96" i="5"/>
  <c r="AJ156" i="5"/>
  <c r="AJ157" i="5"/>
  <c r="AJ158" i="5"/>
  <c r="AJ159" i="5"/>
  <c r="AJ160" i="5"/>
  <c r="AJ176" i="5"/>
  <c r="AJ221" i="5"/>
  <c r="AJ222" i="5"/>
  <c r="AJ223" i="5"/>
  <c r="AJ224" i="5"/>
  <c r="AJ240" i="5"/>
  <c r="AJ241" i="5"/>
  <c r="AJ283" i="5"/>
  <c r="AJ284" i="5"/>
  <c r="AJ285" i="5"/>
  <c r="AJ301" i="5"/>
  <c r="AJ302" i="5"/>
  <c r="AJ306" i="5"/>
  <c r="AJ348" i="5"/>
  <c r="AJ349" i="5"/>
  <c r="AJ365" i="5"/>
  <c r="AJ366" i="5"/>
  <c r="AJ367" i="5"/>
  <c r="AJ368" i="5"/>
  <c r="AJ380" i="5"/>
  <c r="AJ381" i="5"/>
  <c r="BJ381" i="5" s="1"/>
  <c r="AJ382" i="5"/>
  <c r="AJ383" i="5"/>
  <c r="AJ384" i="5"/>
  <c r="AJ385" i="5"/>
  <c r="AJ386" i="5"/>
  <c r="AJ387" i="5"/>
  <c r="AJ388" i="5"/>
  <c r="AJ389" i="5"/>
  <c r="AJ390" i="5"/>
  <c r="AJ391" i="5"/>
  <c r="AT4" i="5"/>
  <c r="AT5" i="5"/>
  <c r="AT6" i="5"/>
  <c r="AT7" i="5"/>
  <c r="AT8" i="5"/>
  <c r="AT9" i="5"/>
  <c r="AT10" i="5"/>
  <c r="AT11" i="5"/>
  <c r="AT12" i="5"/>
  <c r="AT13" i="5"/>
  <c r="AT14" i="5"/>
  <c r="AT15" i="5"/>
  <c r="AT16" i="5"/>
  <c r="AT17" i="5"/>
  <c r="AT18" i="5"/>
  <c r="AT19" i="5"/>
  <c r="AT20" i="5"/>
  <c r="AT21" i="5"/>
  <c r="AT22" i="5"/>
  <c r="AT23" i="5"/>
  <c r="AT24" i="5"/>
  <c r="AT25" i="5"/>
  <c r="AT26" i="5"/>
  <c r="AT27" i="5"/>
  <c r="AT28" i="5"/>
  <c r="AT29" i="5"/>
  <c r="AT30" i="5"/>
  <c r="AT31" i="5"/>
  <c r="AT32" i="5"/>
  <c r="AT33" i="5"/>
  <c r="AT34" i="5"/>
  <c r="AT35" i="5"/>
  <c r="AT36" i="5"/>
  <c r="AT37" i="5"/>
  <c r="AT38" i="5"/>
  <c r="AT39" i="5"/>
  <c r="AT40" i="5"/>
  <c r="AT41" i="5"/>
  <c r="AT42" i="5"/>
  <c r="AT43" i="5"/>
  <c r="AT44" i="5"/>
  <c r="AT45" i="5"/>
  <c r="AT46" i="5"/>
  <c r="AT47" i="5"/>
  <c r="AT48" i="5"/>
  <c r="AT49" i="5"/>
  <c r="AT50" i="5"/>
  <c r="AT51" i="5"/>
  <c r="AT52" i="5"/>
  <c r="AT53" i="5"/>
  <c r="AT54" i="5"/>
  <c r="AT55" i="5"/>
  <c r="AT56" i="5"/>
  <c r="AT57" i="5"/>
  <c r="AT58" i="5"/>
  <c r="AT59" i="5"/>
  <c r="AT60" i="5"/>
  <c r="AT61" i="5"/>
  <c r="AU61" i="5" s="1"/>
  <c r="AT62" i="5"/>
  <c r="AU62" i="5" s="1"/>
  <c r="AT63" i="5"/>
  <c r="AT64" i="5"/>
  <c r="AT65" i="5"/>
  <c r="AT66" i="5"/>
  <c r="AT67" i="5"/>
  <c r="AT68" i="5"/>
  <c r="AT69" i="5"/>
  <c r="AT70" i="5"/>
  <c r="AT71" i="5"/>
  <c r="AT72" i="5"/>
  <c r="AT73" i="5"/>
  <c r="AT74" i="5"/>
  <c r="AT75" i="5"/>
  <c r="AT76" i="5"/>
  <c r="AT77" i="5"/>
  <c r="AT78" i="5"/>
  <c r="AT79" i="5"/>
  <c r="AT80" i="5"/>
  <c r="AT81" i="5"/>
  <c r="AT82" i="5"/>
  <c r="AT83" i="5"/>
  <c r="AT84" i="5"/>
  <c r="AT85" i="5"/>
  <c r="AT86" i="5"/>
  <c r="AT87" i="5"/>
  <c r="AT88" i="5"/>
  <c r="AT89" i="5"/>
  <c r="AT90" i="5"/>
  <c r="AT91" i="5"/>
  <c r="AT92" i="5"/>
  <c r="AT93" i="5"/>
  <c r="AU93" i="5" s="1"/>
  <c r="AT94" i="5"/>
  <c r="AT95" i="5"/>
  <c r="AT96" i="5"/>
  <c r="AT97" i="5"/>
  <c r="AT98" i="5"/>
  <c r="AT99" i="5"/>
  <c r="AT100" i="5"/>
  <c r="AT101" i="5"/>
  <c r="AT102" i="5"/>
  <c r="AT103" i="5"/>
  <c r="AT104" i="5"/>
  <c r="AT105" i="5"/>
  <c r="AT106" i="5"/>
  <c r="AT107" i="5"/>
  <c r="AT108" i="5"/>
  <c r="AT109" i="5"/>
  <c r="AT110" i="5"/>
  <c r="AT111" i="5"/>
  <c r="AT112" i="5"/>
  <c r="AT113" i="5"/>
  <c r="AT114" i="5"/>
  <c r="AT115" i="5"/>
  <c r="AT116" i="5"/>
  <c r="AT117" i="5"/>
  <c r="AT118" i="5"/>
  <c r="AT119" i="5"/>
  <c r="AT120" i="5"/>
  <c r="AT121" i="5"/>
  <c r="AT122" i="5"/>
  <c r="AT123" i="5"/>
  <c r="AT124" i="5"/>
  <c r="AT125" i="5"/>
  <c r="AU125" i="5" s="1"/>
  <c r="AT126" i="5"/>
  <c r="AT127" i="5"/>
  <c r="AT128" i="5"/>
  <c r="AT129" i="5"/>
  <c r="AT130" i="5"/>
  <c r="AT131" i="5"/>
  <c r="AT132" i="5"/>
  <c r="AT133" i="5"/>
  <c r="AT134" i="5"/>
  <c r="AT135" i="5"/>
  <c r="AT136" i="5"/>
  <c r="AT137" i="5"/>
  <c r="AT138" i="5"/>
  <c r="AT139" i="5"/>
  <c r="AT140" i="5"/>
  <c r="AT141" i="5"/>
  <c r="AT142" i="5"/>
  <c r="AT143" i="5"/>
  <c r="AT144" i="5"/>
  <c r="AT145" i="5"/>
  <c r="AT146" i="5"/>
  <c r="AT147" i="5"/>
  <c r="AT148" i="5"/>
  <c r="AT149" i="5"/>
  <c r="AT150" i="5"/>
  <c r="AT151" i="5"/>
  <c r="AT152" i="5"/>
  <c r="AT153" i="5"/>
  <c r="AT154" i="5"/>
  <c r="AT155" i="5"/>
  <c r="AT156" i="5"/>
  <c r="AT157" i="5"/>
  <c r="AU157" i="5" s="1"/>
  <c r="AT158" i="5"/>
  <c r="AT159" i="5"/>
  <c r="AT160" i="5"/>
  <c r="AT161" i="5"/>
  <c r="AT162" i="5"/>
  <c r="AT163" i="5"/>
  <c r="AT164" i="5"/>
  <c r="AT165" i="5"/>
  <c r="AT166" i="5"/>
  <c r="AT167" i="5"/>
  <c r="AT168" i="5"/>
  <c r="AT169" i="5"/>
  <c r="AT170" i="5"/>
  <c r="AT171" i="5"/>
  <c r="AT172" i="5"/>
  <c r="AT173" i="5"/>
  <c r="AT174" i="5"/>
  <c r="AT175" i="5"/>
  <c r="AT176" i="5"/>
  <c r="AT177" i="5"/>
  <c r="AT178" i="5"/>
  <c r="AT179" i="5"/>
  <c r="AT180" i="5"/>
  <c r="AT181" i="5"/>
  <c r="AT182" i="5"/>
  <c r="AT183" i="5"/>
  <c r="AT184" i="5"/>
  <c r="AT185" i="5"/>
  <c r="AT186" i="5"/>
  <c r="AT187" i="5"/>
  <c r="AT188" i="5"/>
  <c r="AT189" i="5"/>
  <c r="AT190" i="5"/>
  <c r="AT191" i="5"/>
  <c r="AT192" i="5"/>
  <c r="AT193" i="5"/>
  <c r="AT194" i="5"/>
  <c r="AT195" i="5"/>
  <c r="AT196" i="5"/>
  <c r="AT197" i="5"/>
  <c r="AT198" i="5"/>
  <c r="AT199" i="5"/>
  <c r="AT200" i="5"/>
  <c r="AT201" i="5"/>
  <c r="AT202" i="5"/>
  <c r="AT203" i="5"/>
  <c r="AT204" i="5"/>
  <c r="AT205" i="5"/>
  <c r="AT206" i="5"/>
  <c r="AT207" i="5"/>
  <c r="AT208" i="5"/>
  <c r="AT209" i="5"/>
  <c r="AT210" i="5"/>
  <c r="AT211" i="5"/>
  <c r="AT212" i="5"/>
  <c r="AT213" i="5"/>
  <c r="AT214" i="5"/>
  <c r="AT215" i="5"/>
  <c r="AT216" i="5"/>
  <c r="AT217" i="5"/>
  <c r="AT218" i="5"/>
  <c r="AT219" i="5"/>
  <c r="AT220" i="5"/>
  <c r="AT221" i="5"/>
  <c r="AT222" i="5"/>
  <c r="AT223" i="5"/>
  <c r="AT224" i="5"/>
  <c r="AT225" i="5"/>
  <c r="AT226" i="5"/>
  <c r="AT227" i="5"/>
  <c r="AT228" i="5"/>
  <c r="AT229" i="5"/>
  <c r="AT230" i="5"/>
  <c r="AT231" i="5"/>
  <c r="AT232" i="5"/>
  <c r="AT233" i="5"/>
  <c r="AT234" i="5"/>
  <c r="AT235" i="5"/>
  <c r="AT236" i="5"/>
  <c r="AT237" i="5"/>
  <c r="AU237" i="5" s="1"/>
  <c r="AT238" i="5"/>
  <c r="AU238" i="5" s="1"/>
  <c r="AT239" i="5"/>
  <c r="AT240" i="5"/>
  <c r="AT241" i="5"/>
  <c r="AT242" i="5"/>
  <c r="AT243" i="5"/>
  <c r="AT244" i="5"/>
  <c r="AT245" i="5"/>
  <c r="AT246" i="5"/>
  <c r="AT247" i="5"/>
  <c r="AT248" i="5"/>
  <c r="AT249" i="5"/>
  <c r="AT250" i="5"/>
  <c r="AT251" i="5"/>
  <c r="AT252" i="5"/>
  <c r="AT253" i="5"/>
  <c r="AT254" i="5"/>
  <c r="AT255" i="5"/>
  <c r="AT256" i="5"/>
  <c r="AT257" i="5"/>
  <c r="AT258" i="5"/>
  <c r="AT259" i="5"/>
  <c r="AT260" i="5"/>
  <c r="AT261" i="5"/>
  <c r="AT262" i="5"/>
  <c r="AT263" i="5"/>
  <c r="AT264" i="5"/>
  <c r="AT265" i="5"/>
  <c r="AT266" i="5"/>
  <c r="AT267" i="5"/>
  <c r="AT268" i="5"/>
  <c r="AT269" i="5"/>
  <c r="AT270" i="5"/>
  <c r="AT271" i="5"/>
  <c r="AT272" i="5"/>
  <c r="AT273" i="5"/>
  <c r="AT274" i="5"/>
  <c r="AT275" i="5"/>
  <c r="AT276" i="5"/>
  <c r="AT277" i="5"/>
  <c r="AT278" i="5"/>
  <c r="AT279" i="5"/>
  <c r="AT280" i="5"/>
  <c r="AT281" i="5"/>
  <c r="AT282" i="5"/>
  <c r="AT283" i="5"/>
  <c r="AT284" i="5"/>
  <c r="AT285" i="5"/>
  <c r="AT286" i="5"/>
  <c r="AT287" i="5"/>
  <c r="AT288" i="5"/>
  <c r="AT289" i="5"/>
  <c r="AT290" i="5"/>
  <c r="AT291" i="5"/>
  <c r="AT292" i="5"/>
  <c r="AT293" i="5"/>
  <c r="AT294" i="5"/>
  <c r="AT295" i="5"/>
  <c r="AT296" i="5"/>
  <c r="AT297" i="5"/>
  <c r="AT298" i="5"/>
  <c r="AT299" i="5"/>
  <c r="AT300" i="5"/>
  <c r="AT301" i="5"/>
  <c r="AT302" i="5"/>
  <c r="AT303" i="5"/>
  <c r="AT304" i="5"/>
  <c r="AT305" i="5"/>
  <c r="AT306" i="5"/>
  <c r="AT307" i="5"/>
  <c r="AT308" i="5"/>
  <c r="AT309" i="5"/>
  <c r="AT310" i="5"/>
  <c r="AT311" i="5"/>
  <c r="AT312" i="5"/>
  <c r="AT313" i="5"/>
  <c r="AT314" i="5"/>
  <c r="AT315" i="5"/>
  <c r="AT316" i="5"/>
  <c r="AT317" i="5"/>
  <c r="AU317" i="5" s="1"/>
  <c r="AT318" i="5"/>
  <c r="AU318" i="5" s="1"/>
  <c r="AT319" i="5"/>
  <c r="AT320" i="5"/>
  <c r="AT321" i="5"/>
  <c r="AT322" i="5"/>
  <c r="AT323" i="5"/>
  <c r="AT324" i="5"/>
  <c r="AT325" i="5"/>
  <c r="AT326" i="5"/>
  <c r="AT327" i="5"/>
  <c r="AT328" i="5"/>
  <c r="AT329" i="5"/>
  <c r="AT330" i="5"/>
  <c r="AT331" i="5"/>
  <c r="AT332" i="5"/>
  <c r="AT333" i="5"/>
  <c r="AT334" i="5"/>
  <c r="AT335" i="5"/>
  <c r="AT336" i="5"/>
  <c r="AT337" i="5"/>
  <c r="AT338" i="5"/>
  <c r="AT339" i="5"/>
  <c r="AT340" i="5"/>
  <c r="AT341" i="5"/>
  <c r="AT342" i="5"/>
  <c r="AT343" i="5"/>
  <c r="AT344" i="5"/>
  <c r="AT345" i="5"/>
  <c r="AT346" i="5"/>
  <c r="AT347" i="5"/>
  <c r="AT348" i="5"/>
  <c r="AT349" i="5"/>
  <c r="AT350" i="5"/>
  <c r="AT351" i="5"/>
  <c r="AT352" i="5"/>
  <c r="AT353" i="5"/>
  <c r="AT354" i="5"/>
  <c r="AT355" i="5"/>
  <c r="AT356" i="5"/>
  <c r="AT357" i="5"/>
  <c r="AT358" i="5"/>
  <c r="AT359" i="5"/>
  <c r="AT360" i="5"/>
  <c r="AT361" i="5"/>
  <c r="AT362" i="5"/>
  <c r="AT363" i="5"/>
  <c r="AT364" i="5"/>
  <c r="AT365" i="5"/>
  <c r="AT366" i="5"/>
  <c r="AU366" i="5" s="1"/>
  <c r="AT367" i="5"/>
  <c r="AT368" i="5"/>
  <c r="AT369" i="5"/>
  <c r="AT370" i="5"/>
  <c r="AT371" i="5"/>
  <c r="AT372" i="5"/>
  <c r="AT373" i="5"/>
  <c r="AT374" i="5"/>
  <c r="AT375" i="5"/>
  <c r="AT376" i="5"/>
  <c r="AT377" i="5"/>
  <c r="AT378" i="5"/>
  <c r="AT379" i="5"/>
  <c r="AT3" i="5"/>
  <c r="AR4" i="5"/>
  <c r="AR5" i="5"/>
  <c r="AU5" i="5" s="1"/>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U36" i="5" s="1"/>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 i="5"/>
  <c r="AP4" i="5"/>
  <c r="AP5" i="5"/>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U35" i="5" s="1"/>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U66" i="5" s="1"/>
  <c r="AN67" i="5"/>
  <c r="AU67" i="5" s="1"/>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U144" i="5" s="1"/>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U176" i="5" s="1"/>
  <c r="AN177" i="5"/>
  <c r="AU177" i="5" s="1"/>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U211" i="5" s="1"/>
  <c r="AN212" i="5"/>
  <c r="AN213" i="5"/>
  <c r="AU213" i="5" s="1"/>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U259" i="5" s="1"/>
  <c r="AN260" i="5"/>
  <c r="AU260" i="5" s="1"/>
  <c r="AN261" i="5"/>
  <c r="AU261" i="5" s="1"/>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U289" i="5" s="1"/>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U336" i="5" s="1"/>
  <c r="AN337" i="5"/>
  <c r="AN338" i="5"/>
  <c r="AN339" i="5"/>
  <c r="AU339" i="5" s="1"/>
  <c r="AN340" i="5"/>
  <c r="AU340" i="5" s="1"/>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 i="5"/>
  <c r="AL4" i="5"/>
  <c r="AL5" i="5"/>
  <c r="AL6" i="5"/>
  <c r="AL7" i="5"/>
  <c r="AL8" i="5"/>
  <c r="AU8" i="5" s="1"/>
  <c r="AL9" i="5"/>
  <c r="AU9" i="5" s="1"/>
  <c r="AL10" i="5"/>
  <c r="AU10" i="5" s="1"/>
  <c r="AL11" i="5"/>
  <c r="AU11" i="5" s="1"/>
  <c r="AL12" i="5"/>
  <c r="AU12" i="5" s="1"/>
  <c r="AL13" i="5"/>
  <c r="AL14" i="5"/>
  <c r="AL15" i="5"/>
  <c r="AL16" i="5"/>
  <c r="AL17" i="5"/>
  <c r="AU17" i="5" s="1"/>
  <c r="AL18" i="5"/>
  <c r="AL19" i="5"/>
  <c r="AL20" i="5"/>
  <c r="AL21" i="5"/>
  <c r="AL22" i="5"/>
  <c r="AU22" i="5" s="1"/>
  <c r="AL23" i="5"/>
  <c r="AU23" i="5" s="1"/>
  <c r="AL24" i="5"/>
  <c r="AU24" i="5" s="1"/>
  <c r="AL25" i="5"/>
  <c r="AU25" i="5" s="1"/>
  <c r="AL26" i="5"/>
  <c r="AU26" i="5" s="1"/>
  <c r="AL27" i="5"/>
  <c r="AU27" i="5" s="1"/>
  <c r="AL28" i="5"/>
  <c r="AU28" i="5" s="1"/>
  <c r="AL29" i="5"/>
  <c r="AL30" i="5"/>
  <c r="AL31" i="5"/>
  <c r="AU31" i="5" s="1"/>
  <c r="AL32" i="5"/>
  <c r="AL33" i="5"/>
  <c r="AL34" i="5"/>
  <c r="AU34" i="5" s="1"/>
  <c r="AL35" i="5"/>
  <c r="AL36" i="5"/>
  <c r="AL37" i="5"/>
  <c r="AL38" i="5"/>
  <c r="AL39" i="5"/>
  <c r="AL40" i="5"/>
  <c r="AU40" i="5" s="1"/>
  <c r="AL41" i="5"/>
  <c r="AU41" i="5" s="1"/>
  <c r="AL42" i="5"/>
  <c r="AU42" i="5" s="1"/>
  <c r="AL43" i="5"/>
  <c r="AU43" i="5" s="1"/>
  <c r="AL44" i="5"/>
  <c r="AU44" i="5" s="1"/>
  <c r="AL45" i="5"/>
  <c r="AU45" i="5" s="1"/>
  <c r="AL46" i="5"/>
  <c r="AU46" i="5" s="1"/>
  <c r="AL47" i="5"/>
  <c r="AU47" i="5" s="1"/>
  <c r="AL48" i="5"/>
  <c r="AL49" i="5"/>
  <c r="AL50" i="5"/>
  <c r="AL51" i="5"/>
  <c r="AL52" i="5"/>
  <c r="AL53" i="5"/>
  <c r="AL54" i="5"/>
  <c r="AU54" i="5" s="1"/>
  <c r="AL55" i="5"/>
  <c r="AU55" i="5" s="1"/>
  <c r="AL56" i="5"/>
  <c r="AU56" i="5" s="1"/>
  <c r="AL57" i="5"/>
  <c r="AU57" i="5" s="1"/>
  <c r="AL58" i="5"/>
  <c r="AU58" i="5" s="1"/>
  <c r="AL59" i="5"/>
  <c r="AU59" i="5" s="1"/>
  <c r="AL60" i="5"/>
  <c r="AU60" i="5" s="1"/>
  <c r="AL61" i="5"/>
  <c r="AL62" i="5"/>
  <c r="AL63" i="5"/>
  <c r="AL64" i="5"/>
  <c r="AL65" i="5"/>
  <c r="AL66" i="5"/>
  <c r="AL67" i="5"/>
  <c r="AL68" i="5"/>
  <c r="AL69" i="5"/>
  <c r="AL70" i="5"/>
  <c r="AU70" i="5" s="1"/>
  <c r="AL71" i="5"/>
  <c r="AU71" i="5" s="1"/>
  <c r="AL72" i="5"/>
  <c r="AL73" i="5"/>
  <c r="AU73" i="5" s="1"/>
  <c r="AL74" i="5"/>
  <c r="AU74" i="5" s="1"/>
  <c r="AL75" i="5"/>
  <c r="AU75" i="5" s="1"/>
  <c r="AL76" i="5"/>
  <c r="AU76" i="5" s="1"/>
  <c r="AL77" i="5"/>
  <c r="AU77" i="5" s="1"/>
  <c r="AL78" i="5"/>
  <c r="AU78" i="5" s="1"/>
  <c r="AL79" i="5"/>
  <c r="AU79" i="5" s="1"/>
  <c r="AL80" i="5"/>
  <c r="AU80" i="5" s="1"/>
  <c r="AL81" i="5"/>
  <c r="AL82" i="5"/>
  <c r="AL83" i="5"/>
  <c r="AL84" i="5"/>
  <c r="AL85" i="5"/>
  <c r="AL86" i="5"/>
  <c r="AU86" i="5" s="1"/>
  <c r="AL87" i="5"/>
  <c r="AU87" i="5" s="1"/>
  <c r="AL88" i="5"/>
  <c r="AU88" i="5" s="1"/>
  <c r="AL89" i="5"/>
  <c r="AU89" i="5" s="1"/>
  <c r="AL90" i="5"/>
  <c r="AU90" i="5" s="1"/>
  <c r="AL91" i="5"/>
  <c r="AU91" i="5" s="1"/>
  <c r="AL92" i="5"/>
  <c r="AU92" i="5" s="1"/>
  <c r="AL93" i="5"/>
  <c r="AL94" i="5"/>
  <c r="AL95" i="5"/>
  <c r="AU95" i="5" s="1"/>
  <c r="AL96" i="5"/>
  <c r="AL97" i="5"/>
  <c r="AL98" i="5"/>
  <c r="AL99" i="5"/>
  <c r="AL100" i="5"/>
  <c r="AL101" i="5"/>
  <c r="AL102" i="5"/>
  <c r="AU102" i="5" s="1"/>
  <c r="AL103" i="5"/>
  <c r="AU103" i="5" s="1"/>
  <c r="AL104" i="5"/>
  <c r="AU104" i="5" s="1"/>
  <c r="AL105" i="5"/>
  <c r="AU105" i="5" s="1"/>
  <c r="AL106" i="5"/>
  <c r="AU106" i="5" s="1"/>
  <c r="AL107" i="5"/>
  <c r="AU107" i="5" s="1"/>
  <c r="AL108" i="5"/>
  <c r="AU108" i="5" s="1"/>
  <c r="AL109" i="5"/>
  <c r="AL110" i="5"/>
  <c r="AL111" i="5"/>
  <c r="AU111" i="5" s="1"/>
  <c r="AL112" i="5"/>
  <c r="AU112" i="5" s="1"/>
  <c r="AL113" i="5"/>
  <c r="AU113" i="5" s="1"/>
  <c r="AL114" i="5"/>
  <c r="AL115" i="5"/>
  <c r="AL116" i="5"/>
  <c r="AL117" i="5"/>
  <c r="AL118" i="5"/>
  <c r="AU118" i="5" s="1"/>
  <c r="AL119" i="5"/>
  <c r="AU119" i="5" s="1"/>
  <c r="AL120" i="5"/>
  <c r="AL121" i="5"/>
  <c r="AU121" i="5" s="1"/>
  <c r="AL122" i="5"/>
  <c r="AU122" i="5" s="1"/>
  <c r="AL123" i="5"/>
  <c r="AU123" i="5" s="1"/>
  <c r="AL124" i="5"/>
  <c r="AU124" i="5" s="1"/>
  <c r="AL125" i="5"/>
  <c r="AL126" i="5"/>
  <c r="AL127" i="5"/>
  <c r="AU127" i="5" s="1"/>
  <c r="AL128" i="5"/>
  <c r="AL129" i="5"/>
  <c r="AL130" i="5"/>
  <c r="AU130" i="5" s="1"/>
  <c r="AL131" i="5"/>
  <c r="AL132" i="5"/>
  <c r="AL133" i="5"/>
  <c r="AL134" i="5"/>
  <c r="AU134" i="5" s="1"/>
  <c r="AL135" i="5"/>
  <c r="AU135" i="5" s="1"/>
  <c r="AL136" i="5"/>
  <c r="AU136" i="5" s="1"/>
  <c r="AL137" i="5"/>
  <c r="AU137" i="5" s="1"/>
  <c r="AL138" i="5"/>
  <c r="AU138" i="5" s="1"/>
  <c r="AL139" i="5"/>
  <c r="AU139" i="5" s="1"/>
  <c r="AL140" i="5"/>
  <c r="AU140" i="5" s="1"/>
  <c r="AL141" i="5"/>
  <c r="AU141" i="5" s="1"/>
  <c r="AL142" i="5"/>
  <c r="AU142" i="5" s="1"/>
  <c r="AL143" i="5"/>
  <c r="AU143" i="5" s="1"/>
  <c r="AL144" i="5"/>
  <c r="AL145" i="5"/>
  <c r="AL146" i="5"/>
  <c r="AL147" i="5"/>
  <c r="AL148" i="5"/>
  <c r="AL149" i="5"/>
  <c r="AL150" i="5"/>
  <c r="AU150" i="5" s="1"/>
  <c r="AL151" i="5"/>
  <c r="AL152" i="5"/>
  <c r="AU152" i="5" s="1"/>
  <c r="AL153" i="5"/>
  <c r="AU153" i="5" s="1"/>
  <c r="AL154" i="5"/>
  <c r="AU154" i="5" s="1"/>
  <c r="AL155" i="5"/>
  <c r="AU155" i="5" s="1"/>
  <c r="AL156" i="5"/>
  <c r="AU156" i="5" s="1"/>
  <c r="AL157" i="5"/>
  <c r="AL158" i="5"/>
  <c r="AU158" i="5" s="1"/>
  <c r="AL159" i="5"/>
  <c r="AU159" i="5" s="1"/>
  <c r="AL160" i="5"/>
  <c r="AU160" i="5" s="1"/>
  <c r="AL161" i="5"/>
  <c r="AU161" i="5" s="1"/>
  <c r="AL162" i="5"/>
  <c r="AU162" i="5" s="1"/>
  <c r="AL163" i="5"/>
  <c r="AL164" i="5"/>
  <c r="AL165" i="5"/>
  <c r="AL166" i="5"/>
  <c r="AU166" i="5" s="1"/>
  <c r="AL167" i="5"/>
  <c r="AU167" i="5" s="1"/>
  <c r="AL168" i="5"/>
  <c r="AU168" i="5" s="1"/>
  <c r="AL169" i="5"/>
  <c r="AU169" i="5" s="1"/>
  <c r="AL170" i="5"/>
  <c r="AU170" i="5" s="1"/>
  <c r="AL171" i="5"/>
  <c r="AU171" i="5" s="1"/>
  <c r="AL172" i="5"/>
  <c r="AU172" i="5" s="1"/>
  <c r="AL173" i="5"/>
  <c r="AU173" i="5" s="1"/>
  <c r="AL174" i="5"/>
  <c r="AL175" i="5"/>
  <c r="AU175" i="5" s="1"/>
  <c r="AL176" i="5"/>
  <c r="AL177" i="5"/>
  <c r="AL178" i="5"/>
  <c r="AL179" i="5"/>
  <c r="AL180" i="5"/>
  <c r="AL181" i="5"/>
  <c r="AL182" i="5"/>
  <c r="AU182" i="5" s="1"/>
  <c r="AL183" i="5"/>
  <c r="AU183" i="5" s="1"/>
  <c r="AL184" i="5"/>
  <c r="AU184" i="5" s="1"/>
  <c r="AL185" i="5"/>
  <c r="AU185" i="5" s="1"/>
  <c r="AL186" i="5"/>
  <c r="AU186" i="5" s="1"/>
  <c r="AL187" i="5"/>
  <c r="AU187" i="5" s="1"/>
  <c r="AL188" i="5"/>
  <c r="AU188" i="5" s="1"/>
  <c r="AL189" i="5"/>
  <c r="AL190" i="5"/>
  <c r="AU190" i="5" s="1"/>
  <c r="AL191" i="5"/>
  <c r="AU191" i="5" s="1"/>
  <c r="AL192" i="5"/>
  <c r="AU192" i="5" s="1"/>
  <c r="AL193" i="5"/>
  <c r="AL194" i="5"/>
  <c r="AU194" i="5" s="1"/>
  <c r="AL195" i="5"/>
  <c r="AL196" i="5"/>
  <c r="AL197" i="5"/>
  <c r="AL198" i="5"/>
  <c r="AU198" i="5" s="1"/>
  <c r="AL199" i="5"/>
  <c r="AU199" i="5" s="1"/>
  <c r="AL200" i="5"/>
  <c r="AU200" i="5" s="1"/>
  <c r="AL201" i="5"/>
  <c r="AU201" i="5" s="1"/>
  <c r="AL202" i="5"/>
  <c r="AU202" i="5" s="1"/>
  <c r="AL203" i="5"/>
  <c r="AU203" i="5" s="1"/>
  <c r="AL204" i="5"/>
  <c r="AU204" i="5" s="1"/>
  <c r="AL205" i="5"/>
  <c r="AL206" i="5"/>
  <c r="AL207" i="5"/>
  <c r="AU207" i="5" s="1"/>
  <c r="AL208" i="5"/>
  <c r="AL209" i="5"/>
  <c r="AL210" i="5"/>
  <c r="AL211" i="5"/>
  <c r="AL212" i="5"/>
  <c r="AL213" i="5"/>
  <c r="AL214" i="5"/>
  <c r="AU214" i="5" s="1"/>
  <c r="AL215" i="5"/>
  <c r="AU215" i="5" s="1"/>
  <c r="AL216" i="5"/>
  <c r="AU216" i="5" s="1"/>
  <c r="AL217" i="5"/>
  <c r="AU217" i="5" s="1"/>
  <c r="AL218" i="5"/>
  <c r="AU218" i="5" s="1"/>
  <c r="AL219" i="5"/>
  <c r="AU219" i="5" s="1"/>
  <c r="AL220" i="5"/>
  <c r="AU220" i="5" s="1"/>
  <c r="AL221" i="5"/>
  <c r="AU221" i="5" s="1"/>
  <c r="AL222" i="5"/>
  <c r="AU222" i="5" s="1"/>
  <c r="AL223" i="5"/>
  <c r="AU223" i="5" s="1"/>
  <c r="AL224" i="5"/>
  <c r="AL225" i="5"/>
  <c r="AL226" i="5"/>
  <c r="AL227" i="5"/>
  <c r="AL228" i="5"/>
  <c r="AL229" i="5"/>
  <c r="AL230" i="5"/>
  <c r="AU230" i="5" s="1"/>
  <c r="AL231" i="5"/>
  <c r="AU231" i="5" s="1"/>
  <c r="AL232" i="5"/>
  <c r="AU232" i="5" s="1"/>
  <c r="AL233" i="5"/>
  <c r="AU233" i="5" s="1"/>
  <c r="AL234" i="5"/>
  <c r="AU234" i="5" s="1"/>
  <c r="AL235" i="5"/>
  <c r="AU235" i="5" s="1"/>
  <c r="AL236" i="5"/>
  <c r="AU236" i="5" s="1"/>
  <c r="AL237" i="5"/>
  <c r="AL238" i="5"/>
  <c r="AL239" i="5"/>
  <c r="AL240" i="5"/>
  <c r="AL241" i="5"/>
  <c r="AU241" i="5" s="1"/>
  <c r="AL242" i="5"/>
  <c r="AU242" i="5" s="1"/>
  <c r="AL243" i="5"/>
  <c r="AL244" i="5"/>
  <c r="AL245" i="5"/>
  <c r="AL246" i="5"/>
  <c r="AU246" i="5" s="1"/>
  <c r="AL247" i="5"/>
  <c r="AU247" i="5" s="1"/>
  <c r="AL248" i="5"/>
  <c r="AU248" i="5" s="1"/>
  <c r="AL249" i="5"/>
  <c r="AU249" i="5" s="1"/>
  <c r="AL250" i="5"/>
  <c r="AU250" i="5" s="1"/>
  <c r="AL251" i="5"/>
  <c r="AU251" i="5" s="1"/>
  <c r="AL252" i="5"/>
  <c r="AU252" i="5" s="1"/>
  <c r="AL253" i="5"/>
  <c r="AL254" i="5"/>
  <c r="AU254" i="5" s="1"/>
  <c r="AL255" i="5"/>
  <c r="AU255" i="5" s="1"/>
  <c r="AL256" i="5"/>
  <c r="AU256" i="5" s="1"/>
  <c r="AL257" i="5"/>
  <c r="AU257" i="5" s="1"/>
  <c r="AL258" i="5"/>
  <c r="AU258" i="5" s="1"/>
  <c r="AL259" i="5"/>
  <c r="AL260" i="5"/>
  <c r="AL261" i="5"/>
  <c r="AL262" i="5"/>
  <c r="AU262" i="5" s="1"/>
  <c r="AL263" i="5"/>
  <c r="AU263" i="5" s="1"/>
  <c r="AL264" i="5"/>
  <c r="AU264" i="5" s="1"/>
  <c r="AL265" i="5"/>
  <c r="AU265" i="5" s="1"/>
  <c r="AL266" i="5"/>
  <c r="AU266" i="5" s="1"/>
  <c r="AL267" i="5"/>
  <c r="AU267" i="5" s="1"/>
  <c r="AL268" i="5"/>
  <c r="AL269" i="5"/>
  <c r="AL270" i="5"/>
  <c r="AL271" i="5"/>
  <c r="AL272" i="5"/>
  <c r="AU272" i="5" s="1"/>
  <c r="AL273" i="5"/>
  <c r="AU273" i="5" s="1"/>
  <c r="AL274" i="5"/>
  <c r="AU274" i="5" s="1"/>
  <c r="AL275" i="5"/>
  <c r="AL276" i="5"/>
  <c r="AL277" i="5"/>
  <c r="AL278" i="5"/>
  <c r="AU278" i="5" s="1"/>
  <c r="AL279" i="5"/>
  <c r="AU279" i="5" s="1"/>
  <c r="AL280" i="5"/>
  <c r="AU280" i="5" s="1"/>
  <c r="AL281" i="5"/>
  <c r="AU281" i="5" s="1"/>
  <c r="AL282" i="5"/>
  <c r="AU282" i="5" s="1"/>
  <c r="AL283" i="5"/>
  <c r="AU283" i="5" s="1"/>
  <c r="AL284" i="5"/>
  <c r="AU284" i="5" s="1"/>
  <c r="AL285" i="5"/>
  <c r="AL286" i="5"/>
  <c r="AL287" i="5"/>
  <c r="AU287" i="5" s="1"/>
  <c r="AL288" i="5"/>
  <c r="AU288" i="5" s="1"/>
  <c r="AL289" i="5"/>
  <c r="AL290" i="5"/>
  <c r="AL291" i="5"/>
  <c r="AL292" i="5"/>
  <c r="AL293" i="5"/>
  <c r="AL294" i="5"/>
  <c r="AL295" i="5"/>
  <c r="AU295" i="5" s="1"/>
  <c r="AL296" i="5"/>
  <c r="AU296" i="5" s="1"/>
  <c r="AL297" i="5"/>
  <c r="AU297" i="5" s="1"/>
  <c r="AL298" i="5"/>
  <c r="AU298" i="5" s="1"/>
  <c r="AL299" i="5"/>
  <c r="AU299" i="5" s="1"/>
  <c r="AL300" i="5"/>
  <c r="AU300" i="5" s="1"/>
  <c r="AL301" i="5"/>
  <c r="AL302" i="5"/>
  <c r="AL303" i="5"/>
  <c r="AU303" i="5" s="1"/>
  <c r="AL304" i="5"/>
  <c r="AL305" i="5"/>
  <c r="AL306" i="5"/>
  <c r="AL307" i="5"/>
  <c r="AL308" i="5"/>
  <c r="AL309" i="5"/>
  <c r="AL310" i="5"/>
  <c r="AU310" i="5" s="1"/>
  <c r="AL311" i="5"/>
  <c r="AU311" i="5" s="1"/>
  <c r="AL312" i="5"/>
  <c r="AU312" i="5" s="1"/>
  <c r="AL313" i="5"/>
  <c r="AU313" i="5" s="1"/>
  <c r="AL314" i="5"/>
  <c r="AU314" i="5" s="1"/>
  <c r="AL315" i="5"/>
  <c r="AU315" i="5" s="1"/>
  <c r="AL316" i="5"/>
  <c r="AU316" i="5" s="1"/>
  <c r="AL317" i="5"/>
  <c r="AL318" i="5"/>
  <c r="AL319" i="5"/>
  <c r="AU319" i="5" s="1"/>
  <c r="AL320" i="5"/>
  <c r="AL321" i="5"/>
  <c r="AL322" i="5"/>
  <c r="AL323" i="5"/>
  <c r="AL324" i="5"/>
  <c r="AL325" i="5"/>
  <c r="AL326" i="5"/>
  <c r="AU326" i="5" s="1"/>
  <c r="AL327" i="5"/>
  <c r="AU327" i="5" s="1"/>
  <c r="AL328" i="5"/>
  <c r="AU328" i="5" s="1"/>
  <c r="AL329" i="5"/>
  <c r="AU329" i="5" s="1"/>
  <c r="AL330" i="5"/>
  <c r="AU330" i="5" s="1"/>
  <c r="AL331" i="5"/>
  <c r="AU331" i="5" s="1"/>
  <c r="AL332" i="5"/>
  <c r="AU332" i="5" s="1"/>
  <c r="AL333" i="5"/>
  <c r="AU333" i="5" s="1"/>
  <c r="AL334" i="5"/>
  <c r="AU334" i="5" s="1"/>
  <c r="AL335" i="5"/>
  <c r="AU335" i="5" s="1"/>
  <c r="AL336" i="5"/>
  <c r="AL337" i="5"/>
  <c r="AL338" i="5"/>
  <c r="AL339" i="5"/>
  <c r="AL340" i="5"/>
  <c r="AL341" i="5"/>
  <c r="AL342" i="5"/>
  <c r="AU342" i="5" s="1"/>
  <c r="AL343" i="5"/>
  <c r="AU343" i="5" s="1"/>
  <c r="AL344" i="5"/>
  <c r="AU344" i="5" s="1"/>
  <c r="AL345" i="5"/>
  <c r="AU345" i="5" s="1"/>
  <c r="AL346" i="5"/>
  <c r="AU346" i="5" s="1"/>
  <c r="AL347" i="5"/>
  <c r="AU347" i="5" s="1"/>
  <c r="AL348" i="5"/>
  <c r="AL349" i="5"/>
  <c r="AU349" i="5" s="1"/>
  <c r="AL350" i="5"/>
  <c r="AU350" i="5" s="1"/>
  <c r="AL351" i="5"/>
  <c r="AU351" i="5" s="1"/>
  <c r="AL352" i="5"/>
  <c r="AU352" i="5" s="1"/>
  <c r="AL353" i="5"/>
  <c r="AU353" i="5" s="1"/>
  <c r="AL354" i="5"/>
  <c r="AL355" i="5"/>
  <c r="AL356" i="5"/>
  <c r="AL357" i="5"/>
  <c r="AL358" i="5"/>
  <c r="AU358" i="5" s="1"/>
  <c r="AL359" i="5"/>
  <c r="AU359" i="5" s="1"/>
  <c r="AL360" i="5"/>
  <c r="AU360" i="5" s="1"/>
  <c r="AL361" i="5"/>
  <c r="AU361" i="5" s="1"/>
  <c r="AL362" i="5"/>
  <c r="AU362" i="5" s="1"/>
  <c r="AL363" i="5"/>
  <c r="AU363" i="5" s="1"/>
  <c r="AL364" i="5"/>
  <c r="AU364" i="5" s="1"/>
  <c r="AL365" i="5"/>
  <c r="AU365" i="5" s="1"/>
  <c r="AL366" i="5"/>
  <c r="AL367" i="5"/>
  <c r="AL368" i="5"/>
  <c r="AL369" i="5"/>
  <c r="AL370" i="5"/>
  <c r="AL371" i="5"/>
  <c r="AL372" i="5"/>
  <c r="AL373" i="5"/>
  <c r="AL374" i="5"/>
  <c r="AU374" i="5" s="1"/>
  <c r="AL375" i="5"/>
  <c r="AU375" i="5" s="1"/>
  <c r="AL376" i="5"/>
  <c r="AU376" i="5" s="1"/>
  <c r="AL377" i="5"/>
  <c r="AU377" i="5" s="1"/>
  <c r="AL378" i="5"/>
  <c r="AU378" i="5" s="1"/>
  <c r="AL379" i="5"/>
  <c r="AU379" i="5" s="1"/>
  <c r="AL3" i="5"/>
  <c r="AU3" i="5" s="1"/>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7" i="5"/>
  <c r="AI118" i="5"/>
  <c r="AI119" i="5"/>
  <c r="AI120" i="5"/>
  <c r="AI121" i="5"/>
  <c r="AI122" i="5"/>
  <c r="AI123" i="5"/>
  <c r="AI124" i="5"/>
  <c r="AI125" i="5"/>
  <c r="AI126" i="5"/>
  <c r="AI127" i="5"/>
  <c r="AI128"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5" i="5"/>
  <c r="AI176"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69" i="5"/>
  <c r="AI270" i="5"/>
  <c r="AI271" i="5"/>
  <c r="AI272" i="5"/>
  <c r="AI273" i="5"/>
  <c r="AI274" i="5"/>
  <c r="AI275" i="5"/>
  <c r="AI276" i="5"/>
  <c r="AI277" i="5"/>
  <c r="AI278" i="5"/>
  <c r="AI279" i="5"/>
  <c r="AI280" i="5"/>
  <c r="AI281" i="5"/>
  <c r="AI282" i="5"/>
  <c r="AI283" i="5"/>
  <c r="AI284" i="5"/>
  <c r="AI285" i="5"/>
  <c r="AI286" i="5"/>
  <c r="AI287" i="5"/>
  <c r="AI288" i="5"/>
  <c r="AI289" i="5"/>
  <c r="AI290" i="5"/>
  <c r="AI291" i="5"/>
  <c r="AI292" i="5"/>
  <c r="AI293" i="5"/>
  <c r="AI294" i="5"/>
  <c r="AI295" i="5"/>
  <c r="AI296" i="5"/>
  <c r="AI297" i="5"/>
  <c r="AI298" i="5"/>
  <c r="AI299" i="5"/>
  <c r="AI300" i="5"/>
  <c r="AI301" i="5"/>
  <c r="AI302" i="5"/>
  <c r="AI303" i="5"/>
  <c r="AI304" i="5"/>
  <c r="AI305" i="5"/>
  <c r="AI306" i="5"/>
  <c r="AI307" i="5"/>
  <c r="AI308" i="5"/>
  <c r="AI309" i="5"/>
  <c r="AI310" i="5"/>
  <c r="AI311" i="5"/>
  <c r="AI312" i="5"/>
  <c r="AI313" i="5"/>
  <c r="AI314" i="5"/>
  <c r="AI315" i="5"/>
  <c r="AI316" i="5"/>
  <c r="AI317" i="5"/>
  <c r="AI318" i="5"/>
  <c r="AI319" i="5"/>
  <c r="AI320" i="5"/>
  <c r="AI321" i="5"/>
  <c r="AI322" i="5"/>
  <c r="AI323" i="5"/>
  <c r="AI324" i="5"/>
  <c r="AI325" i="5"/>
  <c r="AI326" i="5"/>
  <c r="AI327" i="5"/>
  <c r="AI328" i="5"/>
  <c r="AI329" i="5"/>
  <c r="AI330" i="5"/>
  <c r="AI331" i="5"/>
  <c r="AI332" i="5"/>
  <c r="AI333" i="5"/>
  <c r="AI334" i="5"/>
  <c r="AI335" i="5"/>
  <c r="AI336" i="5"/>
  <c r="AI337" i="5"/>
  <c r="AI338" i="5"/>
  <c r="AI339"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69" i="5"/>
  <c r="AI370" i="5"/>
  <c r="AI371" i="5"/>
  <c r="AI372" i="5"/>
  <c r="AI373" i="5"/>
  <c r="AI374" i="5"/>
  <c r="AI375" i="5"/>
  <c r="AI376" i="5"/>
  <c r="AI377" i="5"/>
  <c r="AI378" i="5"/>
  <c r="AI379"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AE121" i="5"/>
  <c r="AE122" i="5"/>
  <c r="AE123" i="5"/>
  <c r="AE124" i="5"/>
  <c r="AE125" i="5"/>
  <c r="AE126" i="5"/>
  <c r="AE127" i="5"/>
  <c r="AE128" i="5"/>
  <c r="AE129" i="5"/>
  <c r="AE130" i="5"/>
  <c r="AE131" i="5"/>
  <c r="AE132" i="5"/>
  <c r="AE133" i="5"/>
  <c r="AE134" i="5"/>
  <c r="AE135" i="5"/>
  <c r="AE136" i="5"/>
  <c r="AE137" i="5"/>
  <c r="AE138" i="5"/>
  <c r="AE139" i="5"/>
  <c r="AE140" i="5"/>
  <c r="AE141" i="5"/>
  <c r="AE142" i="5"/>
  <c r="AE143" i="5"/>
  <c r="AE144" i="5"/>
  <c r="AE145" i="5"/>
  <c r="AE146" i="5"/>
  <c r="AE147" i="5"/>
  <c r="AE148" i="5"/>
  <c r="AE149" i="5"/>
  <c r="AE150" i="5"/>
  <c r="AE151" i="5"/>
  <c r="AE152" i="5"/>
  <c r="AE153" i="5"/>
  <c r="AE154" i="5"/>
  <c r="AE155" i="5"/>
  <c r="AE156" i="5"/>
  <c r="AE157" i="5"/>
  <c r="AE158" i="5"/>
  <c r="AE159" i="5"/>
  <c r="AE160" i="5"/>
  <c r="AE161" i="5"/>
  <c r="AE162" i="5"/>
  <c r="AE163" i="5"/>
  <c r="AE164" i="5"/>
  <c r="AE165" i="5"/>
  <c r="AE166" i="5"/>
  <c r="AE167" i="5"/>
  <c r="AE168" i="5"/>
  <c r="AE169" i="5"/>
  <c r="AE170" i="5"/>
  <c r="AE171" i="5"/>
  <c r="AE172" i="5"/>
  <c r="AE173" i="5"/>
  <c r="AE174" i="5"/>
  <c r="AE175" i="5"/>
  <c r="AE176" i="5"/>
  <c r="AE177" i="5"/>
  <c r="AE178" i="5"/>
  <c r="AE179" i="5"/>
  <c r="AE180" i="5"/>
  <c r="AE181" i="5"/>
  <c r="AE182" i="5"/>
  <c r="AE183" i="5"/>
  <c r="AE184" i="5"/>
  <c r="AE185" i="5"/>
  <c r="AE186" i="5"/>
  <c r="AE187" i="5"/>
  <c r="AE188" i="5"/>
  <c r="AE189" i="5"/>
  <c r="AE190" i="5"/>
  <c r="AE191" i="5"/>
  <c r="AE192" i="5"/>
  <c r="AE193" i="5"/>
  <c r="AE194" i="5"/>
  <c r="AE195" i="5"/>
  <c r="AE196" i="5"/>
  <c r="AE197" i="5"/>
  <c r="AE198" i="5"/>
  <c r="AE199" i="5"/>
  <c r="AE200" i="5"/>
  <c r="AE201" i="5"/>
  <c r="AE202" i="5"/>
  <c r="AE203" i="5"/>
  <c r="AE204" i="5"/>
  <c r="AE205" i="5"/>
  <c r="AE206" i="5"/>
  <c r="AE207" i="5"/>
  <c r="AE208" i="5"/>
  <c r="AE209" i="5"/>
  <c r="AE210" i="5"/>
  <c r="AE211" i="5"/>
  <c r="AE212" i="5"/>
  <c r="AE213" i="5"/>
  <c r="AE214" i="5"/>
  <c r="AE215" i="5"/>
  <c r="AE216" i="5"/>
  <c r="AE217" i="5"/>
  <c r="AE218" i="5"/>
  <c r="AE219" i="5"/>
  <c r="AE220" i="5"/>
  <c r="AE221" i="5"/>
  <c r="AE222" i="5"/>
  <c r="AE223" i="5"/>
  <c r="AE224" i="5"/>
  <c r="AE225" i="5"/>
  <c r="AE226" i="5"/>
  <c r="AE227" i="5"/>
  <c r="AE228" i="5"/>
  <c r="AE229" i="5"/>
  <c r="AE230" i="5"/>
  <c r="AE231" i="5"/>
  <c r="AE232" i="5"/>
  <c r="AE233" i="5"/>
  <c r="AE234" i="5"/>
  <c r="AE235" i="5"/>
  <c r="AE236" i="5"/>
  <c r="AE237" i="5"/>
  <c r="AE238" i="5"/>
  <c r="AE239" i="5"/>
  <c r="AE240" i="5"/>
  <c r="AE241" i="5"/>
  <c r="AE242" i="5"/>
  <c r="AE243" i="5"/>
  <c r="AE244" i="5"/>
  <c r="AE245" i="5"/>
  <c r="AE246" i="5"/>
  <c r="AE247" i="5"/>
  <c r="AE248" i="5"/>
  <c r="AE249" i="5"/>
  <c r="AE250" i="5"/>
  <c r="AE251" i="5"/>
  <c r="AE252" i="5"/>
  <c r="AE253" i="5"/>
  <c r="AE254" i="5"/>
  <c r="AE255" i="5"/>
  <c r="AE256" i="5"/>
  <c r="AE257" i="5"/>
  <c r="AE258" i="5"/>
  <c r="AE259" i="5"/>
  <c r="AE260" i="5"/>
  <c r="AE261" i="5"/>
  <c r="AE262" i="5"/>
  <c r="AE263" i="5"/>
  <c r="AE264" i="5"/>
  <c r="AE265" i="5"/>
  <c r="AE266" i="5"/>
  <c r="AE267" i="5"/>
  <c r="AE268" i="5"/>
  <c r="AE269" i="5"/>
  <c r="AE270" i="5"/>
  <c r="AE271" i="5"/>
  <c r="AE272" i="5"/>
  <c r="AE273" i="5"/>
  <c r="AE274" i="5"/>
  <c r="AE275" i="5"/>
  <c r="AE276" i="5"/>
  <c r="AE277" i="5"/>
  <c r="AE278" i="5"/>
  <c r="AE279" i="5"/>
  <c r="AE280" i="5"/>
  <c r="AE281" i="5"/>
  <c r="AE282" i="5"/>
  <c r="AE283" i="5"/>
  <c r="AE284" i="5"/>
  <c r="AE285" i="5"/>
  <c r="AE286" i="5"/>
  <c r="AE287" i="5"/>
  <c r="AE288" i="5"/>
  <c r="AE289" i="5"/>
  <c r="AE290" i="5"/>
  <c r="AE291" i="5"/>
  <c r="AE292" i="5"/>
  <c r="AE293" i="5"/>
  <c r="AE294" i="5"/>
  <c r="AE295" i="5"/>
  <c r="AE296" i="5"/>
  <c r="AE297" i="5"/>
  <c r="AE298" i="5"/>
  <c r="AE299" i="5"/>
  <c r="AE300" i="5"/>
  <c r="AE301" i="5"/>
  <c r="AE302" i="5"/>
  <c r="AE303" i="5"/>
  <c r="AE304" i="5"/>
  <c r="AE305" i="5"/>
  <c r="AE306" i="5"/>
  <c r="AE307" i="5"/>
  <c r="AE308" i="5"/>
  <c r="AE309" i="5"/>
  <c r="AE310" i="5"/>
  <c r="AE311" i="5"/>
  <c r="AE312" i="5"/>
  <c r="AE313" i="5"/>
  <c r="AE314" i="5"/>
  <c r="AE315" i="5"/>
  <c r="AE316" i="5"/>
  <c r="AE317" i="5"/>
  <c r="AE318" i="5"/>
  <c r="AE319" i="5"/>
  <c r="AE320" i="5"/>
  <c r="AE321" i="5"/>
  <c r="AE322" i="5"/>
  <c r="AE323" i="5"/>
  <c r="AE324" i="5"/>
  <c r="AE325" i="5"/>
  <c r="AE326" i="5"/>
  <c r="AE327" i="5"/>
  <c r="AE328" i="5"/>
  <c r="AE329" i="5"/>
  <c r="AE330" i="5"/>
  <c r="AE331" i="5"/>
  <c r="AE332" i="5"/>
  <c r="AE333" i="5"/>
  <c r="AE334" i="5"/>
  <c r="AE335" i="5"/>
  <c r="AE336" i="5"/>
  <c r="AE337" i="5"/>
  <c r="AE338" i="5"/>
  <c r="AE339" i="5"/>
  <c r="AE340" i="5"/>
  <c r="AE341" i="5"/>
  <c r="AE342" i="5"/>
  <c r="AE343" i="5"/>
  <c r="AE344" i="5"/>
  <c r="AE345" i="5"/>
  <c r="AE346" i="5"/>
  <c r="AE347" i="5"/>
  <c r="AE348" i="5"/>
  <c r="AE349" i="5"/>
  <c r="AE350" i="5"/>
  <c r="AE351" i="5"/>
  <c r="AE352" i="5"/>
  <c r="AE353" i="5"/>
  <c r="AE354" i="5"/>
  <c r="AE355" i="5"/>
  <c r="AE356" i="5"/>
  <c r="AE357" i="5"/>
  <c r="AE358" i="5"/>
  <c r="AE359" i="5"/>
  <c r="AE360" i="5"/>
  <c r="AE361" i="5"/>
  <c r="AE362" i="5"/>
  <c r="AE363" i="5"/>
  <c r="AE364" i="5"/>
  <c r="AE365" i="5"/>
  <c r="AE366" i="5"/>
  <c r="AE367" i="5"/>
  <c r="AE368" i="5"/>
  <c r="AE369" i="5"/>
  <c r="AE370" i="5"/>
  <c r="AE371" i="5"/>
  <c r="AE372" i="5"/>
  <c r="AE373" i="5"/>
  <c r="AE374" i="5"/>
  <c r="AE375" i="5"/>
  <c r="AE376" i="5"/>
  <c r="AE377" i="5"/>
  <c r="AE378" i="5"/>
  <c r="AE379"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J72" i="5" s="1"/>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J119" i="5" s="1"/>
  <c r="AC120" i="5"/>
  <c r="AJ120" i="5" s="1"/>
  <c r="AC121" i="5"/>
  <c r="AC122" i="5"/>
  <c r="AC123" i="5"/>
  <c r="AC124" i="5"/>
  <c r="AC125" i="5"/>
  <c r="AC126" i="5"/>
  <c r="AC127" i="5"/>
  <c r="AC128" i="5"/>
  <c r="AC129" i="5"/>
  <c r="AC130" i="5"/>
  <c r="AC131" i="5"/>
  <c r="AC132" i="5"/>
  <c r="AC133" i="5"/>
  <c r="AC134" i="5"/>
  <c r="AC135" i="5"/>
  <c r="AC136" i="5"/>
  <c r="AJ136" i="5" s="1"/>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AC185" i="5"/>
  <c r="AC186" i="5"/>
  <c r="AC187" i="5"/>
  <c r="AC188" i="5"/>
  <c r="AC189" i="5"/>
  <c r="AC190" i="5"/>
  <c r="AC191" i="5"/>
  <c r="AC192" i="5"/>
  <c r="AC193" i="5"/>
  <c r="AC194" i="5"/>
  <c r="AC195" i="5"/>
  <c r="AC196" i="5"/>
  <c r="AC197" i="5"/>
  <c r="AC198" i="5"/>
  <c r="AC199" i="5"/>
  <c r="AJ199" i="5" s="1"/>
  <c r="AC200" i="5"/>
  <c r="AJ200" i="5" s="1"/>
  <c r="AC201" i="5"/>
  <c r="AC202" i="5"/>
  <c r="AC203" i="5"/>
  <c r="AC204" i="5"/>
  <c r="AC205" i="5"/>
  <c r="AC206" i="5"/>
  <c r="AC207" i="5"/>
  <c r="AC208" i="5"/>
  <c r="AC209" i="5"/>
  <c r="AC210" i="5"/>
  <c r="AC211" i="5"/>
  <c r="AC212" i="5"/>
  <c r="AC213" i="5"/>
  <c r="AC214" i="5"/>
  <c r="AC215" i="5"/>
  <c r="AC216" i="5"/>
  <c r="AC217" i="5"/>
  <c r="AC218" i="5"/>
  <c r="AC219" i="5"/>
  <c r="AC220" i="5"/>
  <c r="AC221" i="5"/>
  <c r="AC222" i="5"/>
  <c r="AC223" i="5"/>
  <c r="AC224" i="5"/>
  <c r="AC225" i="5"/>
  <c r="AC226" i="5"/>
  <c r="AC227" i="5"/>
  <c r="AC228" i="5"/>
  <c r="AC229" i="5"/>
  <c r="AC230" i="5"/>
  <c r="AC231" i="5"/>
  <c r="AC232" i="5"/>
  <c r="AC233" i="5"/>
  <c r="AC234" i="5"/>
  <c r="AC235" i="5"/>
  <c r="AC236" i="5"/>
  <c r="AC237" i="5"/>
  <c r="AC238" i="5"/>
  <c r="AC239" i="5"/>
  <c r="AC240" i="5"/>
  <c r="AC241" i="5"/>
  <c r="AC242" i="5"/>
  <c r="AC243" i="5"/>
  <c r="AC244" i="5"/>
  <c r="AC245" i="5"/>
  <c r="AC246" i="5"/>
  <c r="AC247" i="5"/>
  <c r="AC248" i="5"/>
  <c r="AC249" i="5"/>
  <c r="AC250" i="5"/>
  <c r="AC251" i="5"/>
  <c r="AC252" i="5"/>
  <c r="AC253" i="5"/>
  <c r="AC254" i="5"/>
  <c r="AC255" i="5"/>
  <c r="AC256" i="5"/>
  <c r="AC257" i="5"/>
  <c r="AC258" i="5"/>
  <c r="AC259" i="5"/>
  <c r="AC260" i="5"/>
  <c r="AC261" i="5"/>
  <c r="AC262" i="5"/>
  <c r="AC263" i="5"/>
  <c r="AJ263" i="5" s="1"/>
  <c r="AC264" i="5"/>
  <c r="AJ264" i="5" s="1"/>
  <c r="AC265" i="5"/>
  <c r="AC266" i="5"/>
  <c r="AC267" i="5"/>
  <c r="AC268" i="5"/>
  <c r="AC269" i="5"/>
  <c r="AC270" i="5"/>
  <c r="AC271" i="5"/>
  <c r="AC272" i="5"/>
  <c r="AC273" i="5"/>
  <c r="AC274" i="5"/>
  <c r="AC275" i="5"/>
  <c r="AC276" i="5"/>
  <c r="AC277" i="5"/>
  <c r="AC278" i="5"/>
  <c r="AC279" i="5"/>
  <c r="AC280" i="5"/>
  <c r="AC281" i="5"/>
  <c r="AC282" i="5"/>
  <c r="AC283" i="5"/>
  <c r="AC284" i="5"/>
  <c r="AC285" i="5"/>
  <c r="AC286" i="5"/>
  <c r="AC287" i="5"/>
  <c r="AC288" i="5"/>
  <c r="AC289" i="5"/>
  <c r="AC290" i="5"/>
  <c r="AC291" i="5"/>
  <c r="AC292" i="5"/>
  <c r="AC293" i="5"/>
  <c r="AC294" i="5"/>
  <c r="AC295" i="5"/>
  <c r="AC296" i="5"/>
  <c r="AC297" i="5"/>
  <c r="AC298" i="5"/>
  <c r="AC299" i="5"/>
  <c r="AC300" i="5"/>
  <c r="AC301" i="5"/>
  <c r="AC302" i="5"/>
  <c r="AC303" i="5"/>
  <c r="AC304" i="5"/>
  <c r="AC305" i="5"/>
  <c r="AC306" i="5"/>
  <c r="AC307" i="5"/>
  <c r="AC308" i="5"/>
  <c r="AC309" i="5"/>
  <c r="AC310" i="5"/>
  <c r="AC311" i="5"/>
  <c r="AC312" i="5"/>
  <c r="AC313" i="5"/>
  <c r="AC314" i="5"/>
  <c r="AC315" i="5"/>
  <c r="AC316" i="5"/>
  <c r="AC317" i="5"/>
  <c r="AC318" i="5"/>
  <c r="AC319" i="5"/>
  <c r="AC320" i="5"/>
  <c r="AC321" i="5"/>
  <c r="AC322" i="5"/>
  <c r="AC323" i="5"/>
  <c r="AC324" i="5"/>
  <c r="AC325" i="5"/>
  <c r="AC326" i="5"/>
  <c r="AC327" i="5"/>
  <c r="AJ327" i="5" s="1"/>
  <c r="AC328" i="5"/>
  <c r="AJ328" i="5" s="1"/>
  <c r="AC329" i="5"/>
  <c r="AC330" i="5"/>
  <c r="AC331" i="5"/>
  <c r="AC332" i="5"/>
  <c r="AC333" i="5"/>
  <c r="AC334" i="5"/>
  <c r="AC335" i="5"/>
  <c r="AC336" i="5"/>
  <c r="AC337" i="5"/>
  <c r="AC338" i="5"/>
  <c r="AC339" i="5"/>
  <c r="AC340" i="5"/>
  <c r="AC341" i="5"/>
  <c r="AC342" i="5"/>
  <c r="AC343" i="5"/>
  <c r="AC344" i="5"/>
  <c r="AC345" i="5"/>
  <c r="AC346" i="5"/>
  <c r="AC347" i="5"/>
  <c r="AC348" i="5"/>
  <c r="AC349" i="5"/>
  <c r="AC350" i="5"/>
  <c r="AC351" i="5"/>
  <c r="AC352" i="5"/>
  <c r="AC353" i="5"/>
  <c r="AC354" i="5"/>
  <c r="AC355" i="5"/>
  <c r="AC356" i="5"/>
  <c r="AC357" i="5"/>
  <c r="AC358" i="5"/>
  <c r="AC359" i="5"/>
  <c r="AC360" i="5"/>
  <c r="AC361" i="5"/>
  <c r="AC362" i="5"/>
  <c r="AC363" i="5"/>
  <c r="AC364" i="5"/>
  <c r="AC365" i="5"/>
  <c r="AC366" i="5"/>
  <c r="AC367" i="5"/>
  <c r="AC368" i="5"/>
  <c r="AC369" i="5"/>
  <c r="AC370" i="5"/>
  <c r="AC371" i="5"/>
  <c r="AC372" i="5"/>
  <c r="AC373" i="5"/>
  <c r="AC374" i="5"/>
  <c r="AC375" i="5"/>
  <c r="AC376" i="5"/>
  <c r="AC377" i="5"/>
  <c r="AC378" i="5"/>
  <c r="AC379"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190" i="5"/>
  <c r="AA191" i="5"/>
  <c r="AA192" i="5"/>
  <c r="AA193" i="5"/>
  <c r="AA194" i="5"/>
  <c r="AA195" i="5"/>
  <c r="AA196" i="5"/>
  <c r="AA197" i="5"/>
  <c r="AA198" i="5"/>
  <c r="AA199" i="5"/>
  <c r="AA200" i="5"/>
  <c r="AA201" i="5"/>
  <c r="AA202" i="5"/>
  <c r="AA203" i="5"/>
  <c r="AA204" i="5"/>
  <c r="AA205" i="5"/>
  <c r="AA206" i="5"/>
  <c r="AA207" i="5"/>
  <c r="AA208" i="5"/>
  <c r="AA209" i="5"/>
  <c r="AA210" i="5"/>
  <c r="AA211" i="5"/>
  <c r="AA212" i="5"/>
  <c r="AA213" i="5"/>
  <c r="AA214" i="5"/>
  <c r="AA215" i="5"/>
  <c r="AA216" i="5"/>
  <c r="AA217" i="5"/>
  <c r="AA218" i="5"/>
  <c r="AA219" i="5"/>
  <c r="AA220" i="5"/>
  <c r="AA221" i="5"/>
  <c r="AA222" i="5"/>
  <c r="AA223" i="5"/>
  <c r="AA224" i="5"/>
  <c r="AA225" i="5"/>
  <c r="AA226" i="5"/>
  <c r="AA227" i="5"/>
  <c r="AA228" i="5"/>
  <c r="AA229" i="5"/>
  <c r="AA230" i="5"/>
  <c r="AA231" i="5"/>
  <c r="AA232" i="5"/>
  <c r="AA233" i="5"/>
  <c r="AA234" i="5"/>
  <c r="AA235" i="5"/>
  <c r="AA236" i="5"/>
  <c r="AA237" i="5"/>
  <c r="AA238" i="5"/>
  <c r="AA239" i="5"/>
  <c r="AA240" i="5"/>
  <c r="AA241" i="5"/>
  <c r="AA242" i="5"/>
  <c r="AA243" i="5"/>
  <c r="AA244" i="5"/>
  <c r="AA245" i="5"/>
  <c r="AA246" i="5"/>
  <c r="AA247" i="5"/>
  <c r="AA248" i="5"/>
  <c r="AA249" i="5"/>
  <c r="AA250" i="5"/>
  <c r="AA251" i="5"/>
  <c r="AA252" i="5"/>
  <c r="AA253" i="5"/>
  <c r="AA254" i="5"/>
  <c r="AA255" i="5"/>
  <c r="AA256" i="5"/>
  <c r="AA257" i="5"/>
  <c r="AA258" i="5"/>
  <c r="AA259" i="5"/>
  <c r="AA260" i="5"/>
  <c r="AA261" i="5"/>
  <c r="AA262" i="5"/>
  <c r="AA263" i="5"/>
  <c r="AA264" i="5"/>
  <c r="AA265" i="5"/>
  <c r="AA266" i="5"/>
  <c r="AA267" i="5"/>
  <c r="AA268" i="5"/>
  <c r="AA269" i="5"/>
  <c r="AA270" i="5"/>
  <c r="AA271" i="5"/>
  <c r="AA272" i="5"/>
  <c r="AA273" i="5"/>
  <c r="AA274" i="5"/>
  <c r="AA275" i="5"/>
  <c r="AA276" i="5"/>
  <c r="AA277" i="5"/>
  <c r="AA278" i="5"/>
  <c r="AA279" i="5"/>
  <c r="AA280" i="5"/>
  <c r="AA281" i="5"/>
  <c r="AA282" i="5"/>
  <c r="AA283" i="5"/>
  <c r="AA284" i="5"/>
  <c r="AA285" i="5"/>
  <c r="AA286" i="5"/>
  <c r="AA287" i="5"/>
  <c r="AA288" i="5"/>
  <c r="AA289" i="5"/>
  <c r="AA290" i="5"/>
  <c r="AA291" i="5"/>
  <c r="AA292" i="5"/>
  <c r="AA293" i="5"/>
  <c r="AA294" i="5"/>
  <c r="AA295" i="5"/>
  <c r="AA296" i="5"/>
  <c r="AA297" i="5"/>
  <c r="AA298" i="5"/>
  <c r="AA299" i="5"/>
  <c r="AA300" i="5"/>
  <c r="AA301" i="5"/>
  <c r="AA302" i="5"/>
  <c r="AA303" i="5"/>
  <c r="AA304" i="5"/>
  <c r="AA305" i="5"/>
  <c r="AA306" i="5"/>
  <c r="AA307" i="5"/>
  <c r="AA308" i="5"/>
  <c r="AA309" i="5"/>
  <c r="AA310" i="5"/>
  <c r="AA311" i="5"/>
  <c r="AA312" i="5"/>
  <c r="AA313" i="5"/>
  <c r="AA314" i="5"/>
  <c r="AA315" i="5"/>
  <c r="AA316" i="5"/>
  <c r="AA317" i="5"/>
  <c r="AA318" i="5"/>
  <c r="AA319" i="5"/>
  <c r="AA320" i="5"/>
  <c r="AA321" i="5"/>
  <c r="AA322" i="5"/>
  <c r="AA323" i="5"/>
  <c r="AA324" i="5"/>
  <c r="AA325" i="5"/>
  <c r="AA326" i="5"/>
  <c r="AA327" i="5"/>
  <c r="AA328" i="5"/>
  <c r="AA329" i="5"/>
  <c r="AA330" i="5"/>
  <c r="AA331" i="5"/>
  <c r="AA332" i="5"/>
  <c r="AA333" i="5"/>
  <c r="AA334" i="5"/>
  <c r="AA335" i="5"/>
  <c r="AA336" i="5"/>
  <c r="AA337" i="5"/>
  <c r="AA338" i="5"/>
  <c r="AA339" i="5"/>
  <c r="AA340" i="5"/>
  <c r="AA341" i="5"/>
  <c r="AA342" i="5"/>
  <c r="AA343" i="5"/>
  <c r="AA344" i="5"/>
  <c r="AA345" i="5"/>
  <c r="AA346" i="5"/>
  <c r="AA347" i="5"/>
  <c r="AA348" i="5"/>
  <c r="AA349" i="5"/>
  <c r="AA350" i="5"/>
  <c r="AA351" i="5"/>
  <c r="AA352" i="5"/>
  <c r="AA353" i="5"/>
  <c r="AA354" i="5"/>
  <c r="AA355" i="5"/>
  <c r="AA356" i="5"/>
  <c r="AA357" i="5"/>
  <c r="AA358" i="5"/>
  <c r="AA359" i="5"/>
  <c r="AA360" i="5"/>
  <c r="AA361" i="5"/>
  <c r="AA362" i="5"/>
  <c r="AA363" i="5"/>
  <c r="AA364" i="5"/>
  <c r="AA365" i="5"/>
  <c r="AA366" i="5"/>
  <c r="AA367" i="5"/>
  <c r="AA368" i="5"/>
  <c r="AA369" i="5"/>
  <c r="AA370" i="5"/>
  <c r="AA371" i="5"/>
  <c r="AA372" i="5"/>
  <c r="AA373" i="5"/>
  <c r="AA374" i="5"/>
  <c r="AA375" i="5"/>
  <c r="AA376" i="5"/>
  <c r="AA377" i="5"/>
  <c r="AA378" i="5"/>
  <c r="AA379"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AJ69" i="5" s="1"/>
  <c r="Y70" i="5"/>
  <c r="AJ70" i="5" s="1"/>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AJ198" i="5" s="1"/>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AJ262" i="5" s="1"/>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307" i="5"/>
  <c r="Y308" i="5"/>
  <c r="Y309" i="5"/>
  <c r="Y310" i="5"/>
  <c r="Y311" i="5"/>
  <c r="Y312" i="5"/>
  <c r="Y313" i="5"/>
  <c r="Y314" i="5"/>
  <c r="Y315" i="5"/>
  <c r="Y316" i="5"/>
  <c r="Y317" i="5"/>
  <c r="Y318" i="5"/>
  <c r="Y319" i="5"/>
  <c r="Y320" i="5"/>
  <c r="Y321" i="5"/>
  <c r="Y322" i="5"/>
  <c r="Y323" i="5"/>
  <c r="Y324" i="5"/>
  <c r="Y325" i="5"/>
  <c r="Y326" i="5"/>
  <c r="AJ326" i="5" s="1"/>
  <c r="Y327" i="5"/>
  <c r="Y328" i="5"/>
  <c r="Y329" i="5"/>
  <c r="Y330" i="5"/>
  <c r="Y331" i="5"/>
  <c r="Y332" i="5"/>
  <c r="Y333" i="5"/>
  <c r="Y334" i="5"/>
  <c r="Y335" i="5"/>
  <c r="Y336" i="5"/>
  <c r="Y337" i="5"/>
  <c r="Y338" i="5"/>
  <c r="Y339" i="5"/>
  <c r="Y340" i="5"/>
  <c r="Y341" i="5"/>
  <c r="Y342" i="5"/>
  <c r="Y343" i="5"/>
  <c r="Y344" i="5"/>
  <c r="Y345" i="5"/>
  <c r="Y346" i="5"/>
  <c r="Y347" i="5"/>
  <c r="Y348" i="5"/>
  <c r="Y349" i="5"/>
  <c r="Y350" i="5"/>
  <c r="Y351" i="5"/>
  <c r="Y352" i="5"/>
  <c r="Y353" i="5"/>
  <c r="Y354" i="5"/>
  <c r="Y355" i="5"/>
  <c r="Y356" i="5"/>
  <c r="Y357" i="5"/>
  <c r="Y358" i="5"/>
  <c r="Y359" i="5"/>
  <c r="Y360" i="5"/>
  <c r="Y361" i="5"/>
  <c r="Y362" i="5"/>
  <c r="Y363" i="5"/>
  <c r="Y364" i="5"/>
  <c r="Y365" i="5"/>
  <c r="Y366" i="5"/>
  <c r="Y367" i="5"/>
  <c r="Y368" i="5"/>
  <c r="Y369" i="5"/>
  <c r="Y370" i="5"/>
  <c r="Y371" i="5"/>
  <c r="Y372" i="5"/>
  <c r="Y373" i="5"/>
  <c r="Y374" i="5"/>
  <c r="Y375" i="5"/>
  <c r="Y376" i="5"/>
  <c r="Y377" i="5"/>
  <c r="Y378" i="5"/>
  <c r="Y379" i="5"/>
  <c r="Y3" i="5"/>
  <c r="W4" i="5"/>
  <c r="W5" i="5"/>
  <c r="W6" i="5"/>
  <c r="W7" i="5"/>
  <c r="W8" i="5"/>
  <c r="W9" i="5"/>
  <c r="W10" i="5"/>
  <c r="W11" i="5"/>
  <c r="W12" i="5"/>
  <c r="W13" i="5"/>
  <c r="W14" i="5"/>
  <c r="W15" i="5"/>
  <c r="W16" i="5"/>
  <c r="W17" i="5"/>
  <c r="W18" i="5"/>
  <c r="W19" i="5"/>
  <c r="W20" i="5"/>
  <c r="W21" i="5"/>
  <c r="W22" i="5"/>
  <c r="W23" i="5"/>
  <c r="W24" i="5"/>
  <c r="W25" i="5"/>
  <c r="AJ25" i="5" s="1"/>
  <c r="W26" i="5"/>
  <c r="W27" i="5"/>
  <c r="W28" i="5"/>
  <c r="W29" i="5"/>
  <c r="W30" i="5"/>
  <c r="W31" i="5"/>
  <c r="W32" i="5"/>
  <c r="W33" i="5"/>
  <c r="W34" i="5"/>
  <c r="W35" i="5"/>
  <c r="W36" i="5"/>
  <c r="W37" i="5"/>
  <c r="W38" i="5"/>
  <c r="W39" i="5"/>
  <c r="W40" i="5"/>
  <c r="W41" i="5"/>
  <c r="W42" i="5"/>
  <c r="AJ42" i="5" s="1"/>
  <c r="W43" i="5"/>
  <c r="AJ43" i="5" s="1"/>
  <c r="W44" i="5"/>
  <c r="AJ44" i="5" s="1"/>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AJ73" i="5" s="1"/>
  <c r="W74" i="5"/>
  <c r="AJ74" i="5" s="1"/>
  <c r="W75" i="5"/>
  <c r="W76" i="5"/>
  <c r="W77" i="5"/>
  <c r="W78" i="5"/>
  <c r="W79" i="5"/>
  <c r="W80" i="5"/>
  <c r="W81" i="5"/>
  <c r="W82" i="5"/>
  <c r="W83" i="5"/>
  <c r="W84" i="5"/>
  <c r="W85" i="5"/>
  <c r="W86" i="5"/>
  <c r="W87" i="5"/>
  <c r="W88" i="5"/>
  <c r="W89" i="5"/>
  <c r="W90" i="5"/>
  <c r="W91" i="5"/>
  <c r="AJ91" i="5" s="1"/>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AJ137" i="5" s="1"/>
  <c r="W138" i="5"/>
  <c r="AJ138" i="5" s="1"/>
  <c r="W139" i="5"/>
  <c r="AJ139" i="5" s="1"/>
  <c r="W140" i="5"/>
  <c r="AJ140" i="5" s="1"/>
  <c r="W141" i="5"/>
  <c r="W142" i="5"/>
  <c r="W143" i="5"/>
  <c r="W144" i="5"/>
  <c r="W145" i="5"/>
  <c r="W146" i="5"/>
  <c r="W147" i="5"/>
  <c r="W148" i="5"/>
  <c r="W149" i="5"/>
  <c r="W150" i="5"/>
  <c r="W151" i="5"/>
  <c r="W152" i="5"/>
  <c r="W153" i="5"/>
  <c r="W154" i="5"/>
  <c r="W155" i="5"/>
  <c r="AJ155" i="5" s="1"/>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AJ204" i="5" s="1"/>
  <c r="W205" i="5"/>
  <c r="W206" i="5"/>
  <c r="W207" i="5"/>
  <c r="W208" i="5"/>
  <c r="W209" i="5"/>
  <c r="W210" i="5"/>
  <c r="W211" i="5"/>
  <c r="W212" i="5"/>
  <c r="W213" i="5"/>
  <c r="W214" i="5"/>
  <c r="W215" i="5"/>
  <c r="W216" i="5"/>
  <c r="W217" i="5"/>
  <c r="AJ217" i="5" s="1"/>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AJ265" i="5" s="1"/>
  <c r="W266" i="5"/>
  <c r="W267" i="5"/>
  <c r="W268" i="5"/>
  <c r="W269" i="5"/>
  <c r="W270" i="5"/>
  <c r="W271" i="5"/>
  <c r="W272" i="5"/>
  <c r="W273" i="5"/>
  <c r="W274" i="5"/>
  <c r="W275" i="5"/>
  <c r="W276" i="5"/>
  <c r="W277" i="5"/>
  <c r="W278" i="5"/>
  <c r="W279" i="5"/>
  <c r="W280" i="5"/>
  <c r="W281" i="5"/>
  <c r="AJ281" i="5" s="1"/>
  <c r="W282" i="5"/>
  <c r="AJ282" i="5" s="1"/>
  <c r="W283" i="5"/>
  <c r="W284" i="5"/>
  <c r="W285" i="5"/>
  <c r="W286" i="5"/>
  <c r="W287" i="5"/>
  <c r="W288" i="5"/>
  <c r="W289" i="5"/>
  <c r="W290" i="5"/>
  <c r="W291" i="5"/>
  <c r="W292" i="5"/>
  <c r="W293" i="5"/>
  <c r="W294" i="5"/>
  <c r="W295" i="5"/>
  <c r="W296" i="5"/>
  <c r="W297" i="5"/>
  <c r="W298" i="5"/>
  <c r="W299" i="5"/>
  <c r="W300" i="5"/>
  <c r="AJ300" i="5" s="1"/>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AJ329" i="5" s="1"/>
  <c r="W330" i="5"/>
  <c r="W331" i="5"/>
  <c r="W332" i="5"/>
  <c r="W333" i="5"/>
  <c r="W334" i="5"/>
  <c r="W335" i="5"/>
  <c r="W336" i="5"/>
  <c r="W337" i="5"/>
  <c r="W338" i="5"/>
  <c r="W339" i="5"/>
  <c r="W340" i="5"/>
  <c r="W341" i="5"/>
  <c r="W342" i="5"/>
  <c r="W343" i="5"/>
  <c r="W344" i="5"/>
  <c r="W345" i="5"/>
  <c r="AJ345" i="5" s="1"/>
  <c r="W346" i="5"/>
  <c r="AJ346" i="5" s="1"/>
  <c r="W347" i="5"/>
  <c r="AJ347" i="5" s="1"/>
  <c r="W348" i="5"/>
  <c r="W349" i="5"/>
  <c r="W350" i="5"/>
  <c r="W351" i="5"/>
  <c r="W352" i="5"/>
  <c r="W353" i="5"/>
  <c r="W354" i="5"/>
  <c r="W355" i="5"/>
  <c r="W356" i="5"/>
  <c r="W357" i="5"/>
  <c r="W358" i="5"/>
  <c r="W359" i="5"/>
  <c r="W360" i="5"/>
  <c r="W361" i="5"/>
  <c r="W362" i="5"/>
  <c r="W363" i="5"/>
  <c r="W364" i="5"/>
  <c r="AJ364" i="5" s="1"/>
  <c r="W365" i="5"/>
  <c r="W366" i="5"/>
  <c r="W367" i="5"/>
  <c r="W368" i="5"/>
  <c r="W369" i="5"/>
  <c r="W370" i="5"/>
  <c r="W371" i="5"/>
  <c r="W372" i="5"/>
  <c r="W373" i="5"/>
  <c r="W374" i="5"/>
  <c r="W375" i="5"/>
  <c r="W376" i="5"/>
  <c r="W377" i="5"/>
  <c r="W378" i="5"/>
  <c r="W379" i="5"/>
  <c r="W3" i="5"/>
  <c r="U4" i="5"/>
  <c r="AJ4" i="5" s="1"/>
  <c r="U5" i="5"/>
  <c r="AJ5" i="5" s="1"/>
  <c r="U6" i="5"/>
  <c r="AJ6" i="5" s="1"/>
  <c r="U7" i="5"/>
  <c r="U8" i="5"/>
  <c r="AJ8" i="5" s="1"/>
  <c r="U9" i="5"/>
  <c r="U10" i="5"/>
  <c r="U11" i="5"/>
  <c r="U12" i="5"/>
  <c r="U13" i="5"/>
  <c r="U14" i="5"/>
  <c r="U15" i="5"/>
  <c r="U16" i="5"/>
  <c r="AJ16" i="5" s="1"/>
  <c r="U17" i="5"/>
  <c r="AJ17" i="5" s="1"/>
  <c r="U18" i="5"/>
  <c r="AJ18" i="5" s="1"/>
  <c r="U19" i="5"/>
  <c r="AJ19" i="5" s="1"/>
  <c r="U20" i="5"/>
  <c r="U21" i="5"/>
  <c r="U22" i="5"/>
  <c r="U23" i="5"/>
  <c r="U24" i="5"/>
  <c r="U25" i="5"/>
  <c r="U26" i="5"/>
  <c r="AJ26" i="5" s="1"/>
  <c r="U27" i="5"/>
  <c r="U28" i="5"/>
  <c r="U29" i="5"/>
  <c r="U30" i="5"/>
  <c r="U31" i="5"/>
  <c r="U32" i="5"/>
  <c r="AJ32" i="5" s="1"/>
  <c r="U33" i="5"/>
  <c r="AJ33" i="5" s="1"/>
  <c r="U34" i="5"/>
  <c r="AJ34" i="5" s="1"/>
  <c r="U35" i="5"/>
  <c r="AJ35" i="5" s="1"/>
  <c r="U36" i="5"/>
  <c r="AJ36" i="5" s="1"/>
  <c r="U37" i="5"/>
  <c r="AJ37" i="5" s="1"/>
  <c r="U38" i="5"/>
  <c r="AJ38" i="5" s="1"/>
  <c r="U39" i="5"/>
  <c r="U40" i="5"/>
  <c r="AJ40" i="5" s="1"/>
  <c r="U41" i="5"/>
  <c r="AJ41" i="5" s="1"/>
  <c r="U42" i="5"/>
  <c r="U43" i="5"/>
  <c r="U44" i="5"/>
  <c r="U45" i="5"/>
  <c r="U46" i="5"/>
  <c r="U47" i="5"/>
  <c r="U48" i="5"/>
  <c r="AJ48" i="5" s="1"/>
  <c r="U49" i="5"/>
  <c r="AJ49" i="5" s="1"/>
  <c r="U50" i="5"/>
  <c r="AJ50" i="5" s="1"/>
  <c r="U51" i="5"/>
  <c r="AJ51" i="5" s="1"/>
  <c r="U52" i="5"/>
  <c r="AJ52" i="5" s="1"/>
  <c r="U53" i="5"/>
  <c r="AJ53" i="5" s="1"/>
  <c r="U54" i="5"/>
  <c r="AJ54" i="5" s="1"/>
  <c r="U55" i="5"/>
  <c r="U56" i="5"/>
  <c r="AJ56" i="5" s="1"/>
  <c r="U57" i="5"/>
  <c r="AJ57" i="5" s="1"/>
  <c r="U58" i="5"/>
  <c r="AJ58" i="5" s="1"/>
  <c r="U59" i="5"/>
  <c r="U60" i="5"/>
  <c r="U61" i="5"/>
  <c r="U62" i="5"/>
  <c r="U63" i="5"/>
  <c r="U64" i="5"/>
  <c r="AJ64" i="5" s="1"/>
  <c r="U65" i="5"/>
  <c r="AJ65" i="5" s="1"/>
  <c r="U66" i="5"/>
  <c r="AJ66" i="5" s="1"/>
  <c r="U67" i="5"/>
  <c r="AJ67" i="5" s="1"/>
  <c r="U68" i="5"/>
  <c r="AJ68" i="5" s="1"/>
  <c r="U69" i="5"/>
  <c r="U70" i="5"/>
  <c r="U71" i="5"/>
  <c r="U72" i="5"/>
  <c r="U73" i="5"/>
  <c r="U74" i="5"/>
  <c r="U75" i="5"/>
  <c r="U76" i="5"/>
  <c r="U77" i="5"/>
  <c r="U78" i="5"/>
  <c r="U79" i="5"/>
  <c r="U80" i="5"/>
  <c r="AJ80" i="5" s="1"/>
  <c r="U81" i="5"/>
  <c r="AJ81" i="5" s="1"/>
  <c r="U82" i="5"/>
  <c r="AJ82" i="5" s="1"/>
  <c r="U83" i="5"/>
  <c r="AJ83" i="5" s="1"/>
  <c r="U84" i="5"/>
  <c r="AJ84" i="5" s="1"/>
  <c r="U85" i="5"/>
  <c r="U86" i="5"/>
  <c r="AJ86" i="5" s="1"/>
  <c r="U87" i="5"/>
  <c r="AJ87" i="5" s="1"/>
  <c r="U88" i="5"/>
  <c r="AJ88" i="5" s="1"/>
  <c r="U89" i="5"/>
  <c r="AJ89" i="5" s="1"/>
  <c r="U90" i="5"/>
  <c r="AJ90" i="5" s="1"/>
  <c r="U91" i="5"/>
  <c r="U92" i="5"/>
  <c r="U93" i="5"/>
  <c r="U94" i="5"/>
  <c r="U95" i="5"/>
  <c r="U96" i="5"/>
  <c r="U97" i="5"/>
  <c r="AJ97" i="5" s="1"/>
  <c r="U98" i="5"/>
  <c r="AJ98" i="5" s="1"/>
  <c r="U99" i="5"/>
  <c r="AJ99" i="5" s="1"/>
  <c r="U100" i="5"/>
  <c r="AJ100" i="5" s="1"/>
  <c r="U101" i="5"/>
  <c r="U102" i="5"/>
  <c r="AJ102" i="5" s="1"/>
  <c r="U103" i="5"/>
  <c r="AJ103" i="5" s="1"/>
  <c r="U104" i="5"/>
  <c r="AJ104" i="5" s="1"/>
  <c r="U105" i="5"/>
  <c r="AJ105" i="5" s="1"/>
  <c r="U106" i="5"/>
  <c r="AJ106" i="5" s="1"/>
  <c r="U107" i="5"/>
  <c r="U108" i="5"/>
  <c r="U109" i="5"/>
  <c r="U110" i="5"/>
  <c r="U111" i="5"/>
  <c r="U112" i="5"/>
  <c r="AJ112" i="5" s="1"/>
  <c r="U113" i="5"/>
  <c r="AJ113" i="5" s="1"/>
  <c r="U114" i="5"/>
  <c r="AJ114" i="5" s="1"/>
  <c r="U115" i="5"/>
  <c r="AJ115" i="5" s="1"/>
  <c r="U116" i="5"/>
  <c r="AJ116" i="5" s="1"/>
  <c r="U117" i="5"/>
  <c r="U118" i="5"/>
  <c r="U119" i="5"/>
  <c r="U120" i="5"/>
  <c r="U121" i="5"/>
  <c r="AJ121" i="5" s="1"/>
  <c r="U122" i="5"/>
  <c r="AJ122" i="5" s="1"/>
  <c r="U123" i="5"/>
  <c r="U124" i="5"/>
  <c r="U125" i="5"/>
  <c r="U126" i="5"/>
  <c r="U127" i="5"/>
  <c r="U128" i="5"/>
  <c r="AJ128" i="5" s="1"/>
  <c r="U129" i="5"/>
  <c r="AJ129" i="5" s="1"/>
  <c r="U130" i="5"/>
  <c r="AJ130" i="5" s="1"/>
  <c r="U131" i="5"/>
  <c r="AJ131" i="5" s="1"/>
  <c r="U132" i="5"/>
  <c r="AJ132" i="5" s="1"/>
  <c r="U133" i="5"/>
  <c r="U134" i="5"/>
  <c r="U135" i="5"/>
  <c r="U136" i="5"/>
  <c r="U137" i="5"/>
  <c r="U138" i="5"/>
  <c r="U139" i="5"/>
  <c r="U140" i="5"/>
  <c r="U141" i="5"/>
  <c r="U142" i="5"/>
  <c r="U143" i="5"/>
  <c r="U144" i="5"/>
  <c r="AJ144" i="5" s="1"/>
  <c r="U145" i="5"/>
  <c r="AJ145" i="5" s="1"/>
  <c r="U146" i="5"/>
  <c r="AJ146" i="5" s="1"/>
  <c r="U147" i="5"/>
  <c r="AJ147" i="5" s="1"/>
  <c r="U148" i="5"/>
  <c r="AJ148" i="5" s="1"/>
  <c r="U149" i="5"/>
  <c r="U150" i="5"/>
  <c r="U151" i="5"/>
  <c r="U152" i="5"/>
  <c r="U153" i="5"/>
  <c r="AJ153" i="5" s="1"/>
  <c r="U154" i="5"/>
  <c r="AJ154" i="5" s="1"/>
  <c r="U155" i="5"/>
  <c r="U156" i="5"/>
  <c r="U157" i="5"/>
  <c r="U158" i="5"/>
  <c r="U159" i="5"/>
  <c r="U160" i="5"/>
  <c r="U161" i="5"/>
  <c r="AJ161" i="5" s="1"/>
  <c r="U162" i="5"/>
  <c r="AJ162" i="5" s="1"/>
  <c r="U163" i="5"/>
  <c r="AJ163" i="5" s="1"/>
  <c r="U164" i="5"/>
  <c r="AJ164" i="5" s="1"/>
  <c r="U165" i="5"/>
  <c r="U166" i="5"/>
  <c r="AJ166" i="5" s="1"/>
  <c r="U167" i="5"/>
  <c r="U168" i="5"/>
  <c r="U169" i="5"/>
  <c r="U170" i="5"/>
  <c r="AJ170" i="5" s="1"/>
  <c r="U171" i="5"/>
  <c r="U172" i="5"/>
  <c r="U173" i="5"/>
  <c r="U174" i="5"/>
  <c r="U175" i="5"/>
  <c r="U176" i="5"/>
  <c r="U177" i="5"/>
  <c r="AJ177" i="5" s="1"/>
  <c r="U178" i="5"/>
  <c r="AJ178" i="5" s="1"/>
  <c r="U179" i="5"/>
  <c r="AJ179" i="5" s="1"/>
  <c r="U180" i="5"/>
  <c r="AJ180" i="5" s="1"/>
  <c r="U181" i="5"/>
  <c r="U182" i="5"/>
  <c r="AJ182" i="5" s="1"/>
  <c r="U183" i="5"/>
  <c r="AJ183" i="5" s="1"/>
  <c r="U184" i="5"/>
  <c r="U185" i="5"/>
  <c r="U186" i="5"/>
  <c r="U187" i="5"/>
  <c r="U188" i="5"/>
  <c r="U189" i="5"/>
  <c r="U190" i="5"/>
  <c r="U191" i="5"/>
  <c r="U192" i="5"/>
  <c r="AJ192" i="5" s="1"/>
  <c r="U193" i="5"/>
  <c r="AJ193" i="5" s="1"/>
  <c r="U194" i="5"/>
  <c r="AJ194" i="5" s="1"/>
  <c r="U195" i="5"/>
  <c r="AJ195" i="5" s="1"/>
  <c r="U196" i="5"/>
  <c r="AJ196" i="5" s="1"/>
  <c r="U197" i="5"/>
  <c r="U198" i="5"/>
  <c r="U199" i="5"/>
  <c r="U200" i="5"/>
  <c r="U201" i="5"/>
  <c r="U202" i="5"/>
  <c r="U203" i="5"/>
  <c r="U204" i="5"/>
  <c r="U205" i="5"/>
  <c r="U206" i="5"/>
  <c r="U207" i="5"/>
  <c r="U208" i="5"/>
  <c r="AJ208" i="5" s="1"/>
  <c r="U209" i="5"/>
  <c r="AJ209" i="5" s="1"/>
  <c r="U210" i="5"/>
  <c r="AJ210" i="5" s="1"/>
  <c r="U211" i="5"/>
  <c r="AJ211" i="5" s="1"/>
  <c r="U212" i="5"/>
  <c r="AJ212" i="5" s="1"/>
  <c r="U213" i="5"/>
  <c r="U214" i="5"/>
  <c r="AJ214" i="5" s="1"/>
  <c r="U215" i="5"/>
  <c r="AJ215" i="5" s="1"/>
  <c r="U216" i="5"/>
  <c r="U217" i="5"/>
  <c r="U218" i="5"/>
  <c r="U219" i="5"/>
  <c r="U220" i="5"/>
  <c r="U221" i="5"/>
  <c r="U222" i="5"/>
  <c r="U223" i="5"/>
  <c r="U224" i="5"/>
  <c r="U225" i="5"/>
  <c r="AJ225" i="5" s="1"/>
  <c r="U226" i="5"/>
  <c r="AJ226" i="5" s="1"/>
  <c r="U227" i="5"/>
  <c r="AJ227" i="5" s="1"/>
  <c r="U228" i="5"/>
  <c r="AJ228" i="5" s="1"/>
  <c r="U229" i="5"/>
  <c r="U230" i="5"/>
  <c r="AJ230" i="5" s="1"/>
  <c r="U231" i="5"/>
  <c r="AJ231" i="5" s="1"/>
  <c r="U232" i="5"/>
  <c r="AJ232" i="5" s="1"/>
  <c r="U233" i="5"/>
  <c r="AJ233" i="5" s="1"/>
  <c r="U234" i="5"/>
  <c r="AJ234" i="5" s="1"/>
  <c r="U235" i="5"/>
  <c r="U236" i="5"/>
  <c r="U237" i="5"/>
  <c r="U238" i="5"/>
  <c r="U239" i="5"/>
  <c r="U240" i="5"/>
  <c r="U241" i="5"/>
  <c r="U242" i="5"/>
  <c r="AJ242" i="5" s="1"/>
  <c r="U243" i="5"/>
  <c r="AJ243" i="5" s="1"/>
  <c r="U244" i="5"/>
  <c r="AJ244" i="5" s="1"/>
  <c r="U245" i="5"/>
  <c r="U246" i="5"/>
  <c r="AJ246" i="5" s="1"/>
  <c r="U247" i="5"/>
  <c r="AJ247" i="5" s="1"/>
  <c r="U248" i="5"/>
  <c r="AJ248" i="5" s="1"/>
  <c r="U249" i="5"/>
  <c r="AJ249" i="5" s="1"/>
  <c r="U250" i="5"/>
  <c r="AJ250" i="5" s="1"/>
  <c r="U251" i="5"/>
  <c r="U252" i="5"/>
  <c r="U253" i="5"/>
  <c r="U254" i="5"/>
  <c r="U255" i="5"/>
  <c r="U256" i="5"/>
  <c r="AJ256" i="5" s="1"/>
  <c r="U257" i="5"/>
  <c r="AJ257" i="5" s="1"/>
  <c r="U258" i="5"/>
  <c r="AJ258" i="5" s="1"/>
  <c r="U259" i="5"/>
  <c r="AJ259" i="5" s="1"/>
  <c r="U260" i="5"/>
  <c r="AJ260" i="5" s="1"/>
  <c r="U261" i="5"/>
  <c r="U262" i="5"/>
  <c r="U263" i="5"/>
  <c r="U264" i="5"/>
  <c r="U265" i="5"/>
  <c r="U266" i="5"/>
  <c r="AJ266" i="5" s="1"/>
  <c r="U267" i="5"/>
  <c r="U268" i="5"/>
  <c r="U269" i="5"/>
  <c r="U270" i="5"/>
  <c r="U271" i="5"/>
  <c r="U272" i="5"/>
  <c r="AJ272" i="5" s="1"/>
  <c r="U273" i="5"/>
  <c r="AJ273" i="5" s="1"/>
  <c r="U274" i="5"/>
  <c r="AJ274" i="5" s="1"/>
  <c r="U275" i="5"/>
  <c r="AJ275" i="5" s="1"/>
  <c r="U276" i="5"/>
  <c r="AJ276" i="5" s="1"/>
  <c r="U277" i="5"/>
  <c r="U278" i="5"/>
  <c r="AJ278" i="5" s="1"/>
  <c r="U279" i="5"/>
  <c r="AJ279" i="5" s="1"/>
  <c r="U280" i="5"/>
  <c r="U281" i="5"/>
  <c r="U282" i="5"/>
  <c r="U283" i="5"/>
  <c r="U284" i="5"/>
  <c r="U285" i="5"/>
  <c r="U286" i="5"/>
  <c r="U287" i="5"/>
  <c r="U288" i="5"/>
  <c r="AJ288" i="5" s="1"/>
  <c r="U289" i="5"/>
  <c r="AJ289" i="5" s="1"/>
  <c r="U290" i="5"/>
  <c r="AJ290" i="5" s="1"/>
  <c r="U291" i="5"/>
  <c r="AJ291" i="5" s="1"/>
  <c r="U292" i="5"/>
  <c r="AJ292" i="5" s="1"/>
  <c r="U293" i="5"/>
  <c r="U294" i="5"/>
  <c r="AJ294" i="5" s="1"/>
  <c r="U295" i="5"/>
  <c r="AJ295" i="5" s="1"/>
  <c r="U296" i="5"/>
  <c r="AJ296" i="5" s="1"/>
  <c r="U297" i="5"/>
  <c r="AJ297" i="5" s="1"/>
  <c r="U298" i="5"/>
  <c r="AJ298" i="5" s="1"/>
  <c r="U299" i="5"/>
  <c r="U300" i="5"/>
  <c r="U301" i="5"/>
  <c r="U302" i="5"/>
  <c r="U303" i="5"/>
  <c r="U304" i="5"/>
  <c r="AJ304" i="5" s="1"/>
  <c r="U305" i="5"/>
  <c r="AJ305" i="5" s="1"/>
  <c r="U306" i="5"/>
  <c r="U307" i="5"/>
  <c r="AJ307" i="5" s="1"/>
  <c r="U308" i="5"/>
  <c r="AJ308" i="5" s="1"/>
  <c r="U309" i="5"/>
  <c r="U310" i="5"/>
  <c r="AJ310" i="5" s="1"/>
  <c r="U311" i="5"/>
  <c r="AJ311" i="5" s="1"/>
  <c r="U312" i="5"/>
  <c r="AJ312" i="5" s="1"/>
  <c r="U313" i="5"/>
  <c r="AJ313" i="5" s="1"/>
  <c r="U314" i="5"/>
  <c r="AJ314" i="5" s="1"/>
  <c r="U315" i="5"/>
  <c r="U316" i="5"/>
  <c r="U317" i="5"/>
  <c r="U318" i="5"/>
  <c r="U319" i="5"/>
  <c r="U320" i="5"/>
  <c r="AJ320" i="5" s="1"/>
  <c r="U321" i="5"/>
  <c r="AJ321" i="5" s="1"/>
  <c r="U322" i="5"/>
  <c r="AJ322" i="5" s="1"/>
  <c r="U323" i="5"/>
  <c r="AJ323" i="5" s="1"/>
  <c r="U324" i="5"/>
  <c r="AJ324" i="5" s="1"/>
  <c r="U325" i="5"/>
  <c r="U326" i="5"/>
  <c r="U327" i="5"/>
  <c r="U328" i="5"/>
  <c r="U329" i="5"/>
  <c r="U330" i="5"/>
  <c r="AJ330" i="5" s="1"/>
  <c r="U331" i="5"/>
  <c r="U332" i="5"/>
  <c r="U333" i="5"/>
  <c r="U334" i="5"/>
  <c r="U335" i="5"/>
  <c r="U336" i="5"/>
  <c r="AJ336" i="5" s="1"/>
  <c r="U337" i="5"/>
  <c r="AJ337" i="5" s="1"/>
  <c r="U338" i="5"/>
  <c r="AJ338" i="5" s="1"/>
  <c r="U339" i="5"/>
  <c r="AJ339" i="5" s="1"/>
  <c r="U340" i="5"/>
  <c r="AJ340" i="5" s="1"/>
  <c r="U341" i="5"/>
  <c r="U342" i="5"/>
  <c r="AJ342" i="5" s="1"/>
  <c r="U343" i="5"/>
  <c r="AJ343" i="5" s="1"/>
  <c r="U344" i="5"/>
  <c r="U345" i="5"/>
  <c r="U346" i="5"/>
  <c r="U347" i="5"/>
  <c r="U348" i="5"/>
  <c r="U349" i="5"/>
  <c r="U350" i="5"/>
  <c r="U351" i="5"/>
  <c r="U352" i="5"/>
  <c r="AJ352" i="5" s="1"/>
  <c r="U353" i="5"/>
  <c r="AJ353" i="5" s="1"/>
  <c r="U354" i="5"/>
  <c r="AJ354" i="5" s="1"/>
  <c r="U355" i="5"/>
  <c r="AJ355" i="5" s="1"/>
  <c r="U356" i="5"/>
  <c r="AJ356" i="5" s="1"/>
  <c r="U357" i="5"/>
  <c r="U358" i="5"/>
  <c r="AJ358" i="5" s="1"/>
  <c r="U359" i="5"/>
  <c r="AJ359" i="5" s="1"/>
  <c r="U360" i="5"/>
  <c r="AJ360" i="5" s="1"/>
  <c r="U361" i="5"/>
  <c r="AJ361" i="5" s="1"/>
  <c r="U362" i="5"/>
  <c r="AJ362" i="5" s="1"/>
  <c r="U363" i="5"/>
  <c r="U364" i="5"/>
  <c r="U365" i="5"/>
  <c r="U366" i="5"/>
  <c r="U367" i="5"/>
  <c r="U368" i="5"/>
  <c r="U369" i="5"/>
  <c r="AJ369" i="5" s="1"/>
  <c r="U370" i="5"/>
  <c r="AJ370" i="5" s="1"/>
  <c r="U371" i="5"/>
  <c r="AJ371" i="5" s="1"/>
  <c r="U372" i="5"/>
  <c r="AJ372" i="5" s="1"/>
  <c r="U373" i="5"/>
  <c r="U374" i="5"/>
  <c r="U375" i="5"/>
  <c r="AJ375" i="5" s="1"/>
  <c r="U376" i="5"/>
  <c r="AJ376" i="5" s="1"/>
  <c r="U377" i="5"/>
  <c r="AJ377" i="5" s="1"/>
  <c r="U378" i="5"/>
  <c r="AJ378" i="5" s="1"/>
  <c r="U379" i="5"/>
  <c r="U3" i="5"/>
  <c r="CD4" i="4"/>
  <c r="CD5" i="4"/>
  <c r="CD6" i="4"/>
  <c r="CD7" i="4"/>
  <c r="CD8" i="4"/>
  <c r="CD9" i="4"/>
  <c r="CD10" i="4"/>
  <c r="CD11" i="4"/>
  <c r="CD12" i="4"/>
  <c r="CD13" i="4"/>
  <c r="CD14" i="4"/>
  <c r="CD15" i="4"/>
  <c r="CD16" i="4"/>
  <c r="CD17" i="4"/>
  <c r="CD18" i="4"/>
  <c r="CD19" i="4"/>
  <c r="CD20" i="4"/>
  <c r="CD21" i="4"/>
  <c r="CD22" i="4"/>
  <c r="CD23" i="4"/>
  <c r="CD24" i="4"/>
  <c r="CD25" i="4"/>
  <c r="CD26" i="4"/>
  <c r="CD27" i="4"/>
  <c r="CD28" i="4"/>
  <c r="CD29" i="4"/>
  <c r="CD30" i="4"/>
  <c r="CD31" i="4"/>
  <c r="CD32" i="4"/>
  <c r="CD33" i="4"/>
  <c r="CD34" i="4"/>
  <c r="CD35" i="4"/>
  <c r="CD36" i="4"/>
  <c r="CD37" i="4"/>
  <c r="CD38" i="4"/>
  <c r="CD39" i="4"/>
  <c r="CD40" i="4"/>
  <c r="CD41" i="4"/>
  <c r="CD42" i="4"/>
  <c r="CD43" i="4"/>
  <c r="CD44" i="4"/>
  <c r="CD45" i="4"/>
  <c r="CD46" i="4"/>
  <c r="CD47" i="4"/>
  <c r="CD48" i="4"/>
  <c r="CD49" i="4"/>
  <c r="CD50" i="4"/>
  <c r="CD51" i="4"/>
  <c r="CD52" i="4"/>
  <c r="CD53" i="4"/>
  <c r="CD54" i="4"/>
  <c r="CD55" i="4"/>
  <c r="CD56" i="4"/>
  <c r="CD57" i="4"/>
  <c r="CD58" i="4"/>
  <c r="CD59" i="4"/>
  <c r="CD60" i="4"/>
  <c r="CD61" i="4"/>
  <c r="CD62" i="4"/>
  <c r="CD63" i="4"/>
  <c r="CD64" i="4"/>
  <c r="CD65" i="4"/>
  <c r="CD66" i="4"/>
  <c r="CD67" i="4"/>
  <c r="CD68" i="4"/>
  <c r="CD69" i="4"/>
  <c r="CD70" i="4"/>
  <c r="CD71" i="4"/>
  <c r="CD72" i="4"/>
  <c r="CD73" i="4"/>
  <c r="CD74" i="4"/>
  <c r="CD75" i="4"/>
  <c r="CD76" i="4"/>
  <c r="CD77" i="4"/>
  <c r="CD78" i="4"/>
  <c r="CD79" i="4"/>
  <c r="CD80" i="4"/>
  <c r="CD81" i="4"/>
  <c r="CD82" i="4"/>
  <c r="CD83" i="4"/>
  <c r="CD84" i="4"/>
  <c r="CD85" i="4"/>
  <c r="CD86" i="4"/>
  <c r="CD87" i="4"/>
  <c r="CD88" i="4"/>
  <c r="CD89" i="4"/>
  <c r="CD90" i="4"/>
  <c r="CD91" i="4"/>
  <c r="CD92" i="4"/>
  <c r="CD93" i="4"/>
  <c r="CD94" i="4"/>
  <c r="CD95" i="4"/>
  <c r="CD96" i="4"/>
  <c r="CD97" i="4"/>
  <c r="CD98" i="4"/>
  <c r="CD99" i="4"/>
  <c r="CD100" i="4"/>
  <c r="CD101" i="4"/>
  <c r="CD102" i="4"/>
  <c r="CD103" i="4"/>
  <c r="CD104" i="4"/>
  <c r="CD105" i="4"/>
  <c r="CD106" i="4"/>
  <c r="CD107" i="4"/>
  <c r="CD108" i="4"/>
  <c r="CD109" i="4"/>
  <c r="CD110" i="4"/>
  <c r="CD111" i="4"/>
  <c r="CD112" i="4"/>
  <c r="CD113" i="4"/>
  <c r="CD114" i="4"/>
  <c r="CD115" i="4"/>
  <c r="CD116" i="4"/>
  <c r="CD117" i="4"/>
  <c r="CD118" i="4"/>
  <c r="CD119" i="4"/>
  <c r="CD120" i="4"/>
  <c r="CD121" i="4"/>
  <c r="CD122" i="4"/>
  <c r="CD123" i="4"/>
  <c r="CD124" i="4"/>
  <c r="CD125" i="4"/>
  <c r="CD126" i="4"/>
  <c r="CD127" i="4"/>
  <c r="CD128" i="4"/>
  <c r="CD129" i="4"/>
  <c r="CD130" i="4"/>
  <c r="CD131" i="4"/>
  <c r="CD132" i="4"/>
  <c r="CD133" i="4"/>
  <c r="CD134" i="4"/>
  <c r="CD135" i="4"/>
  <c r="CD136" i="4"/>
  <c r="CD137" i="4"/>
  <c r="CD138" i="4"/>
  <c r="CD139" i="4"/>
  <c r="CD140" i="4"/>
  <c r="CD141" i="4"/>
  <c r="CD142" i="4"/>
  <c r="CD143" i="4"/>
  <c r="CD144" i="4"/>
  <c r="CD145" i="4"/>
  <c r="CD146" i="4"/>
  <c r="CD147" i="4"/>
  <c r="CD148" i="4"/>
  <c r="CD149" i="4"/>
  <c r="CD150" i="4"/>
  <c r="CD151" i="4"/>
  <c r="CD152" i="4"/>
  <c r="CD153" i="4"/>
  <c r="CD154" i="4"/>
  <c r="CD155" i="4"/>
  <c r="CD156" i="4"/>
  <c r="CD157" i="4"/>
  <c r="CD158" i="4"/>
  <c r="CD159" i="4"/>
  <c r="CD160" i="4"/>
  <c r="CD161" i="4"/>
  <c r="CD162" i="4"/>
  <c r="CD163" i="4"/>
  <c r="CD164" i="4"/>
  <c r="CD165" i="4"/>
  <c r="CD166" i="4"/>
  <c r="CD167" i="4"/>
  <c r="CD168" i="4"/>
  <c r="CD169" i="4"/>
  <c r="CD170" i="4"/>
  <c r="CD171" i="4"/>
  <c r="CD172" i="4"/>
  <c r="CD173" i="4"/>
  <c r="CD174" i="4"/>
  <c r="CD175" i="4"/>
  <c r="CD176" i="4"/>
  <c r="CD177" i="4"/>
  <c r="CD178" i="4"/>
  <c r="CD179" i="4"/>
  <c r="CD180" i="4"/>
  <c r="CD181" i="4"/>
  <c r="CD182" i="4"/>
  <c r="CD183" i="4"/>
  <c r="CD184" i="4"/>
  <c r="CD185" i="4"/>
  <c r="CD186" i="4"/>
  <c r="CD187" i="4"/>
  <c r="CD188" i="4"/>
  <c r="CD189" i="4"/>
  <c r="CD190" i="4"/>
  <c r="CD191" i="4"/>
  <c r="CD192" i="4"/>
  <c r="CD193" i="4"/>
  <c r="CD194" i="4"/>
  <c r="CD195" i="4"/>
  <c r="CD196" i="4"/>
  <c r="CD197" i="4"/>
  <c r="CD198" i="4"/>
  <c r="CD199" i="4"/>
  <c r="CD200" i="4"/>
  <c r="CD201" i="4"/>
  <c r="CD202" i="4"/>
  <c r="CD203" i="4"/>
  <c r="CD204" i="4"/>
  <c r="CD205" i="4"/>
  <c r="CD206" i="4"/>
  <c r="CD207" i="4"/>
  <c r="CD208" i="4"/>
  <c r="CD209" i="4"/>
  <c r="CD210" i="4"/>
  <c r="CD211" i="4"/>
  <c r="CD212" i="4"/>
  <c r="CD213" i="4"/>
  <c r="CD214" i="4"/>
  <c r="CD215" i="4"/>
  <c r="CD216" i="4"/>
  <c r="CD217" i="4"/>
  <c r="CD218" i="4"/>
  <c r="CD219" i="4"/>
  <c r="CD220" i="4"/>
  <c r="CD221" i="4"/>
  <c r="CD222" i="4"/>
  <c r="CD223" i="4"/>
  <c r="CD224" i="4"/>
  <c r="CD225" i="4"/>
  <c r="CD226" i="4"/>
  <c r="CD227" i="4"/>
  <c r="CD228" i="4"/>
  <c r="CD229" i="4"/>
  <c r="CD230" i="4"/>
  <c r="CD231" i="4"/>
  <c r="CD232" i="4"/>
  <c r="CD233" i="4"/>
  <c r="CD234" i="4"/>
  <c r="CD235" i="4"/>
  <c r="CD236" i="4"/>
  <c r="CD237" i="4"/>
  <c r="CD238" i="4"/>
  <c r="CD239" i="4"/>
  <c r="CD240" i="4"/>
  <c r="CD241" i="4"/>
  <c r="CD242" i="4"/>
  <c r="CD243" i="4"/>
  <c r="CD244" i="4"/>
  <c r="CD245" i="4"/>
  <c r="CD246" i="4"/>
  <c r="CD247" i="4"/>
  <c r="CD248" i="4"/>
  <c r="CD249" i="4"/>
  <c r="CD250" i="4"/>
  <c r="CD251" i="4"/>
  <c r="CD252" i="4"/>
  <c r="CD253" i="4"/>
  <c r="CD254" i="4"/>
  <c r="CD255" i="4"/>
  <c r="CD256" i="4"/>
  <c r="CD257" i="4"/>
  <c r="CD258" i="4"/>
  <c r="CD259" i="4"/>
  <c r="CD260" i="4"/>
  <c r="CD261" i="4"/>
  <c r="CD262" i="4"/>
  <c r="CD263" i="4"/>
  <c r="CD264" i="4"/>
  <c r="CD265" i="4"/>
  <c r="CD266" i="4"/>
  <c r="CD267" i="4"/>
  <c r="CD268" i="4"/>
  <c r="CD269" i="4"/>
  <c r="CD270" i="4"/>
  <c r="CD271" i="4"/>
  <c r="CD272" i="4"/>
  <c r="CD273" i="4"/>
  <c r="CD274" i="4"/>
  <c r="CD275" i="4"/>
  <c r="CD276" i="4"/>
  <c r="CD277" i="4"/>
  <c r="CD278" i="4"/>
  <c r="CD279" i="4"/>
  <c r="CD280" i="4"/>
  <c r="CD281" i="4"/>
  <c r="CD282" i="4"/>
  <c r="CD283" i="4"/>
  <c r="CD284" i="4"/>
  <c r="CD285" i="4"/>
  <c r="CD286" i="4"/>
  <c r="CD287" i="4"/>
  <c r="CD288" i="4"/>
  <c r="CD289" i="4"/>
  <c r="CD290" i="4"/>
  <c r="CD291" i="4"/>
  <c r="CD292" i="4"/>
  <c r="CD293" i="4"/>
  <c r="CD294" i="4"/>
  <c r="CD295" i="4"/>
  <c r="CD296" i="4"/>
  <c r="CD297" i="4"/>
  <c r="CD298" i="4"/>
  <c r="CD299" i="4"/>
  <c r="CD300" i="4"/>
  <c r="CD301" i="4"/>
  <c r="CD302" i="4"/>
  <c r="CD303" i="4"/>
  <c r="CD304" i="4"/>
  <c r="CD305" i="4"/>
  <c r="CD306" i="4"/>
  <c r="CD307" i="4"/>
  <c r="CD308" i="4"/>
  <c r="CD309" i="4"/>
  <c r="CD310" i="4"/>
  <c r="CD311" i="4"/>
  <c r="CD312" i="4"/>
  <c r="CD313" i="4"/>
  <c r="CD314" i="4"/>
  <c r="CD315" i="4"/>
  <c r="CD316" i="4"/>
  <c r="CD317" i="4"/>
  <c r="CD318" i="4"/>
  <c r="CD319" i="4"/>
  <c r="CD320" i="4"/>
  <c r="CD321" i="4"/>
  <c r="CD322" i="4"/>
  <c r="CD323" i="4"/>
  <c r="CD324" i="4"/>
  <c r="CD325" i="4"/>
  <c r="CD326" i="4"/>
  <c r="CD327" i="4"/>
  <c r="CD328" i="4"/>
  <c r="CD329" i="4"/>
  <c r="CD330" i="4"/>
  <c r="CD331" i="4"/>
  <c r="CD332" i="4"/>
  <c r="CD333" i="4"/>
  <c r="CD334" i="4"/>
  <c r="CD335" i="4"/>
  <c r="CD336" i="4"/>
  <c r="CD337" i="4"/>
  <c r="CD338" i="4"/>
  <c r="CD339" i="4"/>
  <c r="CD340" i="4"/>
  <c r="CD341" i="4"/>
  <c r="CD342" i="4"/>
  <c r="CD343" i="4"/>
  <c r="CD344" i="4"/>
  <c r="CD345" i="4"/>
  <c r="CD346" i="4"/>
  <c r="CD347" i="4"/>
  <c r="CD348" i="4"/>
  <c r="CD349" i="4"/>
  <c r="CD350" i="4"/>
  <c r="CD351" i="4"/>
  <c r="CD352" i="4"/>
  <c r="CD353" i="4"/>
  <c r="CD354" i="4"/>
  <c r="CD355" i="4"/>
  <c r="CD356" i="4"/>
  <c r="CD357" i="4"/>
  <c r="CD358" i="4"/>
  <c r="CD359" i="4"/>
  <c r="CD360" i="4"/>
  <c r="CD361" i="4"/>
  <c r="CD362" i="4"/>
  <c r="CD363" i="4"/>
  <c r="CD364" i="4"/>
  <c r="CD365" i="4"/>
  <c r="CD366" i="4"/>
  <c r="CD367" i="4"/>
  <c r="CD368" i="4"/>
  <c r="CD369" i="4"/>
  <c r="CD370" i="4"/>
  <c r="CD371" i="4"/>
  <c r="CD372" i="4"/>
  <c r="CD373" i="4"/>
  <c r="CD374" i="4"/>
  <c r="CD375" i="4"/>
  <c r="CD376" i="4"/>
  <c r="CD377" i="4"/>
  <c r="CD378" i="4"/>
  <c r="CD379" i="4"/>
  <c r="CD380" i="4"/>
  <c r="CD381" i="4"/>
  <c r="CD382" i="4"/>
  <c r="CD383" i="4"/>
  <c r="CD384" i="4"/>
  <c r="CD385" i="4"/>
  <c r="CD386" i="4"/>
  <c r="CD387" i="4"/>
  <c r="CD388" i="4"/>
  <c r="CD389" i="4"/>
  <c r="CD390" i="4"/>
  <c r="CD391" i="4"/>
  <c r="CD3" i="4"/>
  <c r="BZ4" i="4"/>
  <c r="BZ5" i="4"/>
  <c r="BZ6" i="4"/>
  <c r="BZ7" i="4"/>
  <c r="BZ8" i="4"/>
  <c r="BZ9" i="4"/>
  <c r="BZ10" i="4"/>
  <c r="BZ11" i="4"/>
  <c r="BZ12" i="4"/>
  <c r="BZ13" i="4"/>
  <c r="BZ14" i="4"/>
  <c r="BZ15" i="4"/>
  <c r="BZ16" i="4"/>
  <c r="BZ17" i="4"/>
  <c r="BZ18" i="4"/>
  <c r="BZ19" i="4"/>
  <c r="BZ20" i="4"/>
  <c r="BZ21" i="4"/>
  <c r="BZ22" i="4"/>
  <c r="BZ23" i="4"/>
  <c r="BZ24" i="4"/>
  <c r="BZ25" i="4"/>
  <c r="BZ26" i="4"/>
  <c r="BZ27" i="4"/>
  <c r="BZ28" i="4"/>
  <c r="BZ29" i="4"/>
  <c r="BZ30" i="4"/>
  <c r="BZ31" i="4"/>
  <c r="BZ32" i="4"/>
  <c r="BZ33" i="4"/>
  <c r="BZ34" i="4"/>
  <c r="BZ35" i="4"/>
  <c r="BZ36" i="4"/>
  <c r="BZ37" i="4"/>
  <c r="BZ38" i="4"/>
  <c r="BZ39" i="4"/>
  <c r="BZ40" i="4"/>
  <c r="BZ41" i="4"/>
  <c r="BZ42" i="4"/>
  <c r="BZ43" i="4"/>
  <c r="BZ44" i="4"/>
  <c r="BZ45" i="4"/>
  <c r="BZ46" i="4"/>
  <c r="BZ47" i="4"/>
  <c r="BZ48" i="4"/>
  <c r="BZ49" i="4"/>
  <c r="BZ50" i="4"/>
  <c r="BZ51" i="4"/>
  <c r="BZ52" i="4"/>
  <c r="BZ53" i="4"/>
  <c r="BZ54" i="4"/>
  <c r="BZ55" i="4"/>
  <c r="BZ56" i="4"/>
  <c r="BZ57" i="4"/>
  <c r="BZ58" i="4"/>
  <c r="BZ59" i="4"/>
  <c r="BZ60" i="4"/>
  <c r="BZ61" i="4"/>
  <c r="BZ62" i="4"/>
  <c r="BZ63" i="4"/>
  <c r="BZ64" i="4"/>
  <c r="BZ65" i="4"/>
  <c r="BZ66" i="4"/>
  <c r="BZ67" i="4"/>
  <c r="BZ68" i="4"/>
  <c r="BZ69" i="4"/>
  <c r="BZ70" i="4"/>
  <c r="BZ71" i="4"/>
  <c r="BZ72" i="4"/>
  <c r="BZ73" i="4"/>
  <c r="BZ74" i="4"/>
  <c r="BZ75" i="4"/>
  <c r="BZ76" i="4"/>
  <c r="BZ77" i="4"/>
  <c r="BZ78" i="4"/>
  <c r="BZ79" i="4"/>
  <c r="BZ80" i="4"/>
  <c r="BZ81" i="4"/>
  <c r="BZ82" i="4"/>
  <c r="BZ83" i="4"/>
  <c r="BZ84" i="4"/>
  <c r="BZ85" i="4"/>
  <c r="BZ86" i="4"/>
  <c r="BZ87" i="4"/>
  <c r="BZ88" i="4"/>
  <c r="BZ89" i="4"/>
  <c r="BZ90" i="4"/>
  <c r="BZ91" i="4"/>
  <c r="BZ92" i="4"/>
  <c r="BZ93" i="4"/>
  <c r="BZ94" i="4"/>
  <c r="BZ95" i="4"/>
  <c r="BZ96" i="4"/>
  <c r="BZ97" i="4"/>
  <c r="BZ98" i="4"/>
  <c r="BZ99" i="4"/>
  <c r="BZ100" i="4"/>
  <c r="BZ101" i="4"/>
  <c r="BZ102" i="4"/>
  <c r="BZ103" i="4"/>
  <c r="BZ104" i="4"/>
  <c r="BZ105" i="4"/>
  <c r="BZ106" i="4"/>
  <c r="BZ107" i="4"/>
  <c r="BZ108" i="4"/>
  <c r="BZ109" i="4"/>
  <c r="BZ110" i="4"/>
  <c r="BZ111" i="4"/>
  <c r="BZ112" i="4"/>
  <c r="BZ113" i="4"/>
  <c r="BZ114" i="4"/>
  <c r="BZ115" i="4"/>
  <c r="BZ116" i="4"/>
  <c r="BZ117" i="4"/>
  <c r="BZ118" i="4"/>
  <c r="BZ119" i="4"/>
  <c r="BZ120" i="4"/>
  <c r="BZ121" i="4"/>
  <c r="BZ122" i="4"/>
  <c r="BZ123" i="4"/>
  <c r="BZ124" i="4"/>
  <c r="BZ125" i="4"/>
  <c r="BZ126" i="4"/>
  <c r="BZ127" i="4"/>
  <c r="BZ128" i="4"/>
  <c r="BZ129" i="4"/>
  <c r="BZ130" i="4"/>
  <c r="BZ131" i="4"/>
  <c r="BZ132" i="4"/>
  <c r="BZ133" i="4"/>
  <c r="BZ134" i="4"/>
  <c r="BZ135" i="4"/>
  <c r="BZ136" i="4"/>
  <c r="BZ137" i="4"/>
  <c r="BZ138" i="4"/>
  <c r="BZ139" i="4"/>
  <c r="BZ140" i="4"/>
  <c r="BZ141" i="4"/>
  <c r="BZ142" i="4"/>
  <c r="BZ143" i="4"/>
  <c r="BZ144" i="4"/>
  <c r="BZ145" i="4"/>
  <c r="BZ146" i="4"/>
  <c r="BZ147" i="4"/>
  <c r="BZ148" i="4"/>
  <c r="BZ149" i="4"/>
  <c r="BZ150" i="4"/>
  <c r="BZ151" i="4"/>
  <c r="BZ152" i="4"/>
  <c r="BZ153" i="4"/>
  <c r="BZ154" i="4"/>
  <c r="BZ155" i="4"/>
  <c r="BZ156" i="4"/>
  <c r="BZ157" i="4"/>
  <c r="BZ158" i="4"/>
  <c r="BZ159" i="4"/>
  <c r="BZ160" i="4"/>
  <c r="BZ161" i="4"/>
  <c r="BZ162" i="4"/>
  <c r="BZ163" i="4"/>
  <c r="BZ164" i="4"/>
  <c r="BZ165" i="4"/>
  <c r="BZ166" i="4"/>
  <c r="BZ167" i="4"/>
  <c r="BZ168" i="4"/>
  <c r="BZ169" i="4"/>
  <c r="BZ170" i="4"/>
  <c r="BZ171" i="4"/>
  <c r="BZ172" i="4"/>
  <c r="BZ173" i="4"/>
  <c r="BZ174" i="4"/>
  <c r="BZ175" i="4"/>
  <c r="BZ176" i="4"/>
  <c r="BZ177" i="4"/>
  <c r="BZ178" i="4"/>
  <c r="BZ179" i="4"/>
  <c r="BZ180" i="4"/>
  <c r="BZ181" i="4"/>
  <c r="BZ182" i="4"/>
  <c r="BZ183" i="4"/>
  <c r="BZ184" i="4"/>
  <c r="BZ185" i="4"/>
  <c r="BZ186" i="4"/>
  <c r="BZ187" i="4"/>
  <c r="BZ188" i="4"/>
  <c r="BZ189" i="4"/>
  <c r="BZ190" i="4"/>
  <c r="BZ191" i="4"/>
  <c r="BZ192" i="4"/>
  <c r="BZ193" i="4"/>
  <c r="BZ194" i="4"/>
  <c r="BZ195" i="4"/>
  <c r="BZ196" i="4"/>
  <c r="BZ197" i="4"/>
  <c r="BZ198" i="4"/>
  <c r="BZ199" i="4"/>
  <c r="BZ200" i="4"/>
  <c r="BZ201" i="4"/>
  <c r="BZ202" i="4"/>
  <c r="BZ203" i="4"/>
  <c r="BZ204" i="4"/>
  <c r="BZ205" i="4"/>
  <c r="BZ206" i="4"/>
  <c r="BZ207" i="4"/>
  <c r="BZ208" i="4"/>
  <c r="BZ209" i="4"/>
  <c r="BZ210" i="4"/>
  <c r="BZ211" i="4"/>
  <c r="BZ212" i="4"/>
  <c r="BZ213" i="4"/>
  <c r="BZ214" i="4"/>
  <c r="BZ215" i="4"/>
  <c r="BZ216" i="4"/>
  <c r="BZ217" i="4"/>
  <c r="BZ218" i="4"/>
  <c r="BZ219" i="4"/>
  <c r="BZ220" i="4"/>
  <c r="BZ221" i="4"/>
  <c r="BZ222" i="4"/>
  <c r="BZ223" i="4"/>
  <c r="BZ224" i="4"/>
  <c r="BZ225" i="4"/>
  <c r="BZ226" i="4"/>
  <c r="BZ227" i="4"/>
  <c r="BZ228" i="4"/>
  <c r="BZ229" i="4"/>
  <c r="BZ230" i="4"/>
  <c r="BZ231" i="4"/>
  <c r="BZ232" i="4"/>
  <c r="BZ233" i="4"/>
  <c r="BZ234" i="4"/>
  <c r="BZ235" i="4"/>
  <c r="BZ236" i="4"/>
  <c r="BZ237" i="4"/>
  <c r="BZ238" i="4"/>
  <c r="BZ239" i="4"/>
  <c r="BZ240" i="4"/>
  <c r="BZ241" i="4"/>
  <c r="BZ242" i="4"/>
  <c r="BZ243" i="4"/>
  <c r="BZ244" i="4"/>
  <c r="BZ245" i="4"/>
  <c r="BZ246" i="4"/>
  <c r="BZ247" i="4"/>
  <c r="BZ248" i="4"/>
  <c r="BZ249" i="4"/>
  <c r="BZ250" i="4"/>
  <c r="BZ251" i="4"/>
  <c r="BZ252" i="4"/>
  <c r="BZ253" i="4"/>
  <c r="BZ254" i="4"/>
  <c r="BZ255" i="4"/>
  <c r="BZ256" i="4"/>
  <c r="BZ257" i="4"/>
  <c r="BZ258" i="4"/>
  <c r="BZ259" i="4"/>
  <c r="BZ260" i="4"/>
  <c r="BZ261" i="4"/>
  <c r="BZ262" i="4"/>
  <c r="BZ263" i="4"/>
  <c r="BZ264" i="4"/>
  <c r="BZ265" i="4"/>
  <c r="BZ266" i="4"/>
  <c r="BZ267" i="4"/>
  <c r="BZ268" i="4"/>
  <c r="BZ269" i="4"/>
  <c r="BZ270" i="4"/>
  <c r="BZ271" i="4"/>
  <c r="BZ272" i="4"/>
  <c r="BZ273" i="4"/>
  <c r="BZ274" i="4"/>
  <c r="BZ275" i="4"/>
  <c r="BZ276" i="4"/>
  <c r="BZ277" i="4"/>
  <c r="BZ278" i="4"/>
  <c r="BZ279" i="4"/>
  <c r="BZ280" i="4"/>
  <c r="BZ281" i="4"/>
  <c r="BZ282" i="4"/>
  <c r="BZ283" i="4"/>
  <c r="BZ284" i="4"/>
  <c r="BZ285" i="4"/>
  <c r="BZ286" i="4"/>
  <c r="BZ287" i="4"/>
  <c r="BZ288" i="4"/>
  <c r="BZ289" i="4"/>
  <c r="BZ290" i="4"/>
  <c r="BZ291" i="4"/>
  <c r="BZ292" i="4"/>
  <c r="BZ293" i="4"/>
  <c r="BZ294" i="4"/>
  <c r="BZ295" i="4"/>
  <c r="BZ296" i="4"/>
  <c r="BZ297" i="4"/>
  <c r="BZ298" i="4"/>
  <c r="BZ299" i="4"/>
  <c r="BZ300" i="4"/>
  <c r="BZ301" i="4"/>
  <c r="BZ302" i="4"/>
  <c r="BZ303" i="4"/>
  <c r="BZ304" i="4"/>
  <c r="BZ305" i="4"/>
  <c r="BZ306" i="4"/>
  <c r="BZ307" i="4"/>
  <c r="BZ308" i="4"/>
  <c r="BZ309" i="4"/>
  <c r="BZ310" i="4"/>
  <c r="BZ311" i="4"/>
  <c r="BZ312" i="4"/>
  <c r="BZ313" i="4"/>
  <c r="BZ314" i="4"/>
  <c r="BZ315" i="4"/>
  <c r="BZ316" i="4"/>
  <c r="BZ317" i="4"/>
  <c r="BZ318" i="4"/>
  <c r="BZ319" i="4"/>
  <c r="BZ320" i="4"/>
  <c r="BZ321" i="4"/>
  <c r="BZ322" i="4"/>
  <c r="BZ323" i="4"/>
  <c r="BZ324" i="4"/>
  <c r="BZ325" i="4"/>
  <c r="BZ326" i="4"/>
  <c r="BZ327" i="4"/>
  <c r="BZ328" i="4"/>
  <c r="BZ329" i="4"/>
  <c r="BZ330" i="4"/>
  <c r="BZ331" i="4"/>
  <c r="BZ332" i="4"/>
  <c r="BZ333" i="4"/>
  <c r="BZ334" i="4"/>
  <c r="BZ335" i="4"/>
  <c r="BZ336" i="4"/>
  <c r="BZ337" i="4"/>
  <c r="BZ338" i="4"/>
  <c r="BZ339" i="4"/>
  <c r="BZ340" i="4"/>
  <c r="BZ341" i="4"/>
  <c r="BZ342" i="4"/>
  <c r="BZ343" i="4"/>
  <c r="BZ344" i="4"/>
  <c r="BZ345" i="4"/>
  <c r="BZ346" i="4"/>
  <c r="BZ347" i="4"/>
  <c r="BZ348" i="4"/>
  <c r="BZ349" i="4"/>
  <c r="BZ350" i="4"/>
  <c r="BZ351" i="4"/>
  <c r="BZ352" i="4"/>
  <c r="BZ353" i="4"/>
  <c r="BZ354" i="4"/>
  <c r="BZ355" i="4"/>
  <c r="BZ356" i="4"/>
  <c r="BZ357" i="4"/>
  <c r="BZ358" i="4"/>
  <c r="BZ359" i="4"/>
  <c r="BZ360" i="4"/>
  <c r="BZ361" i="4"/>
  <c r="BZ362" i="4"/>
  <c r="BZ363" i="4"/>
  <c r="BZ364" i="4"/>
  <c r="BZ365" i="4"/>
  <c r="BZ366" i="4"/>
  <c r="BZ367" i="4"/>
  <c r="BZ368" i="4"/>
  <c r="BZ369" i="4"/>
  <c r="BZ370" i="4"/>
  <c r="BZ371" i="4"/>
  <c r="BZ372" i="4"/>
  <c r="BZ373" i="4"/>
  <c r="BZ374" i="4"/>
  <c r="BZ375" i="4"/>
  <c r="BZ376" i="4"/>
  <c r="BZ377" i="4"/>
  <c r="BZ378" i="4"/>
  <c r="BZ379" i="4"/>
  <c r="BZ380" i="4"/>
  <c r="BZ381" i="4"/>
  <c r="BZ382" i="4"/>
  <c r="BZ383" i="4"/>
  <c r="BZ384" i="4"/>
  <c r="BZ385" i="4"/>
  <c r="BZ386" i="4"/>
  <c r="BZ387" i="4"/>
  <c r="BZ388" i="4"/>
  <c r="BZ389" i="4"/>
  <c r="BZ390" i="4"/>
  <c r="BZ391" i="4"/>
  <c r="BZ3" i="4"/>
  <c r="BS4" i="4"/>
  <c r="BS5" i="4"/>
  <c r="BS6" i="4"/>
  <c r="BS7" i="4"/>
  <c r="BS8" i="4"/>
  <c r="BS9" i="4"/>
  <c r="BS10" i="4"/>
  <c r="BS11" i="4"/>
  <c r="BS12" i="4"/>
  <c r="BS13" i="4"/>
  <c r="BS14" i="4"/>
  <c r="BS15" i="4"/>
  <c r="BS16" i="4"/>
  <c r="BS17" i="4"/>
  <c r="BS18" i="4"/>
  <c r="BS19" i="4"/>
  <c r="BS20" i="4"/>
  <c r="BS21" i="4"/>
  <c r="BS22" i="4"/>
  <c r="BS23" i="4"/>
  <c r="BS24" i="4"/>
  <c r="BS25" i="4"/>
  <c r="BS26" i="4"/>
  <c r="BS27" i="4"/>
  <c r="BS28" i="4"/>
  <c r="BS29" i="4"/>
  <c r="BS30" i="4"/>
  <c r="BS31" i="4"/>
  <c r="BS32" i="4"/>
  <c r="BS33" i="4"/>
  <c r="BS34" i="4"/>
  <c r="BS35" i="4"/>
  <c r="BS36" i="4"/>
  <c r="BS37" i="4"/>
  <c r="BS38" i="4"/>
  <c r="BS39" i="4"/>
  <c r="BS40" i="4"/>
  <c r="BS41" i="4"/>
  <c r="BS42" i="4"/>
  <c r="BS43" i="4"/>
  <c r="BS44" i="4"/>
  <c r="BS45" i="4"/>
  <c r="BS46" i="4"/>
  <c r="BS47" i="4"/>
  <c r="BS48" i="4"/>
  <c r="BS49" i="4"/>
  <c r="BS50" i="4"/>
  <c r="BS51" i="4"/>
  <c r="BS52" i="4"/>
  <c r="BS53" i="4"/>
  <c r="BS54" i="4"/>
  <c r="BS55" i="4"/>
  <c r="BS56" i="4"/>
  <c r="BS57" i="4"/>
  <c r="BS58" i="4"/>
  <c r="BS59" i="4"/>
  <c r="BS60" i="4"/>
  <c r="BS61" i="4"/>
  <c r="BS62" i="4"/>
  <c r="BS63" i="4"/>
  <c r="BS64" i="4"/>
  <c r="BS65" i="4"/>
  <c r="BS66" i="4"/>
  <c r="BS67" i="4"/>
  <c r="BS68" i="4"/>
  <c r="BS69" i="4"/>
  <c r="BS70" i="4"/>
  <c r="BS71" i="4"/>
  <c r="BS72" i="4"/>
  <c r="BS73" i="4"/>
  <c r="BS74" i="4"/>
  <c r="BS75" i="4"/>
  <c r="BS76" i="4"/>
  <c r="BS77" i="4"/>
  <c r="BS78" i="4"/>
  <c r="BS79" i="4"/>
  <c r="BS80" i="4"/>
  <c r="BS81" i="4"/>
  <c r="BS82" i="4"/>
  <c r="BS83" i="4"/>
  <c r="BS84" i="4"/>
  <c r="BS85" i="4"/>
  <c r="BS86" i="4"/>
  <c r="BS87" i="4"/>
  <c r="BS88" i="4"/>
  <c r="BS89" i="4"/>
  <c r="BS90" i="4"/>
  <c r="BS91" i="4"/>
  <c r="BS92" i="4"/>
  <c r="BS93" i="4"/>
  <c r="BS94" i="4"/>
  <c r="BS95" i="4"/>
  <c r="BS96" i="4"/>
  <c r="BS97" i="4"/>
  <c r="BS98" i="4"/>
  <c r="BS99" i="4"/>
  <c r="BS100" i="4"/>
  <c r="BS101" i="4"/>
  <c r="BS102" i="4"/>
  <c r="BS103" i="4"/>
  <c r="BS104" i="4"/>
  <c r="BS105" i="4"/>
  <c r="BS106" i="4"/>
  <c r="BS107" i="4"/>
  <c r="BS108" i="4"/>
  <c r="BS109" i="4"/>
  <c r="BS110" i="4"/>
  <c r="BS111" i="4"/>
  <c r="BS112" i="4"/>
  <c r="BS113" i="4"/>
  <c r="BS114" i="4"/>
  <c r="BS115" i="4"/>
  <c r="BS116" i="4"/>
  <c r="BS117" i="4"/>
  <c r="BS118" i="4"/>
  <c r="BS119" i="4"/>
  <c r="BS120" i="4"/>
  <c r="BS121" i="4"/>
  <c r="BS122" i="4"/>
  <c r="BS123" i="4"/>
  <c r="BS124" i="4"/>
  <c r="BS125" i="4"/>
  <c r="BS126" i="4"/>
  <c r="BS127" i="4"/>
  <c r="BS128" i="4"/>
  <c r="BS129" i="4"/>
  <c r="BS130" i="4"/>
  <c r="BS131" i="4"/>
  <c r="BS132" i="4"/>
  <c r="BS133" i="4"/>
  <c r="BS134" i="4"/>
  <c r="BS135" i="4"/>
  <c r="BS136" i="4"/>
  <c r="BS137" i="4"/>
  <c r="BS138" i="4"/>
  <c r="BS139" i="4"/>
  <c r="BS140" i="4"/>
  <c r="BS141" i="4"/>
  <c r="BS142" i="4"/>
  <c r="BS143" i="4"/>
  <c r="BS144" i="4"/>
  <c r="BS145" i="4"/>
  <c r="BS146" i="4"/>
  <c r="BS147" i="4"/>
  <c r="BS148" i="4"/>
  <c r="BS149" i="4"/>
  <c r="BS150" i="4"/>
  <c r="BS151" i="4"/>
  <c r="BS152" i="4"/>
  <c r="BS153" i="4"/>
  <c r="BS154" i="4"/>
  <c r="BS155" i="4"/>
  <c r="BS156" i="4"/>
  <c r="BS157" i="4"/>
  <c r="BS158" i="4"/>
  <c r="BS159" i="4"/>
  <c r="BS160" i="4"/>
  <c r="BS161" i="4"/>
  <c r="BS162" i="4"/>
  <c r="BS163" i="4"/>
  <c r="BS164" i="4"/>
  <c r="BS165" i="4"/>
  <c r="BS166" i="4"/>
  <c r="BS167" i="4"/>
  <c r="BS168" i="4"/>
  <c r="BS169" i="4"/>
  <c r="BS170" i="4"/>
  <c r="BS171" i="4"/>
  <c r="BS172" i="4"/>
  <c r="BS173" i="4"/>
  <c r="BS174" i="4"/>
  <c r="BS175" i="4"/>
  <c r="BS176" i="4"/>
  <c r="BS177" i="4"/>
  <c r="BS178" i="4"/>
  <c r="BS179" i="4"/>
  <c r="BS180" i="4"/>
  <c r="BS181" i="4"/>
  <c r="BS182" i="4"/>
  <c r="BS183" i="4"/>
  <c r="BS184" i="4"/>
  <c r="BS185" i="4"/>
  <c r="BS186" i="4"/>
  <c r="BS187" i="4"/>
  <c r="BS188" i="4"/>
  <c r="BS189" i="4"/>
  <c r="BS190" i="4"/>
  <c r="BS191" i="4"/>
  <c r="BS192" i="4"/>
  <c r="BS193" i="4"/>
  <c r="BS194" i="4"/>
  <c r="BS195" i="4"/>
  <c r="BS196" i="4"/>
  <c r="BS197" i="4"/>
  <c r="BS198" i="4"/>
  <c r="BS199" i="4"/>
  <c r="BS200" i="4"/>
  <c r="BS201" i="4"/>
  <c r="BS202" i="4"/>
  <c r="BS203" i="4"/>
  <c r="BS204" i="4"/>
  <c r="BS205" i="4"/>
  <c r="BS206" i="4"/>
  <c r="BS207" i="4"/>
  <c r="BS208" i="4"/>
  <c r="BS209" i="4"/>
  <c r="BS210" i="4"/>
  <c r="BS211" i="4"/>
  <c r="BS212" i="4"/>
  <c r="BS213" i="4"/>
  <c r="BS214" i="4"/>
  <c r="BS215" i="4"/>
  <c r="BS216" i="4"/>
  <c r="BS217" i="4"/>
  <c r="BS218" i="4"/>
  <c r="BS219" i="4"/>
  <c r="BS220" i="4"/>
  <c r="BS221" i="4"/>
  <c r="BS222" i="4"/>
  <c r="BS223" i="4"/>
  <c r="BS224" i="4"/>
  <c r="BS225" i="4"/>
  <c r="BS226" i="4"/>
  <c r="BS227" i="4"/>
  <c r="BS228" i="4"/>
  <c r="BS229" i="4"/>
  <c r="BS230" i="4"/>
  <c r="BS231" i="4"/>
  <c r="BS232" i="4"/>
  <c r="BS233" i="4"/>
  <c r="BS234" i="4"/>
  <c r="BS235" i="4"/>
  <c r="BS236" i="4"/>
  <c r="BS237" i="4"/>
  <c r="BS238" i="4"/>
  <c r="BS239" i="4"/>
  <c r="BS240" i="4"/>
  <c r="BS241" i="4"/>
  <c r="BS242" i="4"/>
  <c r="BS243" i="4"/>
  <c r="BS244" i="4"/>
  <c r="BS245" i="4"/>
  <c r="BS246" i="4"/>
  <c r="BS247" i="4"/>
  <c r="BS248" i="4"/>
  <c r="BS249" i="4"/>
  <c r="BS250" i="4"/>
  <c r="BS251" i="4"/>
  <c r="BS252" i="4"/>
  <c r="BS253" i="4"/>
  <c r="BS254" i="4"/>
  <c r="BS255" i="4"/>
  <c r="BS256" i="4"/>
  <c r="BS257" i="4"/>
  <c r="BS258" i="4"/>
  <c r="BS259" i="4"/>
  <c r="BS260" i="4"/>
  <c r="BS261" i="4"/>
  <c r="BS262" i="4"/>
  <c r="BS263" i="4"/>
  <c r="BS264" i="4"/>
  <c r="BS265" i="4"/>
  <c r="BS266" i="4"/>
  <c r="BS267" i="4"/>
  <c r="BS268" i="4"/>
  <c r="BS269" i="4"/>
  <c r="BS270" i="4"/>
  <c r="BS271" i="4"/>
  <c r="BS272" i="4"/>
  <c r="BS273" i="4"/>
  <c r="BS274" i="4"/>
  <c r="BS275" i="4"/>
  <c r="BS276" i="4"/>
  <c r="BS277" i="4"/>
  <c r="BS278" i="4"/>
  <c r="BS279" i="4"/>
  <c r="BS280" i="4"/>
  <c r="BS281" i="4"/>
  <c r="BS282" i="4"/>
  <c r="BS283" i="4"/>
  <c r="BS284" i="4"/>
  <c r="BS285" i="4"/>
  <c r="BS286" i="4"/>
  <c r="BS287" i="4"/>
  <c r="BS288" i="4"/>
  <c r="BS289" i="4"/>
  <c r="BS290" i="4"/>
  <c r="BS291" i="4"/>
  <c r="BS292" i="4"/>
  <c r="BS293" i="4"/>
  <c r="BS294" i="4"/>
  <c r="BS295" i="4"/>
  <c r="BS296" i="4"/>
  <c r="BS297" i="4"/>
  <c r="BS298" i="4"/>
  <c r="BS299" i="4"/>
  <c r="BS300" i="4"/>
  <c r="BS301" i="4"/>
  <c r="BS302" i="4"/>
  <c r="BS303" i="4"/>
  <c r="BS304" i="4"/>
  <c r="BS305" i="4"/>
  <c r="BS306" i="4"/>
  <c r="BS307" i="4"/>
  <c r="BS308" i="4"/>
  <c r="BS309" i="4"/>
  <c r="BS310" i="4"/>
  <c r="BS311" i="4"/>
  <c r="BS312" i="4"/>
  <c r="BS313" i="4"/>
  <c r="BS314" i="4"/>
  <c r="BS315" i="4"/>
  <c r="BS316" i="4"/>
  <c r="BS317" i="4"/>
  <c r="BS318" i="4"/>
  <c r="BS319" i="4"/>
  <c r="BS320" i="4"/>
  <c r="BS321" i="4"/>
  <c r="BS322" i="4"/>
  <c r="BS323" i="4"/>
  <c r="BS324" i="4"/>
  <c r="BS325" i="4"/>
  <c r="BS326" i="4"/>
  <c r="BS327" i="4"/>
  <c r="BS328" i="4"/>
  <c r="BS329" i="4"/>
  <c r="BS330" i="4"/>
  <c r="BS331" i="4"/>
  <c r="BS332" i="4"/>
  <c r="BS333" i="4"/>
  <c r="BS334" i="4"/>
  <c r="BS335" i="4"/>
  <c r="BS336" i="4"/>
  <c r="BS337" i="4"/>
  <c r="BS338" i="4"/>
  <c r="BS339" i="4"/>
  <c r="BS340" i="4"/>
  <c r="BS341" i="4"/>
  <c r="BS342" i="4"/>
  <c r="BS343" i="4"/>
  <c r="BS344" i="4"/>
  <c r="BS345" i="4"/>
  <c r="BS346" i="4"/>
  <c r="BS347" i="4"/>
  <c r="BS348" i="4"/>
  <c r="BS349" i="4"/>
  <c r="BS350" i="4"/>
  <c r="BS351" i="4"/>
  <c r="BS352" i="4"/>
  <c r="BS353" i="4"/>
  <c r="BS354" i="4"/>
  <c r="BS355" i="4"/>
  <c r="BS356" i="4"/>
  <c r="BS357" i="4"/>
  <c r="BS358" i="4"/>
  <c r="BS359" i="4"/>
  <c r="BS360" i="4"/>
  <c r="BS361" i="4"/>
  <c r="BS362" i="4"/>
  <c r="BS363" i="4"/>
  <c r="BS364" i="4"/>
  <c r="BS365" i="4"/>
  <c r="BS366" i="4"/>
  <c r="BS367" i="4"/>
  <c r="BS368" i="4"/>
  <c r="BS369" i="4"/>
  <c r="BS370" i="4"/>
  <c r="BS371" i="4"/>
  <c r="BS372" i="4"/>
  <c r="BS373" i="4"/>
  <c r="BS374" i="4"/>
  <c r="BS375" i="4"/>
  <c r="BS376" i="4"/>
  <c r="BS377" i="4"/>
  <c r="BS378" i="4"/>
  <c r="BS379" i="4"/>
  <c r="BS380" i="4"/>
  <c r="BS381" i="4"/>
  <c r="BS382" i="4"/>
  <c r="BS383" i="4"/>
  <c r="BS384" i="4"/>
  <c r="BS385" i="4"/>
  <c r="BS386" i="4"/>
  <c r="BS387" i="4"/>
  <c r="BS388" i="4"/>
  <c r="BS389" i="4"/>
  <c r="BS390" i="4"/>
  <c r="BS391" i="4"/>
  <c r="BS3" i="4"/>
  <c r="BH4" i="4"/>
  <c r="BH5" i="4"/>
  <c r="BH6" i="4"/>
  <c r="BH7" i="4"/>
  <c r="BH8" i="4"/>
  <c r="BH9" i="4"/>
  <c r="BH10" i="4"/>
  <c r="BH11" i="4"/>
  <c r="BH12" i="4"/>
  <c r="BH13" i="4"/>
  <c r="BH14" i="4"/>
  <c r="BH15" i="4"/>
  <c r="BH16" i="4"/>
  <c r="BH17" i="4"/>
  <c r="BH18" i="4"/>
  <c r="BH19" i="4"/>
  <c r="BH20" i="4"/>
  <c r="BH21" i="4"/>
  <c r="BH22" i="4"/>
  <c r="BH23" i="4"/>
  <c r="BH24" i="4"/>
  <c r="BH25" i="4"/>
  <c r="BH26" i="4"/>
  <c r="BH27" i="4"/>
  <c r="BH28" i="4"/>
  <c r="BH29" i="4"/>
  <c r="BH30" i="4"/>
  <c r="BH31" i="4"/>
  <c r="BH32" i="4"/>
  <c r="BH33" i="4"/>
  <c r="BH34" i="4"/>
  <c r="BH35" i="4"/>
  <c r="BH36" i="4"/>
  <c r="BH37" i="4"/>
  <c r="BH38" i="4"/>
  <c r="BH39" i="4"/>
  <c r="BH40" i="4"/>
  <c r="BH41" i="4"/>
  <c r="BH42" i="4"/>
  <c r="BH43" i="4"/>
  <c r="BH44" i="4"/>
  <c r="BH45" i="4"/>
  <c r="BH46" i="4"/>
  <c r="BH47" i="4"/>
  <c r="BH48" i="4"/>
  <c r="BH49" i="4"/>
  <c r="BH50" i="4"/>
  <c r="BH51" i="4"/>
  <c r="BH52" i="4"/>
  <c r="BH53" i="4"/>
  <c r="BH54" i="4"/>
  <c r="BH55" i="4"/>
  <c r="BH56" i="4"/>
  <c r="BH57" i="4"/>
  <c r="BH58" i="4"/>
  <c r="BH59" i="4"/>
  <c r="BH60" i="4"/>
  <c r="BH61" i="4"/>
  <c r="BH62" i="4"/>
  <c r="BH63" i="4"/>
  <c r="BH64" i="4"/>
  <c r="BH65" i="4"/>
  <c r="BH66" i="4"/>
  <c r="BH67" i="4"/>
  <c r="BH68" i="4"/>
  <c r="BH69" i="4"/>
  <c r="BH70" i="4"/>
  <c r="BH71" i="4"/>
  <c r="BH72" i="4"/>
  <c r="BH73" i="4"/>
  <c r="BH74" i="4"/>
  <c r="BH75" i="4"/>
  <c r="BH76" i="4"/>
  <c r="BH77" i="4"/>
  <c r="BH78" i="4"/>
  <c r="BH79" i="4"/>
  <c r="BH80" i="4"/>
  <c r="BH81" i="4"/>
  <c r="BH82" i="4"/>
  <c r="BH83" i="4"/>
  <c r="BH84" i="4"/>
  <c r="BH85" i="4"/>
  <c r="BH86" i="4"/>
  <c r="BH87" i="4"/>
  <c r="BH88" i="4"/>
  <c r="BH89" i="4"/>
  <c r="BH90" i="4"/>
  <c r="BH91" i="4"/>
  <c r="BH92" i="4"/>
  <c r="BH93" i="4"/>
  <c r="BH94" i="4"/>
  <c r="BH95" i="4"/>
  <c r="BH96" i="4"/>
  <c r="BH97" i="4"/>
  <c r="BH98" i="4"/>
  <c r="BH99" i="4"/>
  <c r="BH100" i="4"/>
  <c r="BH101" i="4"/>
  <c r="BH102" i="4"/>
  <c r="BH103" i="4"/>
  <c r="BH104" i="4"/>
  <c r="BH105" i="4"/>
  <c r="BH106" i="4"/>
  <c r="BH107" i="4"/>
  <c r="BH108" i="4"/>
  <c r="BH109" i="4"/>
  <c r="BH110" i="4"/>
  <c r="BH111" i="4"/>
  <c r="BH112" i="4"/>
  <c r="BH113" i="4"/>
  <c r="BH114" i="4"/>
  <c r="BH115" i="4"/>
  <c r="BH116" i="4"/>
  <c r="BH117" i="4"/>
  <c r="BH118" i="4"/>
  <c r="BH119" i="4"/>
  <c r="BH120" i="4"/>
  <c r="BH121" i="4"/>
  <c r="BH122" i="4"/>
  <c r="BH123" i="4"/>
  <c r="BH124" i="4"/>
  <c r="BH125" i="4"/>
  <c r="BH126" i="4"/>
  <c r="BH127" i="4"/>
  <c r="BH128" i="4"/>
  <c r="BH129" i="4"/>
  <c r="BH130" i="4"/>
  <c r="BH131" i="4"/>
  <c r="BH132" i="4"/>
  <c r="BH133" i="4"/>
  <c r="BH134" i="4"/>
  <c r="BH135" i="4"/>
  <c r="BH136" i="4"/>
  <c r="BH137" i="4"/>
  <c r="BH138" i="4"/>
  <c r="BH139" i="4"/>
  <c r="BH140" i="4"/>
  <c r="BH141" i="4"/>
  <c r="BH142" i="4"/>
  <c r="BH143" i="4"/>
  <c r="BH144" i="4"/>
  <c r="BH145" i="4"/>
  <c r="BH146" i="4"/>
  <c r="BH147" i="4"/>
  <c r="BH148" i="4"/>
  <c r="BH149" i="4"/>
  <c r="BH150" i="4"/>
  <c r="BH151" i="4"/>
  <c r="BH152" i="4"/>
  <c r="BH153" i="4"/>
  <c r="BH154" i="4"/>
  <c r="BH155" i="4"/>
  <c r="BH156" i="4"/>
  <c r="BH157" i="4"/>
  <c r="BH158" i="4"/>
  <c r="BH159" i="4"/>
  <c r="BH160" i="4"/>
  <c r="BH161" i="4"/>
  <c r="BH162" i="4"/>
  <c r="BH163" i="4"/>
  <c r="BH164" i="4"/>
  <c r="BH165" i="4"/>
  <c r="BH166" i="4"/>
  <c r="BH167" i="4"/>
  <c r="BH168" i="4"/>
  <c r="BH169" i="4"/>
  <c r="BH170" i="4"/>
  <c r="BH171" i="4"/>
  <c r="BH172" i="4"/>
  <c r="BH173" i="4"/>
  <c r="BH174" i="4"/>
  <c r="BH175" i="4"/>
  <c r="BH176" i="4"/>
  <c r="BH177" i="4"/>
  <c r="BH178" i="4"/>
  <c r="BH179" i="4"/>
  <c r="BH180" i="4"/>
  <c r="BH181" i="4"/>
  <c r="BH182" i="4"/>
  <c r="BH183" i="4"/>
  <c r="BH184" i="4"/>
  <c r="BH185" i="4"/>
  <c r="BH186" i="4"/>
  <c r="BH187" i="4"/>
  <c r="BH188" i="4"/>
  <c r="BH189" i="4"/>
  <c r="BH190" i="4"/>
  <c r="BH191" i="4"/>
  <c r="BH192" i="4"/>
  <c r="BH193" i="4"/>
  <c r="BH194" i="4"/>
  <c r="BH195" i="4"/>
  <c r="BH196" i="4"/>
  <c r="BH197" i="4"/>
  <c r="BH198" i="4"/>
  <c r="BH199" i="4"/>
  <c r="BH200" i="4"/>
  <c r="BH201" i="4"/>
  <c r="BH202" i="4"/>
  <c r="BH203" i="4"/>
  <c r="BH204" i="4"/>
  <c r="BH205" i="4"/>
  <c r="BH206" i="4"/>
  <c r="BH207" i="4"/>
  <c r="BH208" i="4"/>
  <c r="BH209" i="4"/>
  <c r="BH210" i="4"/>
  <c r="BH211" i="4"/>
  <c r="BH212" i="4"/>
  <c r="BH213" i="4"/>
  <c r="BH214" i="4"/>
  <c r="BH215" i="4"/>
  <c r="BH216" i="4"/>
  <c r="BH217" i="4"/>
  <c r="BH218" i="4"/>
  <c r="BH219" i="4"/>
  <c r="BH220" i="4"/>
  <c r="BH221" i="4"/>
  <c r="BH222" i="4"/>
  <c r="BH223" i="4"/>
  <c r="BH224" i="4"/>
  <c r="BH225" i="4"/>
  <c r="BH226" i="4"/>
  <c r="BH227" i="4"/>
  <c r="BH228" i="4"/>
  <c r="BH229" i="4"/>
  <c r="BH230" i="4"/>
  <c r="BH231" i="4"/>
  <c r="BH232" i="4"/>
  <c r="BH233" i="4"/>
  <c r="BH234" i="4"/>
  <c r="BH235" i="4"/>
  <c r="BH236" i="4"/>
  <c r="BH237" i="4"/>
  <c r="BH238" i="4"/>
  <c r="BH239" i="4"/>
  <c r="BH240" i="4"/>
  <c r="BH241" i="4"/>
  <c r="BH242" i="4"/>
  <c r="BH243" i="4"/>
  <c r="BH244" i="4"/>
  <c r="BH245" i="4"/>
  <c r="BH246" i="4"/>
  <c r="BH247" i="4"/>
  <c r="BH248" i="4"/>
  <c r="BH249" i="4"/>
  <c r="BH250" i="4"/>
  <c r="BH251" i="4"/>
  <c r="BH252" i="4"/>
  <c r="BH253" i="4"/>
  <c r="BH254" i="4"/>
  <c r="BH255" i="4"/>
  <c r="BH256" i="4"/>
  <c r="BH257" i="4"/>
  <c r="BH258" i="4"/>
  <c r="BH259" i="4"/>
  <c r="BH260" i="4"/>
  <c r="BH261" i="4"/>
  <c r="BH262" i="4"/>
  <c r="BH263" i="4"/>
  <c r="BH264" i="4"/>
  <c r="BH265" i="4"/>
  <c r="BH266" i="4"/>
  <c r="BH267" i="4"/>
  <c r="BH268" i="4"/>
  <c r="BH269" i="4"/>
  <c r="BH270" i="4"/>
  <c r="BH271" i="4"/>
  <c r="BH272" i="4"/>
  <c r="BH273" i="4"/>
  <c r="BH274" i="4"/>
  <c r="BH275" i="4"/>
  <c r="BH276" i="4"/>
  <c r="BH277" i="4"/>
  <c r="BH278" i="4"/>
  <c r="BH279" i="4"/>
  <c r="BH280" i="4"/>
  <c r="BH281" i="4"/>
  <c r="BH282" i="4"/>
  <c r="BH283" i="4"/>
  <c r="BH284" i="4"/>
  <c r="BH285" i="4"/>
  <c r="BH286" i="4"/>
  <c r="BH287" i="4"/>
  <c r="BH288" i="4"/>
  <c r="BH289" i="4"/>
  <c r="BH290" i="4"/>
  <c r="BH291" i="4"/>
  <c r="BH292" i="4"/>
  <c r="BH293" i="4"/>
  <c r="BH294" i="4"/>
  <c r="BH295" i="4"/>
  <c r="BH296" i="4"/>
  <c r="BH297" i="4"/>
  <c r="BH298" i="4"/>
  <c r="BH299" i="4"/>
  <c r="BH300" i="4"/>
  <c r="BH301" i="4"/>
  <c r="BH302" i="4"/>
  <c r="BH303" i="4"/>
  <c r="BH304" i="4"/>
  <c r="BH305" i="4"/>
  <c r="BH306" i="4"/>
  <c r="BH307" i="4"/>
  <c r="BH308" i="4"/>
  <c r="BH309" i="4"/>
  <c r="BH310" i="4"/>
  <c r="BH311" i="4"/>
  <c r="BH312" i="4"/>
  <c r="BH313" i="4"/>
  <c r="BH314" i="4"/>
  <c r="BH315" i="4"/>
  <c r="BH316" i="4"/>
  <c r="BH317" i="4"/>
  <c r="BH318" i="4"/>
  <c r="BH319" i="4"/>
  <c r="BH320" i="4"/>
  <c r="BH321" i="4"/>
  <c r="BH322" i="4"/>
  <c r="BH323" i="4"/>
  <c r="BH324" i="4"/>
  <c r="BH325" i="4"/>
  <c r="BH326" i="4"/>
  <c r="BH327" i="4"/>
  <c r="BH328" i="4"/>
  <c r="BH329" i="4"/>
  <c r="BH330" i="4"/>
  <c r="BH331" i="4"/>
  <c r="BH332" i="4"/>
  <c r="BH333" i="4"/>
  <c r="BH334" i="4"/>
  <c r="BH335" i="4"/>
  <c r="BH336" i="4"/>
  <c r="BH337" i="4"/>
  <c r="BH338" i="4"/>
  <c r="BH339" i="4"/>
  <c r="BH340" i="4"/>
  <c r="BH341" i="4"/>
  <c r="BH342" i="4"/>
  <c r="BH343" i="4"/>
  <c r="BH344" i="4"/>
  <c r="BH345" i="4"/>
  <c r="BH346" i="4"/>
  <c r="BH347" i="4"/>
  <c r="BH348" i="4"/>
  <c r="BH349" i="4"/>
  <c r="BH350" i="4"/>
  <c r="BH351" i="4"/>
  <c r="BH352" i="4"/>
  <c r="BH353" i="4"/>
  <c r="BH354" i="4"/>
  <c r="BH355" i="4"/>
  <c r="BH356" i="4"/>
  <c r="BH357" i="4"/>
  <c r="BH358" i="4"/>
  <c r="BH359" i="4"/>
  <c r="BH360" i="4"/>
  <c r="BH361" i="4"/>
  <c r="BH362" i="4"/>
  <c r="BH363" i="4"/>
  <c r="BH364" i="4"/>
  <c r="BH365" i="4"/>
  <c r="BH366" i="4"/>
  <c r="BH367" i="4"/>
  <c r="BH368" i="4"/>
  <c r="BH369" i="4"/>
  <c r="BH370" i="4"/>
  <c r="BH371" i="4"/>
  <c r="BH372" i="4"/>
  <c r="BH373" i="4"/>
  <c r="BH374" i="4"/>
  <c r="BH375" i="4"/>
  <c r="BH376" i="4"/>
  <c r="BH377" i="4"/>
  <c r="BH378" i="4"/>
  <c r="BH379" i="4"/>
  <c r="BH380" i="4"/>
  <c r="BH381" i="4"/>
  <c r="BH382" i="4"/>
  <c r="BH383" i="4"/>
  <c r="BH384" i="4"/>
  <c r="BH385" i="4"/>
  <c r="BH386" i="4"/>
  <c r="BH387" i="4"/>
  <c r="BH388" i="4"/>
  <c r="BH389" i="4"/>
  <c r="BH390" i="4"/>
  <c r="BH391" i="4"/>
  <c r="BH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367" i="4"/>
  <c r="AI368" i="4"/>
  <c r="AI369" i="4"/>
  <c r="AI370" i="4"/>
  <c r="AI371" i="4"/>
  <c r="AI372" i="4"/>
  <c r="AI373" i="4"/>
  <c r="AI374" i="4"/>
  <c r="AI375" i="4"/>
  <c r="AI376" i="4"/>
  <c r="AI377" i="4"/>
  <c r="AI378" i="4"/>
  <c r="AI379" i="4"/>
  <c r="AI380" i="4"/>
  <c r="AI381" i="4"/>
  <c r="AI382" i="4"/>
  <c r="AI383" i="4"/>
  <c r="AI384" i="4"/>
  <c r="AI385" i="4"/>
  <c r="AI386" i="4"/>
  <c r="AI387" i="4"/>
  <c r="AI388" i="4"/>
  <c r="AI389" i="4"/>
  <c r="AI390" i="4"/>
  <c r="AI391" i="4"/>
  <c r="AI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 i="4"/>
  <c r="BD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BD44" i="3"/>
  <c r="BD45" i="3"/>
  <c r="BD46" i="3"/>
  <c r="BD47" i="3"/>
  <c r="BD48" i="3"/>
  <c r="BD49" i="3"/>
  <c r="BD50" i="3"/>
  <c r="BD51" i="3"/>
  <c r="BD52" i="3"/>
  <c r="BD53" i="3"/>
  <c r="BD54" i="3"/>
  <c r="BD55" i="3"/>
  <c r="BD56" i="3"/>
  <c r="BD57" i="3"/>
  <c r="BD58" i="3"/>
  <c r="BD59" i="3"/>
  <c r="BD60" i="3"/>
  <c r="BD61" i="3"/>
  <c r="BD62" i="3"/>
  <c r="BD63" i="3"/>
  <c r="BD64" i="3"/>
  <c r="BD65" i="3"/>
  <c r="BD66" i="3"/>
  <c r="BD67" i="3"/>
  <c r="BD68" i="3"/>
  <c r="BD69" i="3"/>
  <c r="BD70" i="3"/>
  <c r="BD71" i="3"/>
  <c r="BD72" i="3"/>
  <c r="BD73" i="3"/>
  <c r="BD74" i="3"/>
  <c r="BD75" i="3"/>
  <c r="BD76" i="3"/>
  <c r="BD77" i="3"/>
  <c r="BD78" i="3"/>
  <c r="BD79" i="3"/>
  <c r="BD80" i="3"/>
  <c r="BD81" i="3"/>
  <c r="BD82" i="3"/>
  <c r="BD83" i="3"/>
  <c r="BD84" i="3"/>
  <c r="BD85" i="3"/>
  <c r="BD86" i="3"/>
  <c r="BD87" i="3"/>
  <c r="BD88" i="3"/>
  <c r="BD89" i="3"/>
  <c r="BD90" i="3"/>
  <c r="BD91" i="3"/>
  <c r="BD92" i="3"/>
  <c r="BD93" i="3"/>
  <c r="BD94" i="3"/>
  <c r="BD95" i="3"/>
  <c r="BD96" i="3"/>
  <c r="BD97" i="3"/>
  <c r="BD98" i="3"/>
  <c r="BD99" i="3"/>
  <c r="BD100" i="3"/>
  <c r="BD101" i="3"/>
  <c r="BD102" i="3"/>
  <c r="BD103" i="3"/>
  <c r="BD104" i="3"/>
  <c r="BD105" i="3"/>
  <c r="BD106" i="3"/>
  <c r="BD107" i="3"/>
  <c r="BD108" i="3"/>
  <c r="BD109" i="3"/>
  <c r="BD110" i="3"/>
  <c r="BD111" i="3"/>
  <c r="BD112" i="3"/>
  <c r="BD113" i="3"/>
  <c r="BD114" i="3"/>
  <c r="BD115" i="3"/>
  <c r="BD116" i="3"/>
  <c r="BD117" i="3"/>
  <c r="BD118" i="3"/>
  <c r="BD119" i="3"/>
  <c r="BD120" i="3"/>
  <c r="BD121" i="3"/>
  <c r="BD122" i="3"/>
  <c r="BD123" i="3"/>
  <c r="BD124" i="3"/>
  <c r="BD125" i="3"/>
  <c r="BD126" i="3"/>
  <c r="BD127" i="3"/>
  <c r="BD128" i="3"/>
  <c r="BD129" i="3"/>
  <c r="BD130" i="3"/>
  <c r="BD131" i="3"/>
  <c r="BD132" i="3"/>
  <c r="BD133" i="3"/>
  <c r="BD134" i="3"/>
  <c r="BD135" i="3"/>
  <c r="BD136" i="3"/>
  <c r="BD137" i="3"/>
  <c r="BD138" i="3"/>
  <c r="BD139" i="3"/>
  <c r="BD140" i="3"/>
  <c r="BD141" i="3"/>
  <c r="BD142" i="3"/>
  <c r="BD143" i="3"/>
  <c r="BD144" i="3"/>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BD279" i="3"/>
  <c r="BD280" i="3"/>
  <c r="BD281" i="3"/>
  <c r="BD282" i="3"/>
  <c r="BD283" i="3"/>
  <c r="BD284" i="3"/>
  <c r="BD285" i="3"/>
  <c r="BD286" i="3"/>
  <c r="BD287" i="3"/>
  <c r="BD288" i="3"/>
  <c r="BD289" i="3"/>
  <c r="BD290" i="3"/>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BD356" i="3"/>
  <c r="BD357" i="3"/>
  <c r="BD358" i="3"/>
  <c r="BD359" i="3"/>
  <c r="BD360" i="3"/>
  <c r="BD361" i="3"/>
  <c r="BD362" i="3"/>
  <c r="BD363" i="3"/>
  <c r="BD364" i="3"/>
  <c r="BD365" i="3"/>
  <c r="BD366" i="3"/>
  <c r="BD367" i="3"/>
  <c r="BD368" i="3"/>
  <c r="BD369" i="3"/>
  <c r="BD370" i="3"/>
  <c r="BD371" i="3"/>
  <c r="BD372" i="3"/>
  <c r="BD373" i="3"/>
  <c r="BD374" i="3"/>
  <c r="BD375" i="3"/>
  <c r="BD376" i="3"/>
  <c r="BD377" i="3"/>
  <c r="BD378" i="3"/>
  <c r="BD379" i="3"/>
  <c r="BD380" i="3"/>
  <c r="BD381" i="3"/>
  <c r="BD382" i="3"/>
  <c r="BD383" i="3"/>
  <c r="BD384" i="3"/>
  <c r="BD385" i="3"/>
  <c r="BD386" i="3"/>
  <c r="BD387" i="3"/>
  <c r="BD388" i="3"/>
  <c r="BD389" i="3"/>
  <c r="BD390" i="3"/>
  <c r="BD391"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 i="3"/>
  <c r="BB3" i="3"/>
  <c r="BC3" i="3" s="1"/>
  <c r="AP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AX3"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2" i="3"/>
  <c r="AZ33" i="3"/>
  <c r="AZ34" i="3"/>
  <c r="AZ35" i="3"/>
  <c r="AZ36" i="3"/>
  <c r="AZ37" i="3"/>
  <c r="AZ38"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95" i="3"/>
  <c r="AZ96" i="3"/>
  <c r="AZ97" i="3"/>
  <c r="AZ98" i="3"/>
  <c r="AZ99" i="3"/>
  <c r="AZ100" i="3"/>
  <c r="AZ101" i="3"/>
  <c r="AZ102" i="3"/>
  <c r="AZ103" i="3"/>
  <c r="AZ104" i="3"/>
  <c r="AZ105" i="3"/>
  <c r="AZ106" i="3"/>
  <c r="AZ107" i="3"/>
  <c r="AZ108" i="3"/>
  <c r="AZ109" i="3"/>
  <c r="AZ110" i="3"/>
  <c r="AZ111" i="3"/>
  <c r="AZ112" i="3"/>
  <c r="AZ113" i="3"/>
  <c r="AZ114" i="3"/>
  <c r="AZ115" i="3"/>
  <c r="AZ116" i="3"/>
  <c r="AZ117" i="3"/>
  <c r="AZ118" i="3"/>
  <c r="AZ119" i="3"/>
  <c r="AZ120" i="3"/>
  <c r="AZ121" i="3"/>
  <c r="AZ122" i="3"/>
  <c r="AZ123" i="3"/>
  <c r="AZ124" i="3"/>
  <c r="AZ125" i="3"/>
  <c r="AZ126" i="3"/>
  <c r="AZ127" i="3"/>
  <c r="AZ128" i="3"/>
  <c r="AZ129" i="3"/>
  <c r="AZ130" i="3"/>
  <c r="AZ131" i="3"/>
  <c r="AZ132" i="3"/>
  <c r="AZ133" i="3"/>
  <c r="AZ134" i="3"/>
  <c r="AZ135" i="3"/>
  <c r="AZ136" i="3"/>
  <c r="AZ137" i="3"/>
  <c r="AZ138" i="3"/>
  <c r="AZ139" i="3"/>
  <c r="AZ140" i="3"/>
  <c r="AZ141" i="3"/>
  <c r="AZ142" i="3"/>
  <c r="AZ143" i="3"/>
  <c r="AZ144" i="3"/>
  <c r="AZ145" i="3"/>
  <c r="AZ146" i="3"/>
  <c r="AZ147" i="3"/>
  <c r="AZ148" i="3"/>
  <c r="AZ149" i="3"/>
  <c r="AZ150" i="3"/>
  <c r="AZ151" i="3"/>
  <c r="AZ152" i="3"/>
  <c r="AZ153" i="3"/>
  <c r="AZ154" i="3"/>
  <c r="AZ155" i="3"/>
  <c r="AZ156" i="3"/>
  <c r="AZ157" i="3"/>
  <c r="AZ158" i="3"/>
  <c r="AZ159" i="3"/>
  <c r="AZ160" i="3"/>
  <c r="AZ161" i="3"/>
  <c r="AZ162" i="3"/>
  <c r="AZ163" i="3"/>
  <c r="AZ164" i="3"/>
  <c r="AZ165" i="3"/>
  <c r="AZ166" i="3"/>
  <c r="AZ167" i="3"/>
  <c r="AZ168" i="3"/>
  <c r="AZ169" i="3"/>
  <c r="AZ170" i="3"/>
  <c r="AZ171" i="3"/>
  <c r="AZ172" i="3"/>
  <c r="AZ173" i="3"/>
  <c r="AZ174" i="3"/>
  <c r="AZ175" i="3"/>
  <c r="AZ176" i="3"/>
  <c r="AZ177" i="3"/>
  <c r="AZ178" i="3"/>
  <c r="AZ179" i="3"/>
  <c r="AZ180" i="3"/>
  <c r="AZ181" i="3"/>
  <c r="AZ182" i="3"/>
  <c r="AZ183" i="3"/>
  <c r="AZ184" i="3"/>
  <c r="AZ185" i="3"/>
  <c r="AZ186" i="3"/>
  <c r="AZ187" i="3"/>
  <c r="AZ188" i="3"/>
  <c r="AZ189" i="3"/>
  <c r="AZ190" i="3"/>
  <c r="AZ191" i="3"/>
  <c r="AZ192" i="3"/>
  <c r="AZ193" i="3"/>
  <c r="AZ194" i="3"/>
  <c r="AZ195" i="3"/>
  <c r="AZ196" i="3"/>
  <c r="AZ197" i="3"/>
  <c r="AZ198" i="3"/>
  <c r="AZ199" i="3"/>
  <c r="AZ200" i="3"/>
  <c r="AZ201" i="3"/>
  <c r="AZ202" i="3"/>
  <c r="AZ203" i="3"/>
  <c r="AZ204" i="3"/>
  <c r="AZ205" i="3"/>
  <c r="AZ206" i="3"/>
  <c r="AZ207" i="3"/>
  <c r="AZ208" i="3"/>
  <c r="AZ209" i="3"/>
  <c r="AZ210" i="3"/>
  <c r="AZ211" i="3"/>
  <c r="AZ212" i="3"/>
  <c r="AZ213" i="3"/>
  <c r="AZ214" i="3"/>
  <c r="AZ215" i="3"/>
  <c r="AZ216" i="3"/>
  <c r="AZ217" i="3"/>
  <c r="AZ218" i="3"/>
  <c r="AZ219" i="3"/>
  <c r="AZ220" i="3"/>
  <c r="AZ221" i="3"/>
  <c r="AZ222" i="3"/>
  <c r="AZ223" i="3"/>
  <c r="AZ224" i="3"/>
  <c r="AZ225" i="3"/>
  <c r="AZ226" i="3"/>
  <c r="AZ227" i="3"/>
  <c r="AZ228" i="3"/>
  <c r="AZ229" i="3"/>
  <c r="AZ230" i="3"/>
  <c r="AZ231" i="3"/>
  <c r="AZ232" i="3"/>
  <c r="AZ233" i="3"/>
  <c r="AZ234" i="3"/>
  <c r="AZ235" i="3"/>
  <c r="AZ236" i="3"/>
  <c r="AZ237" i="3"/>
  <c r="AZ238" i="3"/>
  <c r="AZ239" i="3"/>
  <c r="AZ240" i="3"/>
  <c r="AZ241" i="3"/>
  <c r="AZ242" i="3"/>
  <c r="AZ243" i="3"/>
  <c r="AZ244" i="3"/>
  <c r="AZ245" i="3"/>
  <c r="AZ246" i="3"/>
  <c r="AZ247" i="3"/>
  <c r="AZ248" i="3"/>
  <c r="AZ249" i="3"/>
  <c r="AZ250" i="3"/>
  <c r="AZ251" i="3"/>
  <c r="AZ252" i="3"/>
  <c r="AZ253" i="3"/>
  <c r="AZ254" i="3"/>
  <c r="AZ255" i="3"/>
  <c r="AZ256" i="3"/>
  <c r="AZ257" i="3"/>
  <c r="AZ258" i="3"/>
  <c r="AZ259" i="3"/>
  <c r="AZ260" i="3"/>
  <c r="AZ261" i="3"/>
  <c r="AZ262" i="3"/>
  <c r="AZ263" i="3"/>
  <c r="AZ264" i="3"/>
  <c r="AZ265" i="3"/>
  <c r="AZ266" i="3"/>
  <c r="AZ267" i="3"/>
  <c r="AZ268" i="3"/>
  <c r="AZ269" i="3"/>
  <c r="AZ270" i="3"/>
  <c r="AZ271" i="3"/>
  <c r="AZ272" i="3"/>
  <c r="AZ273" i="3"/>
  <c r="AZ274" i="3"/>
  <c r="AZ275" i="3"/>
  <c r="AZ276" i="3"/>
  <c r="AZ277" i="3"/>
  <c r="AZ278" i="3"/>
  <c r="AZ279" i="3"/>
  <c r="AZ280" i="3"/>
  <c r="AZ281" i="3"/>
  <c r="AZ282" i="3"/>
  <c r="AZ283" i="3"/>
  <c r="AZ284" i="3"/>
  <c r="AZ285" i="3"/>
  <c r="AZ286" i="3"/>
  <c r="AZ287" i="3"/>
  <c r="AZ288" i="3"/>
  <c r="AZ289" i="3"/>
  <c r="AZ290" i="3"/>
  <c r="AZ291" i="3"/>
  <c r="AZ292" i="3"/>
  <c r="AZ293" i="3"/>
  <c r="AZ294" i="3"/>
  <c r="AZ295" i="3"/>
  <c r="AZ296" i="3"/>
  <c r="AZ297" i="3"/>
  <c r="AZ298" i="3"/>
  <c r="AZ299" i="3"/>
  <c r="AZ300" i="3"/>
  <c r="AZ301" i="3"/>
  <c r="AZ302" i="3"/>
  <c r="AZ303" i="3"/>
  <c r="AZ304" i="3"/>
  <c r="AZ305" i="3"/>
  <c r="AZ306" i="3"/>
  <c r="AZ307" i="3"/>
  <c r="AZ308" i="3"/>
  <c r="AZ309" i="3"/>
  <c r="AZ310" i="3"/>
  <c r="AZ311" i="3"/>
  <c r="AZ312" i="3"/>
  <c r="AZ313" i="3"/>
  <c r="AZ314" i="3"/>
  <c r="AZ315" i="3"/>
  <c r="AZ316" i="3"/>
  <c r="AZ317" i="3"/>
  <c r="AZ318" i="3"/>
  <c r="AZ319" i="3"/>
  <c r="AZ320" i="3"/>
  <c r="AZ321" i="3"/>
  <c r="AZ322" i="3"/>
  <c r="AZ323" i="3"/>
  <c r="AZ324" i="3"/>
  <c r="AZ325" i="3"/>
  <c r="AZ326" i="3"/>
  <c r="AZ327" i="3"/>
  <c r="AZ328" i="3"/>
  <c r="AZ329" i="3"/>
  <c r="AZ330" i="3"/>
  <c r="AZ331" i="3"/>
  <c r="AZ332" i="3"/>
  <c r="AZ333" i="3"/>
  <c r="AZ334" i="3"/>
  <c r="AZ335" i="3"/>
  <c r="AZ336" i="3"/>
  <c r="AZ337" i="3"/>
  <c r="AZ338" i="3"/>
  <c r="AZ339" i="3"/>
  <c r="AZ340" i="3"/>
  <c r="AZ341" i="3"/>
  <c r="AZ342" i="3"/>
  <c r="AZ343" i="3"/>
  <c r="AZ344" i="3"/>
  <c r="AZ345" i="3"/>
  <c r="AZ346" i="3"/>
  <c r="AZ347" i="3"/>
  <c r="AZ348" i="3"/>
  <c r="AZ349" i="3"/>
  <c r="AZ350" i="3"/>
  <c r="AZ351" i="3"/>
  <c r="AZ352" i="3"/>
  <c r="AZ353" i="3"/>
  <c r="AZ354" i="3"/>
  <c r="AZ355" i="3"/>
  <c r="AZ356" i="3"/>
  <c r="AZ357" i="3"/>
  <c r="AZ358" i="3"/>
  <c r="AZ359" i="3"/>
  <c r="AZ360" i="3"/>
  <c r="AZ361" i="3"/>
  <c r="AZ362" i="3"/>
  <c r="AZ363" i="3"/>
  <c r="AZ364" i="3"/>
  <c r="AZ365" i="3"/>
  <c r="AZ366" i="3"/>
  <c r="AZ367" i="3"/>
  <c r="AZ368" i="3"/>
  <c r="AZ369" i="3"/>
  <c r="AZ370" i="3"/>
  <c r="AZ371" i="3"/>
  <c r="AZ372" i="3"/>
  <c r="AZ373" i="3"/>
  <c r="AZ374" i="3"/>
  <c r="AZ375" i="3"/>
  <c r="AZ376" i="3"/>
  <c r="AZ377" i="3"/>
  <c r="AZ378" i="3"/>
  <c r="AZ379" i="3"/>
  <c r="AZ380" i="3"/>
  <c r="AZ381" i="3"/>
  <c r="AZ382" i="3"/>
  <c r="AZ383" i="3"/>
  <c r="AZ384" i="3"/>
  <c r="AZ385" i="3"/>
  <c r="AZ386" i="3"/>
  <c r="AZ387" i="3"/>
  <c r="AZ388" i="3"/>
  <c r="AZ389" i="3"/>
  <c r="AZ390" i="3"/>
  <c r="AZ391" i="3"/>
  <c r="AZ3" i="3"/>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197" i="3"/>
  <c r="AX198" i="3"/>
  <c r="AX199" i="3"/>
  <c r="AX200" i="3"/>
  <c r="AX201" i="3"/>
  <c r="AX202" i="3"/>
  <c r="AX203" i="3"/>
  <c r="AX204" i="3"/>
  <c r="AX205" i="3"/>
  <c r="AX206" i="3"/>
  <c r="AX207" i="3"/>
  <c r="AX208" i="3"/>
  <c r="AX209" i="3"/>
  <c r="AX210" i="3"/>
  <c r="AX211" i="3"/>
  <c r="AX212" i="3"/>
  <c r="AX213" i="3"/>
  <c r="AX214" i="3"/>
  <c r="AX215" i="3"/>
  <c r="AX216" i="3"/>
  <c r="AX217" i="3"/>
  <c r="AX218" i="3"/>
  <c r="AX219" i="3"/>
  <c r="AX220" i="3"/>
  <c r="AX221" i="3"/>
  <c r="AX222" i="3"/>
  <c r="AX223" i="3"/>
  <c r="AX224" i="3"/>
  <c r="AX225" i="3"/>
  <c r="AX226" i="3"/>
  <c r="AX227" i="3"/>
  <c r="AX228" i="3"/>
  <c r="AX229" i="3"/>
  <c r="AX230" i="3"/>
  <c r="AX231" i="3"/>
  <c r="AX232" i="3"/>
  <c r="AX233" i="3"/>
  <c r="AX234" i="3"/>
  <c r="AX235" i="3"/>
  <c r="AX236" i="3"/>
  <c r="AX237" i="3"/>
  <c r="AX238" i="3"/>
  <c r="AX239" i="3"/>
  <c r="AX240" i="3"/>
  <c r="AX241" i="3"/>
  <c r="AX242" i="3"/>
  <c r="AX243" i="3"/>
  <c r="AX244" i="3"/>
  <c r="AX245" i="3"/>
  <c r="AX246" i="3"/>
  <c r="AX247" i="3"/>
  <c r="AX248" i="3"/>
  <c r="AX249" i="3"/>
  <c r="AX250" i="3"/>
  <c r="AX251" i="3"/>
  <c r="AX252" i="3"/>
  <c r="AX253" i="3"/>
  <c r="AX254" i="3"/>
  <c r="AX255" i="3"/>
  <c r="AX256" i="3"/>
  <c r="AX257" i="3"/>
  <c r="AX258" i="3"/>
  <c r="AX259" i="3"/>
  <c r="AX260" i="3"/>
  <c r="AX261" i="3"/>
  <c r="AX262" i="3"/>
  <c r="AX263" i="3"/>
  <c r="AX264" i="3"/>
  <c r="AX265" i="3"/>
  <c r="AX266" i="3"/>
  <c r="AX267" i="3"/>
  <c r="AX268" i="3"/>
  <c r="AX269" i="3"/>
  <c r="AX270" i="3"/>
  <c r="AX271" i="3"/>
  <c r="AX272" i="3"/>
  <c r="AX273" i="3"/>
  <c r="AX274" i="3"/>
  <c r="AX275" i="3"/>
  <c r="AX276" i="3"/>
  <c r="AX277" i="3"/>
  <c r="AX278" i="3"/>
  <c r="AX279" i="3"/>
  <c r="AX280" i="3"/>
  <c r="AX281" i="3"/>
  <c r="AX282" i="3"/>
  <c r="AX283" i="3"/>
  <c r="AX284" i="3"/>
  <c r="AX285" i="3"/>
  <c r="AX286" i="3"/>
  <c r="AX287" i="3"/>
  <c r="AX288" i="3"/>
  <c r="AX289" i="3"/>
  <c r="AX290" i="3"/>
  <c r="AX291" i="3"/>
  <c r="AX292" i="3"/>
  <c r="AX293" i="3"/>
  <c r="AX294" i="3"/>
  <c r="AX295" i="3"/>
  <c r="AX296" i="3"/>
  <c r="AX297" i="3"/>
  <c r="AX298" i="3"/>
  <c r="AX299" i="3"/>
  <c r="AX300" i="3"/>
  <c r="AX301" i="3"/>
  <c r="AX302" i="3"/>
  <c r="AX303" i="3"/>
  <c r="AX304" i="3"/>
  <c r="AX305" i="3"/>
  <c r="AX306" i="3"/>
  <c r="AX307" i="3"/>
  <c r="AX308" i="3"/>
  <c r="AX309" i="3"/>
  <c r="AX310" i="3"/>
  <c r="AX311" i="3"/>
  <c r="AX312" i="3"/>
  <c r="AX313" i="3"/>
  <c r="AX314" i="3"/>
  <c r="AX315" i="3"/>
  <c r="AX316" i="3"/>
  <c r="AX317" i="3"/>
  <c r="AX318" i="3"/>
  <c r="AX319" i="3"/>
  <c r="AX320" i="3"/>
  <c r="AX321" i="3"/>
  <c r="AX322" i="3"/>
  <c r="AX323" i="3"/>
  <c r="AX324" i="3"/>
  <c r="AX325" i="3"/>
  <c r="AX326" i="3"/>
  <c r="AX327" i="3"/>
  <c r="AX328" i="3"/>
  <c r="AX329" i="3"/>
  <c r="AX330" i="3"/>
  <c r="AX331" i="3"/>
  <c r="AX332" i="3"/>
  <c r="AX333" i="3"/>
  <c r="AX334" i="3"/>
  <c r="AX335" i="3"/>
  <c r="AX336" i="3"/>
  <c r="AX337" i="3"/>
  <c r="AX338" i="3"/>
  <c r="AX339" i="3"/>
  <c r="AX340" i="3"/>
  <c r="AX341" i="3"/>
  <c r="AX342" i="3"/>
  <c r="AX343" i="3"/>
  <c r="AX344" i="3"/>
  <c r="AX345" i="3"/>
  <c r="AX346" i="3"/>
  <c r="AX347" i="3"/>
  <c r="AX348" i="3"/>
  <c r="AX349" i="3"/>
  <c r="AX350" i="3"/>
  <c r="AX351" i="3"/>
  <c r="AX352" i="3"/>
  <c r="AX353" i="3"/>
  <c r="AX354" i="3"/>
  <c r="AX355" i="3"/>
  <c r="AX356" i="3"/>
  <c r="AX357" i="3"/>
  <c r="AX358" i="3"/>
  <c r="AX359" i="3"/>
  <c r="AX360" i="3"/>
  <c r="AX361" i="3"/>
  <c r="AX362" i="3"/>
  <c r="AX363" i="3"/>
  <c r="AX364" i="3"/>
  <c r="AX365" i="3"/>
  <c r="AX366" i="3"/>
  <c r="AX367" i="3"/>
  <c r="AX368" i="3"/>
  <c r="AX369" i="3"/>
  <c r="AX370" i="3"/>
  <c r="AX371" i="3"/>
  <c r="AX372" i="3"/>
  <c r="AX373" i="3"/>
  <c r="AX374" i="3"/>
  <c r="AX375" i="3"/>
  <c r="AX376" i="3"/>
  <c r="AX377" i="3"/>
  <c r="AX378" i="3"/>
  <c r="AX379" i="3"/>
  <c r="AX380" i="3"/>
  <c r="AX381" i="3"/>
  <c r="AX382" i="3"/>
  <c r="AX383" i="3"/>
  <c r="AX384" i="3"/>
  <c r="AX385" i="3"/>
  <c r="AX386" i="3"/>
  <c r="AX387" i="3"/>
  <c r="AX388" i="3"/>
  <c r="AX389" i="3"/>
  <c r="AX390" i="3"/>
  <c r="AX391" i="3"/>
  <c r="AV4" i="3"/>
  <c r="AV5" i="3"/>
  <c r="AV6" i="3"/>
  <c r="AV7" i="3"/>
  <c r="AV8" i="3"/>
  <c r="AV9" i="3"/>
  <c r="AV10" i="3"/>
  <c r="AV11" i="3"/>
  <c r="AV12" i="3"/>
  <c r="AV13" i="3"/>
  <c r="AV14" i="3"/>
  <c r="AV15" i="3"/>
  <c r="AV16" i="3"/>
  <c r="AV17" i="3"/>
  <c r="AV18" i="3"/>
  <c r="AV19" i="3"/>
  <c r="AV20" i="3"/>
  <c r="AV21" i="3"/>
  <c r="AV22" i="3"/>
  <c r="AV23" i="3"/>
  <c r="AV24" i="3"/>
  <c r="AV25" i="3"/>
  <c r="AV26" i="3"/>
  <c r="AV27" i="3"/>
  <c r="AV28" i="3"/>
  <c r="AV29" i="3"/>
  <c r="AV30" i="3"/>
  <c r="AV31" i="3"/>
  <c r="AV32" i="3"/>
  <c r="AV33" i="3"/>
  <c r="AV34" i="3"/>
  <c r="AV35" i="3"/>
  <c r="AV36" i="3"/>
  <c r="AV37" i="3"/>
  <c r="AV38"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100" i="3"/>
  <c r="AV101" i="3"/>
  <c r="AV102" i="3"/>
  <c r="AV103" i="3"/>
  <c r="AV104" i="3"/>
  <c r="AV105" i="3"/>
  <c r="AV106" i="3"/>
  <c r="AV107" i="3"/>
  <c r="AV108" i="3"/>
  <c r="AV109" i="3"/>
  <c r="AV110" i="3"/>
  <c r="AV111" i="3"/>
  <c r="AV112" i="3"/>
  <c r="AV113" i="3"/>
  <c r="AV114" i="3"/>
  <c r="AV115" i="3"/>
  <c r="AV116" i="3"/>
  <c r="AV117" i="3"/>
  <c r="AV118" i="3"/>
  <c r="AV119" i="3"/>
  <c r="AV120" i="3"/>
  <c r="AV121" i="3"/>
  <c r="AV122" i="3"/>
  <c r="AV123" i="3"/>
  <c r="AV124" i="3"/>
  <c r="AV125" i="3"/>
  <c r="AV126" i="3"/>
  <c r="AV127" i="3"/>
  <c r="AV128" i="3"/>
  <c r="AV129" i="3"/>
  <c r="AV130" i="3"/>
  <c r="AV131" i="3"/>
  <c r="AV132" i="3"/>
  <c r="AV133" i="3"/>
  <c r="AV134" i="3"/>
  <c r="AV135" i="3"/>
  <c r="AV136" i="3"/>
  <c r="AV137" i="3"/>
  <c r="AV138" i="3"/>
  <c r="AV139" i="3"/>
  <c r="AV140" i="3"/>
  <c r="AV141" i="3"/>
  <c r="AV142" i="3"/>
  <c r="AV143" i="3"/>
  <c r="AV144" i="3"/>
  <c r="AV145" i="3"/>
  <c r="AV146" i="3"/>
  <c r="AV147" i="3"/>
  <c r="AV148" i="3"/>
  <c r="AV149" i="3"/>
  <c r="AV150" i="3"/>
  <c r="AV151" i="3"/>
  <c r="AV152" i="3"/>
  <c r="AV153" i="3"/>
  <c r="AV154" i="3"/>
  <c r="AV155" i="3"/>
  <c r="AV156" i="3"/>
  <c r="AV157" i="3"/>
  <c r="AV158" i="3"/>
  <c r="AV159" i="3"/>
  <c r="AV160" i="3"/>
  <c r="AV161" i="3"/>
  <c r="AV162" i="3"/>
  <c r="AV163" i="3"/>
  <c r="AV164" i="3"/>
  <c r="AV165" i="3"/>
  <c r="AV166" i="3"/>
  <c r="AV167" i="3"/>
  <c r="AV168" i="3"/>
  <c r="AV169" i="3"/>
  <c r="AV170" i="3"/>
  <c r="AV171" i="3"/>
  <c r="AV172" i="3"/>
  <c r="AV173" i="3"/>
  <c r="AV174" i="3"/>
  <c r="AV175" i="3"/>
  <c r="AV176" i="3"/>
  <c r="AV177" i="3"/>
  <c r="AV178" i="3"/>
  <c r="AV179" i="3"/>
  <c r="AV180" i="3"/>
  <c r="AV181" i="3"/>
  <c r="AV182" i="3"/>
  <c r="AV183" i="3"/>
  <c r="AV184" i="3"/>
  <c r="AV185" i="3"/>
  <c r="AV186" i="3"/>
  <c r="AV187" i="3"/>
  <c r="AV188" i="3"/>
  <c r="AV189" i="3"/>
  <c r="AV190" i="3"/>
  <c r="AV191" i="3"/>
  <c r="AV192" i="3"/>
  <c r="AV193" i="3"/>
  <c r="AV194" i="3"/>
  <c r="AV195" i="3"/>
  <c r="AV196" i="3"/>
  <c r="AV197" i="3"/>
  <c r="AV198" i="3"/>
  <c r="AV199" i="3"/>
  <c r="AV200" i="3"/>
  <c r="AV201" i="3"/>
  <c r="AV202" i="3"/>
  <c r="AV203" i="3"/>
  <c r="AV204" i="3"/>
  <c r="AV205" i="3"/>
  <c r="AV206" i="3"/>
  <c r="AV207" i="3"/>
  <c r="AV208" i="3"/>
  <c r="AV209" i="3"/>
  <c r="AV210" i="3"/>
  <c r="AV211" i="3"/>
  <c r="AV212" i="3"/>
  <c r="AV213" i="3"/>
  <c r="AV214" i="3"/>
  <c r="AV215" i="3"/>
  <c r="AV216" i="3"/>
  <c r="AV217" i="3"/>
  <c r="AV218" i="3"/>
  <c r="AV219" i="3"/>
  <c r="AV220" i="3"/>
  <c r="AV221" i="3"/>
  <c r="AV222" i="3"/>
  <c r="AV223" i="3"/>
  <c r="AV224" i="3"/>
  <c r="AV225" i="3"/>
  <c r="AV226" i="3"/>
  <c r="AV227" i="3"/>
  <c r="AV228" i="3"/>
  <c r="AV229" i="3"/>
  <c r="AV230" i="3"/>
  <c r="AV231" i="3"/>
  <c r="AV232" i="3"/>
  <c r="AV233" i="3"/>
  <c r="AV234" i="3"/>
  <c r="AV235" i="3"/>
  <c r="AV236" i="3"/>
  <c r="AV237" i="3"/>
  <c r="AV238" i="3"/>
  <c r="AV239" i="3"/>
  <c r="AV240" i="3"/>
  <c r="AV241" i="3"/>
  <c r="AV242" i="3"/>
  <c r="AV243" i="3"/>
  <c r="AV244" i="3"/>
  <c r="AV245" i="3"/>
  <c r="AV246" i="3"/>
  <c r="AV247" i="3"/>
  <c r="AV248" i="3"/>
  <c r="AV249" i="3"/>
  <c r="AV250" i="3"/>
  <c r="AV251" i="3"/>
  <c r="AV252" i="3"/>
  <c r="AV253" i="3"/>
  <c r="AV254" i="3"/>
  <c r="AV255" i="3"/>
  <c r="AV256" i="3"/>
  <c r="AV257" i="3"/>
  <c r="AV258" i="3"/>
  <c r="AV259" i="3"/>
  <c r="AV260" i="3"/>
  <c r="AV261" i="3"/>
  <c r="AV262" i="3"/>
  <c r="AV263" i="3"/>
  <c r="AV264" i="3"/>
  <c r="AV265" i="3"/>
  <c r="AV266" i="3"/>
  <c r="AV267" i="3"/>
  <c r="AV268" i="3"/>
  <c r="AV269" i="3"/>
  <c r="AV270" i="3"/>
  <c r="AV271" i="3"/>
  <c r="AV272" i="3"/>
  <c r="AV273" i="3"/>
  <c r="AV274" i="3"/>
  <c r="AV275" i="3"/>
  <c r="AV276" i="3"/>
  <c r="AV277" i="3"/>
  <c r="AV278" i="3"/>
  <c r="AV279" i="3"/>
  <c r="AV280" i="3"/>
  <c r="AV281" i="3"/>
  <c r="AV282" i="3"/>
  <c r="AV283" i="3"/>
  <c r="AV284" i="3"/>
  <c r="AV285" i="3"/>
  <c r="AV286" i="3"/>
  <c r="AV287" i="3"/>
  <c r="AV288" i="3"/>
  <c r="AV289" i="3"/>
  <c r="AV290" i="3"/>
  <c r="AV291" i="3"/>
  <c r="AV292" i="3"/>
  <c r="AV293" i="3"/>
  <c r="AV294" i="3"/>
  <c r="AV295" i="3"/>
  <c r="AV296" i="3"/>
  <c r="AV297" i="3"/>
  <c r="AV298" i="3"/>
  <c r="AV299" i="3"/>
  <c r="AV300" i="3"/>
  <c r="AV301" i="3"/>
  <c r="AV302" i="3"/>
  <c r="AV303" i="3"/>
  <c r="AV304" i="3"/>
  <c r="AV305" i="3"/>
  <c r="AV306" i="3"/>
  <c r="AV307" i="3"/>
  <c r="AV308" i="3"/>
  <c r="AV309" i="3"/>
  <c r="AV310" i="3"/>
  <c r="AV311" i="3"/>
  <c r="AV312" i="3"/>
  <c r="AV313" i="3"/>
  <c r="AV314" i="3"/>
  <c r="AV315" i="3"/>
  <c r="AV316" i="3"/>
  <c r="AV317" i="3"/>
  <c r="AV318" i="3"/>
  <c r="AV319" i="3"/>
  <c r="AV320" i="3"/>
  <c r="AV321" i="3"/>
  <c r="AV322" i="3"/>
  <c r="AV323" i="3"/>
  <c r="AV324" i="3"/>
  <c r="AV325" i="3"/>
  <c r="AV326" i="3"/>
  <c r="AV327" i="3"/>
  <c r="AV328" i="3"/>
  <c r="AV329" i="3"/>
  <c r="AV330" i="3"/>
  <c r="AV331" i="3"/>
  <c r="AV332" i="3"/>
  <c r="AV333" i="3"/>
  <c r="AV334" i="3"/>
  <c r="AV335" i="3"/>
  <c r="AV336" i="3"/>
  <c r="AV337" i="3"/>
  <c r="AV338" i="3"/>
  <c r="AV339" i="3"/>
  <c r="AV340" i="3"/>
  <c r="AV341" i="3"/>
  <c r="AV342" i="3"/>
  <c r="AV343" i="3"/>
  <c r="AV344" i="3"/>
  <c r="AV345" i="3"/>
  <c r="AV346" i="3"/>
  <c r="AV347" i="3"/>
  <c r="AV348" i="3"/>
  <c r="AV349" i="3"/>
  <c r="AV350" i="3"/>
  <c r="AV351" i="3"/>
  <c r="AV352" i="3"/>
  <c r="AV353" i="3"/>
  <c r="AV354" i="3"/>
  <c r="AV355" i="3"/>
  <c r="AV356" i="3"/>
  <c r="AV357" i="3"/>
  <c r="AV358" i="3"/>
  <c r="AV359" i="3"/>
  <c r="AV360" i="3"/>
  <c r="AV361" i="3"/>
  <c r="AV362" i="3"/>
  <c r="AV363" i="3"/>
  <c r="AV364" i="3"/>
  <c r="AV365" i="3"/>
  <c r="AV366" i="3"/>
  <c r="AV367" i="3"/>
  <c r="AV368" i="3"/>
  <c r="AV369" i="3"/>
  <c r="AV370" i="3"/>
  <c r="AV371" i="3"/>
  <c r="AV372" i="3"/>
  <c r="AV373" i="3"/>
  <c r="AV374" i="3"/>
  <c r="AV375" i="3"/>
  <c r="AV376" i="3"/>
  <c r="AV377" i="3"/>
  <c r="AV378" i="3"/>
  <c r="AV379" i="3"/>
  <c r="AV380" i="3"/>
  <c r="AV381" i="3"/>
  <c r="AV382" i="3"/>
  <c r="AV383" i="3"/>
  <c r="AV384" i="3"/>
  <c r="AV385" i="3"/>
  <c r="AV386" i="3"/>
  <c r="AV387" i="3"/>
  <c r="AV388" i="3"/>
  <c r="AV389" i="3"/>
  <c r="AV390" i="3"/>
  <c r="AV391" i="3"/>
  <c r="AV3" i="3"/>
  <c r="AD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 i="3"/>
  <c r="AX382" i="2"/>
  <c r="AX383" i="2"/>
  <c r="AX384" i="2"/>
  <c r="AX386" i="2"/>
  <c r="AX387" i="2"/>
  <c r="AX388" i="2"/>
  <c r="AX389" i="2"/>
  <c r="AX390" i="2"/>
  <c r="AX391" i="2"/>
  <c r="AS382" i="2"/>
  <c r="AS383" i="2"/>
  <c r="AS384" i="2"/>
  <c r="AS386" i="2"/>
  <c r="AS387" i="2"/>
  <c r="AS388" i="2"/>
  <c r="AS389" i="2"/>
  <c r="AS390" i="2"/>
  <c r="AS391" i="2"/>
  <c r="AB382" i="2"/>
  <c r="AB383" i="2"/>
  <c r="AB384" i="2"/>
  <c r="AB386" i="2"/>
  <c r="AB387" i="2"/>
  <c r="AB388" i="2"/>
  <c r="AB389" i="2"/>
  <c r="AB390" i="2"/>
  <c r="AB391" i="2"/>
  <c r="AL6" i="2"/>
  <c r="N382" i="2"/>
  <c r="N383" i="2"/>
  <c r="N384" i="2"/>
  <c r="N386" i="2"/>
  <c r="N387" i="2"/>
  <c r="N388" i="2"/>
  <c r="N389" i="2"/>
  <c r="N390" i="2"/>
  <c r="N391" i="2"/>
  <c r="K382" i="2"/>
  <c r="K383" i="2"/>
  <c r="K384" i="2"/>
  <c r="K386" i="2"/>
  <c r="K387" i="2"/>
  <c r="K388" i="2"/>
  <c r="K389" i="2"/>
  <c r="K390" i="2"/>
  <c r="K391" i="2"/>
  <c r="S391" i="3"/>
  <c r="S390" i="3"/>
  <c r="S389" i="3"/>
  <c r="S388" i="3"/>
  <c r="S387" i="3"/>
  <c r="S386" i="3"/>
  <c r="S384" i="3"/>
  <c r="S383" i="3"/>
  <c r="S382" i="3"/>
  <c r="Q391" i="3"/>
  <c r="Q390" i="3"/>
  <c r="Q389" i="3"/>
  <c r="Q388" i="3"/>
  <c r="Q387" i="3"/>
  <c r="Q386" i="3"/>
  <c r="Q384" i="3"/>
  <c r="Q383" i="3"/>
  <c r="Q382" i="3"/>
  <c r="G391" i="3"/>
  <c r="L391" i="3" s="1"/>
  <c r="I391" i="3"/>
  <c r="K391" i="3"/>
  <c r="K390" i="3"/>
  <c r="K389" i="3"/>
  <c r="K388" i="3"/>
  <c r="K387" i="3"/>
  <c r="K386" i="3"/>
  <c r="K384" i="3"/>
  <c r="K383" i="3"/>
  <c r="K382" i="3"/>
  <c r="G390" i="3"/>
  <c r="G389" i="3"/>
  <c r="G388" i="3"/>
  <c r="G387" i="3"/>
  <c r="G386" i="3"/>
  <c r="G384" i="3"/>
  <c r="L384" i="3" s="1"/>
  <c r="G383" i="3"/>
  <c r="L383" i="3" s="1"/>
  <c r="G382" i="3"/>
  <c r="L382" i="3" s="1"/>
  <c r="I390" i="3"/>
  <c r="I389" i="3"/>
  <c r="I388" i="3"/>
  <c r="I387" i="3"/>
  <c r="I386" i="3"/>
  <c r="I384" i="3"/>
  <c r="I383" i="3"/>
  <c r="I382" i="3"/>
  <c r="S385" i="3"/>
  <c r="Q385" i="3"/>
  <c r="K385" i="3"/>
  <c r="I385" i="3"/>
  <c r="G385" i="3"/>
  <c r="S381" i="3"/>
  <c r="Q381" i="3"/>
  <c r="K381" i="3"/>
  <c r="I381" i="3"/>
  <c r="G381" i="3"/>
  <c r="L381" i="3" s="1"/>
  <c r="S380" i="3"/>
  <c r="Q380" i="3"/>
  <c r="K380" i="3"/>
  <c r="I380" i="3"/>
  <c r="G380" i="3"/>
  <c r="J341" i="2"/>
  <c r="BF385" i="2"/>
  <c r="BD385" i="2"/>
  <c r="AW385" i="2"/>
  <c r="AU385" i="2"/>
  <c r="AR385" i="2"/>
  <c r="AP385" i="2"/>
  <c r="AN385" i="2"/>
  <c r="AL385" i="2"/>
  <c r="AJ385" i="2"/>
  <c r="AH385" i="2"/>
  <c r="AF385" i="2"/>
  <c r="AD385" i="2"/>
  <c r="AA385" i="2"/>
  <c r="Y385" i="2"/>
  <c r="W385" i="2"/>
  <c r="M385" i="2"/>
  <c r="N385" i="2" s="1"/>
  <c r="J385" i="2"/>
  <c r="BF381" i="2"/>
  <c r="BD381" i="2"/>
  <c r="AW381" i="2"/>
  <c r="AU381" i="2"/>
  <c r="AR381" i="2"/>
  <c r="AP381" i="2"/>
  <c r="AN381" i="2"/>
  <c r="AL381" i="2"/>
  <c r="AJ381" i="2"/>
  <c r="AH381" i="2"/>
  <c r="AF381" i="2"/>
  <c r="AD381" i="2"/>
  <c r="AA381" i="2"/>
  <c r="Y381" i="2"/>
  <c r="J381" i="2"/>
  <c r="W381" i="2"/>
  <c r="BF380" i="2"/>
  <c r="BD380" i="2"/>
  <c r="AW380" i="2"/>
  <c r="AU380" i="2"/>
  <c r="AR380" i="2"/>
  <c r="AP380" i="2"/>
  <c r="AN380" i="2"/>
  <c r="AL380" i="2"/>
  <c r="AJ380" i="2"/>
  <c r="AH380" i="2"/>
  <c r="AF380" i="2"/>
  <c r="AD380" i="2"/>
  <c r="AA380" i="2"/>
  <c r="Y380" i="2"/>
  <c r="W380" i="2"/>
  <c r="W303" i="2"/>
  <c r="J380" i="2"/>
  <c r="BJ391" i="2"/>
  <c r="BI391" i="2"/>
  <c r="BB391" i="2"/>
  <c r="BA391" i="2"/>
  <c r="S391" i="2"/>
  <c r="T391" i="2" s="1"/>
  <c r="P391" i="2"/>
  <c r="Q391" i="2" s="1"/>
  <c r="G391" i="2"/>
  <c r="H391" i="2" s="1"/>
  <c r="BJ390" i="2"/>
  <c r="BI390" i="2"/>
  <c r="BB390" i="2"/>
  <c r="BA390" i="2"/>
  <c r="S390" i="2"/>
  <c r="T390" i="2" s="1"/>
  <c r="P390" i="2"/>
  <c r="Q390" i="2" s="1"/>
  <c r="G390" i="2"/>
  <c r="H390" i="2" s="1"/>
  <c r="BJ389" i="2"/>
  <c r="BI389" i="2"/>
  <c r="BB389" i="2"/>
  <c r="BA389" i="2"/>
  <c r="S389" i="2"/>
  <c r="P389" i="2"/>
  <c r="Q389" i="2" s="1"/>
  <c r="G389" i="2"/>
  <c r="H389" i="2" s="1"/>
  <c r="BJ388" i="2"/>
  <c r="BI388" i="2"/>
  <c r="BB388" i="2"/>
  <c r="BA388" i="2"/>
  <c r="S388" i="2"/>
  <c r="T388" i="2" s="1"/>
  <c r="P388" i="2"/>
  <c r="Q388" i="2" s="1"/>
  <c r="G388" i="2"/>
  <c r="H388" i="2" s="1"/>
  <c r="BJ387" i="2"/>
  <c r="BI387" i="2"/>
  <c r="BB387" i="2"/>
  <c r="BA387" i="2"/>
  <c r="S387" i="2"/>
  <c r="T387" i="2" s="1"/>
  <c r="P387" i="2"/>
  <c r="Q387" i="2" s="1"/>
  <c r="G387" i="2"/>
  <c r="H387" i="2" s="1"/>
  <c r="BJ386" i="2"/>
  <c r="BI386" i="2"/>
  <c r="BB386" i="2"/>
  <c r="BA386" i="2"/>
  <c r="S386" i="2"/>
  <c r="T386" i="2" s="1"/>
  <c r="P386" i="2"/>
  <c r="Q386" i="2" s="1"/>
  <c r="G386" i="2"/>
  <c r="H386" i="2" s="1"/>
  <c r="BJ385" i="2"/>
  <c r="BI385" i="2"/>
  <c r="BB385" i="2"/>
  <c r="BA385" i="2"/>
  <c r="S385" i="2"/>
  <c r="T385" i="2" s="1"/>
  <c r="P385" i="2"/>
  <c r="Q385" i="2" s="1"/>
  <c r="G385" i="2"/>
  <c r="H385" i="2" s="1"/>
  <c r="BJ384" i="2"/>
  <c r="BI384" i="2"/>
  <c r="BB384" i="2"/>
  <c r="BA384" i="2"/>
  <c r="S384" i="2"/>
  <c r="T384" i="2" s="1"/>
  <c r="P384" i="2"/>
  <c r="Q384" i="2" s="1"/>
  <c r="G384" i="2"/>
  <c r="H384" i="2" s="1"/>
  <c r="BJ383" i="2"/>
  <c r="BI383" i="2"/>
  <c r="BB383" i="2"/>
  <c r="BA383" i="2"/>
  <c r="S383" i="2"/>
  <c r="T383" i="2" s="1"/>
  <c r="P383" i="2"/>
  <c r="G383" i="2"/>
  <c r="H383" i="2" s="1"/>
  <c r="BJ382" i="2"/>
  <c r="BI382" i="2"/>
  <c r="BB382" i="2"/>
  <c r="BA382" i="2"/>
  <c r="S382" i="2"/>
  <c r="T382" i="2" s="1"/>
  <c r="P382" i="2"/>
  <c r="Q382" i="2" s="1"/>
  <c r="G382" i="2"/>
  <c r="H382" i="2" s="1"/>
  <c r="BJ381" i="2"/>
  <c r="BI381" i="2"/>
  <c r="BB381" i="2"/>
  <c r="BA381" i="2"/>
  <c r="S381" i="2"/>
  <c r="T381" i="2" s="1"/>
  <c r="P381" i="2"/>
  <c r="Q381" i="2" s="1"/>
  <c r="M381" i="2"/>
  <c r="N381" i="2" s="1"/>
  <c r="G381" i="2"/>
  <c r="H381" i="2" s="1"/>
  <c r="BJ380" i="2"/>
  <c r="BI380" i="2"/>
  <c r="BB380" i="2"/>
  <c r="BA380" i="2"/>
  <c r="S380" i="2"/>
  <c r="T380" i="2" s="1"/>
  <c r="P380" i="2"/>
  <c r="Q380" i="2" s="1"/>
  <c r="M380" i="2"/>
  <c r="N380" i="2" s="1"/>
  <c r="G380" i="2"/>
  <c r="H380" i="2" s="1"/>
  <c r="BJ379" i="2"/>
  <c r="BI379" i="2"/>
  <c r="BF379" i="2"/>
  <c r="BD379" i="2"/>
  <c r="BB379" i="2"/>
  <c r="BA379" i="2"/>
  <c r="AW379" i="2"/>
  <c r="AU379" i="2"/>
  <c r="AR379" i="2"/>
  <c r="AP379" i="2"/>
  <c r="AN379" i="2"/>
  <c r="AL379" i="2"/>
  <c r="AJ379" i="2"/>
  <c r="AH379" i="2"/>
  <c r="AF379" i="2"/>
  <c r="AD379" i="2"/>
  <c r="AA379" i="2"/>
  <c r="Y379" i="2"/>
  <c r="W379" i="2"/>
  <c r="S379" i="2"/>
  <c r="T379" i="2" s="1"/>
  <c r="P379" i="2"/>
  <c r="Q379" i="2" s="1"/>
  <c r="M379" i="2"/>
  <c r="N379" i="2" s="1"/>
  <c r="J379" i="2"/>
  <c r="K379" i="2" s="1"/>
  <c r="G379" i="2"/>
  <c r="H379" i="2" s="1"/>
  <c r="BJ378" i="2"/>
  <c r="BI378" i="2"/>
  <c r="BF378" i="2"/>
  <c r="BD378" i="2"/>
  <c r="BB378" i="2"/>
  <c r="BA378" i="2"/>
  <c r="AW378" i="2"/>
  <c r="AU378" i="2"/>
  <c r="AR378" i="2"/>
  <c r="AP378" i="2"/>
  <c r="AN378" i="2"/>
  <c r="AL378" i="2"/>
  <c r="AJ378" i="2"/>
  <c r="AH378" i="2"/>
  <c r="AF378" i="2"/>
  <c r="AD378" i="2"/>
  <c r="AA378" i="2"/>
  <c r="Y378" i="2"/>
  <c r="W378" i="2"/>
  <c r="S378" i="2"/>
  <c r="T378" i="2" s="1"/>
  <c r="P378" i="2"/>
  <c r="Q378" i="2" s="1"/>
  <c r="M378" i="2"/>
  <c r="N378" i="2" s="1"/>
  <c r="J378" i="2"/>
  <c r="K378" i="2" s="1"/>
  <c r="G378" i="2"/>
  <c r="H378" i="2" s="1"/>
  <c r="BJ377" i="2"/>
  <c r="BI377" i="2"/>
  <c r="BF377" i="2"/>
  <c r="BD377" i="2"/>
  <c r="BB377" i="2"/>
  <c r="BA377" i="2"/>
  <c r="AW377" i="2"/>
  <c r="AU377" i="2"/>
  <c r="AR377" i="2"/>
  <c r="AP377" i="2"/>
  <c r="AN377" i="2"/>
  <c r="AL377" i="2"/>
  <c r="AJ377" i="2"/>
  <c r="AH377" i="2"/>
  <c r="AF377" i="2"/>
  <c r="AD377" i="2"/>
  <c r="AA377" i="2"/>
  <c r="Y377" i="2"/>
  <c r="W377" i="2"/>
  <c r="S377" i="2"/>
  <c r="T377" i="2" s="1"/>
  <c r="P377" i="2"/>
  <c r="Q377" i="2" s="1"/>
  <c r="M377" i="2"/>
  <c r="N377" i="2" s="1"/>
  <c r="J377" i="2"/>
  <c r="K377" i="2" s="1"/>
  <c r="G377" i="2"/>
  <c r="H377" i="2" s="1"/>
  <c r="BJ376" i="2"/>
  <c r="BI376" i="2"/>
  <c r="BF376" i="2"/>
  <c r="BD376" i="2"/>
  <c r="BB376" i="2"/>
  <c r="BA376" i="2"/>
  <c r="AW376" i="2"/>
  <c r="AU376" i="2"/>
  <c r="AR376" i="2"/>
  <c r="AP376" i="2"/>
  <c r="AN376" i="2"/>
  <c r="AL376" i="2"/>
  <c r="AJ376" i="2"/>
  <c r="AH376" i="2"/>
  <c r="AF376" i="2"/>
  <c r="AD376" i="2"/>
  <c r="AA376" i="2"/>
  <c r="Y376" i="2"/>
  <c r="W376" i="2"/>
  <c r="S376" i="2"/>
  <c r="T376" i="2" s="1"/>
  <c r="P376" i="2"/>
  <c r="M376" i="2"/>
  <c r="N376" i="2" s="1"/>
  <c r="J376" i="2"/>
  <c r="K376" i="2" s="1"/>
  <c r="G376" i="2"/>
  <c r="H376" i="2" s="1"/>
  <c r="BJ375" i="2"/>
  <c r="BI375" i="2"/>
  <c r="BF375" i="2"/>
  <c r="BD375" i="2"/>
  <c r="BB375" i="2"/>
  <c r="BA375" i="2"/>
  <c r="AW375" i="2"/>
  <c r="AU375" i="2"/>
  <c r="AR375" i="2"/>
  <c r="AP375" i="2"/>
  <c r="AN375" i="2"/>
  <c r="AL375" i="2"/>
  <c r="AJ375" i="2"/>
  <c r="AH375" i="2"/>
  <c r="AF375" i="2"/>
  <c r="AD375" i="2"/>
  <c r="AA375" i="2"/>
  <c r="Y375" i="2"/>
  <c r="W375" i="2"/>
  <c r="S375" i="2"/>
  <c r="T375" i="2" s="1"/>
  <c r="P375" i="2"/>
  <c r="Q375" i="2" s="1"/>
  <c r="M375" i="2"/>
  <c r="N375" i="2" s="1"/>
  <c r="J375" i="2"/>
  <c r="K375" i="2" s="1"/>
  <c r="G375" i="2"/>
  <c r="H375" i="2" s="1"/>
  <c r="BJ374" i="2"/>
  <c r="BI374" i="2"/>
  <c r="BF374" i="2"/>
  <c r="BD374" i="2"/>
  <c r="BB374" i="2"/>
  <c r="BA374" i="2"/>
  <c r="AW374" i="2"/>
  <c r="AU374" i="2"/>
  <c r="AR374" i="2"/>
  <c r="AP374" i="2"/>
  <c r="AN374" i="2"/>
  <c r="AL374" i="2"/>
  <c r="AJ374" i="2"/>
  <c r="AH374" i="2"/>
  <c r="AF374" i="2"/>
  <c r="AD374" i="2"/>
  <c r="AA374" i="2"/>
  <c r="Y374" i="2"/>
  <c r="W374" i="2"/>
  <c r="S374" i="2"/>
  <c r="T374" i="2" s="1"/>
  <c r="P374" i="2"/>
  <c r="Q374" i="2" s="1"/>
  <c r="M374" i="2"/>
  <c r="J374" i="2"/>
  <c r="K374" i="2" s="1"/>
  <c r="G374" i="2"/>
  <c r="H374" i="2" s="1"/>
  <c r="BJ373" i="2"/>
  <c r="BI373" i="2"/>
  <c r="BF373" i="2"/>
  <c r="BD373" i="2"/>
  <c r="BB373" i="2"/>
  <c r="BA373" i="2"/>
  <c r="AW373" i="2"/>
  <c r="AU373" i="2"/>
  <c r="AR373" i="2"/>
  <c r="AP373" i="2"/>
  <c r="AN373" i="2"/>
  <c r="AL373" i="2"/>
  <c r="AJ373" i="2"/>
  <c r="AH373" i="2"/>
  <c r="AF373" i="2"/>
  <c r="AD373" i="2"/>
  <c r="AA373" i="2"/>
  <c r="Y373" i="2"/>
  <c r="W373" i="2"/>
  <c r="S373" i="2"/>
  <c r="T373" i="2" s="1"/>
  <c r="P373" i="2"/>
  <c r="Q373" i="2" s="1"/>
  <c r="M373" i="2"/>
  <c r="N373" i="2" s="1"/>
  <c r="J373" i="2"/>
  <c r="K373" i="2" s="1"/>
  <c r="G373" i="2"/>
  <c r="H373" i="2" s="1"/>
  <c r="BJ372" i="2"/>
  <c r="BI372" i="2"/>
  <c r="BF372" i="2"/>
  <c r="BD372" i="2"/>
  <c r="BB372" i="2"/>
  <c r="BA372" i="2"/>
  <c r="AW372" i="2"/>
  <c r="AU372" i="2"/>
  <c r="AR372" i="2"/>
  <c r="AP372" i="2"/>
  <c r="AN372" i="2"/>
  <c r="AL372" i="2"/>
  <c r="AJ372" i="2"/>
  <c r="AH372" i="2"/>
  <c r="AF372" i="2"/>
  <c r="AD372" i="2"/>
  <c r="AA372" i="2"/>
  <c r="Y372" i="2"/>
  <c r="W372" i="2"/>
  <c r="S372" i="2"/>
  <c r="T372" i="2" s="1"/>
  <c r="P372" i="2"/>
  <c r="Q372" i="2" s="1"/>
  <c r="M372" i="2"/>
  <c r="N372" i="2" s="1"/>
  <c r="J372" i="2"/>
  <c r="K372" i="2" s="1"/>
  <c r="G372" i="2"/>
  <c r="H372" i="2" s="1"/>
  <c r="BJ371" i="2"/>
  <c r="BI371" i="2"/>
  <c r="BF371" i="2"/>
  <c r="BD371" i="2"/>
  <c r="BB371" i="2"/>
  <c r="BA371" i="2"/>
  <c r="AW371" i="2"/>
  <c r="AU371" i="2"/>
  <c r="AR371" i="2"/>
  <c r="AP371" i="2"/>
  <c r="AN371" i="2"/>
  <c r="AL371" i="2"/>
  <c r="AJ371" i="2"/>
  <c r="AH371" i="2"/>
  <c r="AF371" i="2"/>
  <c r="AD371" i="2"/>
  <c r="AA371" i="2"/>
  <c r="Y371" i="2"/>
  <c r="W371" i="2"/>
  <c r="S371" i="2"/>
  <c r="T371" i="2" s="1"/>
  <c r="P371" i="2"/>
  <c r="Q371" i="2" s="1"/>
  <c r="M371" i="2"/>
  <c r="N371" i="2" s="1"/>
  <c r="J371" i="2"/>
  <c r="K371" i="2" s="1"/>
  <c r="G371" i="2"/>
  <c r="H371" i="2" s="1"/>
  <c r="BJ370" i="2"/>
  <c r="BI370" i="2"/>
  <c r="BF370" i="2"/>
  <c r="BD370" i="2"/>
  <c r="BB370" i="2"/>
  <c r="BA370" i="2"/>
  <c r="AW370" i="2"/>
  <c r="AU370" i="2"/>
  <c r="AR370" i="2"/>
  <c r="AP370" i="2"/>
  <c r="AN370" i="2"/>
  <c r="AL370" i="2"/>
  <c r="AJ370" i="2"/>
  <c r="AH370" i="2"/>
  <c r="AF370" i="2"/>
  <c r="AD370" i="2"/>
  <c r="AA370" i="2"/>
  <c r="Y370" i="2"/>
  <c r="W370" i="2"/>
  <c r="S370" i="2"/>
  <c r="T370" i="2" s="1"/>
  <c r="P370" i="2"/>
  <c r="Q370" i="2" s="1"/>
  <c r="M370" i="2"/>
  <c r="N370" i="2" s="1"/>
  <c r="J370" i="2"/>
  <c r="K370" i="2" s="1"/>
  <c r="G370" i="2"/>
  <c r="H370" i="2" s="1"/>
  <c r="BJ369" i="2"/>
  <c r="BI369" i="2"/>
  <c r="BF369" i="2"/>
  <c r="BD369" i="2"/>
  <c r="BB369" i="2"/>
  <c r="BA369" i="2"/>
  <c r="AW369" i="2"/>
  <c r="AU369" i="2"/>
  <c r="AR369" i="2"/>
  <c r="AP369" i="2"/>
  <c r="AN369" i="2"/>
  <c r="AL369" i="2"/>
  <c r="AJ369" i="2"/>
  <c r="AH369" i="2"/>
  <c r="AF369" i="2"/>
  <c r="AD369" i="2"/>
  <c r="AA369" i="2"/>
  <c r="Y369" i="2"/>
  <c r="W369" i="2"/>
  <c r="S369" i="2"/>
  <c r="T369" i="2" s="1"/>
  <c r="P369" i="2"/>
  <c r="Q369" i="2" s="1"/>
  <c r="M369" i="2"/>
  <c r="N369" i="2" s="1"/>
  <c r="J369" i="2"/>
  <c r="K369" i="2" s="1"/>
  <c r="G369" i="2"/>
  <c r="H369" i="2" s="1"/>
  <c r="BJ368" i="2"/>
  <c r="BI368" i="2"/>
  <c r="BF368" i="2"/>
  <c r="BD368" i="2"/>
  <c r="BB368" i="2"/>
  <c r="BA368" i="2"/>
  <c r="AW368" i="2"/>
  <c r="AU368" i="2"/>
  <c r="AR368" i="2"/>
  <c r="AP368" i="2"/>
  <c r="AN368" i="2"/>
  <c r="AL368" i="2"/>
  <c r="AJ368" i="2"/>
  <c r="AH368" i="2"/>
  <c r="AF368" i="2"/>
  <c r="AD368" i="2"/>
  <c r="AA368" i="2"/>
  <c r="Y368" i="2"/>
  <c r="W368" i="2"/>
  <c r="S368" i="2"/>
  <c r="T368" i="2" s="1"/>
  <c r="P368" i="2"/>
  <c r="Q368" i="2" s="1"/>
  <c r="M368" i="2"/>
  <c r="N368" i="2" s="1"/>
  <c r="J368" i="2"/>
  <c r="K368" i="2" s="1"/>
  <c r="G368" i="2"/>
  <c r="H368" i="2" s="1"/>
  <c r="BJ367" i="2"/>
  <c r="BI367" i="2"/>
  <c r="BF367" i="2"/>
  <c r="BD367" i="2"/>
  <c r="BB367" i="2"/>
  <c r="BA367" i="2"/>
  <c r="AW367" i="2"/>
  <c r="AU367" i="2"/>
  <c r="AR367" i="2"/>
  <c r="AP367" i="2"/>
  <c r="AN367" i="2"/>
  <c r="AL367" i="2"/>
  <c r="AJ367" i="2"/>
  <c r="AH367" i="2"/>
  <c r="AF367" i="2"/>
  <c r="AD367" i="2"/>
  <c r="AA367" i="2"/>
  <c r="Y367" i="2"/>
  <c r="W367" i="2"/>
  <c r="S367" i="2"/>
  <c r="T367" i="2" s="1"/>
  <c r="P367" i="2"/>
  <c r="Q367" i="2" s="1"/>
  <c r="M367" i="2"/>
  <c r="N367" i="2" s="1"/>
  <c r="J367" i="2"/>
  <c r="K367" i="2" s="1"/>
  <c r="G367" i="2"/>
  <c r="H367" i="2" s="1"/>
  <c r="BJ366" i="2"/>
  <c r="BI366" i="2"/>
  <c r="BF366" i="2"/>
  <c r="BD366" i="2"/>
  <c r="BB366" i="2"/>
  <c r="BA366" i="2"/>
  <c r="AW366" i="2"/>
  <c r="AU366" i="2"/>
  <c r="AR366" i="2"/>
  <c r="AP366" i="2"/>
  <c r="AN366" i="2"/>
  <c r="AL366" i="2"/>
  <c r="AJ366" i="2"/>
  <c r="AH366" i="2"/>
  <c r="AF366" i="2"/>
  <c r="AD366" i="2"/>
  <c r="AA366" i="2"/>
  <c r="Y366" i="2"/>
  <c r="W366" i="2"/>
  <c r="S366" i="2"/>
  <c r="T366" i="2" s="1"/>
  <c r="P366" i="2"/>
  <c r="Q366" i="2" s="1"/>
  <c r="M366" i="2"/>
  <c r="N366" i="2" s="1"/>
  <c r="J366" i="2"/>
  <c r="K366" i="2" s="1"/>
  <c r="G366" i="2"/>
  <c r="H366" i="2" s="1"/>
  <c r="BJ365" i="2"/>
  <c r="BI365" i="2"/>
  <c r="BF365" i="2"/>
  <c r="BD365" i="2"/>
  <c r="BB365" i="2"/>
  <c r="BA365" i="2"/>
  <c r="AW365" i="2"/>
  <c r="AU365" i="2"/>
  <c r="AR365" i="2"/>
  <c r="AP365" i="2"/>
  <c r="AN365" i="2"/>
  <c r="AL365" i="2"/>
  <c r="AJ365" i="2"/>
  <c r="AH365" i="2"/>
  <c r="AF365" i="2"/>
  <c r="AD365" i="2"/>
  <c r="AA365" i="2"/>
  <c r="Y365" i="2"/>
  <c r="W365" i="2"/>
  <c r="S365" i="2"/>
  <c r="T365" i="2" s="1"/>
  <c r="P365" i="2"/>
  <c r="Q365" i="2" s="1"/>
  <c r="M365" i="2"/>
  <c r="N365" i="2" s="1"/>
  <c r="J365" i="2"/>
  <c r="K365" i="2" s="1"/>
  <c r="G365" i="2"/>
  <c r="H365" i="2" s="1"/>
  <c r="BJ364" i="2"/>
  <c r="BI364" i="2"/>
  <c r="BF364" i="2"/>
  <c r="BD364" i="2"/>
  <c r="BB364" i="2"/>
  <c r="BA364" i="2"/>
  <c r="AW364" i="2"/>
  <c r="AU364" i="2"/>
  <c r="AR364" i="2"/>
  <c r="AP364" i="2"/>
  <c r="AN364" i="2"/>
  <c r="AL364" i="2"/>
  <c r="AJ364" i="2"/>
  <c r="AH364" i="2"/>
  <c r="AF364" i="2"/>
  <c r="AD364" i="2"/>
  <c r="AA364" i="2"/>
  <c r="Y364" i="2"/>
  <c r="W364" i="2"/>
  <c r="S364" i="2"/>
  <c r="T364" i="2" s="1"/>
  <c r="P364" i="2"/>
  <c r="Q364" i="2" s="1"/>
  <c r="M364" i="2"/>
  <c r="N364" i="2" s="1"/>
  <c r="J364" i="2"/>
  <c r="K364" i="2" s="1"/>
  <c r="G364" i="2"/>
  <c r="H364" i="2" s="1"/>
  <c r="BJ363" i="2"/>
  <c r="BI363" i="2"/>
  <c r="BF363" i="2"/>
  <c r="BD363" i="2"/>
  <c r="BB363" i="2"/>
  <c r="BA363" i="2"/>
  <c r="AW363" i="2"/>
  <c r="AU363" i="2"/>
  <c r="AR363" i="2"/>
  <c r="AP363" i="2"/>
  <c r="AN363" i="2"/>
  <c r="AL363" i="2"/>
  <c r="AJ363" i="2"/>
  <c r="AH363" i="2"/>
  <c r="AF363" i="2"/>
  <c r="AD363" i="2"/>
  <c r="AA363" i="2"/>
  <c r="Y363" i="2"/>
  <c r="W363" i="2"/>
  <c r="S363" i="2"/>
  <c r="T363" i="2" s="1"/>
  <c r="P363" i="2"/>
  <c r="Q363" i="2" s="1"/>
  <c r="M363" i="2"/>
  <c r="N363" i="2" s="1"/>
  <c r="J363" i="2"/>
  <c r="K363" i="2" s="1"/>
  <c r="G363" i="2"/>
  <c r="H363" i="2" s="1"/>
  <c r="BJ362" i="2"/>
  <c r="BI362" i="2"/>
  <c r="BF362" i="2"/>
  <c r="BD362" i="2"/>
  <c r="BB362" i="2"/>
  <c r="BA362" i="2"/>
  <c r="AW362" i="2"/>
  <c r="AU362" i="2"/>
  <c r="AR362" i="2"/>
  <c r="AP362" i="2"/>
  <c r="AN362" i="2"/>
  <c r="AL362" i="2"/>
  <c r="AJ362" i="2"/>
  <c r="AH362" i="2"/>
  <c r="AF362" i="2"/>
  <c r="AD362" i="2"/>
  <c r="AA362" i="2"/>
  <c r="Y362" i="2"/>
  <c r="W362" i="2"/>
  <c r="S362" i="2"/>
  <c r="T362" i="2" s="1"/>
  <c r="P362" i="2"/>
  <c r="Q362" i="2" s="1"/>
  <c r="M362" i="2"/>
  <c r="N362" i="2" s="1"/>
  <c r="J362" i="2"/>
  <c r="K362" i="2" s="1"/>
  <c r="G362" i="2"/>
  <c r="H362" i="2" s="1"/>
  <c r="BJ361" i="2"/>
  <c r="BI361" i="2"/>
  <c r="BF361" i="2"/>
  <c r="BD361" i="2"/>
  <c r="BB361" i="2"/>
  <c r="BA361" i="2"/>
  <c r="AW361" i="2"/>
  <c r="AU361" i="2"/>
  <c r="AR361" i="2"/>
  <c r="AP361" i="2"/>
  <c r="AN361" i="2"/>
  <c r="AL361" i="2"/>
  <c r="AJ361" i="2"/>
  <c r="AH361" i="2"/>
  <c r="AF361" i="2"/>
  <c r="AD361" i="2"/>
  <c r="AA361" i="2"/>
  <c r="Y361" i="2"/>
  <c r="W361" i="2"/>
  <c r="S361" i="2"/>
  <c r="T361" i="2" s="1"/>
  <c r="P361" i="2"/>
  <c r="Q361" i="2" s="1"/>
  <c r="M361" i="2"/>
  <c r="N361" i="2" s="1"/>
  <c r="J361" i="2"/>
  <c r="K361" i="2" s="1"/>
  <c r="G361" i="2"/>
  <c r="H361" i="2" s="1"/>
  <c r="BJ360" i="2"/>
  <c r="BI360" i="2"/>
  <c r="BF360" i="2"/>
  <c r="BD360" i="2"/>
  <c r="BB360" i="2"/>
  <c r="BA360" i="2"/>
  <c r="AW360" i="2"/>
  <c r="AU360" i="2"/>
  <c r="AR360" i="2"/>
  <c r="AP360" i="2"/>
  <c r="AN360" i="2"/>
  <c r="AL360" i="2"/>
  <c r="AJ360" i="2"/>
  <c r="AH360" i="2"/>
  <c r="AF360" i="2"/>
  <c r="AD360" i="2"/>
  <c r="AA360" i="2"/>
  <c r="Y360" i="2"/>
  <c r="W360" i="2"/>
  <c r="S360" i="2"/>
  <c r="T360" i="2" s="1"/>
  <c r="P360" i="2"/>
  <c r="Q360" i="2" s="1"/>
  <c r="M360" i="2"/>
  <c r="J360" i="2"/>
  <c r="K360" i="2" s="1"/>
  <c r="G360" i="2"/>
  <c r="H360" i="2" s="1"/>
  <c r="BJ359" i="2"/>
  <c r="BI359" i="2"/>
  <c r="BF359" i="2"/>
  <c r="BD359" i="2"/>
  <c r="BB359" i="2"/>
  <c r="BA359" i="2"/>
  <c r="AW359" i="2"/>
  <c r="AU359" i="2"/>
  <c r="AR359" i="2"/>
  <c r="AP359" i="2"/>
  <c r="AN359" i="2"/>
  <c r="AL359" i="2"/>
  <c r="AJ359" i="2"/>
  <c r="AH359" i="2"/>
  <c r="AF359" i="2"/>
  <c r="AD359" i="2"/>
  <c r="AA359" i="2"/>
  <c r="Y359" i="2"/>
  <c r="W359" i="2"/>
  <c r="S359" i="2"/>
  <c r="T359" i="2" s="1"/>
  <c r="P359" i="2"/>
  <c r="Q359" i="2" s="1"/>
  <c r="M359" i="2"/>
  <c r="N359" i="2" s="1"/>
  <c r="J359" i="2"/>
  <c r="K359" i="2" s="1"/>
  <c r="G359" i="2"/>
  <c r="H359" i="2" s="1"/>
  <c r="BJ358" i="2"/>
  <c r="BI358" i="2"/>
  <c r="BF358" i="2"/>
  <c r="BD358" i="2"/>
  <c r="BB358" i="2"/>
  <c r="BA358" i="2"/>
  <c r="AW358" i="2"/>
  <c r="AU358" i="2"/>
  <c r="AR358" i="2"/>
  <c r="AP358" i="2"/>
  <c r="AN358" i="2"/>
  <c r="AL358" i="2"/>
  <c r="AJ358" i="2"/>
  <c r="AH358" i="2"/>
  <c r="AF358" i="2"/>
  <c r="AD358" i="2"/>
  <c r="AA358" i="2"/>
  <c r="Y358" i="2"/>
  <c r="W358" i="2"/>
  <c r="S358" i="2"/>
  <c r="T358" i="2" s="1"/>
  <c r="P358" i="2"/>
  <c r="Q358" i="2" s="1"/>
  <c r="M358" i="2"/>
  <c r="J358" i="2"/>
  <c r="K358" i="2" s="1"/>
  <c r="G358" i="2"/>
  <c r="H358" i="2" s="1"/>
  <c r="BJ357" i="2"/>
  <c r="BI357" i="2"/>
  <c r="BF357" i="2"/>
  <c r="BD357" i="2"/>
  <c r="BB357" i="2"/>
  <c r="BA357" i="2"/>
  <c r="AW357" i="2"/>
  <c r="AU357" i="2"/>
  <c r="AR357" i="2"/>
  <c r="AP357" i="2"/>
  <c r="AN357" i="2"/>
  <c r="AL357" i="2"/>
  <c r="AJ357" i="2"/>
  <c r="AH357" i="2"/>
  <c r="AF357" i="2"/>
  <c r="AD357" i="2"/>
  <c r="AA357" i="2"/>
  <c r="Y357" i="2"/>
  <c r="W357" i="2"/>
  <c r="S357" i="2"/>
  <c r="T357" i="2" s="1"/>
  <c r="P357" i="2"/>
  <c r="Q357" i="2" s="1"/>
  <c r="M357" i="2"/>
  <c r="N357" i="2" s="1"/>
  <c r="J357" i="2"/>
  <c r="K357" i="2" s="1"/>
  <c r="G357" i="2"/>
  <c r="H357" i="2" s="1"/>
  <c r="BJ356" i="2"/>
  <c r="BI356" i="2"/>
  <c r="BF356" i="2"/>
  <c r="BD356" i="2"/>
  <c r="BB356" i="2"/>
  <c r="BA356" i="2"/>
  <c r="AW356" i="2"/>
  <c r="AU356" i="2"/>
  <c r="AR356" i="2"/>
  <c r="AP356" i="2"/>
  <c r="AN356" i="2"/>
  <c r="AL356" i="2"/>
  <c r="AJ356" i="2"/>
  <c r="AH356" i="2"/>
  <c r="AF356" i="2"/>
  <c r="AD356" i="2"/>
  <c r="AA356" i="2"/>
  <c r="Y356" i="2"/>
  <c r="W356" i="2"/>
  <c r="S356" i="2"/>
  <c r="T356" i="2" s="1"/>
  <c r="P356" i="2"/>
  <c r="Q356" i="2" s="1"/>
  <c r="M356" i="2"/>
  <c r="N356" i="2" s="1"/>
  <c r="J356" i="2"/>
  <c r="K356" i="2" s="1"/>
  <c r="G356" i="2"/>
  <c r="H356" i="2" s="1"/>
  <c r="BJ355" i="2"/>
  <c r="BI355" i="2"/>
  <c r="BF355" i="2"/>
  <c r="BD355" i="2"/>
  <c r="BB355" i="2"/>
  <c r="BA355" i="2"/>
  <c r="AW355" i="2"/>
  <c r="AU355" i="2"/>
  <c r="AR355" i="2"/>
  <c r="AP355" i="2"/>
  <c r="AN355" i="2"/>
  <c r="AL355" i="2"/>
  <c r="AJ355" i="2"/>
  <c r="AH355" i="2"/>
  <c r="AF355" i="2"/>
  <c r="AD355" i="2"/>
  <c r="AA355" i="2"/>
  <c r="Y355" i="2"/>
  <c r="W355" i="2"/>
  <c r="S355" i="2"/>
  <c r="T355" i="2" s="1"/>
  <c r="P355" i="2"/>
  <c r="Q355" i="2" s="1"/>
  <c r="M355" i="2"/>
  <c r="N355" i="2" s="1"/>
  <c r="J355" i="2"/>
  <c r="K355" i="2" s="1"/>
  <c r="G355" i="2"/>
  <c r="H355" i="2" s="1"/>
  <c r="BJ354" i="2"/>
  <c r="BI354" i="2"/>
  <c r="BF354" i="2"/>
  <c r="BD354" i="2"/>
  <c r="BB354" i="2"/>
  <c r="BA354" i="2"/>
  <c r="AW354" i="2"/>
  <c r="AU354" i="2"/>
  <c r="AR354" i="2"/>
  <c r="AP354" i="2"/>
  <c r="AN354" i="2"/>
  <c r="AL354" i="2"/>
  <c r="AJ354" i="2"/>
  <c r="AH354" i="2"/>
  <c r="AF354" i="2"/>
  <c r="AD354" i="2"/>
  <c r="AA354" i="2"/>
  <c r="Y354" i="2"/>
  <c r="W354" i="2"/>
  <c r="S354" i="2"/>
  <c r="T354" i="2" s="1"/>
  <c r="P354" i="2"/>
  <c r="Q354" i="2" s="1"/>
  <c r="M354" i="2"/>
  <c r="N354" i="2" s="1"/>
  <c r="J354" i="2"/>
  <c r="K354" i="2" s="1"/>
  <c r="G354" i="2"/>
  <c r="H354" i="2" s="1"/>
  <c r="BJ353" i="2"/>
  <c r="BI353" i="2"/>
  <c r="BF353" i="2"/>
  <c r="BD353" i="2"/>
  <c r="BB353" i="2"/>
  <c r="BA353" i="2"/>
  <c r="AW353" i="2"/>
  <c r="AU353" i="2"/>
  <c r="AR353" i="2"/>
  <c r="AP353" i="2"/>
  <c r="AN353" i="2"/>
  <c r="AL353" i="2"/>
  <c r="AJ353" i="2"/>
  <c r="AH353" i="2"/>
  <c r="AF353" i="2"/>
  <c r="AD353" i="2"/>
  <c r="AA353" i="2"/>
  <c r="Y353" i="2"/>
  <c r="W353" i="2"/>
  <c r="S353" i="2"/>
  <c r="T353" i="2" s="1"/>
  <c r="P353" i="2"/>
  <c r="Q353" i="2" s="1"/>
  <c r="M353" i="2"/>
  <c r="N353" i="2" s="1"/>
  <c r="J353" i="2"/>
  <c r="G353" i="2"/>
  <c r="H353" i="2" s="1"/>
  <c r="BJ352" i="2"/>
  <c r="BI352" i="2"/>
  <c r="BF352" i="2"/>
  <c r="BD352" i="2"/>
  <c r="BB352" i="2"/>
  <c r="BA352" i="2"/>
  <c r="AW352" i="2"/>
  <c r="AU352" i="2"/>
  <c r="AR352" i="2"/>
  <c r="AP352" i="2"/>
  <c r="AN352" i="2"/>
  <c r="AL352" i="2"/>
  <c r="AJ352" i="2"/>
  <c r="AH352" i="2"/>
  <c r="AF352" i="2"/>
  <c r="AD352" i="2"/>
  <c r="AA352" i="2"/>
  <c r="Y352" i="2"/>
  <c r="W352" i="2"/>
  <c r="S352" i="2"/>
  <c r="T352" i="2" s="1"/>
  <c r="P352" i="2"/>
  <c r="Q352" i="2" s="1"/>
  <c r="M352" i="2"/>
  <c r="N352" i="2" s="1"/>
  <c r="J352" i="2"/>
  <c r="K352" i="2" s="1"/>
  <c r="G352" i="2"/>
  <c r="H352" i="2" s="1"/>
  <c r="BJ351" i="2"/>
  <c r="BI351" i="2"/>
  <c r="BF351" i="2"/>
  <c r="BD351" i="2"/>
  <c r="BB351" i="2"/>
  <c r="BA351" i="2"/>
  <c r="AW351" i="2"/>
  <c r="AU351" i="2"/>
  <c r="AR351" i="2"/>
  <c r="AP351" i="2"/>
  <c r="AN351" i="2"/>
  <c r="AL351" i="2"/>
  <c r="AJ351" i="2"/>
  <c r="AH351" i="2"/>
  <c r="AF351" i="2"/>
  <c r="AD351" i="2"/>
  <c r="AA351" i="2"/>
  <c r="Y351" i="2"/>
  <c r="W351" i="2"/>
  <c r="S351" i="2"/>
  <c r="T351" i="2" s="1"/>
  <c r="P351" i="2"/>
  <c r="Q351" i="2" s="1"/>
  <c r="M351" i="2"/>
  <c r="N351" i="2" s="1"/>
  <c r="J351" i="2"/>
  <c r="G351" i="2"/>
  <c r="H351" i="2" s="1"/>
  <c r="BJ350" i="2"/>
  <c r="BI350" i="2"/>
  <c r="BF350" i="2"/>
  <c r="BD350" i="2"/>
  <c r="BB350" i="2"/>
  <c r="BA350" i="2"/>
  <c r="AW350" i="2"/>
  <c r="AU350" i="2"/>
  <c r="AR350" i="2"/>
  <c r="AP350" i="2"/>
  <c r="AN350" i="2"/>
  <c r="AL350" i="2"/>
  <c r="AJ350" i="2"/>
  <c r="AH350" i="2"/>
  <c r="AF350" i="2"/>
  <c r="AD350" i="2"/>
  <c r="AA350" i="2"/>
  <c r="Y350" i="2"/>
  <c r="W350" i="2"/>
  <c r="S350" i="2"/>
  <c r="T350" i="2" s="1"/>
  <c r="P350" i="2"/>
  <c r="Q350" i="2" s="1"/>
  <c r="M350" i="2"/>
  <c r="N350" i="2" s="1"/>
  <c r="J350" i="2"/>
  <c r="K350" i="2" s="1"/>
  <c r="G350" i="2"/>
  <c r="H350" i="2" s="1"/>
  <c r="BJ349" i="2"/>
  <c r="BI349" i="2"/>
  <c r="BF349" i="2"/>
  <c r="BD349" i="2"/>
  <c r="BB349" i="2"/>
  <c r="BA349" i="2"/>
  <c r="AW349" i="2"/>
  <c r="AU349" i="2"/>
  <c r="AR349" i="2"/>
  <c r="AP349" i="2"/>
  <c r="AN349" i="2"/>
  <c r="AL349" i="2"/>
  <c r="AJ349" i="2"/>
  <c r="AH349" i="2"/>
  <c r="AF349" i="2"/>
  <c r="AD349" i="2"/>
  <c r="AA349" i="2"/>
  <c r="Y349" i="2"/>
  <c r="W349" i="2"/>
  <c r="S349" i="2"/>
  <c r="T349" i="2" s="1"/>
  <c r="P349" i="2"/>
  <c r="Q349" i="2" s="1"/>
  <c r="M349" i="2"/>
  <c r="N349" i="2" s="1"/>
  <c r="J349" i="2"/>
  <c r="G349" i="2"/>
  <c r="H349" i="2" s="1"/>
  <c r="BJ348" i="2"/>
  <c r="BI348" i="2"/>
  <c r="BF348" i="2"/>
  <c r="BD348" i="2"/>
  <c r="BB348" i="2"/>
  <c r="BA348" i="2"/>
  <c r="AW348" i="2"/>
  <c r="AU348" i="2"/>
  <c r="AR348" i="2"/>
  <c r="AP348" i="2"/>
  <c r="AN348" i="2"/>
  <c r="AL348" i="2"/>
  <c r="AJ348" i="2"/>
  <c r="AH348" i="2"/>
  <c r="AF348" i="2"/>
  <c r="AD348" i="2"/>
  <c r="AA348" i="2"/>
  <c r="Y348" i="2"/>
  <c r="W348" i="2"/>
  <c r="S348" i="2"/>
  <c r="T348" i="2" s="1"/>
  <c r="P348" i="2"/>
  <c r="Q348" i="2" s="1"/>
  <c r="M348" i="2"/>
  <c r="N348" i="2" s="1"/>
  <c r="J348" i="2"/>
  <c r="K348" i="2" s="1"/>
  <c r="G348" i="2"/>
  <c r="H348" i="2" s="1"/>
  <c r="BJ347" i="2"/>
  <c r="BI347" i="2"/>
  <c r="BF347" i="2"/>
  <c r="BD347" i="2"/>
  <c r="BB347" i="2"/>
  <c r="BA347" i="2"/>
  <c r="AW347" i="2"/>
  <c r="AU347" i="2"/>
  <c r="AR347" i="2"/>
  <c r="AP347" i="2"/>
  <c r="AN347" i="2"/>
  <c r="AL347" i="2"/>
  <c r="AJ347" i="2"/>
  <c r="AH347" i="2"/>
  <c r="AF347" i="2"/>
  <c r="AD347" i="2"/>
  <c r="AA347" i="2"/>
  <c r="Y347" i="2"/>
  <c r="W347" i="2"/>
  <c r="S347" i="2"/>
  <c r="T347" i="2" s="1"/>
  <c r="P347" i="2"/>
  <c r="Q347" i="2" s="1"/>
  <c r="M347" i="2"/>
  <c r="N347" i="2" s="1"/>
  <c r="J347" i="2"/>
  <c r="G347" i="2"/>
  <c r="H347" i="2" s="1"/>
  <c r="BJ346" i="2"/>
  <c r="BI346" i="2"/>
  <c r="BF346" i="2"/>
  <c r="BD346" i="2"/>
  <c r="BB346" i="2"/>
  <c r="BA346" i="2"/>
  <c r="AW346" i="2"/>
  <c r="AU346" i="2"/>
  <c r="AR346" i="2"/>
  <c r="AP346" i="2"/>
  <c r="AN346" i="2"/>
  <c r="AL346" i="2"/>
  <c r="AJ346" i="2"/>
  <c r="AH346" i="2"/>
  <c r="AF346" i="2"/>
  <c r="AD346" i="2"/>
  <c r="AA346" i="2"/>
  <c r="Y346" i="2"/>
  <c r="W346" i="2"/>
  <c r="S346" i="2"/>
  <c r="T346" i="2" s="1"/>
  <c r="P346" i="2"/>
  <c r="Q346" i="2" s="1"/>
  <c r="M346" i="2"/>
  <c r="N346" i="2" s="1"/>
  <c r="J346" i="2"/>
  <c r="K346" i="2" s="1"/>
  <c r="G346" i="2"/>
  <c r="H346" i="2" s="1"/>
  <c r="BJ345" i="2"/>
  <c r="BI345" i="2"/>
  <c r="BF345" i="2"/>
  <c r="BD345" i="2"/>
  <c r="BB345" i="2"/>
  <c r="BA345" i="2"/>
  <c r="AW345" i="2"/>
  <c r="AU345" i="2"/>
  <c r="AR345" i="2"/>
  <c r="AP345" i="2"/>
  <c r="AN345" i="2"/>
  <c r="AL345" i="2"/>
  <c r="AJ345" i="2"/>
  <c r="AH345" i="2"/>
  <c r="AF345" i="2"/>
  <c r="AD345" i="2"/>
  <c r="AA345" i="2"/>
  <c r="Y345" i="2"/>
  <c r="W345" i="2"/>
  <c r="S345" i="2"/>
  <c r="T345" i="2" s="1"/>
  <c r="P345" i="2"/>
  <c r="Q345" i="2" s="1"/>
  <c r="M345" i="2"/>
  <c r="N345" i="2" s="1"/>
  <c r="J345" i="2"/>
  <c r="K345" i="2" s="1"/>
  <c r="G345" i="2"/>
  <c r="H345" i="2" s="1"/>
  <c r="BJ344" i="2"/>
  <c r="BI344" i="2"/>
  <c r="BF344" i="2"/>
  <c r="BD344" i="2"/>
  <c r="BB344" i="2"/>
  <c r="BA344" i="2"/>
  <c r="AW344" i="2"/>
  <c r="AU344" i="2"/>
  <c r="AR344" i="2"/>
  <c r="AP344" i="2"/>
  <c r="AN344" i="2"/>
  <c r="AL344" i="2"/>
  <c r="AJ344" i="2"/>
  <c r="AH344" i="2"/>
  <c r="AF344" i="2"/>
  <c r="AD344" i="2"/>
  <c r="AA344" i="2"/>
  <c r="Y344" i="2"/>
  <c r="W344" i="2"/>
  <c r="S344" i="2"/>
  <c r="T344" i="2" s="1"/>
  <c r="P344" i="2"/>
  <c r="Q344" i="2" s="1"/>
  <c r="M344" i="2"/>
  <c r="J344" i="2"/>
  <c r="K344" i="2" s="1"/>
  <c r="G344" i="2"/>
  <c r="H344" i="2" s="1"/>
  <c r="BJ343" i="2"/>
  <c r="BI343" i="2"/>
  <c r="BF343" i="2"/>
  <c r="BD343" i="2"/>
  <c r="BB343" i="2"/>
  <c r="BA343" i="2"/>
  <c r="AW343" i="2"/>
  <c r="AU343" i="2"/>
  <c r="AR343" i="2"/>
  <c r="AP343" i="2"/>
  <c r="AN343" i="2"/>
  <c r="AL343" i="2"/>
  <c r="AJ343" i="2"/>
  <c r="AH343" i="2"/>
  <c r="AF343" i="2"/>
  <c r="AD343" i="2"/>
  <c r="AA343" i="2"/>
  <c r="Y343" i="2"/>
  <c r="W343" i="2"/>
  <c r="S343" i="2"/>
  <c r="T343" i="2" s="1"/>
  <c r="P343" i="2"/>
  <c r="M343" i="2"/>
  <c r="N343" i="2" s="1"/>
  <c r="J343" i="2"/>
  <c r="K343" i="2" s="1"/>
  <c r="G343" i="2"/>
  <c r="H343" i="2" s="1"/>
  <c r="BJ342" i="2"/>
  <c r="BI342" i="2"/>
  <c r="BF342" i="2"/>
  <c r="BD342" i="2"/>
  <c r="BB342" i="2"/>
  <c r="BA342" i="2"/>
  <c r="AW342" i="2"/>
  <c r="AU342" i="2"/>
  <c r="AR342" i="2"/>
  <c r="AP342" i="2"/>
  <c r="AN342" i="2"/>
  <c r="AL342" i="2"/>
  <c r="AJ342" i="2"/>
  <c r="AH342" i="2"/>
  <c r="AF342" i="2"/>
  <c r="AD342" i="2"/>
  <c r="AA342" i="2"/>
  <c r="Y342" i="2"/>
  <c r="W342" i="2"/>
  <c r="S342" i="2"/>
  <c r="T342" i="2" s="1"/>
  <c r="P342" i="2"/>
  <c r="Q342" i="2" s="1"/>
  <c r="M342" i="2"/>
  <c r="J342" i="2"/>
  <c r="K342" i="2" s="1"/>
  <c r="G342" i="2"/>
  <c r="H342" i="2" s="1"/>
  <c r="BJ341" i="2"/>
  <c r="BI341" i="2"/>
  <c r="BF341" i="2"/>
  <c r="BD341" i="2"/>
  <c r="BB341" i="2"/>
  <c r="BA341" i="2"/>
  <c r="AW341" i="2"/>
  <c r="AU341" i="2"/>
  <c r="AR341" i="2"/>
  <c r="AP341" i="2"/>
  <c r="AN341" i="2"/>
  <c r="AL341" i="2"/>
  <c r="AJ341" i="2"/>
  <c r="AH341" i="2"/>
  <c r="AF341" i="2"/>
  <c r="AD341" i="2"/>
  <c r="AA341" i="2"/>
  <c r="Y341" i="2"/>
  <c r="W341" i="2"/>
  <c r="S341" i="2"/>
  <c r="T341" i="2" s="1"/>
  <c r="P341" i="2"/>
  <c r="Q341" i="2" s="1"/>
  <c r="M341" i="2"/>
  <c r="N341" i="2" s="1"/>
  <c r="G341" i="2"/>
  <c r="H341" i="2" s="1"/>
  <c r="BJ340" i="2"/>
  <c r="BI340" i="2"/>
  <c r="BF340" i="2"/>
  <c r="BD340" i="2"/>
  <c r="BB340" i="2"/>
  <c r="BA340" i="2"/>
  <c r="AW340" i="2"/>
  <c r="AU340" i="2"/>
  <c r="AR340" i="2"/>
  <c r="AP340" i="2"/>
  <c r="AN340" i="2"/>
  <c r="AL340" i="2"/>
  <c r="AJ340" i="2"/>
  <c r="AH340" i="2"/>
  <c r="AF340" i="2"/>
  <c r="AD340" i="2"/>
  <c r="AA340" i="2"/>
  <c r="Y340" i="2"/>
  <c r="W340" i="2"/>
  <c r="S340" i="2"/>
  <c r="T340" i="2" s="1"/>
  <c r="P340" i="2"/>
  <c r="Q340" i="2" s="1"/>
  <c r="M340" i="2"/>
  <c r="N340" i="2" s="1"/>
  <c r="J340" i="2"/>
  <c r="G340" i="2"/>
  <c r="H340" i="2" s="1"/>
  <c r="BJ339" i="2"/>
  <c r="BI339" i="2"/>
  <c r="BF339" i="2"/>
  <c r="BD339" i="2"/>
  <c r="BB339" i="2"/>
  <c r="BA339" i="2"/>
  <c r="AW339" i="2"/>
  <c r="AU339" i="2"/>
  <c r="AR339" i="2"/>
  <c r="AP339" i="2"/>
  <c r="AN339" i="2"/>
  <c r="AL339" i="2"/>
  <c r="AJ339" i="2"/>
  <c r="AH339" i="2"/>
  <c r="AF339" i="2"/>
  <c r="AD339" i="2"/>
  <c r="AA339" i="2"/>
  <c r="Y339" i="2"/>
  <c r="W339" i="2"/>
  <c r="S339" i="2"/>
  <c r="T339" i="2" s="1"/>
  <c r="P339" i="2"/>
  <c r="Q339" i="2" s="1"/>
  <c r="M339" i="2"/>
  <c r="N339" i="2" s="1"/>
  <c r="J339" i="2"/>
  <c r="K339" i="2" s="1"/>
  <c r="G339" i="2"/>
  <c r="H339" i="2" s="1"/>
  <c r="BJ338" i="2"/>
  <c r="BI338" i="2"/>
  <c r="BF338" i="2"/>
  <c r="BD338" i="2"/>
  <c r="BB338" i="2"/>
  <c r="BA338" i="2"/>
  <c r="AW338" i="2"/>
  <c r="AU338" i="2"/>
  <c r="AR338" i="2"/>
  <c r="AP338" i="2"/>
  <c r="AN338" i="2"/>
  <c r="AL338" i="2"/>
  <c r="AJ338" i="2"/>
  <c r="AH338" i="2"/>
  <c r="AF338" i="2"/>
  <c r="AD338" i="2"/>
  <c r="AA338" i="2"/>
  <c r="Y338" i="2"/>
  <c r="W338" i="2"/>
  <c r="S338" i="2"/>
  <c r="T338" i="2" s="1"/>
  <c r="P338" i="2"/>
  <c r="Q338" i="2" s="1"/>
  <c r="M338" i="2"/>
  <c r="N338" i="2" s="1"/>
  <c r="J338" i="2"/>
  <c r="G338" i="2"/>
  <c r="H338" i="2" s="1"/>
  <c r="BJ337" i="2"/>
  <c r="BI337" i="2"/>
  <c r="BF337" i="2"/>
  <c r="BD337" i="2"/>
  <c r="BB337" i="2"/>
  <c r="BA337" i="2"/>
  <c r="AW337" i="2"/>
  <c r="AU337" i="2"/>
  <c r="AR337" i="2"/>
  <c r="AP337" i="2"/>
  <c r="AN337" i="2"/>
  <c r="AL337" i="2"/>
  <c r="AJ337" i="2"/>
  <c r="AH337" i="2"/>
  <c r="AF337" i="2"/>
  <c r="AD337" i="2"/>
  <c r="AA337" i="2"/>
  <c r="Y337" i="2"/>
  <c r="W337" i="2"/>
  <c r="S337" i="2"/>
  <c r="T337" i="2" s="1"/>
  <c r="P337" i="2"/>
  <c r="Q337" i="2" s="1"/>
  <c r="M337" i="2"/>
  <c r="N337" i="2" s="1"/>
  <c r="J337" i="2"/>
  <c r="G337" i="2"/>
  <c r="H337" i="2" s="1"/>
  <c r="BJ336" i="2"/>
  <c r="BI336" i="2"/>
  <c r="BF336" i="2"/>
  <c r="BD336" i="2"/>
  <c r="BB336" i="2"/>
  <c r="BA336" i="2"/>
  <c r="AW336" i="2"/>
  <c r="AU336" i="2"/>
  <c r="AR336" i="2"/>
  <c r="AP336" i="2"/>
  <c r="AN336" i="2"/>
  <c r="AL336" i="2"/>
  <c r="AJ336" i="2"/>
  <c r="AH336" i="2"/>
  <c r="AF336" i="2"/>
  <c r="AD336" i="2"/>
  <c r="AA336" i="2"/>
  <c r="Y336" i="2"/>
  <c r="W336" i="2"/>
  <c r="S336" i="2"/>
  <c r="T336" i="2" s="1"/>
  <c r="P336" i="2"/>
  <c r="Q336" i="2" s="1"/>
  <c r="M336" i="2"/>
  <c r="N336" i="2" s="1"/>
  <c r="J336" i="2"/>
  <c r="G336" i="2"/>
  <c r="H336" i="2" s="1"/>
  <c r="BJ335" i="2"/>
  <c r="BI335" i="2"/>
  <c r="BF335" i="2"/>
  <c r="BD335" i="2"/>
  <c r="BB335" i="2"/>
  <c r="BA335" i="2"/>
  <c r="AW335" i="2"/>
  <c r="AU335" i="2"/>
  <c r="AR335" i="2"/>
  <c r="AP335" i="2"/>
  <c r="AN335" i="2"/>
  <c r="AL335" i="2"/>
  <c r="AJ335" i="2"/>
  <c r="AH335" i="2"/>
  <c r="AF335" i="2"/>
  <c r="AD335" i="2"/>
  <c r="AA335" i="2"/>
  <c r="Y335" i="2"/>
  <c r="W335" i="2"/>
  <c r="S335" i="2"/>
  <c r="T335" i="2" s="1"/>
  <c r="P335" i="2"/>
  <c r="Q335" i="2" s="1"/>
  <c r="M335" i="2"/>
  <c r="N335" i="2" s="1"/>
  <c r="J335" i="2"/>
  <c r="G335" i="2"/>
  <c r="H335" i="2" s="1"/>
  <c r="BJ334" i="2"/>
  <c r="BI334" i="2"/>
  <c r="BF334" i="2"/>
  <c r="BD334" i="2"/>
  <c r="BB334" i="2"/>
  <c r="BA334" i="2"/>
  <c r="AW334" i="2"/>
  <c r="AU334" i="2"/>
  <c r="AR334" i="2"/>
  <c r="AP334" i="2"/>
  <c r="AN334" i="2"/>
  <c r="AL334" i="2"/>
  <c r="AJ334" i="2"/>
  <c r="AH334" i="2"/>
  <c r="AF334" i="2"/>
  <c r="AD334" i="2"/>
  <c r="AA334" i="2"/>
  <c r="Y334" i="2"/>
  <c r="W334" i="2"/>
  <c r="S334" i="2"/>
  <c r="T334" i="2" s="1"/>
  <c r="P334" i="2"/>
  <c r="Q334" i="2" s="1"/>
  <c r="M334" i="2"/>
  <c r="N334" i="2" s="1"/>
  <c r="J334" i="2"/>
  <c r="G334" i="2"/>
  <c r="H334" i="2" s="1"/>
  <c r="BJ333" i="2"/>
  <c r="BI333" i="2"/>
  <c r="BF333" i="2"/>
  <c r="BD333" i="2"/>
  <c r="BB333" i="2"/>
  <c r="BA333" i="2"/>
  <c r="AW333" i="2"/>
  <c r="AU333" i="2"/>
  <c r="AR333" i="2"/>
  <c r="AP333" i="2"/>
  <c r="AN333" i="2"/>
  <c r="AL333" i="2"/>
  <c r="AJ333" i="2"/>
  <c r="AH333" i="2"/>
  <c r="AF333" i="2"/>
  <c r="AD333" i="2"/>
  <c r="AA333" i="2"/>
  <c r="Y333" i="2"/>
  <c r="W333" i="2"/>
  <c r="S333" i="2"/>
  <c r="T333" i="2" s="1"/>
  <c r="P333" i="2"/>
  <c r="Q333" i="2" s="1"/>
  <c r="M333" i="2"/>
  <c r="N333" i="2" s="1"/>
  <c r="J333" i="2"/>
  <c r="G333" i="2"/>
  <c r="H333" i="2" s="1"/>
  <c r="BJ332" i="2"/>
  <c r="BI332" i="2"/>
  <c r="BF332" i="2"/>
  <c r="BD332" i="2"/>
  <c r="BB332" i="2"/>
  <c r="BA332" i="2"/>
  <c r="AW332" i="2"/>
  <c r="AU332" i="2"/>
  <c r="AR332" i="2"/>
  <c r="AP332" i="2"/>
  <c r="AN332" i="2"/>
  <c r="AL332" i="2"/>
  <c r="AJ332" i="2"/>
  <c r="AH332" i="2"/>
  <c r="AF332" i="2"/>
  <c r="AD332" i="2"/>
  <c r="AA332" i="2"/>
  <c r="Y332" i="2"/>
  <c r="W332" i="2"/>
  <c r="S332" i="2"/>
  <c r="T332" i="2" s="1"/>
  <c r="P332" i="2"/>
  <c r="Q332" i="2" s="1"/>
  <c r="M332" i="2"/>
  <c r="N332" i="2" s="1"/>
  <c r="J332" i="2"/>
  <c r="G332" i="2"/>
  <c r="H332" i="2" s="1"/>
  <c r="BJ331" i="2"/>
  <c r="BI331" i="2"/>
  <c r="BF331" i="2"/>
  <c r="BD331" i="2"/>
  <c r="BB331" i="2"/>
  <c r="BA331" i="2"/>
  <c r="AW331" i="2"/>
  <c r="AU331" i="2"/>
  <c r="AR331" i="2"/>
  <c r="AP331" i="2"/>
  <c r="AN331" i="2"/>
  <c r="AL331" i="2"/>
  <c r="AJ331" i="2"/>
  <c r="AH331" i="2"/>
  <c r="AF331" i="2"/>
  <c r="AD331" i="2"/>
  <c r="AA331" i="2"/>
  <c r="Y331" i="2"/>
  <c r="W331" i="2"/>
  <c r="S331" i="2"/>
  <c r="T331" i="2" s="1"/>
  <c r="P331" i="2"/>
  <c r="Q331" i="2" s="1"/>
  <c r="M331" i="2"/>
  <c r="N331" i="2" s="1"/>
  <c r="J331" i="2"/>
  <c r="G331" i="2"/>
  <c r="H331" i="2" s="1"/>
  <c r="BJ330" i="2"/>
  <c r="BI330" i="2"/>
  <c r="BF330" i="2"/>
  <c r="BD330" i="2"/>
  <c r="BB330" i="2"/>
  <c r="BA330" i="2"/>
  <c r="AW330" i="2"/>
  <c r="AU330" i="2"/>
  <c r="AR330" i="2"/>
  <c r="AP330" i="2"/>
  <c r="AN330" i="2"/>
  <c r="AL330" i="2"/>
  <c r="AJ330" i="2"/>
  <c r="AH330" i="2"/>
  <c r="AF330" i="2"/>
  <c r="AD330" i="2"/>
  <c r="AA330" i="2"/>
  <c r="Y330" i="2"/>
  <c r="W330" i="2"/>
  <c r="S330" i="2"/>
  <c r="T330" i="2" s="1"/>
  <c r="P330" i="2"/>
  <c r="Q330" i="2" s="1"/>
  <c r="M330" i="2"/>
  <c r="N330" i="2" s="1"/>
  <c r="J330" i="2"/>
  <c r="G330" i="2"/>
  <c r="H330" i="2" s="1"/>
  <c r="BJ329" i="2"/>
  <c r="BI329" i="2"/>
  <c r="BF329" i="2"/>
  <c r="BD329" i="2"/>
  <c r="BB329" i="2"/>
  <c r="BA329" i="2"/>
  <c r="AW329" i="2"/>
  <c r="AU329" i="2"/>
  <c r="AR329" i="2"/>
  <c r="AP329" i="2"/>
  <c r="AN329" i="2"/>
  <c r="AL329" i="2"/>
  <c r="AJ329" i="2"/>
  <c r="AH329" i="2"/>
  <c r="AF329" i="2"/>
  <c r="AD329" i="2"/>
  <c r="AA329" i="2"/>
  <c r="Y329" i="2"/>
  <c r="W329" i="2"/>
  <c r="S329" i="2"/>
  <c r="P329" i="2"/>
  <c r="Q329" i="2" s="1"/>
  <c r="M329" i="2"/>
  <c r="N329" i="2" s="1"/>
  <c r="J329" i="2"/>
  <c r="K329" i="2" s="1"/>
  <c r="G329" i="2"/>
  <c r="H329" i="2" s="1"/>
  <c r="BJ328" i="2"/>
  <c r="BI328" i="2"/>
  <c r="BF328" i="2"/>
  <c r="BD328" i="2"/>
  <c r="BB328" i="2"/>
  <c r="BA328" i="2"/>
  <c r="AW328" i="2"/>
  <c r="AU328" i="2"/>
  <c r="AR328" i="2"/>
  <c r="AP328" i="2"/>
  <c r="AN328" i="2"/>
  <c r="AL328" i="2"/>
  <c r="AJ328" i="2"/>
  <c r="AH328" i="2"/>
  <c r="AF328" i="2"/>
  <c r="AD328" i="2"/>
  <c r="AA328" i="2"/>
  <c r="Y328" i="2"/>
  <c r="W328" i="2"/>
  <c r="S328" i="2"/>
  <c r="T328" i="2" s="1"/>
  <c r="P328" i="2"/>
  <c r="Q328" i="2" s="1"/>
  <c r="M328" i="2"/>
  <c r="N328" i="2" s="1"/>
  <c r="J328" i="2"/>
  <c r="G328" i="2"/>
  <c r="H328" i="2" s="1"/>
  <c r="BJ327" i="2"/>
  <c r="BI327" i="2"/>
  <c r="BF327" i="2"/>
  <c r="BD327" i="2"/>
  <c r="BB327" i="2"/>
  <c r="BA327" i="2"/>
  <c r="AW327" i="2"/>
  <c r="AU327" i="2"/>
  <c r="AR327" i="2"/>
  <c r="AP327" i="2"/>
  <c r="AN327" i="2"/>
  <c r="AL327" i="2"/>
  <c r="AJ327" i="2"/>
  <c r="AH327" i="2"/>
  <c r="AF327" i="2"/>
  <c r="AD327" i="2"/>
  <c r="AA327" i="2"/>
  <c r="Y327" i="2"/>
  <c r="W327" i="2"/>
  <c r="S327" i="2"/>
  <c r="T327" i="2" s="1"/>
  <c r="P327" i="2"/>
  <c r="Q327" i="2" s="1"/>
  <c r="M327" i="2"/>
  <c r="N327" i="2" s="1"/>
  <c r="J327" i="2"/>
  <c r="K327" i="2" s="1"/>
  <c r="G327" i="2"/>
  <c r="H327" i="2" s="1"/>
  <c r="BJ326" i="2"/>
  <c r="BI326" i="2"/>
  <c r="BF326" i="2"/>
  <c r="BD326" i="2"/>
  <c r="BB326" i="2"/>
  <c r="BA326" i="2"/>
  <c r="AW326" i="2"/>
  <c r="AU326" i="2"/>
  <c r="AR326" i="2"/>
  <c r="AP326" i="2"/>
  <c r="AN326" i="2"/>
  <c r="AL326" i="2"/>
  <c r="AJ326" i="2"/>
  <c r="AH326" i="2"/>
  <c r="AF326" i="2"/>
  <c r="AD326" i="2"/>
  <c r="AA326" i="2"/>
  <c r="Y326" i="2"/>
  <c r="W326" i="2"/>
  <c r="S326" i="2"/>
  <c r="T326" i="2" s="1"/>
  <c r="P326" i="2"/>
  <c r="Q326" i="2" s="1"/>
  <c r="M326" i="2"/>
  <c r="N326" i="2" s="1"/>
  <c r="J326" i="2"/>
  <c r="G326" i="2"/>
  <c r="H326" i="2" s="1"/>
  <c r="BJ325" i="2"/>
  <c r="BI325" i="2"/>
  <c r="BF325" i="2"/>
  <c r="BD325" i="2"/>
  <c r="BB325" i="2"/>
  <c r="BA325" i="2"/>
  <c r="AW325" i="2"/>
  <c r="AU325" i="2"/>
  <c r="AR325" i="2"/>
  <c r="AP325" i="2"/>
  <c r="AN325" i="2"/>
  <c r="AL325" i="2"/>
  <c r="AJ325" i="2"/>
  <c r="AH325" i="2"/>
  <c r="AF325" i="2"/>
  <c r="AD325" i="2"/>
  <c r="AA325" i="2"/>
  <c r="Y325" i="2"/>
  <c r="W325" i="2"/>
  <c r="S325" i="2"/>
  <c r="T325" i="2" s="1"/>
  <c r="P325" i="2"/>
  <c r="Q325" i="2" s="1"/>
  <c r="M325" i="2"/>
  <c r="N325" i="2" s="1"/>
  <c r="J325" i="2"/>
  <c r="K325" i="2" s="1"/>
  <c r="G325" i="2"/>
  <c r="H325" i="2" s="1"/>
  <c r="BJ324" i="2"/>
  <c r="BI324" i="2"/>
  <c r="BF324" i="2"/>
  <c r="BD324" i="2"/>
  <c r="BB324" i="2"/>
  <c r="BA324" i="2"/>
  <c r="AW324" i="2"/>
  <c r="AU324" i="2"/>
  <c r="AR324" i="2"/>
  <c r="AP324" i="2"/>
  <c r="AN324" i="2"/>
  <c r="AL324" i="2"/>
  <c r="AJ324" i="2"/>
  <c r="AH324" i="2"/>
  <c r="AF324" i="2"/>
  <c r="AD324" i="2"/>
  <c r="AA324" i="2"/>
  <c r="Y324" i="2"/>
  <c r="W324" i="2"/>
  <c r="S324" i="2"/>
  <c r="T324" i="2" s="1"/>
  <c r="P324" i="2"/>
  <c r="Q324" i="2" s="1"/>
  <c r="M324" i="2"/>
  <c r="N324" i="2" s="1"/>
  <c r="J324" i="2"/>
  <c r="G324" i="2"/>
  <c r="H324" i="2" s="1"/>
  <c r="BJ323" i="2"/>
  <c r="BI323" i="2"/>
  <c r="BF323" i="2"/>
  <c r="BD323" i="2"/>
  <c r="BB323" i="2"/>
  <c r="BA323" i="2"/>
  <c r="AW323" i="2"/>
  <c r="AU323" i="2"/>
  <c r="AR323" i="2"/>
  <c r="AP323" i="2"/>
  <c r="AN323" i="2"/>
  <c r="AL323" i="2"/>
  <c r="AJ323" i="2"/>
  <c r="AH323" i="2"/>
  <c r="AF323" i="2"/>
  <c r="AD323" i="2"/>
  <c r="AA323" i="2"/>
  <c r="Y323" i="2"/>
  <c r="W323" i="2"/>
  <c r="S323" i="2"/>
  <c r="T323" i="2" s="1"/>
  <c r="P323" i="2"/>
  <c r="Q323" i="2" s="1"/>
  <c r="M323" i="2"/>
  <c r="N323" i="2" s="1"/>
  <c r="J323" i="2"/>
  <c r="K323" i="2" s="1"/>
  <c r="G323" i="2"/>
  <c r="H323" i="2" s="1"/>
  <c r="BJ322" i="2"/>
  <c r="BI322" i="2"/>
  <c r="BF322" i="2"/>
  <c r="BD322" i="2"/>
  <c r="BB322" i="2"/>
  <c r="BA322" i="2"/>
  <c r="AW322" i="2"/>
  <c r="AU322" i="2"/>
  <c r="AR322" i="2"/>
  <c r="AP322" i="2"/>
  <c r="AN322" i="2"/>
  <c r="AL322" i="2"/>
  <c r="AJ322" i="2"/>
  <c r="AH322" i="2"/>
  <c r="AF322" i="2"/>
  <c r="AD322" i="2"/>
  <c r="AA322" i="2"/>
  <c r="Y322" i="2"/>
  <c r="W322" i="2"/>
  <c r="S322" i="2"/>
  <c r="T322" i="2" s="1"/>
  <c r="P322" i="2"/>
  <c r="Q322" i="2" s="1"/>
  <c r="M322" i="2"/>
  <c r="N322" i="2" s="1"/>
  <c r="J322" i="2"/>
  <c r="G322" i="2"/>
  <c r="H322" i="2" s="1"/>
  <c r="BJ321" i="2"/>
  <c r="BI321" i="2"/>
  <c r="BF321" i="2"/>
  <c r="BD321" i="2"/>
  <c r="BB321" i="2"/>
  <c r="BA321" i="2"/>
  <c r="AW321" i="2"/>
  <c r="AU321" i="2"/>
  <c r="AR321" i="2"/>
  <c r="AP321" i="2"/>
  <c r="AN321" i="2"/>
  <c r="AL321" i="2"/>
  <c r="AJ321" i="2"/>
  <c r="AH321" i="2"/>
  <c r="AF321" i="2"/>
  <c r="AD321" i="2"/>
  <c r="AA321" i="2"/>
  <c r="Y321" i="2"/>
  <c r="W321" i="2"/>
  <c r="S321" i="2"/>
  <c r="T321" i="2" s="1"/>
  <c r="P321" i="2"/>
  <c r="Q321" i="2" s="1"/>
  <c r="M321" i="2"/>
  <c r="N321" i="2" s="1"/>
  <c r="J321" i="2"/>
  <c r="G321" i="2"/>
  <c r="H321" i="2" s="1"/>
  <c r="BJ320" i="2"/>
  <c r="BI320" i="2"/>
  <c r="BF320" i="2"/>
  <c r="BD320" i="2"/>
  <c r="BB320" i="2"/>
  <c r="BA320" i="2"/>
  <c r="AW320" i="2"/>
  <c r="AU320" i="2"/>
  <c r="AR320" i="2"/>
  <c r="AP320" i="2"/>
  <c r="AN320" i="2"/>
  <c r="AL320" i="2"/>
  <c r="AJ320" i="2"/>
  <c r="AH320" i="2"/>
  <c r="AF320" i="2"/>
  <c r="AD320" i="2"/>
  <c r="AA320" i="2"/>
  <c r="Y320" i="2"/>
  <c r="W320" i="2"/>
  <c r="S320" i="2"/>
  <c r="T320" i="2" s="1"/>
  <c r="P320" i="2"/>
  <c r="Q320" i="2" s="1"/>
  <c r="M320" i="2"/>
  <c r="N320" i="2" s="1"/>
  <c r="J320" i="2"/>
  <c r="G320" i="2"/>
  <c r="H320" i="2" s="1"/>
  <c r="BJ319" i="2"/>
  <c r="BI319" i="2"/>
  <c r="BF319" i="2"/>
  <c r="BD319" i="2"/>
  <c r="BB319" i="2"/>
  <c r="BA319" i="2"/>
  <c r="AW319" i="2"/>
  <c r="AU319" i="2"/>
  <c r="AR319" i="2"/>
  <c r="AP319" i="2"/>
  <c r="AN319" i="2"/>
  <c r="AL319" i="2"/>
  <c r="AJ319" i="2"/>
  <c r="AH319" i="2"/>
  <c r="AF319" i="2"/>
  <c r="AD319" i="2"/>
  <c r="AA319" i="2"/>
  <c r="Y319" i="2"/>
  <c r="W319" i="2"/>
  <c r="S319" i="2"/>
  <c r="T319" i="2" s="1"/>
  <c r="P319" i="2"/>
  <c r="Q319" i="2" s="1"/>
  <c r="M319" i="2"/>
  <c r="N319" i="2" s="1"/>
  <c r="J319" i="2"/>
  <c r="G319" i="2"/>
  <c r="H319" i="2" s="1"/>
  <c r="BJ318" i="2"/>
  <c r="BI318" i="2"/>
  <c r="BF318" i="2"/>
  <c r="BD318" i="2"/>
  <c r="BB318" i="2"/>
  <c r="BA318" i="2"/>
  <c r="AW318" i="2"/>
  <c r="AU318" i="2"/>
  <c r="AR318" i="2"/>
  <c r="AP318" i="2"/>
  <c r="AN318" i="2"/>
  <c r="AL318" i="2"/>
  <c r="AJ318" i="2"/>
  <c r="AH318" i="2"/>
  <c r="AF318" i="2"/>
  <c r="AD318" i="2"/>
  <c r="AA318" i="2"/>
  <c r="Y318" i="2"/>
  <c r="W318" i="2"/>
  <c r="S318" i="2"/>
  <c r="T318" i="2" s="1"/>
  <c r="P318" i="2"/>
  <c r="Q318" i="2" s="1"/>
  <c r="M318" i="2"/>
  <c r="N318" i="2" s="1"/>
  <c r="J318" i="2"/>
  <c r="G318" i="2"/>
  <c r="H318" i="2" s="1"/>
  <c r="BJ317" i="2"/>
  <c r="BI317" i="2"/>
  <c r="BF317" i="2"/>
  <c r="BD317" i="2"/>
  <c r="BB317" i="2"/>
  <c r="BA317" i="2"/>
  <c r="AW317" i="2"/>
  <c r="AU317" i="2"/>
  <c r="AR317" i="2"/>
  <c r="AP317" i="2"/>
  <c r="AN317" i="2"/>
  <c r="AL317" i="2"/>
  <c r="AJ317" i="2"/>
  <c r="AH317" i="2"/>
  <c r="AF317" i="2"/>
  <c r="AD317" i="2"/>
  <c r="AA317" i="2"/>
  <c r="Y317" i="2"/>
  <c r="W317" i="2"/>
  <c r="S317" i="2"/>
  <c r="T317" i="2" s="1"/>
  <c r="P317" i="2"/>
  <c r="Q317" i="2" s="1"/>
  <c r="M317" i="2"/>
  <c r="N317" i="2" s="1"/>
  <c r="J317" i="2"/>
  <c r="G317" i="2"/>
  <c r="H317" i="2" s="1"/>
  <c r="BJ316" i="2"/>
  <c r="BI316" i="2"/>
  <c r="BF316" i="2"/>
  <c r="BD316" i="2"/>
  <c r="BB316" i="2"/>
  <c r="BA316" i="2"/>
  <c r="AW316" i="2"/>
  <c r="AU316" i="2"/>
  <c r="AR316" i="2"/>
  <c r="AP316" i="2"/>
  <c r="AN316" i="2"/>
  <c r="AL316" i="2"/>
  <c r="AJ316" i="2"/>
  <c r="AH316" i="2"/>
  <c r="AF316" i="2"/>
  <c r="AD316" i="2"/>
  <c r="AA316" i="2"/>
  <c r="Y316" i="2"/>
  <c r="W316" i="2"/>
  <c r="S316" i="2"/>
  <c r="T316" i="2" s="1"/>
  <c r="P316" i="2"/>
  <c r="Q316" i="2" s="1"/>
  <c r="M316" i="2"/>
  <c r="N316" i="2" s="1"/>
  <c r="J316" i="2"/>
  <c r="G316" i="2"/>
  <c r="H316" i="2" s="1"/>
  <c r="BJ315" i="2"/>
  <c r="BI315" i="2"/>
  <c r="BF315" i="2"/>
  <c r="BD315" i="2"/>
  <c r="BB315" i="2"/>
  <c r="BA315" i="2"/>
  <c r="AW315" i="2"/>
  <c r="AU315" i="2"/>
  <c r="AR315" i="2"/>
  <c r="AP315" i="2"/>
  <c r="AN315" i="2"/>
  <c r="AL315" i="2"/>
  <c r="AJ315" i="2"/>
  <c r="AH315" i="2"/>
  <c r="AF315" i="2"/>
  <c r="AD315" i="2"/>
  <c r="AA315" i="2"/>
  <c r="Y315" i="2"/>
  <c r="W315" i="2"/>
  <c r="S315" i="2"/>
  <c r="T315" i="2" s="1"/>
  <c r="P315" i="2"/>
  <c r="Q315" i="2" s="1"/>
  <c r="M315" i="2"/>
  <c r="N315" i="2" s="1"/>
  <c r="J315" i="2"/>
  <c r="G315" i="2"/>
  <c r="H315" i="2" s="1"/>
  <c r="BJ314" i="2"/>
  <c r="BI314" i="2"/>
  <c r="BF314" i="2"/>
  <c r="BD314" i="2"/>
  <c r="BB314" i="2"/>
  <c r="BA314" i="2"/>
  <c r="AW314" i="2"/>
  <c r="AU314" i="2"/>
  <c r="AR314" i="2"/>
  <c r="AP314" i="2"/>
  <c r="AN314" i="2"/>
  <c r="AL314" i="2"/>
  <c r="AJ314" i="2"/>
  <c r="AH314" i="2"/>
  <c r="AF314" i="2"/>
  <c r="AD314" i="2"/>
  <c r="AA314" i="2"/>
  <c r="Y314" i="2"/>
  <c r="W314" i="2"/>
  <c r="S314" i="2"/>
  <c r="T314" i="2" s="1"/>
  <c r="P314" i="2"/>
  <c r="Q314" i="2" s="1"/>
  <c r="M314" i="2"/>
  <c r="N314" i="2" s="1"/>
  <c r="J314" i="2"/>
  <c r="G314" i="2"/>
  <c r="H314" i="2" s="1"/>
  <c r="BJ313" i="2"/>
  <c r="BI313" i="2"/>
  <c r="BF313" i="2"/>
  <c r="BD313" i="2"/>
  <c r="BB313" i="2"/>
  <c r="BA313" i="2"/>
  <c r="AW313" i="2"/>
  <c r="AU313" i="2"/>
  <c r="AR313" i="2"/>
  <c r="AP313" i="2"/>
  <c r="AN313" i="2"/>
  <c r="AL313" i="2"/>
  <c r="AJ313" i="2"/>
  <c r="AH313" i="2"/>
  <c r="AF313" i="2"/>
  <c r="AD313" i="2"/>
  <c r="AA313" i="2"/>
  <c r="Y313" i="2"/>
  <c r="W313" i="2"/>
  <c r="S313" i="2"/>
  <c r="T313" i="2" s="1"/>
  <c r="P313" i="2"/>
  <c r="Q313" i="2" s="1"/>
  <c r="M313" i="2"/>
  <c r="N313" i="2" s="1"/>
  <c r="J313" i="2"/>
  <c r="K313" i="2" s="1"/>
  <c r="G313" i="2"/>
  <c r="H313" i="2" s="1"/>
  <c r="BJ312" i="2"/>
  <c r="BI312" i="2"/>
  <c r="BF312" i="2"/>
  <c r="BD312" i="2"/>
  <c r="BB312" i="2"/>
  <c r="BA312" i="2"/>
  <c r="AW312" i="2"/>
  <c r="AU312" i="2"/>
  <c r="AR312" i="2"/>
  <c r="AP312" i="2"/>
  <c r="AN312" i="2"/>
  <c r="AL312" i="2"/>
  <c r="AJ312" i="2"/>
  <c r="AH312" i="2"/>
  <c r="AF312" i="2"/>
  <c r="AD312" i="2"/>
  <c r="AA312" i="2"/>
  <c r="Y312" i="2"/>
  <c r="W312" i="2"/>
  <c r="S312" i="2"/>
  <c r="T312" i="2" s="1"/>
  <c r="P312" i="2"/>
  <c r="Q312" i="2" s="1"/>
  <c r="M312" i="2"/>
  <c r="N312" i="2" s="1"/>
  <c r="J312" i="2"/>
  <c r="G312" i="2"/>
  <c r="H312" i="2" s="1"/>
  <c r="BJ311" i="2"/>
  <c r="BI311" i="2"/>
  <c r="BF311" i="2"/>
  <c r="BD311" i="2"/>
  <c r="BB311" i="2"/>
  <c r="BA311" i="2"/>
  <c r="AW311" i="2"/>
  <c r="AU311" i="2"/>
  <c r="AR311" i="2"/>
  <c r="AP311" i="2"/>
  <c r="AN311" i="2"/>
  <c r="AL311" i="2"/>
  <c r="AJ311" i="2"/>
  <c r="AH311" i="2"/>
  <c r="AF311" i="2"/>
  <c r="AD311" i="2"/>
  <c r="AA311" i="2"/>
  <c r="Y311" i="2"/>
  <c r="W311" i="2"/>
  <c r="S311" i="2"/>
  <c r="T311" i="2" s="1"/>
  <c r="P311" i="2"/>
  <c r="Q311" i="2" s="1"/>
  <c r="M311" i="2"/>
  <c r="J311" i="2"/>
  <c r="K311" i="2" s="1"/>
  <c r="G311" i="2"/>
  <c r="H311" i="2" s="1"/>
  <c r="BJ310" i="2"/>
  <c r="BI310" i="2"/>
  <c r="BF310" i="2"/>
  <c r="BD310" i="2"/>
  <c r="BB310" i="2"/>
  <c r="BA310" i="2"/>
  <c r="AW310" i="2"/>
  <c r="AU310" i="2"/>
  <c r="AR310" i="2"/>
  <c r="AP310" i="2"/>
  <c r="AN310" i="2"/>
  <c r="AL310" i="2"/>
  <c r="AJ310" i="2"/>
  <c r="AH310" i="2"/>
  <c r="AF310" i="2"/>
  <c r="AD310" i="2"/>
  <c r="AA310" i="2"/>
  <c r="Y310" i="2"/>
  <c r="W310" i="2"/>
  <c r="S310" i="2"/>
  <c r="T310" i="2" s="1"/>
  <c r="P310" i="2"/>
  <c r="Q310" i="2" s="1"/>
  <c r="M310" i="2"/>
  <c r="N310" i="2" s="1"/>
  <c r="J310" i="2"/>
  <c r="G310" i="2"/>
  <c r="H310" i="2" s="1"/>
  <c r="BJ309" i="2"/>
  <c r="BI309" i="2"/>
  <c r="BF309" i="2"/>
  <c r="BD309" i="2"/>
  <c r="BB309" i="2"/>
  <c r="BA309" i="2"/>
  <c r="AW309" i="2"/>
  <c r="AU309" i="2"/>
  <c r="AR309" i="2"/>
  <c r="AP309" i="2"/>
  <c r="AN309" i="2"/>
  <c r="AL309" i="2"/>
  <c r="AJ309" i="2"/>
  <c r="AH309" i="2"/>
  <c r="AF309" i="2"/>
  <c r="AD309" i="2"/>
  <c r="AA309" i="2"/>
  <c r="Y309" i="2"/>
  <c r="W309" i="2"/>
  <c r="S309" i="2"/>
  <c r="T309" i="2" s="1"/>
  <c r="P309" i="2"/>
  <c r="Q309" i="2" s="1"/>
  <c r="M309" i="2"/>
  <c r="N309" i="2" s="1"/>
  <c r="J309" i="2"/>
  <c r="K309" i="2" s="1"/>
  <c r="G309" i="2"/>
  <c r="H309" i="2" s="1"/>
  <c r="BJ308" i="2"/>
  <c r="BI308" i="2"/>
  <c r="BF308" i="2"/>
  <c r="BD308" i="2"/>
  <c r="BB308" i="2"/>
  <c r="BA308" i="2"/>
  <c r="AW308" i="2"/>
  <c r="AU308" i="2"/>
  <c r="AR308" i="2"/>
  <c r="AP308" i="2"/>
  <c r="AN308" i="2"/>
  <c r="AL308" i="2"/>
  <c r="AJ308" i="2"/>
  <c r="AH308" i="2"/>
  <c r="AF308" i="2"/>
  <c r="AD308" i="2"/>
  <c r="AA308" i="2"/>
  <c r="Y308" i="2"/>
  <c r="W308" i="2"/>
  <c r="S308" i="2"/>
  <c r="T308" i="2" s="1"/>
  <c r="P308" i="2"/>
  <c r="Q308" i="2" s="1"/>
  <c r="M308" i="2"/>
  <c r="N308" i="2" s="1"/>
  <c r="J308" i="2"/>
  <c r="G308" i="2"/>
  <c r="H308" i="2" s="1"/>
  <c r="BJ307" i="2"/>
  <c r="BI307" i="2"/>
  <c r="BF307" i="2"/>
  <c r="BD307" i="2"/>
  <c r="BB307" i="2"/>
  <c r="BA307" i="2"/>
  <c r="AW307" i="2"/>
  <c r="AU307" i="2"/>
  <c r="AR307" i="2"/>
  <c r="AP307" i="2"/>
  <c r="AN307" i="2"/>
  <c r="AL307" i="2"/>
  <c r="AJ307" i="2"/>
  <c r="AH307" i="2"/>
  <c r="AF307" i="2"/>
  <c r="AD307" i="2"/>
  <c r="AA307" i="2"/>
  <c r="Y307" i="2"/>
  <c r="W307" i="2"/>
  <c r="S307" i="2"/>
  <c r="T307" i="2" s="1"/>
  <c r="P307" i="2"/>
  <c r="Q307" i="2" s="1"/>
  <c r="M307" i="2"/>
  <c r="N307" i="2" s="1"/>
  <c r="J307" i="2"/>
  <c r="K307" i="2" s="1"/>
  <c r="G307" i="2"/>
  <c r="H307" i="2" s="1"/>
  <c r="BJ306" i="2"/>
  <c r="BI306" i="2"/>
  <c r="BF306" i="2"/>
  <c r="BD306" i="2"/>
  <c r="BB306" i="2"/>
  <c r="BA306" i="2"/>
  <c r="AW306" i="2"/>
  <c r="AU306" i="2"/>
  <c r="AR306" i="2"/>
  <c r="AP306" i="2"/>
  <c r="AN306" i="2"/>
  <c r="AL306" i="2"/>
  <c r="AJ306" i="2"/>
  <c r="AH306" i="2"/>
  <c r="AF306" i="2"/>
  <c r="AD306" i="2"/>
  <c r="AA306" i="2"/>
  <c r="Y306" i="2"/>
  <c r="W306" i="2"/>
  <c r="S306" i="2"/>
  <c r="T306" i="2" s="1"/>
  <c r="P306" i="2"/>
  <c r="Q306" i="2" s="1"/>
  <c r="M306" i="2"/>
  <c r="N306" i="2" s="1"/>
  <c r="J306" i="2"/>
  <c r="G306" i="2"/>
  <c r="H306" i="2" s="1"/>
  <c r="BJ305" i="2"/>
  <c r="BI305" i="2"/>
  <c r="BF305" i="2"/>
  <c r="BD305" i="2"/>
  <c r="BB305" i="2"/>
  <c r="BA305" i="2"/>
  <c r="AW305" i="2"/>
  <c r="AU305" i="2"/>
  <c r="AR305" i="2"/>
  <c r="AP305" i="2"/>
  <c r="AN305" i="2"/>
  <c r="AL305" i="2"/>
  <c r="AJ305" i="2"/>
  <c r="AH305" i="2"/>
  <c r="AF305" i="2"/>
  <c r="AD305" i="2"/>
  <c r="AA305" i="2"/>
  <c r="Y305" i="2"/>
  <c r="W305" i="2"/>
  <c r="S305" i="2"/>
  <c r="T305" i="2" s="1"/>
  <c r="P305" i="2"/>
  <c r="Q305" i="2" s="1"/>
  <c r="M305" i="2"/>
  <c r="N305" i="2" s="1"/>
  <c r="J305" i="2"/>
  <c r="G305" i="2"/>
  <c r="H305" i="2" s="1"/>
  <c r="BJ304" i="2"/>
  <c r="BI304" i="2"/>
  <c r="BF304" i="2"/>
  <c r="BD304" i="2"/>
  <c r="BB304" i="2"/>
  <c r="BA304" i="2"/>
  <c r="AW304" i="2"/>
  <c r="AU304" i="2"/>
  <c r="AR304" i="2"/>
  <c r="AP304" i="2"/>
  <c r="AN304" i="2"/>
  <c r="AL304" i="2"/>
  <c r="AJ304" i="2"/>
  <c r="AH304" i="2"/>
  <c r="AF304" i="2"/>
  <c r="AD304" i="2"/>
  <c r="AA304" i="2"/>
  <c r="Y304" i="2"/>
  <c r="W304" i="2"/>
  <c r="S304" i="2"/>
  <c r="T304" i="2" s="1"/>
  <c r="P304" i="2"/>
  <c r="Q304" i="2" s="1"/>
  <c r="M304" i="2"/>
  <c r="N304" i="2" s="1"/>
  <c r="J304" i="2"/>
  <c r="G304" i="2"/>
  <c r="H304" i="2" s="1"/>
  <c r="BJ303" i="2"/>
  <c r="BI303" i="2"/>
  <c r="BF303" i="2"/>
  <c r="BD303" i="2"/>
  <c r="BB303" i="2"/>
  <c r="BA303" i="2"/>
  <c r="AW303" i="2"/>
  <c r="AU303" i="2"/>
  <c r="AR303" i="2"/>
  <c r="AP303" i="2"/>
  <c r="AN303" i="2"/>
  <c r="AL303" i="2"/>
  <c r="AJ303" i="2"/>
  <c r="AH303" i="2"/>
  <c r="AF303" i="2"/>
  <c r="AD303" i="2"/>
  <c r="AA303" i="2"/>
  <c r="Y303" i="2"/>
  <c r="S303" i="2"/>
  <c r="T303" i="2" s="1"/>
  <c r="P303" i="2"/>
  <c r="Q303" i="2" s="1"/>
  <c r="M303" i="2"/>
  <c r="N303" i="2" s="1"/>
  <c r="J303" i="2"/>
  <c r="G303" i="2"/>
  <c r="H303" i="2" s="1"/>
  <c r="BJ302" i="2"/>
  <c r="BI302" i="2"/>
  <c r="BF302" i="2"/>
  <c r="BD302" i="2"/>
  <c r="BB302" i="2"/>
  <c r="BA302" i="2"/>
  <c r="AW302" i="2"/>
  <c r="AU302" i="2"/>
  <c r="AR302" i="2"/>
  <c r="AP302" i="2"/>
  <c r="AN302" i="2"/>
  <c r="AL302" i="2"/>
  <c r="AJ302" i="2"/>
  <c r="AH302" i="2"/>
  <c r="AF302" i="2"/>
  <c r="AD302" i="2"/>
  <c r="AA302" i="2"/>
  <c r="Y302" i="2"/>
  <c r="W302" i="2"/>
  <c r="S302" i="2"/>
  <c r="T302" i="2" s="1"/>
  <c r="P302" i="2"/>
  <c r="Q302" i="2" s="1"/>
  <c r="M302" i="2"/>
  <c r="N302" i="2" s="1"/>
  <c r="J302" i="2"/>
  <c r="G302" i="2"/>
  <c r="H302" i="2" s="1"/>
  <c r="BJ301" i="2"/>
  <c r="BI301" i="2"/>
  <c r="BF301" i="2"/>
  <c r="BD301" i="2"/>
  <c r="BB301" i="2"/>
  <c r="BA301" i="2"/>
  <c r="AW301" i="2"/>
  <c r="AU301" i="2"/>
  <c r="AR301" i="2"/>
  <c r="AP301" i="2"/>
  <c r="AN301" i="2"/>
  <c r="AL301" i="2"/>
  <c r="AJ301" i="2"/>
  <c r="AH301" i="2"/>
  <c r="AF301" i="2"/>
  <c r="AD301" i="2"/>
  <c r="AA301" i="2"/>
  <c r="Y301" i="2"/>
  <c r="W301" i="2"/>
  <c r="S301" i="2"/>
  <c r="T301" i="2" s="1"/>
  <c r="P301" i="2"/>
  <c r="Q301" i="2" s="1"/>
  <c r="M301" i="2"/>
  <c r="N301" i="2" s="1"/>
  <c r="J301" i="2"/>
  <c r="G301" i="2"/>
  <c r="H301" i="2" s="1"/>
  <c r="BJ300" i="2"/>
  <c r="BI300" i="2"/>
  <c r="BF300" i="2"/>
  <c r="BD300" i="2"/>
  <c r="BB300" i="2"/>
  <c r="BA300" i="2"/>
  <c r="AW300" i="2"/>
  <c r="AU300" i="2"/>
  <c r="AR300" i="2"/>
  <c r="AP300" i="2"/>
  <c r="AN300" i="2"/>
  <c r="AL300" i="2"/>
  <c r="AJ300" i="2"/>
  <c r="AH300" i="2"/>
  <c r="AF300" i="2"/>
  <c r="AD300" i="2"/>
  <c r="AA300" i="2"/>
  <c r="Y300" i="2"/>
  <c r="W300" i="2"/>
  <c r="S300" i="2"/>
  <c r="T300" i="2" s="1"/>
  <c r="P300" i="2"/>
  <c r="Q300" i="2" s="1"/>
  <c r="M300" i="2"/>
  <c r="N300" i="2" s="1"/>
  <c r="J300" i="2"/>
  <c r="G300" i="2"/>
  <c r="H300" i="2" s="1"/>
  <c r="BJ299" i="2"/>
  <c r="BI299" i="2"/>
  <c r="BF299" i="2"/>
  <c r="BD299" i="2"/>
  <c r="BB299" i="2"/>
  <c r="BA299" i="2"/>
  <c r="AW299" i="2"/>
  <c r="AU299" i="2"/>
  <c r="AR299" i="2"/>
  <c r="AP299" i="2"/>
  <c r="AN299" i="2"/>
  <c r="AL299" i="2"/>
  <c r="AJ299" i="2"/>
  <c r="AH299" i="2"/>
  <c r="AF299" i="2"/>
  <c r="AD299" i="2"/>
  <c r="AA299" i="2"/>
  <c r="Y299" i="2"/>
  <c r="W299" i="2"/>
  <c r="S299" i="2"/>
  <c r="T299" i="2" s="1"/>
  <c r="P299" i="2"/>
  <c r="Q299" i="2" s="1"/>
  <c r="M299" i="2"/>
  <c r="N299" i="2" s="1"/>
  <c r="J299" i="2"/>
  <c r="G299" i="2"/>
  <c r="H299" i="2" s="1"/>
  <c r="BJ298" i="2"/>
  <c r="BI298" i="2"/>
  <c r="BF298" i="2"/>
  <c r="BD298" i="2"/>
  <c r="BB298" i="2"/>
  <c r="BA298" i="2"/>
  <c r="AW298" i="2"/>
  <c r="AU298" i="2"/>
  <c r="AR298" i="2"/>
  <c r="AP298" i="2"/>
  <c r="AN298" i="2"/>
  <c r="AL298" i="2"/>
  <c r="AJ298" i="2"/>
  <c r="AH298" i="2"/>
  <c r="AF298" i="2"/>
  <c r="AD298" i="2"/>
  <c r="AA298" i="2"/>
  <c r="Y298" i="2"/>
  <c r="W298" i="2"/>
  <c r="S298" i="2"/>
  <c r="T298" i="2" s="1"/>
  <c r="P298" i="2"/>
  <c r="Q298" i="2" s="1"/>
  <c r="M298" i="2"/>
  <c r="N298" i="2" s="1"/>
  <c r="J298" i="2"/>
  <c r="G298" i="2"/>
  <c r="H298" i="2" s="1"/>
  <c r="BJ297" i="2"/>
  <c r="BI297" i="2"/>
  <c r="BF297" i="2"/>
  <c r="BD297" i="2"/>
  <c r="BB297" i="2"/>
  <c r="BA297" i="2"/>
  <c r="AW297" i="2"/>
  <c r="AU297" i="2"/>
  <c r="AR297" i="2"/>
  <c r="AP297" i="2"/>
  <c r="AN297" i="2"/>
  <c r="AL297" i="2"/>
  <c r="AJ297" i="2"/>
  <c r="AH297" i="2"/>
  <c r="AF297" i="2"/>
  <c r="AD297" i="2"/>
  <c r="AA297" i="2"/>
  <c r="Y297" i="2"/>
  <c r="W297" i="2"/>
  <c r="S297" i="2"/>
  <c r="T297" i="2" s="1"/>
  <c r="P297" i="2"/>
  <c r="Q297" i="2" s="1"/>
  <c r="M297" i="2"/>
  <c r="N297" i="2" s="1"/>
  <c r="J297" i="2"/>
  <c r="G297" i="2"/>
  <c r="H297" i="2" s="1"/>
  <c r="BJ296" i="2"/>
  <c r="BI296" i="2"/>
  <c r="BF296" i="2"/>
  <c r="BD296" i="2"/>
  <c r="BB296" i="2"/>
  <c r="BA296" i="2"/>
  <c r="AW296" i="2"/>
  <c r="AU296" i="2"/>
  <c r="AR296" i="2"/>
  <c r="AP296" i="2"/>
  <c r="AN296" i="2"/>
  <c r="AL296" i="2"/>
  <c r="AJ296" i="2"/>
  <c r="AH296" i="2"/>
  <c r="AF296" i="2"/>
  <c r="AD296" i="2"/>
  <c r="AA296" i="2"/>
  <c r="Y296" i="2"/>
  <c r="W296" i="2"/>
  <c r="S296" i="2"/>
  <c r="T296" i="2" s="1"/>
  <c r="P296" i="2"/>
  <c r="Q296" i="2" s="1"/>
  <c r="M296" i="2"/>
  <c r="N296" i="2" s="1"/>
  <c r="J296" i="2"/>
  <c r="G296" i="2"/>
  <c r="H296" i="2" s="1"/>
  <c r="BJ295" i="2"/>
  <c r="BI295" i="2"/>
  <c r="BF295" i="2"/>
  <c r="BD295" i="2"/>
  <c r="BB295" i="2"/>
  <c r="BA295" i="2"/>
  <c r="AW295" i="2"/>
  <c r="AU295" i="2"/>
  <c r="AR295" i="2"/>
  <c r="AP295" i="2"/>
  <c r="AN295" i="2"/>
  <c r="AL295" i="2"/>
  <c r="AJ295" i="2"/>
  <c r="AH295" i="2"/>
  <c r="AF295" i="2"/>
  <c r="AD295" i="2"/>
  <c r="AA295" i="2"/>
  <c r="Y295" i="2"/>
  <c r="W295" i="2"/>
  <c r="S295" i="2"/>
  <c r="T295" i="2" s="1"/>
  <c r="P295" i="2"/>
  <c r="Q295" i="2" s="1"/>
  <c r="M295" i="2"/>
  <c r="N295" i="2" s="1"/>
  <c r="J295" i="2"/>
  <c r="G295" i="2"/>
  <c r="H295" i="2" s="1"/>
  <c r="BJ294" i="2"/>
  <c r="BI294" i="2"/>
  <c r="BF294" i="2"/>
  <c r="BD294" i="2"/>
  <c r="BB294" i="2"/>
  <c r="BA294" i="2"/>
  <c r="AW294" i="2"/>
  <c r="AU294" i="2"/>
  <c r="AR294" i="2"/>
  <c r="AP294" i="2"/>
  <c r="AN294" i="2"/>
  <c r="AL294" i="2"/>
  <c r="AJ294" i="2"/>
  <c r="AH294" i="2"/>
  <c r="AF294" i="2"/>
  <c r="AD294" i="2"/>
  <c r="AA294" i="2"/>
  <c r="Y294" i="2"/>
  <c r="W294" i="2"/>
  <c r="S294" i="2"/>
  <c r="T294" i="2" s="1"/>
  <c r="P294" i="2"/>
  <c r="Q294" i="2" s="1"/>
  <c r="M294" i="2"/>
  <c r="N294" i="2" s="1"/>
  <c r="J294" i="2"/>
  <c r="G294" i="2"/>
  <c r="H294" i="2" s="1"/>
  <c r="BJ293" i="2"/>
  <c r="BI293" i="2"/>
  <c r="BF293" i="2"/>
  <c r="BD293" i="2"/>
  <c r="BB293" i="2"/>
  <c r="BA293" i="2"/>
  <c r="AW293" i="2"/>
  <c r="AU293" i="2"/>
  <c r="AR293" i="2"/>
  <c r="AP293" i="2"/>
  <c r="AN293" i="2"/>
  <c r="AL293" i="2"/>
  <c r="AJ293" i="2"/>
  <c r="AH293" i="2"/>
  <c r="AF293" i="2"/>
  <c r="AD293" i="2"/>
  <c r="AA293" i="2"/>
  <c r="Y293" i="2"/>
  <c r="W293" i="2"/>
  <c r="S293" i="2"/>
  <c r="T293" i="2" s="1"/>
  <c r="P293" i="2"/>
  <c r="Q293" i="2" s="1"/>
  <c r="M293" i="2"/>
  <c r="N293" i="2" s="1"/>
  <c r="J293" i="2"/>
  <c r="G293" i="2"/>
  <c r="H293" i="2" s="1"/>
  <c r="BJ292" i="2"/>
  <c r="BI292" i="2"/>
  <c r="BF292" i="2"/>
  <c r="BD292" i="2"/>
  <c r="BB292" i="2"/>
  <c r="BA292" i="2"/>
  <c r="AW292" i="2"/>
  <c r="AU292" i="2"/>
  <c r="AR292" i="2"/>
  <c r="AP292" i="2"/>
  <c r="AN292" i="2"/>
  <c r="AL292" i="2"/>
  <c r="AJ292" i="2"/>
  <c r="AH292" i="2"/>
  <c r="AF292" i="2"/>
  <c r="AD292" i="2"/>
  <c r="AA292" i="2"/>
  <c r="Y292" i="2"/>
  <c r="W292" i="2"/>
  <c r="S292" i="2"/>
  <c r="T292" i="2" s="1"/>
  <c r="P292" i="2"/>
  <c r="Q292" i="2" s="1"/>
  <c r="M292" i="2"/>
  <c r="N292" i="2" s="1"/>
  <c r="J292" i="2"/>
  <c r="G292" i="2"/>
  <c r="H292" i="2" s="1"/>
  <c r="BJ291" i="2"/>
  <c r="BI291" i="2"/>
  <c r="BF291" i="2"/>
  <c r="BD291" i="2"/>
  <c r="BB291" i="2"/>
  <c r="BA291" i="2"/>
  <c r="AW291" i="2"/>
  <c r="AU291" i="2"/>
  <c r="AR291" i="2"/>
  <c r="AP291" i="2"/>
  <c r="AN291" i="2"/>
  <c r="AL291" i="2"/>
  <c r="AJ291" i="2"/>
  <c r="AH291" i="2"/>
  <c r="AF291" i="2"/>
  <c r="AD291" i="2"/>
  <c r="AA291" i="2"/>
  <c r="Y291" i="2"/>
  <c r="W291" i="2"/>
  <c r="S291" i="2"/>
  <c r="T291" i="2" s="1"/>
  <c r="P291" i="2"/>
  <c r="Q291" i="2" s="1"/>
  <c r="M291" i="2"/>
  <c r="N291" i="2" s="1"/>
  <c r="J291" i="2"/>
  <c r="G291" i="2"/>
  <c r="H291" i="2" s="1"/>
  <c r="BJ290" i="2"/>
  <c r="BI290" i="2"/>
  <c r="BF290" i="2"/>
  <c r="BD290" i="2"/>
  <c r="BB290" i="2"/>
  <c r="BA290" i="2"/>
  <c r="AW290" i="2"/>
  <c r="AU290" i="2"/>
  <c r="AR290" i="2"/>
  <c r="AP290" i="2"/>
  <c r="AN290" i="2"/>
  <c r="AL290" i="2"/>
  <c r="AJ290" i="2"/>
  <c r="AH290" i="2"/>
  <c r="AF290" i="2"/>
  <c r="AD290" i="2"/>
  <c r="AA290" i="2"/>
  <c r="Y290" i="2"/>
  <c r="W290" i="2"/>
  <c r="S290" i="2"/>
  <c r="T290" i="2" s="1"/>
  <c r="P290" i="2"/>
  <c r="Q290" i="2" s="1"/>
  <c r="M290" i="2"/>
  <c r="N290" i="2" s="1"/>
  <c r="J290" i="2"/>
  <c r="G290" i="2"/>
  <c r="H290" i="2" s="1"/>
  <c r="BJ289" i="2"/>
  <c r="BI289" i="2"/>
  <c r="BF289" i="2"/>
  <c r="BD289" i="2"/>
  <c r="BB289" i="2"/>
  <c r="BA289" i="2"/>
  <c r="AW289" i="2"/>
  <c r="AU289" i="2"/>
  <c r="AR289" i="2"/>
  <c r="AP289" i="2"/>
  <c r="AN289" i="2"/>
  <c r="AL289" i="2"/>
  <c r="AJ289" i="2"/>
  <c r="AH289" i="2"/>
  <c r="AF289" i="2"/>
  <c r="AD289" i="2"/>
  <c r="AA289" i="2"/>
  <c r="Y289" i="2"/>
  <c r="W289" i="2"/>
  <c r="S289" i="2"/>
  <c r="T289" i="2" s="1"/>
  <c r="P289" i="2"/>
  <c r="Q289" i="2" s="1"/>
  <c r="M289" i="2"/>
  <c r="N289" i="2" s="1"/>
  <c r="J289" i="2"/>
  <c r="G289" i="2"/>
  <c r="H289" i="2" s="1"/>
  <c r="BJ288" i="2"/>
  <c r="BI288" i="2"/>
  <c r="BF288" i="2"/>
  <c r="BD288" i="2"/>
  <c r="BB288" i="2"/>
  <c r="BA288" i="2"/>
  <c r="AW288" i="2"/>
  <c r="AU288" i="2"/>
  <c r="AR288" i="2"/>
  <c r="AP288" i="2"/>
  <c r="AN288" i="2"/>
  <c r="AL288" i="2"/>
  <c r="AJ288" i="2"/>
  <c r="AH288" i="2"/>
  <c r="AF288" i="2"/>
  <c r="AD288" i="2"/>
  <c r="AA288" i="2"/>
  <c r="Y288" i="2"/>
  <c r="W288" i="2"/>
  <c r="S288" i="2"/>
  <c r="T288" i="2" s="1"/>
  <c r="P288" i="2"/>
  <c r="Q288" i="2" s="1"/>
  <c r="M288" i="2"/>
  <c r="N288" i="2" s="1"/>
  <c r="J288" i="2"/>
  <c r="G288" i="2"/>
  <c r="H288" i="2" s="1"/>
  <c r="BJ287" i="2"/>
  <c r="BI287" i="2"/>
  <c r="BF287" i="2"/>
  <c r="BD287" i="2"/>
  <c r="BB287" i="2"/>
  <c r="BA287" i="2"/>
  <c r="AW287" i="2"/>
  <c r="AU287" i="2"/>
  <c r="AR287" i="2"/>
  <c r="AP287" i="2"/>
  <c r="AN287" i="2"/>
  <c r="AL287" i="2"/>
  <c r="AJ287" i="2"/>
  <c r="AH287" i="2"/>
  <c r="AF287" i="2"/>
  <c r="AD287" i="2"/>
  <c r="AA287" i="2"/>
  <c r="Y287" i="2"/>
  <c r="W287" i="2"/>
  <c r="S287" i="2"/>
  <c r="T287" i="2" s="1"/>
  <c r="P287" i="2"/>
  <c r="Q287" i="2" s="1"/>
  <c r="M287" i="2"/>
  <c r="N287" i="2" s="1"/>
  <c r="J287" i="2"/>
  <c r="G287" i="2"/>
  <c r="H287" i="2" s="1"/>
  <c r="BJ286" i="2"/>
  <c r="BI286" i="2"/>
  <c r="BF286" i="2"/>
  <c r="BD286" i="2"/>
  <c r="BB286" i="2"/>
  <c r="BA286" i="2"/>
  <c r="AW286" i="2"/>
  <c r="AU286" i="2"/>
  <c r="AR286" i="2"/>
  <c r="AP286" i="2"/>
  <c r="AN286" i="2"/>
  <c r="AL286" i="2"/>
  <c r="AJ286" i="2"/>
  <c r="AH286" i="2"/>
  <c r="AF286" i="2"/>
  <c r="AD286" i="2"/>
  <c r="AA286" i="2"/>
  <c r="Y286" i="2"/>
  <c r="W286" i="2"/>
  <c r="S286" i="2"/>
  <c r="T286" i="2" s="1"/>
  <c r="P286" i="2"/>
  <c r="Q286" i="2" s="1"/>
  <c r="M286" i="2"/>
  <c r="N286" i="2" s="1"/>
  <c r="J286" i="2"/>
  <c r="G286" i="2"/>
  <c r="H286" i="2" s="1"/>
  <c r="BJ285" i="2"/>
  <c r="BI285" i="2"/>
  <c r="BF285" i="2"/>
  <c r="BD285" i="2"/>
  <c r="BB285" i="2"/>
  <c r="BA285" i="2"/>
  <c r="AW285" i="2"/>
  <c r="AU285" i="2"/>
  <c r="AR285" i="2"/>
  <c r="AP285" i="2"/>
  <c r="AN285" i="2"/>
  <c r="AL285" i="2"/>
  <c r="AJ285" i="2"/>
  <c r="AH285" i="2"/>
  <c r="AF285" i="2"/>
  <c r="AD285" i="2"/>
  <c r="AA285" i="2"/>
  <c r="Y285" i="2"/>
  <c r="W285" i="2"/>
  <c r="S285" i="2"/>
  <c r="T285" i="2" s="1"/>
  <c r="P285" i="2"/>
  <c r="Q285" i="2" s="1"/>
  <c r="M285" i="2"/>
  <c r="N285" i="2" s="1"/>
  <c r="J285" i="2"/>
  <c r="G285" i="2"/>
  <c r="H285" i="2" s="1"/>
  <c r="BJ284" i="2"/>
  <c r="BI284" i="2"/>
  <c r="BF284" i="2"/>
  <c r="BD284" i="2"/>
  <c r="BB284" i="2"/>
  <c r="BA284" i="2"/>
  <c r="AW284" i="2"/>
  <c r="AU284" i="2"/>
  <c r="AR284" i="2"/>
  <c r="AP284" i="2"/>
  <c r="AN284" i="2"/>
  <c r="AL284" i="2"/>
  <c r="AJ284" i="2"/>
  <c r="AH284" i="2"/>
  <c r="AF284" i="2"/>
  <c r="AD284" i="2"/>
  <c r="AA284" i="2"/>
  <c r="Y284" i="2"/>
  <c r="W284" i="2"/>
  <c r="S284" i="2"/>
  <c r="T284" i="2" s="1"/>
  <c r="P284" i="2"/>
  <c r="Q284" i="2" s="1"/>
  <c r="M284" i="2"/>
  <c r="N284" i="2" s="1"/>
  <c r="J284" i="2"/>
  <c r="G284" i="2"/>
  <c r="H284" i="2" s="1"/>
  <c r="BJ283" i="2"/>
  <c r="BI283" i="2"/>
  <c r="BF283" i="2"/>
  <c r="BD283" i="2"/>
  <c r="BB283" i="2"/>
  <c r="BA283" i="2"/>
  <c r="AW283" i="2"/>
  <c r="AU283" i="2"/>
  <c r="AR283" i="2"/>
  <c r="AP283" i="2"/>
  <c r="AN283" i="2"/>
  <c r="AL283" i="2"/>
  <c r="AJ283" i="2"/>
  <c r="AH283" i="2"/>
  <c r="AF283" i="2"/>
  <c r="AD283" i="2"/>
  <c r="AA283" i="2"/>
  <c r="Y283" i="2"/>
  <c r="W283" i="2"/>
  <c r="S283" i="2"/>
  <c r="T283" i="2" s="1"/>
  <c r="P283" i="2"/>
  <c r="Q283" i="2" s="1"/>
  <c r="M283" i="2"/>
  <c r="N283" i="2" s="1"/>
  <c r="J283" i="2"/>
  <c r="G283" i="2"/>
  <c r="H283" i="2" s="1"/>
  <c r="BJ282" i="2"/>
  <c r="BI282" i="2"/>
  <c r="BF282" i="2"/>
  <c r="BD282" i="2"/>
  <c r="BB282" i="2"/>
  <c r="BA282" i="2"/>
  <c r="AW282" i="2"/>
  <c r="AU282" i="2"/>
  <c r="AR282" i="2"/>
  <c r="AP282" i="2"/>
  <c r="AN282" i="2"/>
  <c r="AL282" i="2"/>
  <c r="AJ282" i="2"/>
  <c r="AH282" i="2"/>
  <c r="AF282" i="2"/>
  <c r="AD282" i="2"/>
  <c r="AA282" i="2"/>
  <c r="Y282" i="2"/>
  <c r="W282" i="2"/>
  <c r="S282" i="2"/>
  <c r="T282" i="2" s="1"/>
  <c r="P282" i="2"/>
  <c r="Q282" i="2" s="1"/>
  <c r="M282" i="2"/>
  <c r="N282" i="2" s="1"/>
  <c r="J282" i="2"/>
  <c r="G282" i="2"/>
  <c r="H282" i="2" s="1"/>
  <c r="BJ281" i="2"/>
  <c r="BI281" i="2"/>
  <c r="BF281" i="2"/>
  <c r="BD281" i="2"/>
  <c r="BB281" i="2"/>
  <c r="BA281" i="2"/>
  <c r="AW281" i="2"/>
  <c r="AU281" i="2"/>
  <c r="AR281" i="2"/>
  <c r="AP281" i="2"/>
  <c r="AN281" i="2"/>
  <c r="AL281" i="2"/>
  <c r="AJ281" i="2"/>
  <c r="AH281" i="2"/>
  <c r="AF281" i="2"/>
  <c r="AD281" i="2"/>
  <c r="AA281" i="2"/>
  <c r="Y281" i="2"/>
  <c r="W281" i="2"/>
  <c r="S281" i="2"/>
  <c r="T281" i="2" s="1"/>
  <c r="P281" i="2"/>
  <c r="Q281" i="2" s="1"/>
  <c r="M281" i="2"/>
  <c r="N281" i="2" s="1"/>
  <c r="J281" i="2"/>
  <c r="G281" i="2"/>
  <c r="H281" i="2" s="1"/>
  <c r="BJ280" i="2"/>
  <c r="BI280" i="2"/>
  <c r="BF280" i="2"/>
  <c r="BD280" i="2"/>
  <c r="BB280" i="2"/>
  <c r="BA280" i="2"/>
  <c r="AW280" i="2"/>
  <c r="AU280" i="2"/>
  <c r="AR280" i="2"/>
  <c r="AP280" i="2"/>
  <c r="AN280" i="2"/>
  <c r="AL280" i="2"/>
  <c r="AJ280" i="2"/>
  <c r="AH280" i="2"/>
  <c r="AF280" i="2"/>
  <c r="AD280" i="2"/>
  <c r="AA280" i="2"/>
  <c r="Y280" i="2"/>
  <c r="W280" i="2"/>
  <c r="S280" i="2"/>
  <c r="T280" i="2" s="1"/>
  <c r="P280" i="2"/>
  <c r="Q280" i="2" s="1"/>
  <c r="M280" i="2"/>
  <c r="N280" i="2" s="1"/>
  <c r="J280" i="2"/>
  <c r="G280" i="2"/>
  <c r="H280" i="2" s="1"/>
  <c r="BJ279" i="2"/>
  <c r="BI279" i="2"/>
  <c r="BF279" i="2"/>
  <c r="BD279" i="2"/>
  <c r="BB279" i="2"/>
  <c r="BA279" i="2"/>
  <c r="AW279" i="2"/>
  <c r="AU279" i="2"/>
  <c r="AR279" i="2"/>
  <c r="AP279" i="2"/>
  <c r="AN279" i="2"/>
  <c r="AL279" i="2"/>
  <c r="AJ279" i="2"/>
  <c r="AH279" i="2"/>
  <c r="AF279" i="2"/>
  <c r="AD279" i="2"/>
  <c r="AA279" i="2"/>
  <c r="Y279" i="2"/>
  <c r="W279" i="2"/>
  <c r="S279" i="2"/>
  <c r="T279" i="2" s="1"/>
  <c r="P279" i="2"/>
  <c r="Q279" i="2" s="1"/>
  <c r="M279" i="2"/>
  <c r="N279" i="2" s="1"/>
  <c r="J279" i="2"/>
  <c r="G279" i="2"/>
  <c r="H279" i="2" s="1"/>
  <c r="BJ278" i="2"/>
  <c r="BI278" i="2"/>
  <c r="BF278" i="2"/>
  <c r="BD278" i="2"/>
  <c r="BB278" i="2"/>
  <c r="BA278" i="2"/>
  <c r="AW278" i="2"/>
  <c r="AU278" i="2"/>
  <c r="AR278" i="2"/>
  <c r="AP278" i="2"/>
  <c r="AN278" i="2"/>
  <c r="AL278" i="2"/>
  <c r="AJ278" i="2"/>
  <c r="AH278" i="2"/>
  <c r="AF278" i="2"/>
  <c r="AD278" i="2"/>
  <c r="AA278" i="2"/>
  <c r="Y278" i="2"/>
  <c r="W278" i="2"/>
  <c r="S278" i="2"/>
  <c r="T278" i="2" s="1"/>
  <c r="P278" i="2"/>
  <c r="Q278" i="2" s="1"/>
  <c r="M278" i="2"/>
  <c r="N278" i="2" s="1"/>
  <c r="J278" i="2"/>
  <c r="G278" i="2"/>
  <c r="H278" i="2" s="1"/>
  <c r="BJ277" i="2"/>
  <c r="BI277" i="2"/>
  <c r="BF277" i="2"/>
  <c r="BD277" i="2"/>
  <c r="BB277" i="2"/>
  <c r="BA277" i="2"/>
  <c r="AW277" i="2"/>
  <c r="AU277" i="2"/>
  <c r="AR277" i="2"/>
  <c r="AP277" i="2"/>
  <c r="AN277" i="2"/>
  <c r="AL277" i="2"/>
  <c r="AJ277" i="2"/>
  <c r="AH277" i="2"/>
  <c r="AF277" i="2"/>
  <c r="AD277" i="2"/>
  <c r="AA277" i="2"/>
  <c r="Y277" i="2"/>
  <c r="W277" i="2"/>
  <c r="S277" i="2"/>
  <c r="T277" i="2" s="1"/>
  <c r="P277" i="2"/>
  <c r="Q277" i="2" s="1"/>
  <c r="M277" i="2"/>
  <c r="N277" i="2" s="1"/>
  <c r="J277" i="2"/>
  <c r="G277" i="2"/>
  <c r="H277" i="2" s="1"/>
  <c r="BJ276" i="2"/>
  <c r="BI276" i="2"/>
  <c r="BF276" i="2"/>
  <c r="BD276" i="2"/>
  <c r="BB276" i="2"/>
  <c r="BA276" i="2"/>
  <c r="AW276" i="2"/>
  <c r="AU276" i="2"/>
  <c r="AR276" i="2"/>
  <c r="AP276" i="2"/>
  <c r="AN276" i="2"/>
  <c r="AL276" i="2"/>
  <c r="AJ276" i="2"/>
  <c r="AH276" i="2"/>
  <c r="AF276" i="2"/>
  <c r="AD276" i="2"/>
  <c r="AA276" i="2"/>
  <c r="Y276" i="2"/>
  <c r="W276" i="2"/>
  <c r="S276" i="2"/>
  <c r="T276" i="2" s="1"/>
  <c r="P276" i="2"/>
  <c r="Q276" i="2" s="1"/>
  <c r="M276" i="2"/>
  <c r="N276" i="2" s="1"/>
  <c r="J276" i="2"/>
  <c r="G276" i="2"/>
  <c r="H276" i="2" s="1"/>
  <c r="BJ275" i="2"/>
  <c r="BI275" i="2"/>
  <c r="BF275" i="2"/>
  <c r="BD275" i="2"/>
  <c r="BB275" i="2"/>
  <c r="BA275" i="2"/>
  <c r="AW275" i="2"/>
  <c r="AU275" i="2"/>
  <c r="AR275" i="2"/>
  <c r="AP275" i="2"/>
  <c r="AN275" i="2"/>
  <c r="AL275" i="2"/>
  <c r="AJ275" i="2"/>
  <c r="AH275" i="2"/>
  <c r="AF275" i="2"/>
  <c r="AD275" i="2"/>
  <c r="AA275" i="2"/>
  <c r="Y275" i="2"/>
  <c r="W275" i="2"/>
  <c r="S275" i="2"/>
  <c r="T275" i="2" s="1"/>
  <c r="P275" i="2"/>
  <c r="Q275" i="2" s="1"/>
  <c r="M275" i="2"/>
  <c r="N275" i="2" s="1"/>
  <c r="J275" i="2"/>
  <c r="G275" i="2"/>
  <c r="H275" i="2" s="1"/>
  <c r="BJ274" i="2"/>
  <c r="BI274" i="2"/>
  <c r="BF274" i="2"/>
  <c r="BD274" i="2"/>
  <c r="BB274" i="2"/>
  <c r="BA274" i="2"/>
  <c r="AW274" i="2"/>
  <c r="AU274" i="2"/>
  <c r="AR274" i="2"/>
  <c r="AP274" i="2"/>
  <c r="AN274" i="2"/>
  <c r="AL274" i="2"/>
  <c r="AJ274" i="2"/>
  <c r="AH274" i="2"/>
  <c r="AF274" i="2"/>
  <c r="AD274" i="2"/>
  <c r="AA274" i="2"/>
  <c r="Y274" i="2"/>
  <c r="W274" i="2"/>
  <c r="S274" i="2"/>
  <c r="T274" i="2" s="1"/>
  <c r="P274" i="2"/>
  <c r="Q274" i="2" s="1"/>
  <c r="M274" i="2"/>
  <c r="N274" i="2" s="1"/>
  <c r="J274" i="2"/>
  <c r="G274" i="2"/>
  <c r="H274" i="2" s="1"/>
  <c r="BJ273" i="2"/>
  <c r="BI273" i="2"/>
  <c r="BF273" i="2"/>
  <c r="BD273" i="2"/>
  <c r="BB273" i="2"/>
  <c r="BA273" i="2"/>
  <c r="AW273" i="2"/>
  <c r="AU273" i="2"/>
  <c r="AR273" i="2"/>
  <c r="AP273" i="2"/>
  <c r="AN273" i="2"/>
  <c r="AL273" i="2"/>
  <c r="AJ273" i="2"/>
  <c r="AH273" i="2"/>
  <c r="AF273" i="2"/>
  <c r="AD273" i="2"/>
  <c r="AA273" i="2"/>
  <c r="Y273" i="2"/>
  <c r="W273" i="2"/>
  <c r="S273" i="2"/>
  <c r="T273" i="2" s="1"/>
  <c r="P273" i="2"/>
  <c r="Q273" i="2" s="1"/>
  <c r="M273" i="2"/>
  <c r="N273" i="2" s="1"/>
  <c r="J273" i="2"/>
  <c r="G273" i="2"/>
  <c r="H273" i="2" s="1"/>
  <c r="BJ272" i="2"/>
  <c r="BI272" i="2"/>
  <c r="BF272" i="2"/>
  <c r="BD272" i="2"/>
  <c r="BB272" i="2"/>
  <c r="BA272" i="2"/>
  <c r="AW272" i="2"/>
  <c r="AU272" i="2"/>
  <c r="AR272" i="2"/>
  <c r="AP272" i="2"/>
  <c r="AN272" i="2"/>
  <c r="AL272" i="2"/>
  <c r="AJ272" i="2"/>
  <c r="AH272" i="2"/>
  <c r="AF272" i="2"/>
  <c r="AD272" i="2"/>
  <c r="AA272" i="2"/>
  <c r="Y272" i="2"/>
  <c r="W272" i="2"/>
  <c r="S272" i="2"/>
  <c r="T272" i="2" s="1"/>
  <c r="P272" i="2"/>
  <c r="Q272" i="2" s="1"/>
  <c r="M272" i="2"/>
  <c r="N272" i="2" s="1"/>
  <c r="J272" i="2"/>
  <c r="G272" i="2"/>
  <c r="H272" i="2" s="1"/>
  <c r="BJ271" i="2"/>
  <c r="BI271" i="2"/>
  <c r="BF271" i="2"/>
  <c r="BD271" i="2"/>
  <c r="BB271" i="2"/>
  <c r="BA271" i="2"/>
  <c r="AW271" i="2"/>
  <c r="AU271" i="2"/>
  <c r="AR271" i="2"/>
  <c r="AP271" i="2"/>
  <c r="AN271" i="2"/>
  <c r="AL271" i="2"/>
  <c r="AJ271" i="2"/>
  <c r="AH271" i="2"/>
  <c r="AF271" i="2"/>
  <c r="AD271" i="2"/>
  <c r="AA271" i="2"/>
  <c r="Y271" i="2"/>
  <c r="W271" i="2"/>
  <c r="S271" i="2"/>
  <c r="T271" i="2" s="1"/>
  <c r="P271" i="2"/>
  <c r="Q271" i="2" s="1"/>
  <c r="M271" i="2"/>
  <c r="N271" i="2" s="1"/>
  <c r="J271" i="2"/>
  <c r="G271" i="2"/>
  <c r="H271" i="2" s="1"/>
  <c r="BJ270" i="2"/>
  <c r="BI270" i="2"/>
  <c r="BF270" i="2"/>
  <c r="BD270" i="2"/>
  <c r="BB270" i="2"/>
  <c r="BA270" i="2"/>
  <c r="AW270" i="2"/>
  <c r="AU270" i="2"/>
  <c r="AR270" i="2"/>
  <c r="AP270" i="2"/>
  <c r="AN270" i="2"/>
  <c r="AL270" i="2"/>
  <c r="AJ270" i="2"/>
  <c r="AH270" i="2"/>
  <c r="AF270" i="2"/>
  <c r="AD270" i="2"/>
  <c r="AA270" i="2"/>
  <c r="Y270" i="2"/>
  <c r="W270" i="2"/>
  <c r="S270" i="2"/>
  <c r="T270" i="2" s="1"/>
  <c r="P270" i="2"/>
  <c r="Q270" i="2" s="1"/>
  <c r="M270" i="2"/>
  <c r="N270" i="2" s="1"/>
  <c r="J270" i="2"/>
  <c r="G270" i="2"/>
  <c r="H270" i="2" s="1"/>
  <c r="BJ269" i="2"/>
  <c r="BI269" i="2"/>
  <c r="BF269" i="2"/>
  <c r="BD269" i="2"/>
  <c r="BB269" i="2"/>
  <c r="BA269" i="2"/>
  <c r="AW269" i="2"/>
  <c r="AU269" i="2"/>
  <c r="AR269" i="2"/>
  <c r="AP269" i="2"/>
  <c r="AN269" i="2"/>
  <c r="AL269" i="2"/>
  <c r="AJ269" i="2"/>
  <c r="AH269" i="2"/>
  <c r="AF269" i="2"/>
  <c r="AD269" i="2"/>
  <c r="AA269" i="2"/>
  <c r="Y269" i="2"/>
  <c r="W269" i="2"/>
  <c r="S269" i="2"/>
  <c r="T269" i="2" s="1"/>
  <c r="P269" i="2"/>
  <c r="Q269" i="2" s="1"/>
  <c r="M269" i="2"/>
  <c r="N269" i="2" s="1"/>
  <c r="J269" i="2"/>
  <c r="G269" i="2"/>
  <c r="H269" i="2" s="1"/>
  <c r="BJ268" i="2"/>
  <c r="BI268" i="2"/>
  <c r="BF268" i="2"/>
  <c r="BD268" i="2"/>
  <c r="BB268" i="2"/>
  <c r="BA268" i="2"/>
  <c r="AW268" i="2"/>
  <c r="AU268" i="2"/>
  <c r="AR268" i="2"/>
  <c r="AP268" i="2"/>
  <c r="AN268" i="2"/>
  <c r="AL268" i="2"/>
  <c r="AJ268" i="2"/>
  <c r="AH268" i="2"/>
  <c r="AF268" i="2"/>
  <c r="AD268" i="2"/>
  <c r="AA268" i="2"/>
  <c r="Y268" i="2"/>
  <c r="W268" i="2"/>
  <c r="S268" i="2"/>
  <c r="T268" i="2" s="1"/>
  <c r="P268" i="2"/>
  <c r="Q268" i="2" s="1"/>
  <c r="M268" i="2"/>
  <c r="N268" i="2" s="1"/>
  <c r="J268" i="2"/>
  <c r="G268" i="2"/>
  <c r="H268" i="2" s="1"/>
  <c r="BJ267" i="2"/>
  <c r="BI267" i="2"/>
  <c r="BF267" i="2"/>
  <c r="BD267" i="2"/>
  <c r="BB267" i="2"/>
  <c r="BA267" i="2"/>
  <c r="AW267" i="2"/>
  <c r="AU267" i="2"/>
  <c r="AR267" i="2"/>
  <c r="AP267" i="2"/>
  <c r="AN267" i="2"/>
  <c r="AL267" i="2"/>
  <c r="AJ267" i="2"/>
  <c r="AH267" i="2"/>
  <c r="AF267" i="2"/>
  <c r="AD267" i="2"/>
  <c r="AA267" i="2"/>
  <c r="Y267" i="2"/>
  <c r="W267" i="2"/>
  <c r="S267" i="2"/>
  <c r="T267" i="2" s="1"/>
  <c r="P267" i="2"/>
  <c r="Q267" i="2" s="1"/>
  <c r="M267" i="2"/>
  <c r="N267" i="2" s="1"/>
  <c r="J267" i="2"/>
  <c r="G267" i="2"/>
  <c r="H267" i="2" s="1"/>
  <c r="BJ266" i="2"/>
  <c r="BI266" i="2"/>
  <c r="BF266" i="2"/>
  <c r="BD266" i="2"/>
  <c r="BB266" i="2"/>
  <c r="BA266" i="2"/>
  <c r="AW266" i="2"/>
  <c r="AU266" i="2"/>
  <c r="AR266" i="2"/>
  <c r="AP266" i="2"/>
  <c r="AN266" i="2"/>
  <c r="AL266" i="2"/>
  <c r="AJ266" i="2"/>
  <c r="AH266" i="2"/>
  <c r="AF266" i="2"/>
  <c r="AD266" i="2"/>
  <c r="AA266" i="2"/>
  <c r="Y266" i="2"/>
  <c r="W266" i="2"/>
  <c r="S266" i="2"/>
  <c r="T266" i="2" s="1"/>
  <c r="P266" i="2"/>
  <c r="Q266" i="2" s="1"/>
  <c r="M266" i="2"/>
  <c r="N266" i="2" s="1"/>
  <c r="J266" i="2"/>
  <c r="G266" i="2"/>
  <c r="H266" i="2" s="1"/>
  <c r="BJ265" i="2"/>
  <c r="BI265" i="2"/>
  <c r="BF265" i="2"/>
  <c r="BD265" i="2"/>
  <c r="BB265" i="2"/>
  <c r="BA265" i="2"/>
  <c r="AW265" i="2"/>
  <c r="AU265" i="2"/>
  <c r="AR265" i="2"/>
  <c r="AP265" i="2"/>
  <c r="AN265" i="2"/>
  <c r="AL265" i="2"/>
  <c r="AJ265" i="2"/>
  <c r="AH265" i="2"/>
  <c r="AF265" i="2"/>
  <c r="AD265" i="2"/>
  <c r="AA265" i="2"/>
  <c r="Y265" i="2"/>
  <c r="W265" i="2"/>
  <c r="S265" i="2"/>
  <c r="T265" i="2" s="1"/>
  <c r="P265" i="2"/>
  <c r="Q265" i="2" s="1"/>
  <c r="M265" i="2"/>
  <c r="N265" i="2" s="1"/>
  <c r="J265" i="2"/>
  <c r="G265" i="2"/>
  <c r="H265" i="2" s="1"/>
  <c r="BJ264" i="2"/>
  <c r="BI264" i="2"/>
  <c r="BF264" i="2"/>
  <c r="BD264" i="2"/>
  <c r="BB264" i="2"/>
  <c r="BA264" i="2"/>
  <c r="AW264" i="2"/>
  <c r="AU264" i="2"/>
  <c r="AR264" i="2"/>
  <c r="AP264" i="2"/>
  <c r="AN264" i="2"/>
  <c r="AL264" i="2"/>
  <c r="AJ264" i="2"/>
  <c r="AH264" i="2"/>
  <c r="AF264" i="2"/>
  <c r="AD264" i="2"/>
  <c r="AA264" i="2"/>
  <c r="Y264" i="2"/>
  <c r="W264" i="2"/>
  <c r="S264" i="2"/>
  <c r="T264" i="2" s="1"/>
  <c r="P264" i="2"/>
  <c r="Q264" i="2" s="1"/>
  <c r="M264" i="2"/>
  <c r="N264" i="2" s="1"/>
  <c r="J264" i="2"/>
  <c r="G264" i="2"/>
  <c r="H264" i="2" s="1"/>
  <c r="BJ263" i="2"/>
  <c r="BI263" i="2"/>
  <c r="BF263" i="2"/>
  <c r="BD263" i="2"/>
  <c r="BB263" i="2"/>
  <c r="BA263" i="2"/>
  <c r="AW263" i="2"/>
  <c r="AU263" i="2"/>
  <c r="AR263" i="2"/>
  <c r="AP263" i="2"/>
  <c r="AN263" i="2"/>
  <c r="AL263" i="2"/>
  <c r="AJ263" i="2"/>
  <c r="AH263" i="2"/>
  <c r="AF263" i="2"/>
  <c r="AD263" i="2"/>
  <c r="AA263" i="2"/>
  <c r="Y263" i="2"/>
  <c r="W263" i="2"/>
  <c r="S263" i="2"/>
  <c r="T263" i="2" s="1"/>
  <c r="P263" i="2"/>
  <c r="Q263" i="2" s="1"/>
  <c r="M263" i="2"/>
  <c r="N263" i="2" s="1"/>
  <c r="J263" i="2"/>
  <c r="G263" i="2"/>
  <c r="H263" i="2" s="1"/>
  <c r="BJ262" i="2"/>
  <c r="BI262" i="2"/>
  <c r="BF262" i="2"/>
  <c r="BD262" i="2"/>
  <c r="BB262" i="2"/>
  <c r="BA262" i="2"/>
  <c r="AW262" i="2"/>
  <c r="AU262" i="2"/>
  <c r="AR262" i="2"/>
  <c r="AP262" i="2"/>
  <c r="AN262" i="2"/>
  <c r="AL262" i="2"/>
  <c r="AJ262" i="2"/>
  <c r="AH262" i="2"/>
  <c r="AF262" i="2"/>
  <c r="AD262" i="2"/>
  <c r="AA262" i="2"/>
  <c r="Y262" i="2"/>
  <c r="W262" i="2"/>
  <c r="S262" i="2"/>
  <c r="T262" i="2" s="1"/>
  <c r="P262" i="2"/>
  <c r="Q262" i="2" s="1"/>
  <c r="M262" i="2"/>
  <c r="N262" i="2" s="1"/>
  <c r="J262" i="2"/>
  <c r="G262" i="2"/>
  <c r="H262" i="2" s="1"/>
  <c r="BJ261" i="2"/>
  <c r="BI261" i="2"/>
  <c r="BF261" i="2"/>
  <c r="BD261" i="2"/>
  <c r="BB261" i="2"/>
  <c r="BA261" i="2"/>
  <c r="AW261" i="2"/>
  <c r="AU261" i="2"/>
  <c r="AR261" i="2"/>
  <c r="AP261" i="2"/>
  <c r="AN261" i="2"/>
  <c r="AL261" i="2"/>
  <c r="AJ261" i="2"/>
  <c r="AH261" i="2"/>
  <c r="AF261" i="2"/>
  <c r="AD261" i="2"/>
  <c r="AA261" i="2"/>
  <c r="Y261" i="2"/>
  <c r="W261" i="2"/>
  <c r="S261" i="2"/>
  <c r="T261" i="2" s="1"/>
  <c r="P261" i="2"/>
  <c r="Q261" i="2" s="1"/>
  <c r="M261" i="2"/>
  <c r="N261" i="2" s="1"/>
  <c r="J261" i="2"/>
  <c r="G261" i="2"/>
  <c r="H261" i="2" s="1"/>
  <c r="BJ260" i="2"/>
  <c r="BI260" i="2"/>
  <c r="BF260" i="2"/>
  <c r="BD260" i="2"/>
  <c r="BB260" i="2"/>
  <c r="BA260" i="2"/>
  <c r="AW260" i="2"/>
  <c r="AU260" i="2"/>
  <c r="AR260" i="2"/>
  <c r="AP260" i="2"/>
  <c r="AN260" i="2"/>
  <c r="AL260" i="2"/>
  <c r="AJ260" i="2"/>
  <c r="AH260" i="2"/>
  <c r="AF260" i="2"/>
  <c r="AD260" i="2"/>
  <c r="AA260" i="2"/>
  <c r="Y260" i="2"/>
  <c r="W260" i="2"/>
  <c r="S260" i="2"/>
  <c r="T260" i="2" s="1"/>
  <c r="P260" i="2"/>
  <c r="Q260" i="2" s="1"/>
  <c r="M260" i="2"/>
  <c r="N260" i="2" s="1"/>
  <c r="J260" i="2"/>
  <c r="G260" i="2"/>
  <c r="H260" i="2" s="1"/>
  <c r="BJ259" i="2"/>
  <c r="BI259" i="2"/>
  <c r="BF259" i="2"/>
  <c r="BD259" i="2"/>
  <c r="BB259" i="2"/>
  <c r="BA259" i="2"/>
  <c r="AW259" i="2"/>
  <c r="AU259" i="2"/>
  <c r="AR259" i="2"/>
  <c r="AP259" i="2"/>
  <c r="AN259" i="2"/>
  <c r="AL259" i="2"/>
  <c r="AJ259" i="2"/>
  <c r="AH259" i="2"/>
  <c r="AF259" i="2"/>
  <c r="AD259" i="2"/>
  <c r="AA259" i="2"/>
  <c r="Y259" i="2"/>
  <c r="W259" i="2"/>
  <c r="S259" i="2"/>
  <c r="T259" i="2" s="1"/>
  <c r="P259" i="2"/>
  <c r="Q259" i="2" s="1"/>
  <c r="M259" i="2"/>
  <c r="N259" i="2" s="1"/>
  <c r="J259" i="2"/>
  <c r="G259" i="2"/>
  <c r="H259" i="2" s="1"/>
  <c r="BJ258" i="2"/>
  <c r="BI258" i="2"/>
  <c r="BF258" i="2"/>
  <c r="BD258" i="2"/>
  <c r="BB258" i="2"/>
  <c r="BA258" i="2"/>
  <c r="AW258" i="2"/>
  <c r="AU258" i="2"/>
  <c r="AR258" i="2"/>
  <c r="AP258" i="2"/>
  <c r="AN258" i="2"/>
  <c r="AL258" i="2"/>
  <c r="AJ258" i="2"/>
  <c r="AH258" i="2"/>
  <c r="AF258" i="2"/>
  <c r="AD258" i="2"/>
  <c r="AA258" i="2"/>
  <c r="Y258" i="2"/>
  <c r="W258" i="2"/>
  <c r="S258" i="2"/>
  <c r="T258" i="2" s="1"/>
  <c r="P258" i="2"/>
  <c r="Q258" i="2" s="1"/>
  <c r="M258" i="2"/>
  <c r="N258" i="2" s="1"/>
  <c r="J258" i="2"/>
  <c r="G258" i="2"/>
  <c r="H258" i="2" s="1"/>
  <c r="BJ257" i="2"/>
  <c r="BI257" i="2"/>
  <c r="BF257" i="2"/>
  <c r="BD257" i="2"/>
  <c r="BB257" i="2"/>
  <c r="BA257" i="2"/>
  <c r="AW257" i="2"/>
  <c r="AU257" i="2"/>
  <c r="AR257" i="2"/>
  <c r="AP257" i="2"/>
  <c r="AN257" i="2"/>
  <c r="AL257" i="2"/>
  <c r="AJ257" i="2"/>
  <c r="AH257" i="2"/>
  <c r="AF257" i="2"/>
  <c r="AD257" i="2"/>
  <c r="AA257" i="2"/>
  <c r="Y257" i="2"/>
  <c r="W257" i="2"/>
  <c r="S257" i="2"/>
  <c r="T257" i="2" s="1"/>
  <c r="P257" i="2"/>
  <c r="Q257" i="2" s="1"/>
  <c r="M257" i="2"/>
  <c r="N257" i="2" s="1"/>
  <c r="J257" i="2"/>
  <c r="G257" i="2"/>
  <c r="H257" i="2" s="1"/>
  <c r="BJ256" i="2"/>
  <c r="BI256" i="2"/>
  <c r="BF256" i="2"/>
  <c r="BD256" i="2"/>
  <c r="BB256" i="2"/>
  <c r="BA256" i="2"/>
  <c r="AW256" i="2"/>
  <c r="AU256" i="2"/>
  <c r="AR256" i="2"/>
  <c r="AP256" i="2"/>
  <c r="AN256" i="2"/>
  <c r="AL256" i="2"/>
  <c r="AJ256" i="2"/>
  <c r="AH256" i="2"/>
  <c r="AF256" i="2"/>
  <c r="AD256" i="2"/>
  <c r="AA256" i="2"/>
  <c r="Y256" i="2"/>
  <c r="W256" i="2"/>
  <c r="S256" i="2"/>
  <c r="T256" i="2" s="1"/>
  <c r="P256" i="2"/>
  <c r="Q256" i="2" s="1"/>
  <c r="M256" i="2"/>
  <c r="N256" i="2" s="1"/>
  <c r="J256" i="2"/>
  <c r="G256" i="2"/>
  <c r="H256" i="2" s="1"/>
  <c r="BJ255" i="2"/>
  <c r="BI255" i="2"/>
  <c r="BF255" i="2"/>
  <c r="BD255" i="2"/>
  <c r="BB255" i="2"/>
  <c r="BA255" i="2"/>
  <c r="AW255" i="2"/>
  <c r="AU255" i="2"/>
  <c r="AR255" i="2"/>
  <c r="AP255" i="2"/>
  <c r="AN255" i="2"/>
  <c r="AL255" i="2"/>
  <c r="AJ255" i="2"/>
  <c r="AH255" i="2"/>
  <c r="AF255" i="2"/>
  <c r="AD255" i="2"/>
  <c r="AA255" i="2"/>
  <c r="Y255" i="2"/>
  <c r="W255" i="2"/>
  <c r="S255" i="2"/>
  <c r="T255" i="2" s="1"/>
  <c r="P255" i="2"/>
  <c r="Q255" i="2" s="1"/>
  <c r="M255" i="2"/>
  <c r="N255" i="2" s="1"/>
  <c r="J255" i="2"/>
  <c r="G255" i="2"/>
  <c r="H255" i="2" s="1"/>
  <c r="BJ254" i="2"/>
  <c r="BI254" i="2"/>
  <c r="BF254" i="2"/>
  <c r="BD254" i="2"/>
  <c r="BB254" i="2"/>
  <c r="BA254" i="2"/>
  <c r="AW254" i="2"/>
  <c r="AU254" i="2"/>
  <c r="AR254" i="2"/>
  <c r="AP254" i="2"/>
  <c r="AN254" i="2"/>
  <c r="AL254" i="2"/>
  <c r="AJ254" i="2"/>
  <c r="AH254" i="2"/>
  <c r="AF254" i="2"/>
  <c r="AD254" i="2"/>
  <c r="AA254" i="2"/>
  <c r="Y254" i="2"/>
  <c r="W254" i="2"/>
  <c r="S254" i="2"/>
  <c r="T254" i="2" s="1"/>
  <c r="P254" i="2"/>
  <c r="Q254" i="2" s="1"/>
  <c r="M254" i="2"/>
  <c r="N254" i="2" s="1"/>
  <c r="J254" i="2"/>
  <c r="G254" i="2"/>
  <c r="H254" i="2" s="1"/>
  <c r="BJ253" i="2"/>
  <c r="BI253" i="2"/>
  <c r="BF253" i="2"/>
  <c r="BD253" i="2"/>
  <c r="BB253" i="2"/>
  <c r="BA253" i="2"/>
  <c r="AW253" i="2"/>
  <c r="AU253" i="2"/>
  <c r="AR253" i="2"/>
  <c r="AP253" i="2"/>
  <c r="AN253" i="2"/>
  <c r="AL253" i="2"/>
  <c r="AJ253" i="2"/>
  <c r="AH253" i="2"/>
  <c r="AF253" i="2"/>
  <c r="AD253" i="2"/>
  <c r="AA253" i="2"/>
  <c r="Y253" i="2"/>
  <c r="W253" i="2"/>
  <c r="S253" i="2"/>
  <c r="T253" i="2" s="1"/>
  <c r="P253" i="2"/>
  <c r="Q253" i="2" s="1"/>
  <c r="M253" i="2"/>
  <c r="N253" i="2" s="1"/>
  <c r="J253" i="2"/>
  <c r="G253" i="2"/>
  <c r="H253" i="2" s="1"/>
  <c r="BJ252" i="2"/>
  <c r="BI252" i="2"/>
  <c r="BF252" i="2"/>
  <c r="BD252" i="2"/>
  <c r="BB252" i="2"/>
  <c r="BA252" i="2"/>
  <c r="AW252" i="2"/>
  <c r="AU252" i="2"/>
  <c r="AR252" i="2"/>
  <c r="AP252" i="2"/>
  <c r="AN252" i="2"/>
  <c r="AL252" i="2"/>
  <c r="AJ252" i="2"/>
  <c r="AH252" i="2"/>
  <c r="AF252" i="2"/>
  <c r="AD252" i="2"/>
  <c r="AA252" i="2"/>
  <c r="Y252" i="2"/>
  <c r="W252" i="2"/>
  <c r="S252" i="2"/>
  <c r="T252" i="2" s="1"/>
  <c r="P252" i="2"/>
  <c r="Q252" i="2" s="1"/>
  <c r="M252" i="2"/>
  <c r="N252" i="2" s="1"/>
  <c r="J252" i="2"/>
  <c r="G252" i="2"/>
  <c r="H252" i="2" s="1"/>
  <c r="BJ251" i="2"/>
  <c r="BI251" i="2"/>
  <c r="BF251" i="2"/>
  <c r="BD251" i="2"/>
  <c r="BB251" i="2"/>
  <c r="BA251" i="2"/>
  <c r="AW251" i="2"/>
  <c r="AU251" i="2"/>
  <c r="AR251" i="2"/>
  <c r="AP251" i="2"/>
  <c r="AN251" i="2"/>
  <c r="AL251" i="2"/>
  <c r="AJ251" i="2"/>
  <c r="AH251" i="2"/>
  <c r="AF251" i="2"/>
  <c r="AD251" i="2"/>
  <c r="AA251" i="2"/>
  <c r="Y251" i="2"/>
  <c r="W251" i="2"/>
  <c r="S251" i="2"/>
  <c r="T251" i="2" s="1"/>
  <c r="P251" i="2"/>
  <c r="Q251" i="2" s="1"/>
  <c r="M251" i="2"/>
  <c r="N251" i="2" s="1"/>
  <c r="J251" i="2"/>
  <c r="G251" i="2"/>
  <c r="H251" i="2" s="1"/>
  <c r="BJ250" i="2"/>
  <c r="BI250" i="2"/>
  <c r="BF250" i="2"/>
  <c r="BD250" i="2"/>
  <c r="BB250" i="2"/>
  <c r="BA250" i="2"/>
  <c r="AW250" i="2"/>
  <c r="AU250" i="2"/>
  <c r="AR250" i="2"/>
  <c r="AP250" i="2"/>
  <c r="AN250" i="2"/>
  <c r="AL250" i="2"/>
  <c r="AJ250" i="2"/>
  <c r="AH250" i="2"/>
  <c r="AF250" i="2"/>
  <c r="AD250" i="2"/>
  <c r="AA250" i="2"/>
  <c r="Y250" i="2"/>
  <c r="W250" i="2"/>
  <c r="S250" i="2"/>
  <c r="T250" i="2" s="1"/>
  <c r="P250" i="2"/>
  <c r="Q250" i="2" s="1"/>
  <c r="M250" i="2"/>
  <c r="N250" i="2" s="1"/>
  <c r="J250" i="2"/>
  <c r="G250" i="2"/>
  <c r="H250" i="2" s="1"/>
  <c r="BJ249" i="2"/>
  <c r="BI249" i="2"/>
  <c r="BF249" i="2"/>
  <c r="BD249" i="2"/>
  <c r="BB249" i="2"/>
  <c r="BA249" i="2"/>
  <c r="AW249" i="2"/>
  <c r="AU249" i="2"/>
  <c r="AR249" i="2"/>
  <c r="AP249" i="2"/>
  <c r="AN249" i="2"/>
  <c r="AL249" i="2"/>
  <c r="AJ249" i="2"/>
  <c r="AH249" i="2"/>
  <c r="AF249" i="2"/>
  <c r="AD249" i="2"/>
  <c r="AA249" i="2"/>
  <c r="Y249" i="2"/>
  <c r="W249" i="2"/>
  <c r="S249" i="2"/>
  <c r="T249" i="2" s="1"/>
  <c r="P249" i="2"/>
  <c r="Q249" i="2" s="1"/>
  <c r="M249" i="2"/>
  <c r="N249" i="2" s="1"/>
  <c r="J249" i="2"/>
  <c r="G249" i="2"/>
  <c r="H249" i="2" s="1"/>
  <c r="BJ248" i="2"/>
  <c r="BI248" i="2"/>
  <c r="BF248" i="2"/>
  <c r="BD248" i="2"/>
  <c r="BB248" i="2"/>
  <c r="BA248" i="2"/>
  <c r="AW248" i="2"/>
  <c r="AU248" i="2"/>
  <c r="AR248" i="2"/>
  <c r="AP248" i="2"/>
  <c r="AN248" i="2"/>
  <c r="AL248" i="2"/>
  <c r="AJ248" i="2"/>
  <c r="AH248" i="2"/>
  <c r="AF248" i="2"/>
  <c r="AD248" i="2"/>
  <c r="AA248" i="2"/>
  <c r="Y248" i="2"/>
  <c r="W248" i="2"/>
  <c r="S248" i="2"/>
  <c r="T248" i="2" s="1"/>
  <c r="P248" i="2"/>
  <c r="Q248" i="2" s="1"/>
  <c r="M248" i="2"/>
  <c r="N248" i="2" s="1"/>
  <c r="J248" i="2"/>
  <c r="G248" i="2"/>
  <c r="H248" i="2" s="1"/>
  <c r="BJ247" i="2"/>
  <c r="BI247" i="2"/>
  <c r="BF247" i="2"/>
  <c r="BD247" i="2"/>
  <c r="BB247" i="2"/>
  <c r="BA247" i="2"/>
  <c r="AW247" i="2"/>
  <c r="AU247" i="2"/>
  <c r="AR247" i="2"/>
  <c r="AP247" i="2"/>
  <c r="AN247" i="2"/>
  <c r="AL247" i="2"/>
  <c r="AJ247" i="2"/>
  <c r="AH247" i="2"/>
  <c r="AF247" i="2"/>
  <c r="AD247" i="2"/>
  <c r="AA247" i="2"/>
  <c r="Y247" i="2"/>
  <c r="W247" i="2"/>
  <c r="S247" i="2"/>
  <c r="T247" i="2" s="1"/>
  <c r="P247" i="2"/>
  <c r="Q247" i="2" s="1"/>
  <c r="M247" i="2"/>
  <c r="N247" i="2" s="1"/>
  <c r="J247" i="2"/>
  <c r="G247" i="2"/>
  <c r="H247" i="2" s="1"/>
  <c r="BJ246" i="2"/>
  <c r="BI246" i="2"/>
  <c r="BF246" i="2"/>
  <c r="BD246" i="2"/>
  <c r="BB246" i="2"/>
  <c r="BA246" i="2"/>
  <c r="AW246" i="2"/>
  <c r="AU246" i="2"/>
  <c r="AR246" i="2"/>
  <c r="AP246" i="2"/>
  <c r="AN246" i="2"/>
  <c r="AL246" i="2"/>
  <c r="AJ246" i="2"/>
  <c r="AH246" i="2"/>
  <c r="AF246" i="2"/>
  <c r="AD246" i="2"/>
  <c r="AA246" i="2"/>
  <c r="Y246" i="2"/>
  <c r="W246" i="2"/>
  <c r="S246" i="2"/>
  <c r="T246" i="2" s="1"/>
  <c r="P246" i="2"/>
  <c r="Q246" i="2" s="1"/>
  <c r="M246" i="2"/>
  <c r="N246" i="2" s="1"/>
  <c r="J246" i="2"/>
  <c r="K246" i="2" s="1"/>
  <c r="G246" i="2"/>
  <c r="H246" i="2" s="1"/>
  <c r="BJ245" i="2"/>
  <c r="BI245" i="2"/>
  <c r="BF245" i="2"/>
  <c r="BD245" i="2"/>
  <c r="BB245" i="2"/>
  <c r="BA245" i="2"/>
  <c r="AW245" i="2"/>
  <c r="AU245" i="2"/>
  <c r="AR245" i="2"/>
  <c r="AP245" i="2"/>
  <c r="AN245" i="2"/>
  <c r="AL245" i="2"/>
  <c r="AJ245" i="2"/>
  <c r="AH245" i="2"/>
  <c r="AF245" i="2"/>
  <c r="AD245" i="2"/>
  <c r="AA245" i="2"/>
  <c r="Y245" i="2"/>
  <c r="W245" i="2"/>
  <c r="S245" i="2"/>
  <c r="T245" i="2" s="1"/>
  <c r="P245" i="2"/>
  <c r="Q245" i="2" s="1"/>
  <c r="M245" i="2"/>
  <c r="N245" i="2" s="1"/>
  <c r="J245" i="2"/>
  <c r="K245" i="2" s="1"/>
  <c r="G245" i="2"/>
  <c r="H245" i="2" s="1"/>
  <c r="BJ244" i="2"/>
  <c r="BI244" i="2"/>
  <c r="BF244" i="2"/>
  <c r="BD244" i="2"/>
  <c r="BB244" i="2"/>
  <c r="BA244" i="2"/>
  <c r="AW244" i="2"/>
  <c r="AU244" i="2"/>
  <c r="AR244" i="2"/>
  <c r="AP244" i="2"/>
  <c r="AN244" i="2"/>
  <c r="AL244" i="2"/>
  <c r="AJ244" i="2"/>
  <c r="AH244" i="2"/>
  <c r="AF244" i="2"/>
  <c r="AD244" i="2"/>
  <c r="AA244" i="2"/>
  <c r="Y244" i="2"/>
  <c r="W244" i="2"/>
  <c r="S244" i="2"/>
  <c r="T244" i="2" s="1"/>
  <c r="P244" i="2"/>
  <c r="Q244" i="2" s="1"/>
  <c r="M244" i="2"/>
  <c r="N244" i="2" s="1"/>
  <c r="J244" i="2"/>
  <c r="G244" i="2"/>
  <c r="H244" i="2" s="1"/>
  <c r="BJ243" i="2"/>
  <c r="BI243" i="2"/>
  <c r="BF243" i="2"/>
  <c r="BD243" i="2"/>
  <c r="BB243" i="2"/>
  <c r="BA243" i="2"/>
  <c r="AW243" i="2"/>
  <c r="AU243" i="2"/>
  <c r="AR243" i="2"/>
  <c r="AP243" i="2"/>
  <c r="AN243" i="2"/>
  <c r="AL243" i="2"/>
  <c r="AJ243" i="2"/>
  <c r="AH243" i="2"/>
  <c r="AF243" i="2"/>
  <c r="AD243" i="2"/>
  <c r="AA243" i="2"/>
  <c r="Y243" i="2"/>
  <c r="W243" i="2"/>
  <c r="S243" i="2"/>
  <c r="T243" i="2" s="1"/>
  <c r="P243" i="2"/>
  <c r="Q243" i="2" s="1"/>
  <c r="M243" i="2"/>
  <c r="N243" i="2" s="1"/>
  <c r="J243" i="2"/>
  <c r="K243" i="2" s="1"/>
  <c r="G243" i="2"/>
  <c r="H243" i="2" s="1"/>
  <c r="BJ242" i="2"/>
  <c r="BI242" i="2"/>
  <c r="BF242" i="2"/>
  <c r="BD242" i="2"/>
  <c r="BB242" i="2"/>
  <c r="BA242" i="2"/>
  <c r="AW242" i="2"/>
  <c r="AU242" i="2"/>
  <c r="AR242" i="2"/>
  <c r="AP242" i="2"/>
  <c r="AN242" i="2"/>
  <c r="AL242" i="2"/>
  <c r="AJ242" i="2"/>
  <c r="AH242" i="2"/>
  <c r="AF242" i="2"/>
  <c r="AD242" i="2"/>
  <c r="AA242" i="2"/>
  <c r="Y242" i="2"/>
  <c r="W242" i="2"/>
  <c r="S242" i="2"/>
  <c r="T242" i="2" s="1"/>
  <c r="P242" i="2"/>
  <c r="Q242" i="2" s="1"/>
  <c r="M242" i="2"/>
  <c r="N242" i="2" s="1"/>
  <c r="J242" i="2"/>
  <c r="G242" i="2"/>
  <c r="H242" i="2" s="1"/>
  <c r="BJ241" i="2"/>
  <c r="BI241" i="2"/>
  <c r="BF241" i="2"/>
  <c r="BD241" i="2"/>
  <c r="BB241" i="2"/>
  <c r="BA241" i="2"/>
  <c r="AW241" i="2"/>
  <c r="AU241" i="2"/>
  <c r="AR241" i="2"/>
  <c r="AP241" i="2"/>
  <c r="AN241" i="2"/>
  <c r="AL241" i="2"/>
  <c r="AJ241" i="2"/>
  <c r="AH241" i="2"/>
  <c r="AF241" i="2"/>
  <c r="AD241" i="2"/>
  <c r="AA241" i="2"/>
  <c r="Y241" i="2"/>
  <c r="W241" i="2"/>
  <c r="S241" i="2"/>
  <c r="T241" i="2" s="1"/>
  <c r="P241" i="2"/>
  <c r="Q241" i="2" s="1"/>
  <c r="M241" i="2"/>
  <c r="N241" i="2" s="1"/>
  <c r="J241" i="2"/>
  <c r="G241" i="2"/>
  <c r="H241" i="2" s="1"/>
  <c r="BJ240" i="2"/>
  <c r="BI240" i="2"/>
  <c r="BF240" i="2"/>
  <c r="BD240" i="2"/>
  <c r="BB240" i="2"/>
  <c r="BA240" i="2"/>
  <c r="AW240" i="2"/>
  <c r="AU240" i="2"/>
  <c r="AR240" i="2"/>
  <c r="AP240" i="2"/>
  <c r="AN240" i="2"/>
  <c r="AL240" i="2"/>
  <c r="AJ240" i="2"/>
  <c r="AH240" i="2"/>
  <c r="AF240" i="2"/>
  <c r="AD240" i="2"/>
  <c r="AA240" i="2"/>
  <c r="Y240" i="2"/>
  <c r="W240" i="2"/>
  <c r="S240" i="2"/>
  <c r="T240" i="2" s="1"/>
  <c r="P240" i="2"/>
  <c r="Q240" i="2" s="1"/>
  <c r="M240" i="2"/>
  <c r="N240" i="2" s="1"/>
  <c r="J240" i="2"/>
  <c r="G240" i="2"/>
  <c r="H240" i="2" s="1"/>
  <c r="BJ239" i="2"/>
  <c r="BI239" i="2"/>
  <c r="BF239" i="2"/>
  <c r="BD239" i="2"/>
  <c r="BB239" i="2"/>
  <c r="BA239" i="2"/>
  <c r="AW239" i="2"/>
  <c r="AU239" i="2"/>
  <c r="AR239" i="2"/>
  <c r="AP239" i="2"/>
  <c r="AN239" i="2"/>
  <c r="AL239" i="2"/>
  <c r="AJ239" i="2"/>
  <c r="AH239" i="2"/>
  <c r="AF239" i="2"/>
  <c r="AD239" i="2"/>
  <c r="AA239" i="2"/>
  <c r="Y239" i="2"/>
  <c r="W239" i="2"/>
  <c r="S239" i="2"/>
  <c r="T239" i="2" s="1"/>
  <c r="P239" i="2"/>
  <c r="Q239" i="2" s="1"/>
  <c r="M239" i="2"/>
  <c r="N239" i="2" s="1"/>
  <c r="J239" i="2"/>
  <c r="G239" i="2"/>
  <c r="H239" i="2" s="1"/>
  <c r="BJ238" i="2"/>
  <c r="BI238" i="2"/>
  <c r="BF238" i="2"/>
  <c r="BD238" i="2"/>
  <c r="BB238" i="2"/>
  <c r="BA238" i="2"/>
  <c r="AW238" i="2"/>
  <c r="AU238" i="2"/>
  <c r="AR238" i="2"/>
  <c r="AP238" i="2"/>
  <c r="AN238" i="2"/>
  <c r="AL238" i="2"/>
  <c r="AJ238" i="2"/>
  <c r="AH238" i="2"/>
  <c r="AF238" i="2"/>
  <c r="AD238" i="2"/>
  <c r="AA238" i="2"/>
  <c r="Y238" i="2"/>
  <c r="W238" i="2"/>
  <c r="S238" i="2"/>
  <c r="T238" i="2" s="1"/>
  <c r="P238" i="2"/>
  <c r="Q238" i="2" s="1"/>
  <c r="M238" i="2"/>
  <c r="N238" i="2" s="1"/>
  <c r="J238" i="2"/>
  <c r="G238" i="2"/>
  <c r="H238" i="2" s="1"/>
  <c r="BJ237" i="2"/>
  <c r="BI237" i="2"/>
  <c r="BF237" i="2"/>
  <c r="BD237" i="2"/>
  <c r="BB237" i="2"/>
  <c r="BA237" i="2"/>
  <c r="AW237" i="2"/>
  <c r="AU237" i="2"/>
  <c r="AR237" i="2"/>
  <c r="AP237" i="2"/>
  <c r="AN237" i="2"/>
  <c r="AL237" i="2"/>
  <c r="AJ237" i="2"/>
  <c r="AH237" i="2"/>
  <c r="AF237" i="2"/>
  <c r="AD237" i="2"/>
  <c r="AA237" i="2"/>
  <c r="Y237" i="2"/>
  <c r="W237" i="2"/>
  <c r="S237" i="2"/>
  <c r="T237" i="2" s="1"/>
  <c r="P237" i="2"/>
  <c r="Q237" i="2" s="1"/>
  <c r="M237" i="2"/>
  <c r="N237" i="2" s="1"/>
  <c r="J237" i="2"/>
  <c r="G237" i="2"/>
  <c r="H237" i="2" s="1"/>
  <c r="BJ236" i="2"/>
  <c r="BI236" i="2"/>
  <c r="BF236" i="2"/>
  <c r="BD236" i="2"/>
  <c r="BB236" i="2"/>
  <c r="BA236" i="2"/>
  <c r="AW236" i="2"/>
  <c r="AU236" i="2"/>
  <c r="AR236" i="2"/>
  <c r="AP236" i="2"/>
  <c r="AN236" i="2"/>
  <c r="AL236" i="2"/>
  <c r="AJ236" i="2"/>
  <c r="AH236" i="2"/>
  <c r="AF236" i="2"/>
  <c r="AD236" i="2"/>
  <c r="AA236" i="2"/>
  <c r="Y236" i="2"/>
  <c r="W236" i="2"/>
  <c r="S236" i="2"/>
  <c r="T236" i="2" s="1"/>
  <c r="P236" i="2"/>
  <c r="Q236" i="2" s="1"/>
  <c r="M236" i="2"/>
  <c r="N236" i="2" s="1"/>
  <c r="J236" i="2"/>
  <c r="G236" i="2"/>
  <c r="H236" i="2" s="1"/>
  <c r="BJ235" i="2"/>
  <c r="BI235" i="2"/>
  <c r="BF235" i="2"/>
  <c r="BD235" i="2"/>
  <c r="BB235" i="2"/>
  <c r="BA235" i="2"/>
  <c r="AW235" i="2"/>
  <c r="AU235" i="2"/>
  <c r="AR235" i="2"/>
  <c r="AP235" i="2"/>
  <c r="AN235" i="2"/>
  <c r="AL235" i="2"/>
  <c r="AJ235" i="2"/>
  <c r="AH235" i="2"/>
  <c r="AF235" i="2"/>
  <c r="AD235" i="2"/>
  <c r="AA235" i="2"/>
  <c r="Y235" i="2"/>
  <c r="W235" i="2"/>
  <c r="S235" i="2"/>
  <c r="T235" i="2" s="1"/>
  <c r="P235" i="2"/>
  <c r="Q235" i="2" s="1"/>
  <c r="M235" i="2"/>
  <c r="N235" i="2" s="1"/>
  <c r="J235" i="2"/>
  <c r="G235" i="2"/>
  <c r="H235" i="2" s="1"/>
  <c r="BJ234" i="2"/>
  <c r="BI234" i="2"/>
  <c r="BF234" i="2"/>
  <c r="BD234" i="2"/>
  <c r="BB234" i="2"/>
  <c r="BA234" i="2"/>
  <c r="AW234" i="2"/>
  <c r="AU234" i="2"/>
  <c r="AR234" i="2"/>
  <c r="AP234" i="2"/>
  <c r="AN234" i="2"/>
  <c r="AL234" i="2"/>
  <c r="AJ234" i="2"/>
  <c r="AH234" i="2"/>
  <c r="AF234" i="2"/>
  <c r="AD234" i="2"/>
  <c r="AA234" i="2"/>
  <c r="Y234" i="2"/>
  <c r="W234" i="2"/>
  <c r="S234" i="2"/>
  <c r="T234" i="2" s="1"/>
  <c r="P234" i="2"/>
  <c r="Q234" i="2" s="1"/>
  <c r="M234" i="2"/>
  <c r="N234" i="2" s="1"/>
  <c r="J234" i="2"/>
  <c r="G234" i="2"/>
  <c r="H234" i="2" s="1"/>
  <c r="BJ233" i="2"/>
  <c r="BI233" i="2"/>
  <c r="BF233" i="2"/>
  <c r="BD233" i="2"/>
  <c r="BB233" i="2"/>
  <c r="BA233" i="2"/>
  <c r="AW233" i="2"/>
  <c r="AU233" i="2"/>
  <c r="AR233" i="2"/>
  <c r="AP233" i="2"/>
  <c r="AN233" i="2"/>
  <c r="AL233" i="2"/>
  <c r="AJ233" i="2"/>
  <c r="AH233" i="2"/>
  <c r="AF233" i="2"/>
  <c r="AD233" i="2"/>
  <c r="AA233" i="2"/>
  <c r="Y233" i="2"/>
  <c r="W233" i="2"/>
  <c r="S233" i="2"/>
  <c r="T233" i="2" s="1"/>
  <c r="P233" i="2"/>
  <c r="Q233" i="2" s="1"/>
  <c r="M233" i="2"/>
  <c r="N233" i="2" s="1"/>
  <c r="J233" i="2"/>
  <c r="K233" i="2" s="1"/>
  <c r="G233" i="2"/>
  <c r="H233" i="2" s="1"/>
  <c r="BJ232" i="2"/>
  <c r="BI232" i="2"/>
  <c r="BF232" i="2"/>
  <c r="BD232" i="2"/>
  <c r="BB232" i="2"/>
  <c r="BA232" i="2"/>
  <c r="AW232" i="2"/>
  <c r="AU232" i="2"/>
  <c r="AR232" i="2"/>
  <c r="AP232" i="2"/>
  <c r="AN232" i="2"/>
  <c r="AL232" i="2"/>
  <c r="AJ232" i="2"/>
  <c r="AH232" i="2"/>
  <c r="AF232" i="2"/>
  <c r="AD232" i="2"/>
  <c r="AA232" i="2"/>
  <c r="Y232" i="2"/>
  <c r="W232" i="2"/>
  <c r="S232" i="2"/>
  <c r="T232" i="2" s="1"/>
  <c r="P232" i="2"/>
  <c r="Q232" i="2" s="1"/>
  <c r="M232" i="2"/>
  <c r="N232" i="2" s="1"/>
  <c r="J232" i="2"/>
  <c r="K232" i="2" s="1"/>
  <c r="G232" i="2"/>
  <c r="H232" i="2" s="1"/>
  <c r="BJ231" i="2"/>
  <c r="BI231" i="2"/>
  <c r="BF231" i="2"/>
  <c r="BD231" i="2"/>
  <c r="BB231" i="2"/>
  <c r="BA231" i="2"/>
  <c r="AW231" i="2"/>
  <c r="AU231" i="2"/>
  <c r="AR231" i="2"/>
  <c r="AP231" i="2"/>
  <c r="AN231" i="2"/>
  <c r="AL231" i="2"/>
  <c r="AJ231" i="2"/>
  <c r="AH231" i="2"/>
  <c r="AF231" i="2"/>
  <c r="AD231" i="2"/>
  <c r="AA231" i="2"/>
  <c r="Y231" i="2"/>
  <c r="W231" i="2"/>
  <c r="S231" i="2"/>
  <c r="T231" i="2" s="1"/>
  <c r="P231" i="2"/>
  <c r="Q231" i="2" s="1"/>
  <c r="M231" i="2"/>
  <c r="N231" i="2" s="1"/>
  <c r="J231" i="2"/>
  <c r="K231" i="2" s="1"/>
  <c r="G231" i="2"/>
  <c r="H231" i="2" s="1"/>
  <c r="BJ230" i="2"/>
  <c r="BI230" i="2"/>
  <c r="BF230" i="2"/>
  <c r="BD230" i="2"/>
  <c r="BB230" i="2"/>
  <c r="BA230" i="2"/>
  <c r="AW230" i="2"/>
  <c r="AU230" i="2"/>
  <c r="AR230" i="2"/>
  <c r="AP230" i="2"/>
  <c r="AN230" i="2"/>
  <c r="AL230" i="2"/>
  <c r="AJ230" i="2"/>
  <c r="AH230" i="2"/>
  <c r="AF230" i="2"/>
  <c r="AD230" i="2"/>
  <c r="AA230" i="2"/>
  <c r="Y230" i="2"/>
  <c r="W230" i="2"/>
  <c r="S230" i="2"/>
  <c r="T230" i="2" s="1"/>
  <c r="P230" i="2"/>
  <c r="Q230" i="2" s="1"/>
  <c r="M230" i="2"/>
  <c r="N230" i="2" s="1"/>
  <c r="J230" i="2"/>
  <c r="G230" i="2"/>
  <c r="H230" i="2" s="1"/>
  <c r="BJ229" i="2"/>
  <c r="BI229" i="2"/>
  <c r="BF229" i="2"/>
  <c r="BD229" i="2"/>
  <c r="BB229" i="2"/>
  <c r="BA229" i="2"/>
  <c r="AW229" i="2"/>
  <c r="AU229" i="2"/>
  <c r="AR229" i="2"/>
  <c r="AP229" i="2"/>
  <c r="AN229" i="2"/>
  <c r="AL229" i="2"/>
  <c r="AJ229" i="2"/>
  <c r="AH229" i="2"/>
  <c r="AF229" i="2"/>
  <c r="AD229" i="2"/>
  <c r="AA229" i="2"/>
  <c r="Y229" i="2"/>
  <c r="W229" i="2"/>
  <c r="S229" i="2"/>
  <c r="T229" i="2" s="1"/>
  <c r="P229" i="2"/>
  <c r="Q229" i="2" s="1"/>
  <c r="M229" i="2"/>
  <c r="N229" i="2" s="1"/>
  <c r="J229" i="2"/>
  <c r="G229" i="2"/>
  <c r="H229" i="2" s="1"/>
  <c r="BJ228" i="2"/>
  <c r="BI228" i="2"/>
  <c r="BF228" i="2"/>
  <c r="BD228" i="2"/>
  <c r="BB228" i="2"/>
  <c r="BA228" i="2"/>
  <c r="AW228" i="2"/>
  <c r="AU228" i="2"/>
  <c r="AR228" i="2"/>
  <c r="AP228" i="2"/>
  <c r="AN228" i="2"/>
  <c r="AL228" i="2"/>
  <c r="AJ228" i="2"/>
  <c r="AH228" i="2"/>
  <c r="AF228" i="2"/>
  <c r="AD228" i="2"/>
  <c r="AA228" i="2"/>
  <c r="Y228" i="2"/>
  <c r="W228" i="2"/>
  <c r="S228" i="2"/>
  <c r="T228" i="2" s="1"/>
  <c r="P228" i="2"/>
  <c r="Q228" i="2" s="1"/>
  <c r="M228" i="2"/>
  <c r="N228" i="2" s="1"/>
  <c r="J228" i="2"/>
  <c r="G228" i="2"/>
  <c r="H228" i="2" s="1"/>
  <c r="BJ227" i="2"/>
  <c r="BI227" i="2"/>
  <c r="BF227" i="2"/>
  <c r="BD227" i="2"/>
  <c r="BB227" i="2"/>
  <c r="BA227" i="2"/>
  <c r="AW227" i="2"/>
  <c r="AU227" i="2"/>
  <c r="AR227" i="2"/>
  <c r="AP227" i="2"/>
  <c r="AN227" i="2"/>
  <c r="AL227" i="2"/>
  <c r="AJ227" i="2"/>
  <c r="AH227" i="2"/>
  <c r="AF227" i="2"/>
  <c r="AD227" i="2"/>
  <c r="AA227" i="2"/>
  <c r="Y227" i="2"/>
  <c r="W227" i="2"/>
  <c r="S227" i="2"/>
  <c r="T227" i="2" s="1"/>
  <c r="P227" i="2"/>
  <c r="Q227" i="2" s="1"/>
  <c r="M227" i="2"/>
  <c r="N227" i="2" s="1"/>
  <c r="J227" i="2"/>
  <c r="G227" i="2"/>
  <c r="H227" i="2" s="1"/>
  <c r="BJ226" i="2"/>
  <c r="BI226" i="2"/>
  <c r="BF226" i="2"/>
  <c r="BD226" i="2"/>
  <c r="BB226" i="2"/>
  <c r="BA226" i="2"/>
  <c r="AW226" i="2"/>
  <c r="AU226" i="2"/>
  <c r="AR226" i="2"/>
  <c r="AP226" i="2"/>
  <c r="AN226" i="2"/>
  <c r="AL226" i="2"/>
  <c r="AJ226" i="2"/>
  <c r="AH226" i="2"/>
  <c r="AF226" i="2"/>
  <c r="AD226" i="2"/>
  <c r="AA226" i="2"/>
  <c r="Y226" i="2"/>
  <c r="W226" i="2"/>
  <c r="S226" i="2"/>
  <c r="T226" i="2" s="1"/>
  <c r="P226" i="2"/>
  <c r="Q226" i="2" s="1"/>
  <c r="M226" i="2"/>
  <c r="N226" i="2" s="1"/>
  <c r="J226" i="2"/>
  <c r="K226" i="2" s="1"/>
  <c r="G226" i="2"/>
  <c r="H226" i="2" s="1"/>
  <c r="BJ225" i="2"/>
  <c r="BI225" i="2"/>
  <c r="BF225" i="2"/>
  <c r="BD225" i="2"/>
  <c r="BB225" i="2"/>
  <c r="BA225" i="2"/>
  <c r="AW225" i="2"/>
  <c r="AU225" i="2"/>
  <c r="AR225" i="2"/>
  <c r="AP225" i="2"/>
  <c r="AN225" i="2"/>
  <c r="AL225" i="2"/>
  <c r="AJ225" i="2"/>
  <c r="AH225" i="2"/>
  <c r="AF225" i="2"/>
  <c r="AD225" i="2"/>
  <c r="AA225" i="2"/>
  <c r="Y225" i="2"/>
  <c r="W225" i="2"/>
  <c r="S225" i="2"/>
  <c r="T225" i="2" s="1"/>
  <c r="P225" i="2"/>
  <c r="Q225" i="2" s="1"/>
  <c r="M225" i="2"/>
  <c r="N225" i="2" s="1"/>
  <c r="J225" i="2"/>
  <c r="G225" i="2"/>
  <c r="H225" i="2" s="1"/>
  <c r="BJ224" i="2"/>
  <c r="BI224" i="2"/>
  <c r="BF224" i="2"/>
  <c r="BD224" i="2"/>
  <c r="BB224" i="2"/>
  <c r="BA224" i="2"/>
  <c r="AW224" i="2"/>
  <c r="AU224" i="2"/>
  <c r="AR224" i="2"/>
  <c r="AP224" i="2"/>
  <c r="AN224" i="2"/>
  <c r="AL224" i="2"/>
  <c r="AJ224" i="2"/>
  <c r="AH224" i="2"/>
  <c r="AF224" i="2"/>
  <c r="AD224" i="2"/>
  <c r="AA224" i="2"/>
  <c r="Y224" i="2"/>
  <c r="W224" i="2"/>
  <c r="S224" i="2"/>
  <c r="T224" i="2" s="1"/>
  <c r="P224" i="2"/>
  <c r="Q224" i="2" s="1"/>
  <c r="M224" i="2"/>
  <c r="N224" i="2" s="1"/>
  <c r="J224" i="2"/>
  <c r="K224" i="2" s="1"/>
  <c r="G224" i="2"/>
  <c r="H224" i="2" s="1"/>
  <c r="BJ223" i="2"/>
  <c r="BI223" i="2"/>
  <c r="BF223" i="2"/>
  <c r="BD223" i="2"/>
  <c r="BB223" i="2"/>
  <c r="BA223" i="2"/>
  <c r="AW223" i="2"/>
  <c r="AU223" i="2"/>
  <c r="AR223" i="2"/>
  <c r="AP223" i="2"/>
  <c r="AN223" i="2"/>
  <c r="AL223" i="2"/>
  <c r="AJ223" i="2"/>
  <c r="AH223" i="2"/>
  <c r="AF223" i="2"/>
  <c r="AD223" i="2"/>
  <c r="AA223" i="2"/>
  <c r="Y223" i="2"/>
  <c r="W223" i="2"/>
  <c r="S223" i="2"/>
  <c r="T223" i="2" s="1"/>
  <c r="P223" i="2"/>
  <c r="Q223" i="2" s="1"/>
  <c r="M223" i="2"/>
  <c r="N223" i="2" s="1"/>
  <c r="J223" i="2"/>
  <c r="G223" i="2"/>
  <c r="H223" i="2" s="1"/>
  <c r="BJ222" i="2"/>
  <c r="BI222" i="2"/>
  <c r="BF222" i="2"/>
  <c r="BD222" i="2"/>
  <c r="BB222" i="2"/>
  <c r="BA222" i="2"/>
  <c r="AW222" i="2"/>
  <c r="AU222" i="2"/>
  <c r="AR222" i="2"/>
  <c r="AP222" i="2"/>
  <c r="AN222" i="2"/>
  <c r="AL222" i="2"/>
  <c r="AJ222" i="2"/>
  <c r="AH222" i="2"/>
  <c r="AF222" i="2"/>
  <c r="AD222" i="2"/>
  <c r="AA222" i="2"/>
  <c r="Y222" i="2"/>
  <c r="W222" i="2"/>
  <c r="S222" i="2"/>
  <c r="T222" i="2" s="1"/>
  <c r="P222" i="2"/>
  <c r="Q222" i="2" s="1"/>
  <c r="M222" i="2"/>
  <c r="N222" i="2" s="1"/>
  <c r="J222" i="2"/>
  <c r="G222" i="2"/>
  <c r="H222" i="2" s="1"/>
  <c r="BJ221" i="2"/>
  <c r="BI221" i="2"/>
  <c r="BF221" i="2"/>
  <c r="BD221" i="2"/>
  <c r="BB221" i="2"/>
  <c r="BA221" i="2"/>
  <c r="AW221" i="2"/>
  <c r="AU221" i="2"/>
  <c r="AR221" i="2"/>
  <c r="AP221" i="2"/>
  <c r="AN221" i="2"/>
  <c r="AL221" i="2"/>
  <c r="AJ221" i="2"/>
  <c r="AH221" i="2"/>
  <c r="AF221" i="2"/>
  <c r="AD221" i="2"/>
  <c r="AA221" i="2"/>
  <c r="Y221" i="2"/>
  <c r="W221" i="2"/>
  <c r="S221" i="2"/>
  <c r="T221" i="2" s="1"/>
  <c r="P221" i="2"/>
  <c r="Q221" i="2" s="1"/>
  <c r="M221" i="2"/>
  <c r="N221" i="2" s="1"/>
  <c r="J221" i="2"/>
  <c r="G221" i="2"/>
  <c r="H221" i="2" s="1"/>
  <c r="BJ220" i="2"/>
  <c r="BI220" i="2"/>
  <c r="BF220" i="2"/>
  <c r="BD220" i="2"/>
  <c r="BB220" i="2"/>
  <c r="BA220" i="2"/>
  <c r="AW220" i="2"/>
  <c r="AU220" i="2"/>
  <c r="AR220" i="2"/>
  <c r="AP220" i="2"/>
  <c r="AN220" i="2"/>
  <c r="AL220" i="2"/>
  <c r="AJ220" i="2"/>
  <c r="AH220" i="2"/>
  <c r="AF220" i="2"/>
  <c r="AD220" i="2"/>
  <c r="AA220" i="2"/>
  <c r="Y220" i="2"/>
  <c r="W220" i="2"/>
  <c r="S220" i="2"/>
  <c r="T220" i="2" s="1"/>
  <c r="P220" i="2"/>
  <c r="Q220" i="2" s="1"/>
  <c r="M220" i="2"/>
  <c r="N220" i="2" s="1"/>
  <c r="J220" i="2"/>
  <c r="G220" i="2"/>
  <c r="H220" i="2" s="1"/>
  <c r="BJ219" i="2"/>
  <c r="BI219" i="2"/>
  <c r="BF219" i="2"/>
  <c r="BD219" i="2"/>
  <c r="BB219" i="2"/>
  <c r="BA219" i="2"/>
  <c r="AW219" i="2"/>
  <c r="AU219" i="2"/>
  <c r="AR219" i="2"/>
  <c r="AP219" i="2"/>
  <c r="AN219" i="2"/>
  <c r="AL219" i="2"/>
  <c r="AJ219" i="2"/>
  <c r="AH219" i="2"/>
  <c r="AF219" i="2"/>
  <c r="AD219" i="2"/>
  <c r="AA219" i="2"/>
  <c r="Y219" i="2"/>
  <c r="W219" i="2"/>
  <c r="S219" i="2"/>
  <c r="T219" i="2" s="1"/>
  <c r="P219" i="2"/>
  <c r="Q219" i="2" s="1"/>
  <c r="M219" i="2"/>
  <c r="N219" i="2" s="1"/>
  <c r="J219" i="2"/>
  <c r="G219" i="2"/>
  <c r="H219" i="2" s="1"/>
  <c r="BJ218" i="2"/>
  <c r="BI218" i="2"/>
  <c r="BF218" i="2"/>
  <c r="BD218" i="2"/>
  <c r="BB218" i="2"/>
  <c r="BA218" i="2"/>
  <c r="AW218" i="2"/>
  <c r="AU218" i="2"/>
  <c r="AR218" i="2"/>
  <c r="AP218" i="2"/>
  <c r="AN218" i="2"/>
  <c r="AL218" i="2"/>
  <c r="AJ218" i="2"/>
  <c r="AH218" i="2"/>
  <c r="AF218" i="2"/>
  <c r="AD218" i="2"/>
  <c r="AA218" i="2"/>
  <c r="Y218" i="2"/>
  <c r="W218" i="2"/>
  <c r="S218" i="2"/>
  <c r="T218" i="2" s="1"/>
  <c r="P218" i="2"/>
  <c r="Q218" i="2" s="1"/>
  <c r="M218" i="2"/>
  <c r="N218" i="2" s="1"/>
  <c r="J218" i="2"/>
  <c r="G218" i="2"/>
  <c r="H218" i="2" s="1"/>
  <c r="BJ217" i="2"/>
  <c r="BI217" i="2"/>
  <c r="BF217" i="2"/>
  <c r="BD217" i="2"/>
  <c r="BB217" i="2"/>
  <c r="BA217" i="2"/>
  <c r="AW217" i="2"/>
  <c r="AU217" i="2"/>
  <c r="AR217" i="2"/>
  <c r="AP217" i="2"/>
  <c r="AN217" i="2"/>
  <c r="AL217" i="2"/>
  <c r="AJ217" i="2"/>
  <c r="AH217" i="2"/>
  <c r="AF217" i="2"/>
  <c r="AD217" i="2"/>
  <c r="AA217" i="2"/>
  <c r="Y217" i="2"/>
  <c r="W217" i="2"/>
  <c r="S217" i="2"/>
  <c r="T217" i="2" s="1"/>
  <c r="P217" i="2"/>
  <c r="Q217" i="2" s="1"/>
  <c r="M217" i="2"/>
  <c r="N217" i="2" s="1"/>
  <c r="J217" i="2"/>
  <c r="G217" i="2"/>
  <c r="H217" i="2" s="1"/>
  <c r="BJ216" i="2"/>
  <c r="BI216" i="2"/>
  <c r="BF216" i="2"/>
  <c r="BD216" i="2"/>
  <c r="BB216" i="2"/>
  <c r="BA216" i="2"/>
  <c r="AW216" i="2"/>
  <c r="AU216" i="2"/>
  <c r="AR216" i="2"/>
  <c r="AP216" i="2"/>
  <c r="AN216" i="2"/>
  <c r="AL216" i="2"/>
  <c r="AJ216" i="2"/>
  <c r="AH216" i="2"/>
  <c r="AF216" i="2"/>
  <c r="AD216" i="2"/>
  <c r="AA216" i="2"/>
  <c r="Y216" i="2"/>
  <c r="W216" i="2"/>
  <c r="S216" i="2"/>
  <c r="T216" i="2" s="1"/>
  <c r="P216" i="2"/>
  <c r="Q216" i="2" s="1"/>
  <c r="M216" i="2"/>
  <c r="N216" i="2" s="1"/>
  <c r="J216" i="2"/>
  <c r="G216" i="2"/>
  <c r="H216" i="2" s="1"/>
  <c r="BJ215" i="2"/>
  <c r="BI215" i="2"/>
  <c r="BF215" i="2"/>
  <c r="BD215" i="2"/>
  <c r="BB215" i="2"/>
  <c r="BA215" i="2"/>
  <c r="AW215" i="2"/>
  <c r="AU215" i="2"/>
  <c r="AR215" i="2"/>
  <c r="AP215" i="2"/>
  <c r="AN215" i="2"/>
  <c r="AL215" i="2"/>
  <c r="AJ215" i="2"/>
  <c r="AH215" i="2"/>
  <c r="AF215" i="2"/>
  <c r="AD215" i="2"/>
  <c r="AA215" i="2"/>
  <c r="Y215" i="2"/>
  <c r="W215" i="2"/>
  <c r="S215" i="2"/>
  <c r="T215" i="2" s="1"/>
  <c r="P215" i="2"/>
  <c r="Q215" i="2" s="1"/>
  <c r="M215" i="2"/>
  <c r="N215" i="2" s="1"/>
  <c r="J215" i="2"/>
  <c r="G215" i="2"/>
  <c r="H215" i="2" s="1"/>
  <c r="BJ214" i="2"/>
  <c r="BI214" i="2"/>
  <c r="BF214" i="2"/>
  <c r="BD214" i="2"/>
  <c r="BB214" i="2"/>
  <c r="BA214" i="2"/>
  <c r="AW214" i="2"/>
  <c r="AU214" i="2"/>
  <c r="AR214" i="2"/>
  <c r="AP214" i="2"/>
  <c r="AN214" i="2"/>
  <c r="AL214" i="2"/>
  <c r="AJ214" i="2"/>
  <c r="AH214" i="2"/>
  <c r="AF214" i="2"/>
  <c r="AD214" i="2"/>
  <c r="AA214" i="2"/>
  <c r="Y214" i="2"/>
  <c r="W214" i="2"/>
  <c r="S214" i="2"/>
  <c r="T214" i="2" s="1"/>
  <c r="P214" i="2"/>
  <c r="Q214" i="2" s="1"/>
  <c r="M214" i="2"/>
  <c r="N214" i="2" s="1"/>
  <c r="J214" i="2"/>
  <c r="G214" i="2"/>
  <c r="H214" i="2" s="1"/>
  <c r="BJ213" i="2"/>
  <c r="BI213" i="2"/>
  <c r="BF213" i="2"/>
  <c r="BD213" i="2"/>
  <c r="BB213" i="2"/>
  <c r="BA213" i="2"/>
  <c r="AW213" i="2"/>
  <c r="AU213" i="2"/>
  <c r="AR213" i="2"/>
  <c r="AP213" i="2"/>
  <c r="AN213" i="2"/>
  <c r="AL213" i="2"/>
  <c r="AJ213" i="2"/>
  <c r="AH213" i="2"/>
  <c r="AF213" i="2"/>
  <c r="AD213" i="2"/>
  <c r="AA213" i="2"/>
  <c r="Y213" i="2"/>
  <c r="W213" i="2"/>
  <c r="S213" i="2"/>
  <c r="T213" i="2" s="1"/>
  <c r="P213" i="2"/>
  <c r="Q213" i="2" s="1"/>
  <c r="M213" i="2"/>
  <c r="N213" i="2" s="1"/>
  <c r="J213" i="2"/>
  <c r="G213" i="2"/>
  <c r="H213" i="2" s="1"/>
  <c r="BJ212" i="2"/>
  <c r="BI212" i="2"/>
  <c r="BF212" i="2"/>
  <c r="BD212" i="2"/>
  <c r="BB212" i="2"/>
  <c r="BA212" i="2"/>
  <c r="AW212" i="2"/>
  <c r="AU212" i="2"/>
  <c r="AR212" i="2"/>
  <c r="AP212" i="2"/>
  <c r="AN212" i="2"/>
  <c r="AL212" i="2"/>
  <c r="AJ212" i="2"/>
  <c r="AH212" i="2"/>
  <c r="AF212" i="2"/>
  <c r="AD212" i="2"/>
  <c r="AA212" i="2"/>
  <c r="Y212" i="2"/>
  <c r="W212" i="2"/>
  <c r="S212" i="2"/>
  <c r="T212" i="2" s="1"/>
  <c r="P212" i="2"/>
  <c r="Q212" i="2" s="1"/>
  <c r="M212" i="2"/>
  <c r="N212" i="2" s="1"/>
  <c r="J212" i="2"/>
  <c r="G212" i="2"/>
  <c r="H212" i="2" s="1"/>
  <c r="BJ211" i="2"/>
  <c r="BI211" i="2"/>
  <c r="BF211" i="2"/>
  <c r="BD211" i="2"/>
  <c r="BB211" i="2"/>
  <c r="BA211" i="2"/>
  <c r="AW211" i="2"/>
  <c r="AU211" i="2"/>
  <c r="AR211" i="2"/>
  <c r="AP211" i="2"/>
  <c r="AN211" i="2"/>
  <c r="AL211" i="2"/>
  <c r="AJ211" i="2"/>
  <c r="AH211" i="2"/>
  <c r="AF211" i="2"/>
  <c r="AD211" i="2"/>
  <c r="AA211" i="2"/>
  <c r="Y211" i="2"/>
  <c r="W211" i="2"/>
  <c r="S211" i="2"/>
  <c r="T211" i="2" s="1"/>
  <c r="P211" i="2"/>
  <c r="Q211" i="2" s="1"/>
  <c r="M211" i="2"/>
  <c r="N211" i="2" s="1"/>
  <c r="J211" i="2"/>
  <c r="G211" i="2"/>
  <c r="H211" i="2" s="1"/>
  <c r="BJ210" i="2"/>
  <c r="BI210" i="2"/>
  <c r="BF210" i="2"/>
  <c r="BD210" i="2"/>
  <c r="BB210" i="2"/>
  <c r="BA210" i="2"/>
  <c r="AW210" i="2"/>
  <c r="AU210" i="2"/>
  <c r="AR210" i="2"/>
  <c r="AP210" i="2"/>
  <c r="AN210" i="2"/>
  <c r="AL210" i="2"/>
  <c r="AJ210" i="2"/>
  <c r="AH210" i="2"/>
  <c r="AF210" i="2"/>
  <c r="AD210" i="2"/>
  <c r="AA210" i="2"/>
  <c r="Y210" i="2"/>
  <c r="W210" i="2"/>
  <c r="S210" i="2"/>
  <c r="T210" i="2" s="1"/>
  <c r="P210" i="2"/>
  <c r="Q210" i="2" s="1"/>
  <c r="M210" i="2"/>
  <c r="N210" i="2" s="1"/>
  <c r="J210" i="2"/>
  <c r="G210" i="2"/>
  <c r="H210" i="2" s="1"/>
  <c r="BJ209" i="2"/>
  <c r="BI209" i="2"/>
  <c r="BF209" i="2"/>
  <c r="BD209" i="2"/>
  <c r="BB209" i="2"/>
  <c r="BA209" i="2"/>
  <c r="AW209" i="2"/>
  <c r="AU209" i="2"/>
  <c r="AR209" i="2"/>
  <c r="AP209" i="2"/>
  <c r="AN209" i="2"/>
  <c r="AL209" i="2"/>
  <c r="AJ209" i="2"/>
  <c r="AH209" i="2"/>
  <c r="AF209" i="2"/>
  <c r="AD209" i="2"/>
  <c r="AA209" i="2"/>
  <c r="Y209" i="2"/>
  <c r="W209" i="2"/>
  <c r="S209" i="2"/>
  <c r="T209" i="2" s="1"/>
  <c r="P209" i="2"/>
  <c r="Q209" i="2" s="1"/>
  <c r="M209" i="2"/>
  <c r="N209" i="2" s="1"/>
  <c r="J209" i="2"/>
  <c r="G209" i="2"/>
  <c r="H209" i="2" s="1"/>
  <c r="BJ208" i="2"/>
  <c r="BI208" i="2"/>
  <c r="BF208" i="2"/>
  <c r="BD208" i="2"/>
  <c r="BB208" i="2"/>
  <c r="BA208" i="2"/>
  <c r="AW208" i="2"/>
  <c r="AU208" i="2"/>
  <c r="AR208" i="2"/>
  <c r="AP208" i="2"/>
  <c r="AN208" i="2"/>
  <c r="AL208" i="2"/>
  <c r="AJ208" i="2"/>
  <c r="AH208" i="2"/>
  <c r="AF208" i="2"/>
  <c r="AD208" i="2"/>
  <c r="AA208" i="2"/>
  <c r="Y208" i="2"/>
  <c r="W208" i="2"/>
  <c r="S208" i="2"/>
  <c r="T208" i="2" s="1"/>
  <c r="P208" i="2"/>
  <c r="Q208" i="2" s="1"/>
  <c r="M208" i="2"/>
  <c r="N208" i="2" s="1"/>
  <c r="J208" i="2"/>
  <c r="G208" i="2"/>
  <c r="H208" i="2" s="1"/>
  <c r="BJ207" i="2"/>
  <c r="BI207" i="2"/>
  <c r="BF207" i="2"/>
  <c r="BD207" i="2"/>
  <c r="BB207" i="2"/>
  <c r="BA207" i="2"/>
  <c r="AW207" i="2"/>
  <c r="AU207" i="2"/>
  <c r="AR207" i="2"/>
  <c r="AP207" i="2"/>
  <c r="AN207" i="2"/>
  <c r="AL207" i="2"/>
  <c r="AJ207" i="2"/>
  <c r="AH207" i="2"/>
  <c r="AF207" i="2"/>
  <c r="AD207" i="2"/>
  <c r="AA207" i="2"/>
  <c r="Y207" i="2"/>
  <c r="W207" i="2"/>
  <c r="S207" i="2"/>
  <c r="T207" i="2" s="1"/>
  <c r="P207" i="2"/>
  <c r="Q207" i="2" s="1"/>
  <c r="M207" i="2"/>
  <c r="N207" i="2" s="1"/>
  <c r="J207" i="2"/>
  <c r="G207" i="2"/>
  <c r="H207" i="2" s="1"/>
  <c r="BJ206" i="2"/>
  <c r="BI206" i="2"/>
  <c r="BF206" i="2"/>
  <c r="BD206" i="2"/>
  <c r="BB206" i="2"/>
  <c r="BA206" i="2"/>
  <c r="AW206" i="2"/>
  <c r="AU206" i="2"/>
  <c r="AR206" i="2"/>
  <c r="AP206" i="2"/>
  <c r="AN206" i="2"/>
  <c r="AL206" i="2"/>
  <c r="AJ206" i="2"/>
  <c r="AH206" i="2"/>
  <c r="AF206" i="2"/>
  <c r="AD206" i="2"/>
  <c r="AA206" i="2"/>
  <c r="Y206" i="2"/>
  <c r="W206" i="2"/>
  <c r="S206" i="2"/>
  <c r="T206" i="2" s="1"/>
  <c r="P206" i="2"/>
  <c r="Q206" i="2" s="1"/>
  <c r="M206" i="2"/>
  <c r="N206" i="2" s="1"/>
  <c r="J206" i="2"/>
  <c r="G206" i="2"/>
  <c r="H206" i="2" s="1"/>
  <c r="BJ205" i="2"/>
  <c r="BI205" i="2"/>
  <c r="BF205" i="2"/>
  <c r="BD205" i="2"/>
  <c r="BB205" i="2"/>
  <c r="BA205" i="2"/>
  <c r="AW205" i="2"/>
  <c r="AU205" i="2"/>
  <c r="AR205" i="2"/>
  <c r="AP205" i="2"/>
  <c r="AN205" i="2"/>
  <c r="AL205" i="2"/>
  <c r="AJ205" i="2"/>
  <c r="AH205" i="2"/>
  <c r="AF205" i="2"/>
  <c r="AD205" i="2"/>
  <c r="AA205" i="2"/>
  <c r="Y205" i="2"/>
  <c r="W205" i="2"/>
  <c r="S205" i="2"/>
  <c r="T205" i="2" s="1"/>
  <c r="P205" i="2"/>
  <c r="Q205" i="2" s="1"/>
  <c r="M205" i="2"/>
  <c r="N205" i="2" s="1"/>
  <c r="J205" i="2"/>
  <c r="G205" i="2"/>
  <c r="H205" i="2" s="1"/>
  <c r="BJ204" i="2"/>
  <c r="BI204" i="2"/>
  <c r="BF204" i="2"/>
  <c r="BD204" i="2"/>
  <c r="BB204" i="2"/>
  <c r="BA204" i="2"/>
  <c r="AW204" i="2"/>
  <c r="AU204" i="2"/>
  <c r="AR204" i="2"/>
  <c r="AP204" i="2"/>
  <c r="AN204" i="2"/>
  <c r="AL204" i="2"/>
  <c r="AJ204" i="2"/>
  <c r="AH204" i="2"/>
  <c r="AF204" i="2"/>
  <c r="AD204" i="2"/>
  <c r="AA204" i="2"/>
  <c r="Y204" i="2"/>
  <c r="W204" i="2"/>
  <c r="S204" i="2"/>
  <c r="T204" i="2" s="1"/>
  <c r="P204" i="2"/>
  <c r="Q204" i="2" s="1"/>
  <c r="M204" i="2"/>
  <c r="N204" i="2" s="1"/>
  <c r="J204" i="2"/>
  <c r="G204" i="2"/>
  <c r="H204" i="2" s="1"/>
  <c r="BJ203" i="2"/>
  <c r="BI203" i="2"/>
  <c r="BF203" i="2"/>
  <c r="BD203" i="2"/>
  <c r="BB203" i="2"/>
  <c r="BA203" i="2"/>
  <c r="AW203" i="2"/>
  <c r="AU203" i="2"/>
  <c r="AR203" i="2"/>
  <c r="AP203" i="2"/>
  <c r="AN203" i="2"/>
  <c r="AL203" i="2"/>
  <c r="AJ203" i="2"/>
  <c r="AH203" i="2"/>
  <c r="AF203" i="2"/>
  <c r="AD203" i="2"/>
  <c r="AA203" i="2"/>
  <c r="Y203" i="2"/>
  <c r="W203" i="2"/>
  <c r="S203" i="2"/>
  <c r="T203" i="2" s="1"/>
  <c r="P203" i="2"/>
  <c r="Q203" i="2" s="1"/>
  <c r="M203" i="2"/>
  <c r="N203" i="2" s="1"/>
  <c r="J203" i="2"/>
  <c r="G203" i="2"/>
  <c r="H203" i="2" s="1"/>
  <c r="BJ202" i="2"/>
  <c r="BI202" i="2"/>
  <c r="BF202" i="2"/>
  <c r="BD202" i="2"/>
  <c r="BB202" i="2"/>
  <c r="BA202" i="2"/>
  <c r="AW202" i="2"/>
  <c r="AU202" i="2"/>
  <c r="AR202" i="2"/>
  <c r="AP202" i="2"/>
  <c r="AN202" i="2"/>
  <c r="AL202" i="2"/>
  <c r="AJ202" i="2"/>
  <c r="AH202" i="2"/>
  <c r="AF202" i="2"/>
  <c r="AD202" i="2"/>
  <c r="AA202" i="2"/>
  <c r="Y202" i="2"/>
  <c r="W202" i="2"/>
  <c r="S202" i="2"/>
  <c r="T202" i="2" s="1"/>
  <c r="P202" i="2"/>
  <c r="Q202" i="2" s="1"/>
  <c r="M202" i="2"/>
  <c r="N202" i="2" s="1"/>
  <c r="J202" i="2"/>
  <c r="G202" i="2"/>
  <c r="H202" i="2" s="1"/>
  <c r="BJ201" i="2"/>
  <c r="BI201" i="2"/>
  <c r="BF201" i="2"/>
  <c r="BD201" i="2"/>
  <c r="BB201" i="2"/>
  <c r="BA201" i="2"/>
  <c r="AW201" i="2"/>
  <c r="AU201" i="2"/>
  <c r="AR201" i="2"/>
  <c r="AP201" i="2"/>
  <c r="AN201" i="2"/>
  <c r="AL201" i="2"/>
  <c r="AJ201" i="2"/>
  <c r="AH201" i="2"/>
  <c r="AF201" i="2"/>
  <c r="AD201" i="2"/>
  <c r="AA201" i="2"/>
  <c r="Y201" i="2"/>
  <c r="W201" i="2"/>
  <c r="S201" i="2"/>
  <c r="T201" i="2" s="1"/>
  <c r="P201" i="2"/>
  <c r="Q201" i="2" s="1"/>
  <c r="M201" i="2"/>
  <c r="N201" i="2" s="1"/>
  <c r="J201" i="2"/>
  <c r="K201" i="2" s="1"/>
  <c r="G201" i="2"/>
  <c r="H201" i="2" s="1"/>
  <c r="BJ200" i="2"/>
  <c r="BI200" i="2"/>
  <c r="BF200" i="2"/>
  <c r="BD200" i="2"/>
  <c r="BB200" i="2"/>
  <c r="BA200" i="2"/>
  <c r="AW200" i="2"/>
  <c r="AU200" i="2"/>
  <c r="AR200" i="2"/>
  <c r="AP200" i="2"/>
  <c r="AN200" i="2"/>
  <c r="AL200" i="2"/>
  <c r="AJ200" i="2"/>
  <c r="AH200" i="2"/>
  <c r="AF200" i="2"/>
  <c r="AD200" i="2"/>
  <c r="AA200" i="2"/>
  <c r="Y200" i="2"/>
  <c r="W200" i="2"/>
  <c r="S200" i="2"/>
  <c r="T200" i="2" s="1"/>
  <c r="P200" i="2"/>
  <c r="Q200" i="2" s="1"/>
  <c r="M200" i="2"/>
  <c r="N200" i="2" s="1"/>
  <c r="J200" i="2"/>
  <c r="K200" i="2" s="1"/>
  <c r="G200" i="2"/>
  <c r="H200" i="2" s="1"/>
  <c r="BJ199" i="2"/>
  <c r="BI199" i="2"/>
  <c r="BF199" i="2"/>
  <c r="BD199" i="2"/>
  <c r="BB199" i="2"/>
  <c r="BA199" i="2"/>
  <c r="AW199" i="2"/>
  <c r="AU199" i="2"/>
  <c r="AR199" i="2"/>
  <c r="AP199" i="2"/>
  <c r="AN199" i="2"/>
  <c r="AL199" i="2"/>
  <c r="AJ199" i="2"/>
  <c r="AH199" i="2"/>
  <c r="AF199" i="2"/>
  <c r="AD199" i="2"/>
  <c r="AA199" i="2"/>
  <c r="Y199" i="2"/>
  <c r="W199" i="2"/>
  <c r="S199" i="2"/>
  <c r="T199" i="2" s="1"/>
  <c r="P199" i="2"/>
  <c r="Q199" i="2" s="1"/>
  <c r="M199" i="2"/>
  <c r="N199" i="2" s="1"/>
  <c r="J199" i="2"/>
  <c r="G199" i="2"/>
  <c r="H199" i="2" s="1"/>
  <c r="BJ198" i="2"/>
  <c r="BI198" i="2"/>
  <c r="BF198" i="2"/>
  <c r="BD198" i="2"/>
  <c r="BB198" i="2"/>
  <c r="BA198" i="2"/>
  <c r="AW198" i="2"/>
  <c r="AU198" i="2"/>
  <c r="AR198" i="2"/>
  <c r="AP198" i="2"/>
  <c r="AN198" i="2"/>
  <c r="AL198" i="2"/>
  <c r="AJ198" i="2"/>
  <c r="AH198" i="2"/>
  <c r="AF198" i="2"/>
  <c r="AD198" i="2"/>
  <c r="AA198" i="2"/>
  <c r="Y198" i="2"/>
  <c r="W198" i="2"/>
  <c r="S198" i="2"/>
  <c r="T198" i="2" s="1"/>
  <c r="P198" i="2"/>
  <c r="Q198" i="2" s="1"/>
  <c r="M198" i="2"/>
  <c r="N198" i="2" s="1"/>
  <c r="J198" i="2"/>
  <c r="G198" i="2"/>
  <c r="H198" i="2" s="1"/>
  <c r="BJ197" i="2"/>
  <c r="BI197" i="2"/>
  <c r="BF197" i="2"/>
  <c r="BD197" i="2"/>
  <c r="BB197" i="2"/>
  <c r="BA197" i="2"/>
  <c r="AW197" i="2"/>
  <c r="AU197" i="2"/>
  <c r="AR197" i="2"/>
  <c r="AP197" i="2"/>
  <c r="AN197" i="2"/>
  <c r="AL197" i="2"/>
  <c r="AJ197" i="2"/>
  <c r="AH197" i="2"/>
  <c r="AF197" i="2"/>
  <c r="AD197" i="2"/>
  <c r="AA197" i="2"/>
  <c r="Y197" i="2"/>
  <c r="W197" i="2"/>
  <c r="S197" i="2"/>
  <c r="T197" i="2" s="1"/>
  <c r="P197" i="2"/>
  <c r="Q197" i="2" s="1"/>
  <c r="M197" i="2"/>
  <c r="N197" i="2" s="1"/>
  <c r="J197" i="2"/>
  <c r="G197" i="2"/>
  <c r="H197" i="2" s="1"/>
  <c r="BJ196" i="2"/>
  <c r="BI196" i="2"/>
  <c r="BF196" i="2"/>
  <c r="BD196" i="2"/>
  <c r="BB196" i="2"/>
  <c r="BA196" i="2"/>
  <c r="AW196" i="2"/>
  <c r="AU196" i="2"/>
  <c r="AR196" i="2"/>
  <c r="AP196" i="2"/>
  <c r="AN196" i="2"/>
  <c r="AL196" i="2"/>
  <c r="AJ196" i="2"/>
  <c r="AH196" i="2"/>
  <c r="AF196" i="2"/>
  <c r="AD196" i="2"/>
  <c r="AA196" i="2"/>
  <c r="Y196" i="2"/>
  <c r="W196" i="2"/>
  <c r="S196" i="2"/>
  <c r="T196" i="2" s="1"/>
  <c r="P196" i="2"/>
  <c r="Q196" i="2" s="1"/>
  <c r="M196" i="2"/>
  <c r="N196" i="2" s="1"/>
  <c r="J196" i="2"/>
  <c r="G196" i="2"/>
  <c r="H196" i="2" s="1"/>
  <c r="BJ195" i="2"/>
  <c r="BI195" i="2"/>
  <c r="BF195" i="2"/>
  <c r="BD195" i="2"/>
  <c r="BB195" i="2"/>
  <c r="BA195" i="2"/>
  <c r="AW195" i="2"/>
  <c r="AU195" i="2"/>
  <c r="AR195" i="2"/>
  <c r="AP195" i="2"/>
  <c r="AN195" i="2"/>
  <c r="AL195" i="2"/>
  <c r="AJ195" i="2"/>
  <c r="AH195" i="2"/>
  <c r="AF195" i="2"/>
  <c r="AD195" i="2"/>
  <c r="AA195" i="2"/>
  <c r="Y195" i="2"/>
  <c r="W195" i="2"/>
  <c r="S195" i="2"/>
  <c r="T195" i="2" s="1"/>
  <c r="P195" i="2"/>
  <c r="Q195" i="2" s="1"/>
  <c r="M195" i="2"/>
  <c r="N195" i="2" s="1"/>
  <c r="J195" i="2"/>
  <c r="G195" i="2"/>
  <c r="H195" i="2" s="1"/>
  <c r="BJ194" i="2"/>
  <c r="BI194" i="2"/>
  <c r="BF194" i="2"/>
  <c r="BD194" i="2"/>
  <c r="BB194" i="2"/>
  <c r="BA194" i="2"/>
  <c r="AW194" i="2"/>
  <c r="AU194" i="2"/>
  <c r="AR194" i="2"/>
  <c r="AP194" i="2"/>
  <c r="AN194" i="2"/>
  <c r="AL194" i="2"/>
  <c r="AJ194" i="2"/>
  <c r="AH194" i="2"/>
  <c r="AF194" i="2"/>
  <c r="AD194" i="2"/>
  <c r="AA194" i="2"/>
  <c r="Y194" i="2"/>
  <c r="W194" i="2"/>
  <c r="S194" i="2"/>
  <c r="T194" i="2" s="1"/>
  <c r="P194" i="2"/>
  <c r="Q194" i="2" s="1"/>
  <c r="M194" i="2"/>
  <c r="N194" i="2" s="1"/>
  <c r="J194" i="2"/>
  <c r="G194" i="2"/>
  <c r="H194" i="2" s="1"/>
  <c r="BJ193" i="2"/>
  <c r="BI193" i="2"/>
  <c r="BF193" i="2"/>
  <c r="BD193" i="2"/>
  <c r="BB193" i="2"/>
  <c r="BA193" i="2"/>
  <c r="AW193" i="2"/>
  <c r="AU193" i="2"/>
  <c r="AR193" i="2"/>
  <c r="AP193" i="2"/>
  <c r="AN193" i="2"/>
  <c r="AL193" i="2"/>
  <c r="AJ193" i="2"/>
  <c r="AH193" i="2"/>
  <c r="AF193" i="2"/>
  <c r="AD193" i="2"/>
  <c r="AA193" i="2"/>
  <c r="Y193" i="2"/>
  <c r="W193" i="2"/>
  <c r="S193" i="2"/>
  <c r="T193" i="2" s="1"/>
  <c r="P193" i="2"/>
  <c r="Q193" i="2" s="1"/>
  <c r="M193" i="2"/>
  <c r="N193" i="2" s="1"/>
  <c r="J193" i="2"/>
  <c r="G193" i="2"/>
  <c r="H193" i="2" s="1"/>
  <c r="BJ192" i="2"/>
  <c r="BI192" i="2"/>
  <c r="BF192" i="2"/>
  <c r="BD192" i="2"/>
  <c r="BB192" i="2"/>
  <c r="BA192" i="2"/>
  <c r="AW192" i="2"/>
  <c r="AU192" i="2"/>
  <c r="AR192" i="2"/>
  <c r="AP192" i="2"/>
  <c r="AN192" i="2"/>
  <c r="AL192" i="2"/>
  <c r="AJ192" i="2"/>
  <c r="AH192" i="2"/>
  <c r="AF192" i="2"/>
  <c r="AD192" i="2"/>
  <c r="AA192" i="2"/>
  <c r="Y192" i="2"/>
  <c r="W192" i="2"/>
  <c r="S192" i="2"/>
  <c r="T192" i="2" s="1"/>
  <c r="P192" i="2"/>
  <c r="Q192" i="2" s="1"/>
  <c r="M192" i="2"/>
  <c r="N192" i="2" s="1"/>
  <c r="J192" i="2"/>
  <c r="G192" i="2"/>
  <c r="H192" i="2" s="1"/>
  <c r="BJ191" i="2"/>
  <c r="BI191" i="2"/>
  <c r="BF191" i="2"/>
  <c r="BD191" i="2"/>
  <c r="BB191" i="2"/>
  <c r="BA191" i="2"/>
  <c r="AW191" i="2"/>
  <c r="AU191" i="2"/>
  <c r="AR191" i="2"/>
  <c r="AP191" i="2"/>
  <c r="AN191" i="2"/>
  <c r="AL191" i="2"/>
  <c r="AJ191" i="2"/>
  <c r="AH191" i="2"/>
  <c r="AF191" i="2"/>
  <c r="AD191" i="2"/>
  <c r="AA191" i="2"/>
  <c r="Y191" i="2"/>
  <c r="W191" i="2"/>
  <c r="S191" i="2"/>
  <c r="T191" i="2" s="1"/>
  <c r="P191" i="2"/>
  <c r="Q191" i="2" s="1"/>
  <c r="M191" i="2"/>
  <c r="N191" i="2" s="1"/>
  <c r="J191" i="2"/>
  <c r="G191" i="2"/>
  <c r="H191" i="2" s="1"/>
  <c r="BJ190" i="2"/>
  <c r="BI190" i="2"/>
  <c r="BF190" i="2"/>
  <c r="BD190" i="2"/>
  <c r="BB190" i="2"/>
  <c r="BA190" i="2"/>
  <c r="AW190" i="2"/>
  <c r="AU190" i="2"/>
  <c r="AR190" i="2"/>
  <c r="AP190" i="2"/>
  <c r="AN190" i="2"/>
  <c r="AL190" i="2"/>
  <c r="AJ190" i="2"/>
  <c r="AH190" i="2"/>
  <c r="AF190" i="2"/>
  <c r="AD190" i="2"/>
  <c r="AA190" i="2"/>
  <c r="Y190" i="2"/>
  <c r="W190" i="2"/>
  <c r="S190" i="2"/>
  <c r="T190" i="2" s="1"/>
  <c r="P190" i="2"/>
  <c r="Q190" i="2" s="1"/>
  <c r="M190" i="2"/>
  <c r="N190" i="2" s="1"/>
  <c r="J190" i="2"/>
  <c r="G190" i="2"/>
  <c r="H190" i="2" s="1"/>
  <c r="BJ189" i="2"/>
  <c r="BI189" i="2"/>
  <c r="BF189" i="2"/>
  <c r="BD189" i="2"/>
  <c r="BB189" i="2"/>
  <c r="BA189" i="2"/>
  <c r="AW189" i="2"/>
  <c r="AU189" i="2"/>
  <c r="AR189" i="2"/>
  <c r="AP189" i="2"/>
  <c r="AN189" i="2"/>
  <c r="AL189" i="2"/>
  <c r="AJ189" i="2"/>
  <c r="AH189" i="2"/>
  <c r="AF189" i="2"/>
  <c r="AD189" i="2"/>
  <c r="AA189" i="2"/>
  <c r="Y189" i="2"/>
  <c r="W189" i="2"/>
  <c r="S189" i="2"/>
  <c r="T189" i="2" s="1"/>
  <c r="P189" i="2"/>
  <c r="Q189" i="2" s="1"/>
  <c r="M189" i="2"/>
  <c r="N189" i="2" s="1"/>
  <c r="J189" i="2"/>
  <c r="G189" i="2"/>
  <c r="H189" i="2" s="1"/>
  <c r="BJ188" i="2"/>
  <c r="BI188" i="2"/>
  <c r="BF188" i="2"/>
  <c r="BD188" i="2"/>
  <c r="BB188" i="2"/>
  <c r="BA188" i="2"/>
  <c r="AW188" i="2"/>
  <c r="AU188" i="2"/>
  <c r="AR188" i="2"/>
  <c r="AP188" i="2"/>
  <c r="AN188" i="2"/>
  <c r="AL188" i="2"/>
  <c r="AJ188" i="2"/>
  <c r="AH188" i="2"/>
  <c r="AF188" i="2"/>
  <c r="AD188" i="2"/>
  <c r="AA188" i="2"/>
  <c r="Y188" i="2"/>
  <c r="W188" i="2"/>
  <c r="S188" i="2"/>
  <c r="T188" i="2" s="1"/>
  <c r="P188" i="2"/>
  <c r="Q188" i="2" s="1"/>
  <c r="M188" i="2"/>
  <c r="N188" i="2" s="1"/>
  <c r="J188" i="2"/>
  <c r="G188" i="2"/>
  <c r="H188" i="2" s="1"/>
  <c r="BJ187" i="2"/>
  <c r="BI187" i="2"/>
  <c r="BF187" i="2"/>
  <c r="BD187" i="2"/>
  <c r="BB187" i="2"/>
  <c r="BA187" i="2"/>
  <c r="AW187" i="2"/>
  <c r="AU187" i="2"/>
  <c r="AR187" i="2"/>
  <c r="AP187" i="2"/>
  <c r="AN187" i="2"/>
  <c r="AL187" i="2"/>
  <c r="AJ187" i="2"/>
  <c r="AH187" i="2"/>
  <c r="AF187" i="2"/>
  <c r="AD187" i="2"/>
  <c r="AA187" i="2"/>
  <c r="Y187" i="2"/>
  <c r="W187" i="2"/>
  <c r="S187" i="2"/>
  <c r="T187" i="2" s="1"/>
  <c r="P187" i="2"/>
  <c r="Q187" i="2" s="1"/>
  <c r="M187" i="2"/>
  <c r="N187" i="2" s="1"/>
  <c r="J187" i="2"/>
  <c r="G187" i="2"/>
  <c r="H187" i="2" s="1"/>
  <c r="BJ186" i="2"/>
  <c r="BI186" i="2"/>
  <c r="BF186" i="2"/>
  <c r="BD186" i="2"/>
  <c r="BB186" i="2"/>
  <c r="BA186" i="2"/>
  <c r="AW186" i="2"/>
  <c r="AU186" i="2"/>
  <c r="AR186" i="2"/>
  <c r="AP186" i="2"/>
  <c r="AN186" i="2"/>
  <c r="AL186" i="2"/>
  <c r="AJ186" i="2"/>
  <c r="AH186" i="2"/>
  <c r="AF186" i="2"/>
  <c r="AD186" i="2"/>
  <c r="AA186" i="2"/>
  <c r="Y186" i="2"/>
  <c r="W186" i="2"/>
  <c r="S186" i="2"/>
  <c r="T186" i="2" s="1"/>
  <c r="P186" i="2"/>
  <c r="Q186" i="2" s="1"/>
  <c r="M186" i="2"/>
  <c r="N186" i="2" s="1"/>
  <c r="J186" i="2"/>
  <c r="G186" i="2"/>
  <c r="H186" i="2" s="1"/>
  <c r="BJ185" i="2"/>
  <c r="BI185" i="2"/>
  <c r="BF185" i="2"/>
  <c r="BD185" i="2"/>
  <c r="BB185" i="2"/>
  <c r="BA185" i="2"/>
  <c r="AW185" i="2"/>
  <c r="AU185" i="2"/>
  <c r="AR185" i="2"/>
  <c r="AP185" i="2"/>
  <c r="AN185" i="2"/>
  <c r="AL185" i="2"/>
  <c r="AJ185" i="2"/>
  <c r="AH185" i="2"/>
  <c r="AF185" i="2"/>
  <c r="AD185" i="2"/>
  <c r="AA185" i="2"/>
  <c r="Y185" i="2"/>
  <c r="W185" i="2"/>
  <c r="S185" i="2"/>
  <c r="T185" i="2" s="1"/>
  <c r="P185" i="2"/>
  <c r="Q185" i="2" s="1"/>
  <c r="M185" i="2"/>
  <c r="N185" i="2" s="1"/>
  <c r="J185" i="2"/>
  <c r="G185" i="2"/>
  <c r="H185" i="2" s="1"/>
  <c r="BJ184" i="2"/>
  <c r="BI184" i="2"/>
  <c r="BF184" i="2"/>
  <c r="BD184" i="2"/>
  <c r="BB184" i="2"/>
  <c r="BA184" i="2"/>
  <c r="AW184" i="2"/>
  <c r="AU184" i="2"/>
  <c r="AR184" i="2"/>
  <c r="AP184" i="2"/>
  <c r="AN184" i="2"/>
  <c r="AL184" i="2"/>
  <c r="AJ184" i="2"/>
  <c r="AH184" i="2"/>
  <c r="AF184" i="2"/>
  <c r="AD184" i="2"/>
  <c r="AA184" i="2"/>
  <c r="Y184" i="2"/>
  <c r="W184" i="2"/>
  <c r="S184" i="2"/>
  <c r="T184" i="2" s="1"/>
  <c r="P184" i="2"/>
  <c r="Q184" i="2" s="1"/>
  <c r="M184" i="2"/>
  <c r="N184" i="2" s="1"/>
  <c r="J184" i="2"/>
  <c r="G184" i="2"/>
  <c r="H184" i="2" s="1"/>
  <c r="BJ183" i="2"/>
  <c r="BI183" i="2"/>
  <c r="BF183" i="2"/>
  <c r="BD183" i="2"/>
  <c r="BB183" i="2"/>
  <c r="BA183" i="2"/>
  <c r="AW183" i="2"/>
  <c r="AU183" i="2"/>
  <c r="AR183" i="2"/>
  <c r="AP183" i="2"/>
  <c r="AN183" i="2"/>
  <c r="AL183" i="2"/>
  <c r="AJ183" i="2"/>
  <c r="AH183" i="2"/>
  <c r="AF183" i="2"/>
  <c r="AD183" i="2"/>
  <c r="AA183" i="2"/>
  <c r="Y183" i="2"/>
  <c r="W183" i="2"/>
  <c r="S183" i="2"/>
  <c r="T183" i="2" s="1"/>
  <c r="P183" i="2"/>
  <c r="Q183" i="2" s="1"/>
  <c r="M183" i="2"/>
  <c r="N183" i="2" s="1"/>
  <c r="J183" i="2"/>
  <c r="G183" i="2"/>
  <c r="H183" i="2" s="1"/>
  <c r="BJ182" i="2"/>
  <c r="BI182" i="2"/>
  <c r="BF182" i="2"/>
  <c r="BD182" i="2"/>
  <c r="BB182" i="2"/>
  <c r="BA182" i="2"/>
  <c r="AW182" i="2"/>
  <c r="AU182" i="2"/>
  <c r="AR182" i="2"/>
  <c r="AP182" i="2"/>
  <c r="AN182" i="2"/>
  <c r="AL182" i="2"/>
  <c r="AJ182" i="2"/>
  <c r="AH182" i="2"/>
  <c r="AF182" i="2"/>
  <c r="AD182" i="2"/>
  <c r="AA182" i="2"/>
  <c r="Y182" i="2"/>
  <c r="W182" i="2"/>
  <c r="S182" i="2"/>
  <c r="T182" i="2" s="1"/>
  <c r="P182" i="2"/>
  <c r="Q182" i="2" s="1"/>
  <c r="M182" i="2"/>
  <c r="N182" i="2" s="1"/>
  <c r="J182" i="2"/>
  <c r="G182" i="2"/>
  <c r="H182" i="2" s="1"/>
  <c r="BJ181" i="2"/>
  <c r="BI181" i="2"/>
  <c r="BF181" i="2"/>
  <c r="BD181" i="2"/>
  <c r="BB181" i="2"/>
  <c r="BA181" i="2"/>
  <c r="AW181" i="2"/>
  <c r="AU181" i="2"/>
  <c r="AR181" i="2"/>
  <c r="AP181" i="2"/>
  <c r="AN181" i="2"/>
  <c r="AL181" i="2"/>
  <c r="AJ181" i="2"/>
  <c r="AH181" i="2"/>
  <c r="AF181" i="2"/>
  <c r="AD181" i="2"/>
  <c r="AA181" i="2"/>
  <c r="Y181" i="2"/>
  <c r="W181" i="2"/>
  <c r="S181" i="2"/>
  <c r="T181" i="2" s="1"/>
  <c r="P181" i="2"/>
  <c r="Q181" i="2" s="1"/>
  <c r="M181" i="2"/>
  <c r="N181" i="2" s="1"/>
  <c r="J181" i="2"/>
  <c r="G181" i="2"/>
  <c r="H181" i="2" s="1"/>
  <c r="BJ180" i="2"/>
  <c r="BI180" i="2"/>
  <c r="BF180" i="2"/>
  <c r="BD180" i="2"/>
  <c r="BB180" i="2"/>
  <c r="BA180" i="2"/>
  <c r="AW180" i="2"/>
  <c r="AU180" i="2"/>
  <c r="AR180" i="2"/>
  <c r="AP180" i="2"/>
  <c r="AN180" i="2"/>
  <c r="AL180" i="2"/>
  <c r="AJ180" i="2"/>
  <c r="AH180" i="2"/>
  <c r="AF180" i="2"/>
  <c r="AD180" i="2"/>
  <c r="AA180" i="2"/>
  <c r="Y180" i="2"/>
  <c r="W180" i="2"/>
  <c r="S180" i="2"/>
  <c r="T180" i="2" s="1"/>
  <c r="P180" i="2"/>
  <c r="Q180" i="2" s="1"/>
  <c r="M180" i="2"/>
  <c r="N180" i="2" s="1"/>
  <c r="J180" i="2"/>
  <c r="G180" i="2"/>
  <c r="H180" i="2" s="1"/>
  <c r="BJ179" i="2"/>
  <c r="BI179" i="2"/>
  <c r="BF179" i="2"/>
  <c r="BD179" i="2"/>
  <c r="BB179" i="2"/>
  <c r="BA179" i="2"/>
  <c r="AW179" i="2"/>
  <c r="AU179" i="2"/>
  <c r="AR179" i="2"/>
  <c r="AP179" i="2"/>
  <c r="AN179" i="2"/>
  <c r="AL179" i="2"/>
  <c r="AJ179" i="2"/>
  <c r="AH179" i="2"/>
  <c r="AF179" i="2"/>
  <c r="AD179" i="2"/>
  <c r="AA179" i="2"/>
  <c r="Y179" i="2"/>
  <c r="W179" i="2"/>
  <c r="S179" i="2"/>
  <c r="T179" i="2" s="1"/>
  <c r="P179" i="2"/>
  <c r="Q179" i="2" s="1"/>
  <c r="M179" i="2"/>
  <c r="N179" i="2" s="1"/>
  <c r="J179" i="2"/>
  <c r="G179" i="2"/>
  <c r="H179" i="2" s="1"/>
  <c r="BJ178" i="2"/>
  <c r="BI178" i="2"/>
  <c r="BF178" i="2"/>
  <c r="BD178" i="2"/>
  <c r="BB178" i="2"/>
  <c r="BA178" i="2"/>
  <c r="AW178" i="2"/>
  <c r="AU178" i="2"/>
  <c r="AR178" i="2"/>
  <c r="AP178" i="2"/>
  <c r="AN178" i="2"/>
  <c r="AL178" i="2"/>
  <c r="AJ178" i="2"/>
  <c r="AH178" i="2"/>
  <c r="AF178" i="2"/>
  <c r="AD178" i="2"/>
  <c r="AA178" i="2"/>
  <c r="Y178" i="2"/>
  <c r="W178" i="2"/>
  <c r="S178" i="2"/>
  <c r="T178" i="2" s="1"/>
  <c r="P178" i="2"/>
  <c r="Q178" i="2" s="1"/>
  <c r="M178" i="2"/>
  <c r="N178" i="2" s="1"/>
  <c r="J178" i="2"/>
  <c r="G178" i="2"/>
  <c r="H178" i="2" s="1"/>
  <c r="BJ177" i="2"/>
  <c r="BI177" i="2"/>
  <c r="BF177" i="2"/>
  <c r="BD177" i="2"/>
  <c r="BB177" i="2"/>
  <c r="BA177" i="2"/>
  <c r="AW177" i="2"/>
  <c r="AU177" i="2"/>
  <c r="AR177" i="2"/>
  <c r="AP177" i="2"/>
  <c r="AN177" i="2"/>
  <c r="AL177" i="2"/>
  <c r="AJ177" i="2"/>
  <c r="AH177" i="2"/>
  <c r="AF177" i="2"/>
  <c r="AD177" i="2"/>
  <c r="AA177" i="2"/>
  <c r="Y177" i="2"/>
  <c r="W177" i="2"/>
  <c r="S177" i="2"/>
  <c r="T177" i="2" s="1"/>
  <c r="P177" i="2"/>
  <c r="Q177" i="2" s="1"/>
  <c r="M177" i="2"/>
  <c r="N177" i="2" s="1"/>
  <c r="J177" i="2"/>
  <c r="G177" i="2"/>
  <c r="H177" i="2" s="1"/>
  <c r="BJ176" i="2"/>
  <c r="BI176" i="2"/>
  <c r="BF176" i="2"/>
  <c r="BD176" i="2"/>
  <c r="BB176" i="2"/>
  <c r="BA176" i="2"/>
  <c r="AW176" i="2"/>
  <c r="AU176" i="2"/>
  <c r="AR176" i="2"/>
  <c r="AP176" i="2"/>
  <c r="AN176" i="2"/>
  <c r="AL176" i="2"/>
  <c r="AJ176" i="2"/>
  <c r="AH176" i="2"/>
  <c r="AF176" i="2"/>
  <c r="AD176" i="2"/>
  <c r="AA176" i="2"/>
  <c r="Y176" i="2"/>
  <c r="W176" i="2"/>
  <c r="S176" i="2"/>
  <c r="T176" i="2" s="1"/>
  <c r="P176" i="2"/>
  <c r="Q176" i="2" s="1"/>
  <c r="M176" i="2"/>
  <c r="N176" i="2" s="1"/>
  <c r="J176" i="2"/>
  <c r="G176" i="2"/>
  <c r="H176" i="2" s="1"/>
  <c r="BJ175" i="2"/>
  <c r="BI175" i="2"/>
  <c r="BF175" i="2"/>
  <c r="BD175" i="2"/>
  <c r="BB175" i="2"/>
  <c r="BA175" i="2"/>
  <c r="AW175" i="2"/>
  <c r="AU175" i="2"/>
  <c r="AR175" i="2"/>
  <c r="AP175" i="2"/>
  <c r="AN175" i="2"/>
  <c r="AL175" i="2"/>
  <c r="AJ175" i="2"/>
  <c r="AH175" i="2"/>
  <c r="AF175" i="2"/>
  <c r="AD175" i="2"/>
  <c r="AA175" i="2"/>
  <c r="Y175" i="2"/>
  <c r="W175" i="2"/>
  <c r="S175" i="2"/>
  <c r="T175" i="2" s="1"/>
  <c r="P175" i="2"/>
  <c r="Q175" i="2" s="1"/>
  <c r="M175" i="2"/>
  <c r="N175" i="2" s="1"/>
  <c r="J175" i="2"/>
  <c r="G175" i="2"/>
  <c r="H175" i="2" s="1"/>
  <c r="BJ174" i="2"/>
  <c r="BI174" i="2"/>
  <c r="BF174" i="2"/>
  <c r="BD174" i="2"/>
  <c r="BB174" i="2"/>
  <c r="BA174" i="2"/>
  <c r="AW174" i="2"/>
  <c r="AU174" i="2"/>
  <c r="AR174" i="2"/>
  <c r="AP174" i="2"/>
  <c r="AN174" i="2"/>
  <c r="AL174" i="2"/>
  <c r="AJ174" i="2"/>
  <c r="AH174" i="2"/>
  <c r="AF174" i="2"/>
  <c r="AD174" i="2"/>
  <c r="AA174" i="2"/>
  <c r="Y174" i="2"/>
  <c r="W174" i="2"/>
  <c r="S174" i="2"/>
  <c r="T174" i="2" s="1"/>
  <c r="P174" i="2"/>
  <c r="Q174" i="2" s="1"/>
  <c r="M174" i="2"/>
  <c r="N174" i="2" s="1"/>
  <c r="J174" i="2"/>
  <c r="G174" i="2"/>
  <c r="H174" i="2" s="1"/>
  <c r="BJ173" i="2"/>
  <c r="BI173" i="2"/>
  <c r="BF173" i="2"/>
  <c r="BD173" i="2"/>
  <c r="BB173" i="2"/>
  <c r="BA173" i="2"/>
  <c r="AW173" i="2"/>
  <c r="AU173" i="2"/>
  <c r="AR173" i="2"/>
  <c r="AP173" i="2"/>
  <c r="AN173" i="2"/>
  <c r="AL173" i="2"/>
  <c r="AJ173" i="2"/>
  <c r="AH173" i="2"/>
  <c r="AF173" i="2"/>
  <c r="AD173" i="2"/>
  <c r="AA173" i="2"/>
  <c r="Y173" i="2"/>
  <c r="W173" i="2"/>
  <c r="S173" i="2"/>
  <c r="T173" i="2" s="1"/>
  <c r="P173" i="2"/>
  <c r="Q173" i="2" s="1"/>
  <c r="M173" i="2"/>
  <c r="N173" i="2" s="1"/>
  <c r="J173" i="2"/>
  <c r="G173" i="2"/>
  <c r="H173" i="2" s="1"/>
  <c r="BJ172" i="2"/>
  <c r="BI172" i="2"/>
  <c r="BF172" i="2"/>
  <c r="BD172" i="2"/>
  <c r="BB172" i="2"/>
  <c r="BA172" i="2"/>
  <c r="AW172" i="2"/>
  <c r="AU172" i="2"/>
  <c r="AR172" i="2"/>
  <c r="AP172" i="2"/>
  <c r="AN172" i="2"/>
  <c r="AL172" i="2"/>
  <c r="AJ172" i="2"/>
  <c r="AH172" i="2"/>
  <c r="AF172" i="2"/>
  <c r="AD172" i="2"/>
  <c r="AA172" i="2"/>
  <c r="Y172" i="2"/>
  <c r="W172" i="2"/>
  <c r="S172" i="2"/>
  <c r="T172" i="2" s="1"/>
  <c r="P172" i="2"/>
  <c r="Q172" i="2" s="1"/>
  <c r="M172" i="2"/>
  <c r="N172" i="2" s="1"/>
  <c r="J172" i="2"/>
  <c r="G172" i="2"/>
  <c r="H172" i="2" s="1"/>
  <c r="BJ171" i="2"/>
  <c r="BI171" i="2"/>
  <c r="BF171" i="2"/>
  <c r="BD171" i="2"/>
  <c r="BB171" i="2"/>
  <c r="BA171" i="2"/>
  <c r="AW171" i="2"/>
  <c r="AU171" i="2"/>
  <c r="AR171" i="2"/>
  <c r="AP171" i="2"/>
  <c r="AN171" i="2"/>
  <c r="AL171" i="2"/>
  <c r="AJ171" i="2"/>
  <c r="AH171" i="2"/>
  <c r="AF171" i="2"/>
  <c r="AD171" i="2"/>
  <c r="AA171" i="2"/>
  <c r="Y171" i="2"/>
  <c r="W171" i="2"/>
  <c r="S171" i="2"/>
  <c r="T171" i="2" s="1"/>
  <c r="P171" i="2"/>
  <c r="Q171" i="2" s="1"/>
  <c r="M171" i="2"/>
  <c r="N171" i="2" s="1"/>
  <c r="J171" i="2"/>
  <c r="G171" i="2"/>
  <c r="H171" i="2" s="1"/>
  <c r="BJ170" i="2"/>
  <c r="BI170" i="2"/>
  <c r="BF170" i="2"/>
  <c r="BD170" i="2"/>
  <c r="BB170" i="2"/>
  <c r="BA170" i="2"/>
  <c r="AW170" i="2"/>
  <c r="AU170" i="2"/>
  <c r="AR170" i="2"/>
  <c r="AP170" i="2"/>
  <c r="AN170" i="2"/>
  <c r="AL170" i="2"/>
  <c r="AJ170" i="2"/>
  <c r="AH170" i="2"/>
  <c r="AF170" i="2"/>
  <c r="AD170" i="2"/>
  <c r="AA170" i="2"/>
  <c r="Y170" i="2"/>
  <c r="W170" i="2"/>
  <c r="S170" i="2"/>
  <c r="T170" i="2" s="1"/>
  <c r="P170" i="2"/>
  <c r="Q170" i="2" s="1"/>
  <c r="M170" i="2"/>
  <c r="N170" i="2" s="1"/>
  <c r="J170" i="2"/>
  <c r="G170" i="2"/>
  <c r="H170" i="2" s="1"/>
  <c r="BJ169" i="2"/>
  <c r="BI169" i="2"/>
  <c r="BF169" i="2"/>
  <c r="BD169" i="2"/>
  <c r="BB169" i="2"/>
  <c r="BA169" i="2"/>
  <c r="AW169" i="2"/>
  <c r="AU169" i="2"/>
  <c r="AR169" i="2"/>
  <c r="AP169" i="2"/>
  <c r="AN169" i="2"/>
  <c r="AL169" i="2"/>
  <c r="AJ169" i="2"/>
  <c r="AH169" i="2"/>
  <c r="AF169" i="2"/>
  <c r="AD169" i="2"/>
  <c r="AA169" i="2"/>
  <c r="Y169" i="2"/>
  <c r="W169" i="2"/>
  <c r="S169" i="2"/>
  <c r="T169" i="2" s="1"/>
  <c r="P169" i="2"/>
  <c r="Q169" i="2" s="1"/>
  <c r="M169" i="2"/>
  <c r="N169" i="2" s="1"/>
  <c r="J169" i="2"/>
  <c r="G169" i="2"/>
  <c r="H169" i="2" s="1"/>
  <c r="BJ168" i="2"/>
  <c r="BI168" i="2"/>
  <c r="BF168" i="2"/>
  <c r="BD168" i="2"/>
  <c r="BB168" i="2"/>
  <c r="BA168" i="2"/>
  <c r="AW168" i="2"/>
  <c r="AU168" i="2"/>
  <c r="AR168" i="2"/>
  <c r="AP168" i="2"/>
  <c r="AN168" i="2"/>
  <c r="AL168" i="2"/>
  <c r="AJ168" i="2"/>
  <c r="AH168" i="2"/>
  <c r="AF168" i="2"/>
  <c r="AD168" i="2"/>
  <c r="AA168" i="2"/>
  <c r="Y168" i="2"/>
  <c r="W168" i="2"/>
  <c r="S168" i="2"/>
  <c r="T168" i="2" s="1"/>
  <c r="P168" i="2"/>
  <c r="Q168" i="2" s="1"/>
  <c r="M168" i="2"/>
  <c r="N168" i="2" s="1"/>
  <c r="J168" i="2"/>
  <c r="G168" i="2"/>
  <c r="H168" i="2" s="1"/>
  <c r="BJ167" i="2"/>
  <c r="BI167" i="2"/>
  <c r="BF167" i="2"/>
  <c r="BD167" i="2"/>
  <c r="BB167" i="2"/>
  <c r="BA167" i="2"/>
  <c r="AW167" i="2"/>
  <c r="AU167" i="2"/>
  <c r="AR167" i="2"/>
  <c r="AP167" i="2"/>
  <c r="AN167" i="2"/>
  <c r="AL167" i="2"/>
  <c r="AJ167" i="2"/>
  <c r="AH167" i="2"/>
  <c r="AF167" i="2"/>
  <c r="AD167" i="2"/>
  <c r="AA167" i="2"/>
  <c r="Y167" i="2"/>
  <c r="W167" i="2"/>
  <c r="S167" i="2"/>
  <c r="T167" i="2" s="1"/>
  <c r="P167" i="2"/>
  <c r="Q167" i="2" s="1"/>
  <c r="M167" i="2"/>
  <c r="N167" i="2" s="1"/>
  <c r="J167" i="2"/>
  <c r="G167" i="2"/>
  <c r="H167" i="2" s="1"/>
  <c r="BJ166" i="2"/>
  <c r="BI166" i="2"/>
  <c r="BF166" i="2"/>
  <c r="BD166" i="2"/>
  <c r="BB166" i="2"/>
  <c r="BA166" i="2"/>
  <c r="AW166" i="2"/>
  <c r="AU166" i="2"/>
  <c r="AR166" i="2"/>
  <c r="AP166" i="2"/>
  <c r="AN166" i="2"/>
  <c r="AL166" i="2"/>
  <c r="AJ166" i="2"/>
  <c r="AH166" i="2"/>
  <c r="AF166" i="2"/>
  <c r="AD166" i="2"/>
  <c r="AA166" i="2"/>
  <c r="Y166" i="2"/>
  <c r="W166" i="2"/>
  <c r="S166" i="2"/>
  <c r="T166" i="2" s="1"/>
  <c r="P166" i="2"/>
  <c r="Q166" i="2" s="1"/>
  <c r="M166" i="2"/>
  <c r="N166" i="2" s="1"/>
  <c r="J166" i="2"/>
  <c r="G166" i="2"/>
  <c r="H166" i="2" s="1"/>
  <c r="BJ165" i="2"/>
  <c r="BI165" i="2"/>
  <c r="BF165" i="2"/>
  <c r="BD165" i="2"/>
  <c r="BB165" i="2"/>
  <c r="BA165" i="2"/>
  <c r="AW165" i="2"/>
  <c r="AU165" i="2"/>
  <c r="AR165" i="2"/>
  <c r="AP165" i="2"/>
  <c r="AN165" i="2"/>
  <c r="AL165" i="2"/>
  <c r="AJ165" i="2"/>
  <c r="AH165" i="2"/>
  <c r="AF165" i="2"/>
  <c r="AD165" i="2"/>
  <c r="AA165" i="2"/>
  <c r="Y165" i="2"/>
  <c r="W165" i="2"/>
  <c r="S165" i="2"/>
  <c r="T165" i="2" s="1"/>
  <c r="P165" i="2"/>
  <c r="Q165" i="2" s="1"/>
  <c r="M165" i="2"/>
  <c r="N165" i="2" s="1"/>
  <c r="J165" i="2"/>
  <c r="G165" i="2"/>
  <c r="H165" i="2" s="1"/>
  <c r="BJ164" i="2"/>
  <c r="BI164" i="2"/>
  <c r="BF164" i="2"/>
  <c r="BD164" i="2"/>
  <c r="BB164" i="2"/>
  <c r="BA164" i="2"/>
  <c r="AW164" i="2"/>
  <c r="AU164" i="2"/>
  <c r="AR164" i="2"/>
  <c r="AP164" i="2"/>
  <c r="AN164" i="2"/>
  <c r="AL164" i="2"/>
  <c r="AJ164" i="2"/>
  <c r="AH164" i="2"/>
  <c r="AF164" i="2"/>
  <c r="AD164" i="2"/>
  <c r="AA164" i="2"/>
  <c r="Y164" i="2"/>
  <c r="W164" i="2"/>
  <c r="S164" i="2"/>
  <c r="T164" i="2" s="1"/>
  <c r="P164" i="2"/>
  <c r="Q164" i="2" s="1"/>
  <c r="M164" i="2"/>
  <c r="N164" i="2" s="1"/>
  <c r="J164" i="2"/>
  <c r="G164" i="2"/>
  <c r="H164" i="2" s="1"/>
  <c r="BJ163" i="2"/>
  <c r="BI163" i="2"/>
  <c r="BF163" i="2"/>
  <c r="BD163" i="2"/>
  <c r="BB163" i="2"/>
  <c r="BA163" i="2"/>
  <c r="AW163" i="2"/>
  <c r="AU163" i="2"/>
  <c r="AR163" i="2"/>
  <c r="AP163" i="2"/>
  <c r="AN163" i="2"/>
  <c r="AL163" i="2"/>
  <c r="AJ163" i="2"/>
  <c r="AH163" i="2"/>
  <c r="AF163" i="2"/>
  <c r="AD163" i="2"/>
  <c r="AA163" i="2"/>
  <c r="Y163" i="2"/>
  <c r="W163" i="2"/>
  <c r="S163" i="2"/>
  <c r="T163" i="2" s="1"/>
  <c r="P163" i="2"/>
  <c r="Q163" i="2" s="1"/>
  <c r="M163" i="2"/>
  <c r="N163" i="2" s="1"/>
  <c r="J163" i="2"/>
  <c r="G163" i="2"/>
  <c r="H163" i="2" s="1"/>
  <c r="BJ162" i="2"/>
  <c r="BI162" i="2"/>
  <c r="BF162" i="2"/>
  <c r="BD162" i="2"/>
  <c r="BB162" i="2"/>
  <c r="BA162" i="2"/>
  <c r="AW162" i="2"/>
  <c r="AU162" i="2"/>
  <c r="AR162" i="2"/>
  <c r="AP162" i="2"/>
  <c r="AN162" i="2"/>
  <c r="AL162" i="2"/>
  <c r="AJ162" i="2"/>
  <c r="AH162" i="2"/>
  <c r="AF162" i="2"/>
  <c r="AD162" i="2"/>
  <c r="AA162" i="2"/>
  <c r="Y162" i="2"/>
  <c r="W162" i="2"/>
  <c r="S162" i="2"/>
  <c r="T162" i="2" s="1"/>
  <c r="P162" i="2"/>
  <c r="Q162" i="2" s="1"/>
  <c r="M162" i="2"/>
  <c r="N162" i="2" s="1"/>
  <c r="J162" i="2"/>
  <c r="G162" i="2"/>
  <c r="H162" i="2" s="1"/>
  <c r="BJ161" i="2"/>
  <c r="BI161" i="2"/>
  <c r="BF161" i="2"/>
  <c r="BD161" i="2"/>
  <c r="BB161" i="2"/>
  <c r="BA161" i="2"/>
  <c r="AW161" i="2"/>
  <c r="AU161" i="2"/>
  <c r="AR161" i="2"/>
  <c r="AP161" i="2"/>
  <c r="AN161" i="2"/>
  <c r="AL161" i="2"/>
  <c r="AJ161" i="2"/>
  <c r="AH161" i="2"/>
  <c r="AF161" i="2"/>
  <c r="AD161" i="2"/>
  <c r="AA161" i="2"/>
  <c r="Y161" i="2"/>
  <c r="W161" i="2"/>
  <c r="S161" i="2"/>
  <c r="T161" i="2" s="1"/>
  <c r="P161" i="2"/>
  <c r="Q161" i="2" s="1"/>
  <c r="M161" i="2"/>
  <c r="N161" i="2" s="1"/>
  <c r="J161" i="2"/>
  <c r="G161" i="2"/>
  <c r="H161" i="2" s="1"/>
  <c r="BJ160" i="2"/>
  <c r="BI160" i="2"/>
  <c r="BF160" i="2"/>
  <c r="BD160" i="2"/>
  <c r="BB160" i="2"/>
  <c r="BA160" i="2"/>
  <c r="AW160" i="2"/>
  <c r="AU160" i="2"/>
  <c r="AR160" i="2"/>
  <c r="AP160" i="2"/>
  <c r="AN160" i="2"/>
  <c r="AL160" i="2"/>
  <c r="AJ160" i="2"/>
  <c r="AH160" i="2"/>
  <c r="AF160" i="2"/>
  <c r="AD160" i="2"/>
  <c r="AA160" i="2"/>
  <c r="Y160" i="2"/>
  <c r="W160" i="2"/>
  <c r="S160" i="2"/>
  <c r="T160" i="2" s="1"/>
  <c r="P160" i="2"/>
  <c r="Q160" i="2" s="1"/>
  <c r="M160" i="2"/>
  <c r="N160" i="2" s="1"/>
  <c r="J160" i="2"/>
  <c r="G160" i="2"/>
  <c r="H160" i="2" s="1"/>
  <c r="BJ159" i="2"/>
  <c r="BI159" i="2"/>
  <c r="BF159" i="2"/>
  <c r="BD159" i="2"/>
  <c r="BB159" i="2"/>
  <c r="BA159" i="2"/>
  <c r="AW159" i="2"/>
  <c r="AU159" i="2"/>
  <c r="AR159" i="2"/>
  <c r="AP159" i="2"/>
  <c r="AN159" i="2"/>
  <c r="AL159" i="2"/>
  <c r="AJ159" i="2"/>
  <c r="AH159" i="2"/>
  <c r="AF159" i="2"/>
  <c r="AD159" i="2"/>
  <c r="AA159" i="2"/>
  <c r="Y159" i="2"/>
  <c r="W159" i="2"/>
  <c r="S159" i="2"/>
  <c r="T159" i="2" s="1"/>
  <c r="P159" i="2"/>
  <c r="Q159" i="2" s="1"/>
  <c r="M159" i="2"/>
  <c r="N159" i="2" s="1"/>
  <c r="J159" i="2"/>
  <c r="G159" i="2"/>
  <c r="H159" i="2" s="1"/>
  <c r="BJ158" i="2"/>
  <c r="BI158" i="2"/>
  <c r="BF158" i="2"/>
  <c r="BD158" i="2"/>
  <c r="BB158" i="2"/>
  <c r="BA158" i="2"/>
  <c r="AW158" i="2"/>
  <c r="AU158" i="2"/>
  <c r="AR158" i="2"/>
  <c r="AP158" i="2"/>
  <c r="AN158" i="2"/>
  <c r="AL158" i="2"/>
  <c r="AJ158" i="2"/>
  <c r="AH158" i="2"/>
  <c r="AF158" i="2"/>
  <c r="AD158" i="2"/>
  <c r="AA158" i="2"/>
  <c r="Y158" i="2"/>
  <c r="W158" i="2"/>
  <c r="S158" i="2"/>
  <c r="T158" i="2" s="1"/>
  <c r="P158" i="2"/>
  <c r="Q158" i="2" s="1"/>
  <c r="M158" i="2"/>
  <c r="N158" i="2" s="1"/>
  <c r="J158" i="2"/>
  <c r="G158" i="2"/>
  <c r="H158" i="2" s="1"/>
  <c r="BJ157" i="2"/>
  <c r="BI157" i="2"/>
  <c r="BF157" i="2"/>
  <c r="BD157" i="2"/>
  <c r="BB157" i="2"/>
  <c r="BA157" i="2"/>
  <c r="AW157" i="2"/>
  <c r="AU157" i="2"/>
  <c r="AR157" i="2"/>
  <c r="AP157" i="2"/>
  <c r="AN157" i="2"/>
  <c r="AL157" i="2"/>
  <c r="AJ157" i="2"/>
  <c r="AH157" i="2"/>
  <c r="AF157" i="2"/>
  <c r="AD157" i="2"/>
  <c r="AA157" i="2"/>
  <c r="Y157" i="2"/>
  <c r="W157" i="2"/>
  <c r="S157" i="2"/>
  <c r="T157" i="2" s="1"/>
  <c r="P157" i="2"/>
  <c r="Q157" i="2" s="1"/>
  <c r="M157" i="2"/>
  <c r="N157" i="2" s="1"/>
  <c r="J157" i="2"/>
  <c r="G157" i="2"/>
  <c r="H157" i="2" s="1"/>
  <c r="BJ156" i="2"/>
  <c r="BI156" i="2"/>
  <c r="BF156" i="2"/>
  <c r="BD156" i="2"/>
  <c r="BB156" i="2"/>
  <c r="BA156" i="2"/>
  <c r="AW156" i="2"/>
  <c r="AU156" i="2"/>
  <c r="AR156" i="2"/>
  <c r="AP156" i="2"/>
  <c r="AN156" i="2"/>
  <c r="AL156" i="2"/>
  <c r="AJ156" i="2"/>
  <c r="AH156" i="2"/>
  <c r="AF156" i="2"/>
  <c r="AD156" i="2"/>
  <c r="AA156" i="2"/>
  <c r="Y156" i="2"/>
  <c r="W156" i="2"/>
  <c r="S156" i="2"/>
  <c r="T156" i="2" s="1"/>
  <c r="P156" i="2"/>
  <c r="Q156" i="2" s="1"/>
  <c r="M156" i="2"/>
  <c r="N156" i="2" s="1"/>
  <c r="J156" i="2"/>
  <c r="G156" i="2"/>
  <c r="H156" i="2" s="1"/>
  <c r="BJ155" i="2"/>
  <c r="BI155" i="2"/>
  <c r="BF155" i="2"/>
  <c r="BD155" i="2"/>
  <c r="BB155" i="2"/>
  <c r="BA155" i="2"/>
  <c r="AW155" i="2"/>
  <c r="AU155" i="2"/>
  <c r="AR155" i="2"/>
  <c r="AP155" i="2"/>
  <c r="AN155" i="2"/>
  <c r="AL155" i="2"/>
  <c r="AJ155" i="2"/>
  <c r="AH155" i="2"/>
  <c r="AF155" i="2"/>
  <c r="AD155" i="2"/>
  <c r="AA155" i="2"/>
  <c r="Y155" i="2"/>
  <c r="W155" i="2"/>
  <c r="S155" i="2"/>
  <c r="T155" i="2" s="1"/>
  <c r="P155" i="2"/>
  <c r="Q155" i="2" s="1"/>
  <c r="M155" i="2"/>
  <c r="N155" i="2" s="1"/>
  <c r="J155" i="2"/>
  <c r="G155" i="2"/>
  <c r="H155" i="2" s="1"/>
  <c r="BJ154" i="2"/>
  <c r="BI154" i="2"/>
  <c r="BF154" i="2"/>
  <c r="BD154" i="2"/>
  <c r="BB154" i="2"/>
  <c r="BA154" i="2"/>
  <c r="AW154" i="2"/>
  <c r="AU154" i="2"/>
  <c r="AR154" i="2"/>
  <c r="AP154" i="2"/>
  <c r="AN154" i="2"/>
  <c r="AL154" i="2"/>
  <c r="AJ154" i="2"/>
  <c r="AH154" i="2"/>
  <c r="AF154" i="2"/>
  <c r="AD154" i="2"/>
  <c r="AA154" i="2"/>
  <c r="Y154" i="2"/>
  <c r="W154" i="2"/>
  <c r="S154" i="2"/>
  <c r="T154" i="2" s="1"/>
  <c r="P154" i="2"/>
  <c r="Q154" i="2" s="1"/>
  <c r="M154" i="2"/>
  <c r="N154" i="2" s="1"/>
  <c r="J154" i="2"/>
  <c r="G154" i="2"/>
  <c r="H154" i="2" s="1"/>
  <c r="BJ153" i="2"/>
  <c r="BI153" i="2"/>
  <c r="BF153" i="2"/>
  <c r="BD153" i="2"/>
  <c r="BB153" i="2"/>
  <c r="BA153" i="2"/>
  <c r="AW153" i="2"/>
  <c r="AU153" i="2"/>
  <c r="AR153" i="2"/>
  <c r="AP153" i="2"/>
  <c r="AN153" i="2"/>
  <c r="AL153" i="2"/>
  <c r="AJ153" i="2"/>
  <c r="AH153" i="2"/>
  <c r="AF153" i="2"/>
  <c r="AD153" i="2"/>
  <c r="AA153" i="2"/>
  <c r="Y153" i="2"/>
  <c r="W153" i="2"/>
  <c r="S153" i="2"/>
  <c r="T153" i="2" s="1"/>
  <c r="P153" i="2"/>
  <c r="Q153" i="2" s="1"/>
  <c r="M153" i="2"/>
  <c r="N153" i="2" s="1"/>
  <c r="J153" i="2"/>
  <c r="G153" i="2"/>
  <c r="H153" i="2" s="1"/>
  <c r="BJ152" i="2"/>
  <c r="BI152" i="2"/>
  <c r="BF152" i="2"/>
  <c r="BD152" i="2"/>
  <c r="BB152" i="2"/>
  <c r="BA152" i="2"/>
  <c r="AW152" i="2"/>
  <c r="AU152" i="2"/>
  <c r="AR152" i="2"/>
  <c r="AP152" i="2"/>
  <c r="AN152" i="2"/>
  <c r="AL152" i="2"/>
  <c r="AJ152" i="2"/>
  <c r="AH152" i="2"/>
  <c r="AF152" i="2"/>
  <c r="AD152" i="2"/>
  <c r="AA152" i="2"/>
  <c r="Y152" i="2"/>
  <c r="W152" i="2"/>
  <c r="S152" i="2"/>
  <c r="T152" i="2" s="1"/>
  <c r="P152" i="2"/>
  <c r="Q152" i="2" s="1"/>
  <c r="M152" i="2"/>
  <c r="N152" i="2" s="1"/>
  <c r="J152" i="2"/>
  <c r="K152" i="2" s="1"/>
  <c r="G152" i="2"/>
  <c r="H152" i="2" s="1"/>
  <c r="BJ151" i="2"/>
  <c r="BI151" i="2"/>
  <c r="BF151" i="2"/>
  <c r="BD151" i="2"/>
  <c r="BB151" i="2"/>
  <c r="BA151" i="2"/>
  <c r="AW151" i="2"/>
  <c r="AU151" i="2"/>
  <c r="AR151" i="2"/>
  <c r="AP151" i="2"/>
  <c r="AN151" i="2"/>
  <c r="AL151" i="2"/>
  <c r="AJ151" i="2"/>
  <c r="AH151" i="2"/>
  <c r="AF151" i="2"/>
  <c r="AD151" i="2"/>
  <c r="AA151" i="2"/>
  <c r="Y151" i="2"/>
  <c r="W151" i="2"/>
  <c r="S151" i="2"/>
  <c r="T151" i="2" s="1"/>
  <c r="P151" i="2"/>
  <c r="Q151" i="2" s="1"/>
  <c r="M151" i="2"/>
  <c r="N151" i="2" s="1"/>
  <c r="J151" i="2"/>
  <c r="K151" i="2" s="1"/>
  <c r="G151" i="2"/>
  <c r="H151" i="2" s="1"/>
  <c r="BJ150" i="2"/>
  <c r="BI150" i="2"/>
  <c r="BF150" i="2"/>
  <c r="BD150" i="2"/>
  <c r="BB150" i="2"/>
  <c r="BA150" i="2"/>
  <c r="AW150" i="2"/>
  <c r="AU150" i="2"/>
  <c r="AR150" i="2"/>
  <c r="AP150" i="2"/>
  <c r="AN150" i="2"/>
  <c r="AL150" i="2"/>
  <c r="AJ150" i="2"/>
  <c r="AH150" i="2"/>
  <c r="AF150" i="2"/>
  <c r="AD150" i="2"/>
  <c r="AA150" i="2"/>
  <c r="Y150" i="2"/>
  <c r="W150" i="2"/>
  <c r="S150" i="2"/>
  <c r="T150" i="2" s="1"/>
  <c r="P150" i="2"/>
  <c r="Q150" i="2" s="1"/>
  <c r="M150" i="2"/>
  <c r="N150" i="2" s="1"/>
  <c r="J150" i="2"/>
  <c r="K150" i="2" s="1"/>
  <c r="G150" i="2"/>
  <c r="H150" i="2" s="1"/>
  <c r="BJ149" i="2"/>
  <c r="BI149" i="2"/>
  <c r="BF149" i="2"/>
  <c r="BD149" i="2"/>
  <c r="BB149" i="2"/>
  <c r="BA149" i="2"/>
  <c r="AW149" i="2"/>
  <c r="AU149" i="2"/>
  <c r="AR149" i="2"/>
  <c r="AP149" i="2"/>
  <c r="AN149" i="2"/>
  <c r="AL149" i="2"/>
  <c r="AJ149" i="2"/>
  <c r="AH149" i="2"/>
  <c r="AF149" i="2"/>
  <c r="AD149" i="2"/>
  <c r="AA149" i="2"/>
  <c r="Y149" i="2"/>
  <c r="W149" i="2"/>
  <c r="S149" i="2"/>
  <c r="T149" i="2" s="1"/>
  <c r="P149" i="2"/>
  <c r="Q149" i="2" s="1"/>
  <c r="M149" i="2"/>
  <c r="N149" i="2" s="1"/>
  <c r="J149" i="2"/>
  <c r="K149" i="2" s="1"/>
  <c r="G149" i="2"/>
  <c r="H149" i="2" s="1"/>
  <c r="BJ148" i="2"/>
  <c r="BI148" i="2"/>
  <c r="BF148" i="2"/>
  <c r="BD148" i="2"/>
  <c r="BB148" i="2"/>
  <c r="BA148" i="2"/>
  <c r="AW148" i="2"/>
  <c r="AU148" i="2"/>
  <c r="AR148" i="2"/>
  <c r="AP148" i="2"/>
  <c r="AN148" i="2"/>
  <c r="AL148" i="2"/>
  <c r="AJ148" i="2"/>
  <c r="AH148" i="2"/>
  <c r="AF148" i="2"/>
  <c r="AD148" i="2"/>
  <c r="AA148" i="2"/>
  <c r="Y148" i="2"/>
  <c r="W148" i="2"/>
  <c r="S148" i="2"/>
  <c r="T148" i="2" s="1"/>
  <c r="P148" i="2"/>
  <c r="Q148" i="2" s="1"/>
  <c r="M148" i="2"/>
  <c r="N148" i="2" s="1"/>
  <c r="J148" i="2"/>
  <c r="G148" i="2"/>
  <c r="H148" i="2" s="1"/>
  <c r="BJ147" i="2"/>
  <c r="BI147" i="2"/>
  <c r="BF147" i="2"/>
  <c r="BD147" i="2"/>
  <c r="BB147" i="2"/>
  <c r="BA147" i="2"/>
  <c r="AW147" i="2"/>
  <c r="AU147" i="2"/>
  <c r="AR147" i="2"/>
  <c r="AP147" i="2"/>
  <c r="AN147" i="2"/>
  <c r="AL147" i="2"/>
  <c r="AJ147" i="2"/>
  <c r="AH147" i="2"/>
  <c r="AF147" i="2"/>
  <c r="AD147" i="2"/>
  <c r="AA147" i="2"/>
  <c r="Y147" i="2"/>
  <c r="W147" i="2"/>
  <c r="S147" i="2"/>
  <c r="T147" i="2" s="1"/>
  <c r="P147" i="2"/>
  <c r="Q147" i="2" s="1"/>
  <c r="M147" i="2"/>
  <c r="N147" i="2" s="1"/>
  <c r="J147" i="2"/>
  <c r="G147" i="2"/>
  <c r="H147" i="2" s="1"/>
  <c r="BJ146" i="2"/>
  <c r="BI146" i="2"/>
  <c r="BF146" i="2"/>
  <c r="BD146" i="2"/>
  <c r="BB146" i="2"/>
  <c r="BA146" i="2"/>
  <c r="AW146" i="2"/>
  <c r="AU146" i="2"/>
  <c r="AR146" i="2"/>
  <c r="AP146" i="2"/>
  <c r="AN146" i="2"/>
  <c r="AL146" i="2"/>
  <c r="AJ146" i="2"/>
  <c r="AH146" i="2"/>
  <c r="AF146" i="2"/>
  <c r="AD146" i="2"/>
  <c r="AA146" i="2"/>
  <c r="Y146" i="2"/>
  <c r="W146" i="2"/>
  <c r="S146" i="2"/>
  <c r="T146" i="2" s="1"/>
  <c r="P146" i="2"/>
  <c r="Q146" i="2" s="1"/>
  <c r="M146" i="2"/>
  <c r="N146" i="2" s="1"/>
  <c r="J146" i="2"/>
  <c r="G146" i="2"/>
  <c r="H146" i="2" s="1"/>
  <c r="BJ145" i="2"/>
  <c r="BI145" i="2"/>
  <c r="BF145" i="2"/>
  <c r="BD145" i="2"/>
  <c r="BB145" i="2"/>
  <c r="BA145" i="2"/>
  <c r="AW145" i="2"/>
  <c r="AU145" i="2"/>
  <c r="AR145" i="2"/>
  <c r="AP145" i="2"/>
  <c r="AN145" i="2"/>
  <c r="AL145" i="2"/>
  <c r="AJ145" i="2"/>
  <c r="AH145" i="2"/>
  <c r="AF145" i="2"/>
  <c r="AD145" i="2"/>
  <c r="AA145" i="2"/>
  <c r="Y145" i="2"/>
  <c r="W145" i="2"/>
  <c r="S145" i="2"/>
  <c r="T145" i="2" s="1"/>
  <c r="P145" i="2"/>
  <c r="Q145" i="2" s="1"/>
  <c r="M145" i="2"/>
  <c r="N145" i="2" s="1"/>
  <c r="J145" i="2"/>
  <c r="G145" i="2"/>
  <c r="H145" i="2" s="1"/>
  <c r="BJ144" i="2"/>
  <c r="BI144" i="2"/>
  <c r="BF144" i="2"/>
  <c r="BD144" i="2"/>
  <c r="BB144" i="2"/>
  <c r="BA144" i="2"/>
  <c r="AW144" i="2"/>
  <c r="AU144" i="2"/>
  <c r="AR144" i="2"/>
  <c r="AP144" i="2"/>
  <c r="AN144" i="2"/>
  <c r="AL144" i="2"/>
  <c r="AJ144" i="2"/>
  <c r="AH144" i="2"/>
  <c r="AF144" i="2"/>
  <c r="AD144" i="2"/>
  <c r="AA144" i="2"/>
  <c r="Y144" i="2"/>
  <c r="W144" i="2"/>
  <c r="S144" i="2"/>
  <c r="T144" i="2" s="1"/>
  <c r="P144" i="2"/>
  <c r="Q144" i="2" s="1"/>
  <c r="M144" i="2"/>
  <c r="N144" i="2" s="1"/>
  <c r="J144" i="2"/>
  <c r="G144" i="2"/>
  <c r="H144" i="2" s="1"/>
  <c r="BJ143" i="2"/>
  <c r="BI143" i="2"/>
  <c r="BF143" i="2"/>
  <c r="BD143" i="2"/>
  <c r="BB143" i="2"/>
  <c r="BA143" i="2"/>
  <c r="AW143" i="2"/>
  <c r="AU143" i="2"/>
  <c r="AR143" i="2"/>
  <c r="AP143" i="2"/>
  <c r="AN143" i="2"/>
  <c r="AL143" i="2"/>
  <c r="AJ143" i="2"/>
  <c r="AH143" i="2"/>
  <c r="AF143" i="2"/>
  <c r="AD143" i="2"/>
  <c r="AA143" i="2"/>
  <c r="Y143" i="2"/>
  <c r="W143" i="2"/>
  <c r="S143" i="2"/>
  <c r="T143" i="2" s="1"/>
  <c r="P143" i="2"/>
  <c r="Q143" i="2" s="1"/>
  <c r="M143" i="2"/>
  <c r="N143" i="2" s="1"/>
  <c r="J143" i="2"/>
  <c r="G143" i="2"/>
  <c r="H143" i="2" s="1"/>
  <c r="BJ142" i="2"/>
  <c r="BI142" i="2"/>
  <c r="BF142" i="2"/>
  <c r="BD142" i="2"/>
  <c r="BB142" i="2"/>
  <c r="BA142" i="2"/>
  <c r="AW142" i="2"/>
  <c r="AU142" i="2"/>
  <c r="AR142" i="2"/>
  <c r="AP142" i="2"/>
  <c r="AN142" i="2"/>
  <c r="AL142" i="2"/>
  <c r="AJ142" i="2"/>
  <c r="AH142" i="2"/>
  <c r="AF142" i="2"/>
  <c r="AD142" i="2"/>
  <c r="AA142" i="2"/>
  <c r="Y142" i="2"/>
  <c r="W142" i="2"/>
  <c r="S142" i="2"/>
  <c r="T142" i="2" s="1"/>
  <c r="P142" i="2"/>
  <c r="Q142" i="2" s="1"/>
  <c r="M142" i="2"/>
  <c r="N142" i="2" s="1"/>
  <c r="J142" i="2"/>
  <c r="G142" i="2"/>
  <c r="H142" i="2" s="1"/>
  <c r="BJ141" i="2"/>
  <c r="BI141" i="2"/>
  <c r="BF141" i="2"/>
  <c r="BD141" i="2"/>
  <c r="BB141" i="2"/>
  <c r="BA141" i="2"/>
  <c r="AW141" i="2"/>
  <c r="AU141" i="2"/>
  <c r="AR141" i="2"/>
  <c r="AP141" i="2"/>
  <c r="AN141" i="2"/>
  <c r="AL141" i="2"/>
  <c r="AJ141" i="2"/>
  <c r="AH141" i="2"/>
  <c r="AF141" i="2"/>
  <c r="AD141" i="2"/>
  <c r="AA141" i="2"/>
  <c r="Y141" i="2"/>
  <c r="W141" i="2"/>
  <c r="S141" i="2"/>
  <c r="T141" i="2" s="1"/>
  <c r="P141" i="2"/>
  <c r="Q141" i="2" s="1"/>
  <c r="M141" i="2"/>
  <c r="N141" i="2" s="1"/>
  <c r="J141" i="2"/>
  <c r="G141" i="2"/>
  <c r="H141" i="2" s="1"/>
  <c r="BJ140" i="2"/>
  <c r="BI140" i="2"/>
  <c r="BF140" i="2"/>
  <c r="BD140" i="2"/>
  <c r="BB140" i="2"/>
  <c r="BA140" i="2"/>
  <c r="AW140" i="2"/>
  <c r="AU140" i="2"/>
  <c r="AR140" i="2"/>
  <c r="AP140" i="2"/>
  <c r="AN140" i="2"/>
  <c r="AL140" i="2"/>
  <c r="AJ140" i="2"/>
  <c r="AH140" i="2"/>
  <c r="AF140" i="2"/>
  <c r="AD140" i="2"/>
  <c r="AA140" i="2"/>
  <c r="Y140" i="2"/>
  <c r="W140" i="2"/>
  <c r="S140" i="2"/>
  <c r="T140" i="2" s="1"/>
  <c r="P140" i="2"/>
  <c r="Q140" i="2" s="1"/>
  <c r="M140" i="2"/>
  <c r="N140" i="2" s="1"/>
  <c r="J140" i="2"/>
  <c r="G140" i="2"/>
  <c r="H140" i="2" s="1"/>
  <c r="BJ139" i="2"/>
  <c r="BI139" i="2"/>
  <c r="BF139" i="2"/>
  <c r="BD139" i="2"/>
  <c r="BB139" i="2"/>
  <c r="BA139" i="2"/>
  <c r="AW139" i="2"/>
  <c r="AU139" i="2"/>
  <c r="AR139" i="2"/>
  <c r="AP139" i="2"/>
  <c r="AN139" i="2"/>
  <c r="AL139" i="2"/>
  <c r="AJ139" i="2"/>
  <c r="AH139" i="2"/>
  <c r="AF139" i="2"/>
  <c r="AD139" i="2"/>
  <c r="AA139" i="2"/>
  <c r="Y139" i="2"/>
  <c r="W139" i="2"/>
  <c r="S139" i="2"/>
  <c r="T139" i="2" s="1"/>
  <c r="P139" i="2"/>
  <c r="Q139" i="2" s="1"/>
  <c r="M139" i="2"/>
  <c r="N139" i="2" s="1"/>
  <c r="J139" i="2"/>
  <c r="G139" i="2"/>
  <c r="H139" i="2" s="1"/>
  <c r="BJ138" i="2"/>
  <c r="BI138" i="2"/>
  <c r="BF138" i="2"/>
  <c r="BD138" i="2"/>
  <c r="BB138" i="2"/>
  <c r="BA138" i="2"/>
  <c r="AW138" i="2"/>
  <c r="AU138" i="2"/>
  <c r="AR138" i="2"/>
  <c r="AP138" i="2"/>
  <c r="AN138" i="2"/>
  <c r="AL138" i="2"/>
  <c r="AJ138" i="2"/>
  <c r="AH138" i="2"/>
  <c r="AF138" i="2"/>
  <c r="AD138" i="2"/>
  <c r="AA138" i="2"/>
  <c r="Y138" i="2"/>
  <c r="W138" i="2"/>
  <c r="S138" i="2"/>
  <c r="T138" i="2" s="1"/>
  <c r="P138" i="2"/>
  <c r="Q138" i="2" s="1"/>
  <c r="M138" i="2"/>
  <c r="N138" i="2" s="1"/>
  <c r="J138" i="2"/>
  <c r="G138" i="2"/>
  <c r="H138" i="2" s="1"/>
  <c r="BJ137" i="2"/>
  <c r="BI137" i="2"/>
  <c r="BF137" i="2"/>
  <c r="BD137" i="2"/>
  <c r="BB137" i="2"/>
  <c r="BA137" i="2"/>
  <c r="AW137" i="2"/>
  <c r="AU137" i="2"/>
  <c r="AR137" i="2"/>
  <c r="AP137" i="2"/>
  <c r="AN137" i="2"/>
  <c r="AL137" i="2"/>
  <c r="AJ137" i="2"/>
  <c r="AH137" i="2"/>
  <c r="AF137" i="2"/>
  <c r="AD137" i="2"/>
  <c r="AA137" i="2"/>
  <c r="Y137" i="2"/>
  <c r="W137" i="2"/>
  <c r="S137" i="2"/>
  <c r="T137" i="2" s="1"/>
  <c r="P137" i="2"/>
  <c r="Q137" i="2" s="1"/>
  <c r="M137" i="2"/>
  <c r="N137" i="2" s="1"/>
  <c r="J137" i="2"/>
  <c r="G137" i="2"/>
  <c r="H137" i="2" s="1"/>
  <c r="BJ136" i="2"/>
  <c r="BI136" i="2"/>
  <c r="BF136" i="2"/>
  <c r="BD136" i="2"/>
  <c r="BB136" i="2"/>
  <c r="BA136" i="2"/>
  <c r="AW136" i="2"/>
  <c r="AU136" i="2"/>
  <c r="AR136" i="2"/>
  <c r="AP136" i="2"/>
  <c r="AN136" i="2"/>
  <c r="AL136" i="2"/>
  <c r="AJ136" i="2"/>
  <c r="AH136" i="2"/>
  <c r="AF136" i="2"/>
  <c r="AD136" i="2"/>
  <c r="AA136" i="2"/>
  <c r="Y136" i="2"/>
  <c r="W136" i="2"/>
  <c r="S136" i="2"/>
  <c r="T136" i="2" s="1"/>
  <c r="P136" i="2"/>
  <c r="Q136" i="2" s="1"/>
  <c r="M136" i="2"/>
  <c r="N136" i="2" s="1"/>
  <c r="J136" i="2"/>
  <c r="G136" i="2"/>
  <c r="H136" i="2" s="1"/>
  <c r="BJ135" i="2"/>
  <c r="BI135" i="2"/>
  <c r="BF135" i="2"/>
  <c r="BD135" i="2"/>
  <c r="BB135" i="2"/>
  <c r="BA135" i="2"/>
  <c r="AW135" i="2"/>
  <c r="AU135" i="2"/>
  <c r="AR135" i="2"/>
  <c r="AP135" i="2"/>
  <c r="AN135" i="2"/>
  <c r="AL135" i="2"/>
  <c r="AJ135" i="2"/>
  <c r="AH135" i="2"/>
  <c r="AF135" i="2"/>
  <c r="AD135" i="2"/>
  <c r="AA135" i="2"/>
  <c r="Y135" i="2"/>
  <c r="W135" i="2"/>
  <c r="S135" i="2"/>
  <c r="T135" i="2" s="1"/>
  <c r="P135" i="2"/>
  <c r="Q135" i="2" s="1"/>
  <c r="M135" i="2"/>
  <c r="N135" i="2" s="1"/>
  <c r="J135" i="2"/>
  <c r="G135" i="2"/>
  <c r="H135" i="2" s="1"/>
  <c r="BJ134" i="2"/>
  <c r="BI134" i="2"/>
  <c r="BF134" i="2"/>
  <c r="BD134" i="2"/>
  <c r="BB134" i="2"/>
  <c r="BA134" i="2"/>
  <c r="AW134" i="2"/>
  <c r="AU134" i="2"/>
  <c r="AR134" i="2"/>
  <c r="AP134" i="2"/>
  <c r="AN134" i="2"/>
  <c r="AL134" i="2"/>
  <c r="AJ134" i="2"/>
  <c r="AH134" i="2"/>
  <c r="AF134" i="2"/>
  <c r="AD134" i="2"/>
  <c r="AA134" i="2"/>
  <c r="Y134" i="2"/>
  <c r="W134" i="2"/>
  <c r="S134" i="2"/>
  <c r="T134" i="2" s="1"/>
  <c r="P134" i="2"/>
  <c r="Q134" i="2" s="1"/>
  <c r="M134" i="2"/>
  <c r="N134" i="2" s="1"/>
  <c r="J134" i="2"/>
  <c r="G134" i="2"/>
  <c r="H134" i="2" s="1"/>
  <c r="BJ133" i="2"/>
  <c r="BI133" i="2"/>
  <c r="BF133" i="2"/>
  <c r="BD133" i="2"/>
  <c r="BB133" i="2"/>
  <c r="BA133" i="2"/>
  <c r="AW133" i="2"/>
  <c r="AU133" i="2"/>
  <c r="AR133" i="2"/>
  <c r="AP133" i="2"/>
  <c r="AN133" i="2"/>
  <c r="AL133" i="2"/>
  <c r="AJ133" i="2"/>
  <c r="AH133" i="2"/>
  <c r="AF133" i="2"/>
  <c r="AD133" i="2"/>
  <c r="AA133" i="2"/>
  <c r="Y133" i="2"/>
  <c r="W133" i="2"/>
  <c r="S133" i="2"/>
  <c r="T133" i="2" s="1"/>
  <c r="P133" i="2"/>
  <c r="Q133" i="2" s="1"/>
  <c r="M133" i="2"/>
  <c r="N133" i="2" s="1"/>
  <c r="J133" i="2"/>
  <c r="G133" i="2"/>
  <c r="H133" i="2" s="1"/>
  <c r="BJ132" i="2"/>
  <c r="BI132" i="2"/>
  <c r="BF132" i="2"/>
  <c r="BD132" i="2"/>
  <c r="BB132" i="2"/>
  <c r="BA132" i="2"/>
  <c r="AW132" i="2"/>
  <c r="AU132" i="2"/>
  <c r="AR132" i="2"/>
  <c r="AP132" i="2"/>
  <c r="AN132" i="2"/>
  <c r="AL132" i="2"/>
  <c r="AJ132" i="2"/>
  <c r="AH132" i="2"/>
  <c r="AF132" i="2"/>
  <c r="AD132" i="2"/>
  <c r="AA132" i="2"/>
  <c r="Y132" i="2"/>
  <c r="W132" i="2"/>
  <c r="S132" i="2"/>
  <c r="T132" i="2" s="1"/>
  <c r="P132" i="2"/>
  <c r="Q132" i="2" s="1"/>
  <c r="M132" i="2"/>
  <c r="N132" i="2" s="1"/>
  <c r="J132" i="2"/>
  <c r="G132" i="2"/>
  <c r="H132" i="2" s="1"/>
  <c r="BJ131" i="2"/>
  <c r="BI131" i="2"/>
  <c r="BF131" i="2"/>
  <c r="BD131" i="2"/>
  <c r="BB131" i="2"/>
  <c r="BA131" i="2"/>
  <c r="AW131" i="2"/>
  <c r="AU131" i="2"/>
  <c r="AR131" i="2"/>
  <c r="AP131" i="2"/>
  <c r="AN131" i="2"/>
  <c r="AL131" i="2"/>
  <c r="AJ131" i="2"/>
  <c r="AH131" i="2"/>
  <c r="AF131" i="2"/>
  <c r="AD131" i="2"/>
  <c r="AA131" i="2"/>
  <c r="Y131" i="2"/>
  <c r="W131" i="2"/>
  <c r="S131" i="2"/>
  <c r="T131" i="2" s="1"/>
  <c r="P131" i="2"/>
  <c r="Q131" i="2" s="1"/>
  <c r="M131" i="2"/>
  <c r="N131" i="2" s="1"/>
  <c r="J131" i="2"/>
  <c r="G131" i="2"/>
  <c r="H131" i="2" s="1"/>
  <c r="BJ130" i="2"/>
  <c r="BI130" i="2"/>
  <c r="BF130" i="2"/>
  <c r="BD130" i="2"/>
  <c r="BB130" i="2"/>
  <c r="BA130" i="2"/>
  <c r="AW130" i="2"/>
  <c r="AU130" i="2"/>
  <c r="AR130" i="2"/>
  <c r="AP130" i="2"/>
  <c r="AN130" i="2"/>
  <c r="AL130" i="2"/>
  <c r="AJ130" i="2"/>
  <c r="AH130" i="2"/>
  <c r="AF130" i="2"/>
  <c r="AD130" i="2"/>
  <c r="AA130" i="2"/>
  <c r="Y130" i="2"/>
  <c r="W130" i="2"/>
  <c r="S130" i="2"/>
  <c r="T130" i="2" s="1"/>
  <c r="P130" i="2"/>
  <c r="Q130" i="2" s="1"/>
  <c r="M130" i="2"/>
  <c r="N130" i="2" s="1"/>
  <c r="J130" i="2"/>
  <c r="G130" i="2"/>
  <c r="H130" i="2" s="1"/>
  <c r="BJ129" i="2"/>
  <c r="BI129" i="2"/>
  <c r="BF129" i="2"/>
  <c r="BD129" i="2"/>
  <c r="BB129" i="2"/>
  <c r="BA129" i="2"/>
  <c r="AW129" i="2"/>
  <c r="AU129" i="2"/>
  <c r="AR129" i="2"/>
  <c r="AP129" i="2"/>
  <c r="AN129" i="2"/>
  <c r="AL129" i="2"/>
  <c r="AJ129" i="2"/>
  <c r="AH129" i="2"/>
  <c r="AF129" i="2"/>
  <c r="AD129" i="2"/>
  <c r="AA129" i="2"/>
  <c r="Y129" i="2"/>
  <c r="W129" i="2"/>
  <c r="S129" i="2"/>
  <c r="T129" i="2" s="1"/>
  <c r="P129" i="2"/>
  <c r="Q129" i="2" s="1"/>
  <c r="M129" i="2"/>
  <c r="N129" i="2" s="1"/>
  <c r="J129" i="2"/>
  <c r="G129" i="2"/>
  <c r="H129" i="2" s="1"/>
  <c r="BJ128" i="2"/>
  <c r="BI128" i="2"/>
  <c r="BF128" i="2"/>
  <c r="BD128" i="2"/>
  <c r="BB128" i="2"/>
  <c r="BA128" i="2"/>
  <c r="AW128" i="2"/>
  <c r="AU128" i="2"/>
  <c r="AR128" i="2"/>
  <c r="AP128" i="2"/>
  <c r="AN128" i="2"/>
  <c r="AL128" i="2"/>
  <c r="AJ128" i="2"/>
  <c r="AH128" i="2"/>
  <c r="AF128" i="2"/>
  <c r="AD128" i="2"/>
  <c r="AA128" i="2"/>
  <c r="Y128" i="2"/>
  <c r="W128" i="2"/>
  <c r="S128" i="2"/>
  <c r="T128" i="2" s="1"/>
  <c r="P128" i="2"/>
  <c r="Q128" i="2" s="1"/>
  <c r="M128" i="2"/>
  <c r="N128" i="2" s="1"/>
  <c r="J128" i="2"/>
  <c r="G128" i="2"/>
  <c r="H128" i="2" s="1"/>
  <c r="BJ127" i="2"/>
  <c r="BI127" i="2"/>
  <c r="BF127" i="2"/>
  <c r="BD127" i="2"/>
  <c r="BB127" i="2"/>
  <c r="BA127" i="2"/>
  <c r="AW127" i="2"/>
  <c r="AU127" i="2"/>
  <c r="AR127" i="2"/>
  <c r="AP127" i="2"/>
  <c r="AN127" i="2"/>
  <c r="AL127" i="2"/>
  <c r="AJ127" i="2"/>
  <c r="AH127" i="2"/>
  <c r="AF127" i="2"/>
  <c r="AD127" i="2"/>
  <c r="AA127" i="2"/>
  <c r="Y127" i="2"/>
  <c r="W127" i="2"/>
  <c r="S127" i="2"/>
  <c r="T127" i="2" s="1"/>
  <c r="P127" i="2"/>
  <c r="Q127" i="2" s="1"/>
  <c r="M127" i="2"/>
  <c r="N127" i="2" s="1"/>
  <c r="J127" i="2"/>
  <c r="G127" i="2"/>
  <c r="H127" i="2" s="1"/>
  <c r="BJ126" i="2"/>
  <c r="BI126" i="2"/>
  <c r="BF126" i="2"/>
  <c r="BD126" i="2"/>
  <c r="BB126" i="2"/>
  <c r="BA126" i="2"/>
  <c r="AW126" i="2"/>
  <c r="AU126" i="2"/>
  <c r="AR126" i="2"/>
  <c r="AP126" i="2"/>
  <c r="AN126" i="2"/>
  <c r="AL126" i="2"/>
  <c r="AJ126" i="2"/>
  <c r="AH126" i="2"/>
  <c r="AF126" i="2"/>
  <c r="AD126" i="2"/>
  <c r="AA126" i="2"/>
  <c r="Y126" i="2"/>
  <c r="W126" i="2"/>
  <c r="S126" i="2"/>
  <c r="T126" i="2" s="1"/>
  <c r="P126" i="2"/>
  <c r="Q126" i="2" s="1"/>
  <c r="M126" i="2"/>
  <c r="N126" i="2" s="1"/>
  <c r="J126" i="2"/>
  <c r="G126" i="2"/>
  <c r="H126" i="2" s="1"/>
  <c r="BJ125" i="2"/>
  <c r="BI125" i="2"/>
  <c r="BF125" i="2"/>
  <c r="BD125" i="2"/>
  <c r="BB125" i="2"/>
  <c r="BA125" i="2"/>
  <c r="AW125" i="2"/>
  <c r="AU125" i="2"/>
  <c r="AR125" i="2"/>
  <c r="AP125" i="2"/>
  <c r="AN125" i="2"/>
  <c r="AL125" i="2"/>
  <c r="AJ125" i="2"/>
  <c r="AH125" i="2"/>
  <c r="AF125" i="2"/>
  <c r="AD125" i="2"/>
  <c r="AA125" i="2"/>
  <c r="Y125" i="2"/>
  <c r="W125" i="2"/>
  <c r="S125" i="2"/>
  <c r="T125" i="2" s="1"/>
  <c r="P125" i="2"/>
  <c r="Q125" i="2" s="1"/>
  <c r="M125" i="2"/>
  <c r="N125" i="2" s="1"/>
  <c r="J125" i="2"/>
  <c r="G125" i="2"/>
  <c r="H125" i="2" s="1"/>
  <c r="BJ124" i="2"/>
  <c r="BI124" i="2"/>
  <c r="BF124" i="2"/>
  <c r="BD124" i="2"/>
  <c r="BB124" i="2"/>
  <c r="BA124" i="2"/>
  <c r="AW124" i="2"/>
  <c r="AU124" i="2"/>
  <c r="AR124" i="2"/>
  <c r="AP124" i="2"/>
  <c r="AN124" i="2"/>
  <c r="AL124" i="2"/>
  <c r="AJ124" i="2"/>
  <c r="AH124" i="2"/>
  <c r="AF124" i="2"/>
  <c r="AD124" i="2"/>
  <c r="AA124" i="2"/>
  <c r="Y124" i="2"/>
  <c r="W124" i="2"/>
  <c r="S124" i="2"/>
  <c r="T124" i="2" s="1"/>
  <c r="P124" i="2"/>
  <c r="Q124" i="2" s="1"/>
  <c r="M124" i="2"/>
  <c r="N124" i="2" s="1"/>
  <c r="J124" i="2"/>
  <c r="G124" i="2"/>
  <c r="H124" i="2" s="1"/>
  <c r="BJ123" i="2"/>
  <c r="BI123" i="2"/>
  <c r="BF123" i="2"/>
  <c r="BD123" i="2"/>
  <c r="BB123" i="2"/>
  <c r="BA123" i="2"/>
  <c r="AW123" i="2"/>
  <c r="AU123" i="2"/>
  <c r="AR123" i="2"/>
  <c r="AP123" i="2"/>
  <c r="AN123" i="2"/>
  <c r="AL123" i="2"/>
  <c r="AJ123" i="2"/>
  <c r="AH123" i="2"/>
  <c r="AF123" i="2"/>
  <c r="AD123" i="2"/>
  <c r="AA123" i="2"/>
  <c r="Y123" i="2"/>
  <c r="W123" i="2"/>
  <c r="S123" i="2"/>
  <c r="T123" i="2" s="1"/>
  <c r="P123" i="2"/>
  <c r="Q123" i="2" s="1"/>
  <c r="M123" i="2"/>
  <c r="N123" i="2" s="1"/>
  <c r="J123" i="2"/>
  <c r="G123" i="2"/>
  <c r="H123" i="2" s="1"/>
  <c r="BJ122" i="2"/>
  <c r="BI122" i="2"/>
  <c r="BF122" i="2"/>
  <c r="BD122" i="2"/>
  <c r="BB122" i="2"/>
  <c r="BA122" i="2"/>
  <c r="AW122" i="2"/>
  <c r="AU122" i="2"/>
  <c r="AR122" i="2"/>
  <c r="AP122" i="2"/>
  <c r="AN122" i="2"/>
  <c r="AL122" i="2"/>
  <c r="AJ122" i="2"/>
  <c r="AH122" i="2"/>
  <c r="AF122" i="2"/>
  <c r="AD122" i="2"/>
  <c r="AA122" i="2"/>
  <c r="Y122" i="2"/>
  <c r="W122" i="2"/>
  <c r="S122" i="2"/>
  <c r="T122" i="2" s="1"/>
  <c r="P122" i="2"/>
  <c r="Q122" i="2" s="1"/>
  <c r="M122" i="2"/>
  <c r="N122" i="2" s="1"/>
  <c r="J122" i="2"/>
  <c r="G122" i="2"/>
  <c r="H122" i="2" s="1"/>
  <c r="BJ121" i="2"/>
  <c r="BI121" i="2"/>
  <c r="BF121" i="2"/>
  <c r="BD121" i="2"/>
  <c r="BB121" i="2"/>
  <c r="BA121" i="2"/>
  <c r="AW121" i="2"/>
  <c r="AU121" i="2"/>
  <c r="AR121" i="2"/>
  <c r="AP121" i="2"/>
  <c r="AN121" i="2"/>
  <c r="AL121" i="2"/>
  <c r="AJ121" i="2"/>
  <c r="AH121" i="2"/>
  <c r="AF121" i="2"/>
  <c r="AD121" i="2"/>
  <c r="AA121" i="2"/>
  <c r="Y121" i="2"/>
  <c r="W121" i="2"/>
  <c r="S121" i="2"/>
  <c r="T121" i="2" s="1"/>
  <c r="P121" i="2"/>
  <c r="Q121" i="2" s="1"/>
  <c r="M121" i="2"/>
  <c r="N121" i="2" s="1"/>
  <c r="J121" i="2"/>
  <c r="G121" i="2"/>
  <c r="H121" i="2" s="1"/>
  <c r="BJ120" i="2"/>
  <c r="BI120" i="2"/>
  <c r="BF120" i="2"/>
  <c r="BD120" i="2"/>
  <c r="BB120" i="2"/>
  <c r="BA120" i="2"/>
  <c r="AW120" i="2"/>
  <c r="AU120" i="2"/>
  <c r="AR120" i="2"/>
  <c r="AP120" i="2"/>
  <c r="AN120" i="2"/>
  <c r="AL120" i="2"/>
  <c r="AJ120" i="2"/>
  <c r="AH120" i="2"/>
  <c r="AF120" i="2"/>
  <c r="AD120" i="2"/>
  <c r="AA120" i="2"/>
  <c r="Y120" i="2"/>
  <c r="W120" i="2"/>
  <c r="S120" i="2"/>
  <c r="T120" i="2" s="1"/>
  <c r="P120" i="2"/>
  <c r="Q120" i="2" s="1"/>
  <c r="M120" i="2"/>
  <c r="N120" i="2" s="1"/>
  <c r="J120" i="2"/>
  <c r="G120" i="2"/>
  <c r="H120" i="2" s="1"/>
  <c r="BJ119" i="2"/>
  <c r="BI119" i="2"/>
  <c r="BF119" i="2"/>
  <c r="BD119" i="2"/>
  <c r="BB119" i="2"/>
  <c r="BA119" i="2"/>
  <c r="AW119" i="2"/>
  <c r="AU119" i="2"/>
  <c r="AR119" i="2"/>
  <c r="AP119" i="2"/>
  <c r="AN119" i="2"/>
  <c r="AL119" i="2"/>
  <c r="AJ119" i="2"/>
  <c r="AH119" i="2"/>
  <c r="AF119" i="2"/>
  <c r="AD119" i="2"/>
  <c r="AA119" i="2"/>
  <c r="Y119" i="2"/>
  <c r="W119" i="2"/>
  <c r="S119" i="2"/>
  <c r="T119" i="2" s="1"/>
  <c r="P119" i="2"/>
  <c r="Q119" i="2" s="1"/>
  <c r="M119" i="2"/>
  <c r="N119" i="2" s="1"/>
  <c r="J119" i="2"/>
  <c r="K119" i="2" s="1"/>
  <c r="G119" i="2"/>
  <c r="H119" i="2" s="1"/>
  <c r="BJ118" i="2"/>
  <c r="BI118" i="2"/>
  <c r="BF118" i="2"/>
  <c r="BD118" i="2"/>
  <c r="BB118" i="2"/>
  <c r="BA118" i="2"/>
  <c r="AW118" i="2"/>
  <c r="AU118" i="2"/>
  <c r="AR118" i="2"/>
  <c r="AP118" i="2"/>
  <c r="AN118" i="2"/>
  <c r="AL118" i="2"/>
  <c r="AJ118" i="2"/>
  <c r="AH118" i="2"/>
  <c r="AF118" i="2"/>
  <c r="AD118" i="2"/>
  <c r="AA118" i="2"/>
  <c r="Y118" i="2"/>
  <c r="W118" i="2"/>
  <c r="S118" i="2"/>
  <c r="T118" i="2" s="1"/>
  <c r="P118" i="2"/>
  <c r="Q118" i="2" s="1"/>
  <c r="M118" i="2"/>
  <c r="N118" i="2" s="1"/>
  <c r="J118" i="2"/>
  <c r="K118" i="2" s="1"/>
  <c r="G118" i="2"/>
  <c r="H118" i="2" s="1"/>
  <c r="BJ117" i="2"/>
  <c r="BI117" i="2"/>
  <c r="BF117" i="2"/>
  <c r="BD117" i="2"/>
  <c r="BB117" i="2"/>
  <c r="BA117" i="2"/>
  <c r="AW117" i="2"/>
  <c r="AU117" i="2"/>
  <c r="AR117" i="2"/>
  <c r="AP117" i="2"/>
  <c r="AN117" i="2"/>
  <c r="AL117" i="2"/>
  <c r="AJ117" i="2"/>
  <c r="AH117" i="2"/>
  <c r="AF117" i="2"/>
  <c r="AD117" i="2"/>
  <c r="AA117" i="2"/>
  <c r="Y117" i="2"/>
  <c r="W117" i="2"/>
  <c r="S117" i="2"/>
  <c r="T117" i="2" s="1"/>
  <c r="P117" i="2"/>
  <c r="Q117" i="2" s="1"/>
  <c r="M117" i="2"/>
  <c r="N117" i="2" s="1"/>
  <c r="J117" i="2"/>
  <c r="K117" i="2" s="1"/>
  <c r="G117" i="2"/>
  <c r="H117" i="2" s="1"/>
  <c r="BJ116" i="2"/>
  <c r="BI116" i="2"/>
  <c r="BF116" i="2"/>
  <c r="BD116" i="2"/>
  <c r="BB116" i="2"/>
  <c r="BA116" i="2"/>
  <c r="AW116" i="2"/>
  <c r="AU116" i="2"/>
  <c r="AR116" i="2"/>
  <c r="AP116" i="2"/>
  <c r="AN116" i="2"/>
  <c r="AL116" i="2"/>
  <c r="AJ116" i="2"/>
  <c r="AH116" i="2"/>
  <c r="AF116" i="2"/>
  <c r="AD116" i="2"/>
  <c r="AA116" i="2"/>
  <c r="Y116" i="2"/>
  <c r="W116" i="2"/>
  <c r="S116" i="2"/>
  <c r="T116" i="2" s="1"/>
  <c r="P116" i="2"/>
  <c r="Q116" i="2" s="1"/>
  <c r="M116" i="2"/>
  <c r="N116" i="2" s="1"/>
  <c r="J116" i="2"/>
  <c r="G116" i="2"/>
  <c r="H116" i="2" s="1"/>
  <c r="BJ115" i="2"/>
  <c r="BI115" i="2"/>
  <c r="BF115" i="2"/>
  <c r="BD115" i="2"/>
  <c r="BB115" i="2"/>
  <c r="BA115" i="2"/>
  <c r="AW115" i="2"/>
  <c r="AU115" i="2"/>
  <c r="AR115" i="2"/>
  <c r="AP115" i="2"/>
  <c r="AN115" i="2"/>
  <c r="AL115" i="2"/>
  <c r="AJ115" i="2"/>
  <c r="AH115" i="2"/>
  <c r="AF115" i="2"/>
  <c r="AD115" i="2"/>
  <c r="AA115" i="2"/>
  <c r="Y115" i="2"/>
  <c r="W115" i="2"/>
  <c r="S115" i="2"/>
  <c r="T115" i="2" s="1"/>
  <c r="P115" i="2"/>
  <c r="Q115" i="2" s="1"/>
  <c r="M115" i="2"/>
  <c r="N115" i="2" s="1"/>
  <c r="J115" i="2"/>
  <c r="K115" i="2" s="1"/>
  <c r="G115" i="2"/>
  <c r="H115" i="2" s="1"/>
  <c r="BJ114" i="2"/>
  <c r="BI114" i="2"/>
  <c r="BF114" i="2"/>
  <c r="BD114" i="2"/>
  <c r="BB114" i="2"/>
  <c r="BA114" i="2"/>
  <c r="AW114" i="2"/>
  <c r="AU114" i="2"/>
  <c r="AR114" i="2"/>
  <c r="AP114" i="2"/>
  <c r="AN114" i="2"/>
  <c r="AL114" i="2"/>
  <c r="AJ114" i="2"/>
  <c r="AH114" i="2"/>
  <c r="AF114" i="2"/>
  <c r="AD114" i="2"/>
  <c r="AA114" i="2"/>
  <c r="Y114" i="2"/>
  <c r="W114" i="2"/>
  <c r="S114" i="2"/>
  <c r="T114" i="2" s="1"/>
  <c r="P114" i="2"/>
  <c r="Q114" i="2" s="1"/>
  <c r="M114" i="2"/>
  <c r="N114" i="2" s="1"/>
  <c r="J114" i="2"/>
  <c r="G114" i="2"/>
  <c r="H114" i="2" s="1"/>
  <c r="BJ113" i="2"/>
  <c r="BI113" i="2"/>
  <c r="BF113" i="2"/>
  <c r="BD113" i="2"/>
  <c r="BB113" i="2"/>
  <c r="BA113" i="2"/>
  <c r="AW113" i="2"/>
  <c r="AU113" i="2"/>
  <c r="AR113" i="2"/>
  <c r="AP113" i="2"/>
  <c r="AN113" i="2"/>
  <c r="AL113" i="2"/>
  <c r="AJ113" i="2"/>
  <c r="AH113" i="2"/>
  <c r="AF113" i="2"/>
  <c r="AD113" i="2"/>
  <c r="AA113" i="2"/>
  <c r="Y113" i="2"/>
  <c r="W113" i="2"/>
  <c r="S113" i="2"/>
  <c r="T113" i="2" s="1"/>
  <c r="P113" i="2"/>
  <c r="Q113" i="2" s="1"/>
  <c r="M113" i="2"/>
  <c r="N113" i="2" s="1"/>
  <c r="J113" i="2"/>
  <c r="G113" i="2"/>
  <c r="H113" i="2" s="1"/>
  <c r="BJ112" i="2"/>
  <c r="BI112" i="2"/>
  <c r="BF112" i="2"/>
  <c r="BD112" i="2"/>
  <c r="BB112" i="2"/>
  <c r="BA112" i="2"/>
  <c r="AW112" i="2"/>
  <c r="AU112" i="2"/>
  <c r="AR112" i="2"/>
  <c r="AP112" i="2"/>
  <c r="AN112" i="2"/>
  <c r="AL112" i="2"/>
  <c r="AJ112" i="2"/>
  <c r="AH112" i="2"/>
  <c r="AF112" i="2"/>
  <c r="AD112" i="2"/>
  <c r="AA112" i="2"/>
  <c r="Y112" i="2"/>
  <c r="W112" i="2"/>
  <c r="S112" i="2"/>
  <c r="T112" i="2" s="1"/>
  <c r="P112" i="2"/>
  <c r="Q112" i="2" s="1"/>
  <c r="M112" i="2"/>
  <c r="N112" i="2" s="1"/>
  <c r="J112" i="2"/>
  <c r="G112" i="2"/>
  <c r="H112" i="2" s="1"/>
  <c r="BJ111" i="2"/>
  <c r="BI111" i="2"/>
  <c r="BF111" i="2"/>
  <c r="BD111" i="2"/>
  <c r="BB111" i="2"/>
  <c r="BA111" i="2"/>
  <c r="AW111" i="2"/>
  <c r="AU111" i="2"/>
  <c r="AR111" i="2"/>
  <c r="AP111" i="2"/>
  <c r="AN111" i="2"/>
  <c r="AL111" i="2"/>
  <c r="AJ111" i="2"/>
  <c r="AH111" i="2"/>
  <c r="AF111" i="2"/>
  <c r="AD111" i="2"/>
  <c r="AA111" i="2"/>
  <c r="Y111" i="2"/>
  <c r="W111" i="2"/>
  <c r="S111" i="2"/>
  <c r="T111" i="2" s="1"/>
  <c r="P111" i="2"/>
  <c r="Q111" i="2" s="1"/>
  <c r="M111" i="2"/>
  <c r="N111" i="2" s="1"/>
  <c r="J111" i="2"/>
  <c r="G111" i="2"/>
  <c r="H111" i="2" s="1"/>
  <c r="BJ110" i="2"/>
  <c r="BI110" i="2"/>
  <c r="BF110" i="2"/>
  <c r="BD110" i="2"/>
  <c r="BB110" i="2"/>
  <c r="BA110" i="2"/>
  <c r="AW110" i="2"/>
  <c r="AU110" i="2"/>
  <c r="AR110" i="2"/>
  <c r="AP110" i="2"/>
  <c r="AN110" i="2"/>
  <c r="AL110" i="2"/>
  <c r="AJ110" i="2"/>
  <c r="AH110" i="2"/>
  <c r="AF110" i="2"/>
  <c r="AD110" i="2"/>
  <c r="AA110" i="2"/>
  <c r="Y110" i="2"/>
  <c r="W110" i="2"/>
  <c r="S110" i="2"/>
  <c r="T110" i="2" s="1"/>
  <c r="P110" i="2"/>
  <c r="Q110" i="2" s="1"/>
  <c r="M110" i="2"/>
  <c r="N110" i="2" s="1"/>
  <c r="J110" i="2"/>
  <c r="G110" i="2"/>
  <c r="H110" i="2" s="1"/>
  <c r="BJ109" i="2"/>
  <c r="BI109" i="2"/>
  <c r="BF109" i="2"/>
  <c r="BD109" i="2"/>
  <c r="BB109" i="2"/>
  <c r="BA109" i="2"/>
  <c r="AW109" i="2"/>
  <c r="AU109" i="2"/>
  <c r="AR109" i="2"/>
  <c r="AP109" i="2"/>
  <c r="AN109" i="2"/>
  <c r="AL109" i="2"/>
  <c r="AJ109" i="2"/>
  <c r="AH109" i="2"/>
  <c r="AF109" i="2"/>
  <c r="AD109" i="2"/>
  <c r="AA109" i="2"/>
  <c r="Y109" i="2"/>
  <c r="W109" i="2"/>
  <c r="S109" i="2"/>
  <c r="T109" i="2" s="1"/>
  <c r="P109" i="2"/>
  <c r="Q109" i="2" s="1"/>
  <c r="M109" i="2"/>
  <c r="N109" i="2" s="1"/>
  <c r="J109" i="2"/>
  <c r="G109" i="2"/>
  <c r="H109" i="2" s="1"/>
  <c r="BJ108" i="2"/>
  <c r="BI108" i="2"/>
  <c r="BF108" i="2"/>
  <c r="BD108" i="2"/>
  <c r="BB108" i="2"/>
  <c r="BA108" i="2"/>
  <c r="AW108" i="2"/>
  <c r="AU108" i="2"/>
  <c r="AR108" i="2"/>
  <c r="AP108" i="2"/>
  <c r="AN108" i="2"/>
  <c r="AL108" i="2"/>
  <c r="AJ108" i="2"/>
  <c r="AH108" i="2"/>
  <c r="AF108" i="2"/>
  <c r="AD108" i="2"/>
  <c r="AA108" i="2"/>
  <c r="Y108" i="2"/>
  <c r="W108" i="2"/>
  <c r="S108" i="2"/>
  <c r="T108" i="2" s="1"/>
  <c r="P108" i="2"/>
  <c r="Q108" i="2" s="1"/>
  <c r="M108" i="2"/>
  <c r="N108" i="2" s="1"/>
  <c r="J108" i="2"/>
  <c r="G108" i="2"/>
  <c r="H108" i="2" s="1"/>
  <c r="BJ107" i="2"/>
  <c r="BI107" i="2"/>
  <c r="BF107" i="2"/>
  <c r="BD107" i="2"/>
  <c r="BB107" i="2"/>
  <c r="BA107" i="2"/>
  <c r="AW107" i="2"/>
  <c r="AU107" i="2"/>
  <c r="AR107" i="2"/>
  <c r="AP107" i="2"/>
  <c r="AN107" i="2"/>
  <c r="AL107" i="2"/>
  <c r="AJ107" i="2"/>
  <c r="AH107" i="2"/>
  <c r="AF107" i="2"/>
  <c r="AD107" i="2"/>
  <c r="AA107" i="2"/>
  <c r="Y107" i="2"/>
  <c r="W107" i="2"/>
  <c r="S107" i="2"/>
  <c r="T107" i="2" s="1"/>
  <c r="P107" i="2"/>
  <c r="Q107" i="2" s="1"/>
  <c r="M107" i="2"/>
  <c r="N107" i="2" s="1"/>
  <c r="J107" i="2"/>
  <c r="G107" i="2"/>
  <c r="H107" i="2" s="1"/>
  <c r="BJ106" i="2"/>
  <c r="BI106" i="2"/>
  <c r="BF106" i="2"/>
  <c r="BD106" i="2"/>
  <c r="BB106" i="2"/>
  <c r="BA106" i="2"/>
  <c r="AW106" i="2"/>
  <c r="AU106" i="2"/>
  <c r="AR106" i="2"/>
  <c r="AP106" i="2"/>
  <c r="AN106" i="2"/>
  <c r="AL106" i="2"/>
  <c r="AJ106" i="2"/>
  <c r="AH106" i="2"/>
  <c r="AF106" i="2"/>
  <c r="AD106" i="2"/>
  <c r="AA106" i="2"/>
  <c r="Y106" i="2"/>
  <c r="W106" i="2"/>
  <c r="S106" i="2"/>
  <c r="T106" i="2" s="1"/>
  <c r="P106" i="2"/>
  <c r="Q106" i="2" s="1"/>
  <c r="M106" i="2"/>
  <c r="N106" i="2" s="1"/>
  <c r="J106" i="2"/>
  <c r="G106" i="2"/>
  <c r="H106" i="2" s="1"/>
  <c r="BJ105" i="2"/>
  <c r="BI105" i="2"/>
  <c r="BF105" i="2"/>
  <c r="BD105" i="2"/>
  <c r="BB105" i="2"/>
  <c r="BA105" i="2"/>
  <c r="AW105" i="2"/>
  <c r="AU105" i="2"/>
  <c r="AR105" i="2"/>
  <c r="AP105" i="2"/>
  <c r="AN105" i="2"/>
  <c r="AL105" i="2"/>
  <c r="AJ105" i="2"/>
  <c r="AH105" i="2"/>
  <c r="AF105" i="2"/>
  <c r="AD105" i="2"/>
  <c r="AA105" i="2"/>
  <c r="Y105" i="2"/>
  <c r="W105" i="2"/>
  <c r="S105" i="2"/>
  <c r="T105" i="2" s="1"/>
  <c r="P105" i="2"/>
  <c r="Q105" i="2" s="1"/>
  <c r="M105" i="2"/>
  <c r="N105" i="2" s="1"/>
  <c r="J105" i="2"/>
  <c r="G105" i="2"/>
  <c r="H105" i="2" s="1"/>
  <c r="BJ104" i="2"/>
  <c r="BI104" i="2"/>
  <c r="BF104" i="2"/>
  <c r="BD104" i="2"/>
  <c r="BB104" i="2"/>
  <c r="BA104" i="2"/>
  <c r="AW104" i="2"/>
  <c r="AU104" i="2"/>
  <c r="AR104" i="2"/>
  <c r="AP104" i="2"/>
  <c r="AN104" i="2"/>
  <c r="AL104" i="2"/>
  <c r="AJ104" i="2"/>
  <c r="AH104" i="2"/>
  <c r="AF104" i="2"/>
  <c r="AD104" i="2"/>
  <c r="AA104" i="2"/>
  <c r="Y104" i="2"/>
  <c r="W104" i="2"/>
  <c r="S104" i="2"/>
  <c r="T104" i="2" s="1"/>
  <c r="P104" i="2"/>
  <c r="Q104" i="2" s="1"/>
  <c r="M104" i="2"/>
  <c r="N104" i="2" s="1"/>
  <c r="J104" i="2"/>
  <c r="G104" i="2"/>
  <c r="H104" i="2" s="1"/>
  <c r="BJ103" i="2"/>
  <c r="BI103" i="2"/>
  <c r="BF103" i="2"/>
  <c r="BD103" i="2"/>
  <c r="BB103" i="2"/>
  <c r="BA103" i="2"/>
  <c r="AW103" i="2"/>
  <c r="AU103" i="2"/>
  <c r="AR103" i="2"/>
  <c r="AP103" i="2"/>
  <c r="AN103" i="2"/>
  <c r="AL103" i="2"/>
  <c r="AJ103" i="2"/>
  <c r="AH103" i="2"/>
  <c r="AF103" i="2"/>
  <c r="AD103" i="2"/>
  <c r="AA103" i="2"/>
  <c r="Y103" i="2"/>
  <c r="W103" i="2"/>
  <c r="S103" i="2"/>
  <c r="T103" i="2" s="1"/>
  <c r="P103" i="2"/>
  <c r="Q103" i="2" s="1"/>
  <c r="M103" i="2"/>
  <c r="N103" i="2" s="1"/>
  <c r="J103" i="2"/>
  <c r="G103" i="2"/>
  <c r="H103" i="2" s="1"/>
  <c r="BJ102" i="2"/>
  <c r="BI102" i="2"/>
  <c r="BF102" i="2"/>
  <c r="BD102" i="2"/>
  <c r="BB102" i="2"/>
  <c r="BA102" i="2"/>
  <c r="AW102" i="2"/>
  <c r="AU102" i="2"/>
  <c r="AR102" i="2"/>
  <c r="AP102" i="2"/>
  <c r="AN102" i="2"/>
  <c r="AL102" i="2"/>
  <c r="AJ102" i="2"/>
  <c r="AH102" i="2"/>
  <c r="AF102" i="2"/>
  <c r="AD102" i="2"/>
  <c r="AA102" i="2"/>
  <c r="Y102" i="2"/>
  <c r="W102" i="2"/>
  <c r="S102" i="2"/>
  <c r="T102" i="2" s="1"/>
  <c r="P102" i="2"/>
  <c r="Q102" i="2" s="1"/>
  <c r="M102" i="2"/>
  <c r="N102" i="2" s="1"/>
  <c r="J102" i="2"/>
  <c r="G102" i="2"/>
  <c r="H102" i="2" s="1"/>
  <c r="BJ101" i="2"/>
  <c r="BI101" i="2"/>
  <c r="BF101" i="2"/>
  <c r="BD101" i="2"/>
  <c r="BB101" i="2"/>
  <c r="BA101" i="2"/>
  <c r="AW101" i="2"/>
  <c r="AU101" i="2"/>
  <c r="AR101" i="2"/>
  <c r="AP101" i="2"/>
  <c r="AN101" i="2"/>
  <c r="AL101" i="2"/>
  <c r="AJ101" i="2"/>
  <c r="AH101" i="2"/>
  <c r="AF101" i="2"/>
  <c r="AD101" i="2"/>
  <c r="AA101" i="2"/>
  <c r="Y101" i="2"/>
  <c r="W101" i="2"/>
  <c r="S101" i="2"/>
  <c r="T101" i="2" s="1"/>
  <c r="P101" i="2"/>
  <c r="Q101" i="2" s="1"/>
  <c r="M101" i="2"/>
  <c r="N101" i="2" s="1"/>
  <c r="J101" i="2"/>
  <c r="G101" i="2"/>
  <c r="H101" i="2" s="1"/>
  <c r="BJ100" i="2"/>
  <c r="BI100" i="2"/>
  <c r="BF100" i="2"/>
  <c r="BD100" i="2"/>
  <c r="BB100" i="2"/>
  <c r="BA100" i="2"/>
  <c r="AW100" i="2"/>
  <c r="AU100" i="2"/>
  <c r="AR100" i="2"/>
  <c r="AP100" i="2"/>
  <c r="AN100" i="2"/>
  <c r="AL100" i="2"/>
  <c r="AJ100" i="2"/>
  <c r="AH100" i="2"/>
  <c r="AF100" i="2"/>
  <c r="AD100" i="2"/>
  <c r="AA100" i="2"/>
  <c r="Y100" i="2"/>
  <c r="W100" i="2"/>
  <c r="S100" i="2"/>
  <c r="T100" i="2" s="1"/>
  <c r="P100" i="2"/>
  <c r="Q100" i="2" s="1"/>
  <c r="M100" i="2"/>
  <c r="N100" i="2" s="1"/>
  <c r="J100" i="2"/>
  <c r="G100" i="2"/>
  <c r="H100" i="2" s="1"/>
  <c r="BJ99" i="2"/>
  <c r="BI99" i="2"/>
  <c r="BF99" i="2"/>
  <c r="BD99" i="2"/>
  <c r="BB99" i="2"/>
  <c r="BA99" i="2"/>
  <c r="AW99" i="2"/>
  <c r="AU99" i="2"/>
  <c r="AR99" i="2"/>
  <c r="AP99" i="2"/>
  <c r="AN99" i="2"/>
  <c r="AL99" i="2"/>
  <c r="AJ99" i="2"/>
  <c r="AH99" i="2"/>
  <c r="AF99" i="2"/>
  <c r="AD99" i="2"/>
  <c r="AA99" i="2"/>
  <c r="Y99" i="2"/>
  <c r="W99" i="2"/>
  <c r="S99" i="2"/>
  <c r="T99" i="2" s="1"/>
  <c r="P99" i="2"/>
  <c r="Q99" i="2" s="1"/>
  <c r="M99" i="2"/>
  <c r="N99" i="2" s="1"/>
  <c r="J99" i="2"/>
  <c r="G99" i="2"/>
  <c r="H99" i="2" s="1"/>
  <c r="BJ98" i="2"/>
  <c r="BI98" i="2"/>
  <c r="BF98" i="2"/>
  <c r="BD98" i="2"/>
  <c r="BB98" i="2"/>
  <c r="BA98" i="2"/>
  <c r="AW98" i="2"/>
  <c r="AU98" i="2"/>
  <c r="AR98" i="2"/>
  <c r="AP98" i="2"/>
  <c r="AN98" i="2"/>
  <c r="AL98" i="2"/>
  <c r="AJ98" i="2"/>
  <c r="AH98" i="2"/>
  <c r="AF98" i="2"/>
  <c r="AD98" i="2"/>
  <c r="AA98" i="2"/>
  <c r="Y98" i="2"/>
  <c r="W98" i="2"/>
  <c r="S98" i="2"/>
  <c r="T98" i="2" s="1"/>
  <c r="P98" i="2"/>
  <c r="Q98" i="2" s="1"/>
  <c r="M98" i="2"/>
  <c r="N98" i="2" s="1"/>
  <c r="J98" i="2"/>
  <c r="G98" i="2"/>
  <c r="H98" i="2" s="1"/>
  <c r="BJ97" i="2"/>
  <c r="BI97" i="2"/>
  <c r="BF97" i="2"/>
  <c r="BD97" i="2"/>
  <c r="BB97" i="2"/>
  <c r="BA97" i="2"/>
  <c r="AW97" i="2"/>
  <c r="AU97" i="2"/>
  <c r="AR97" i="2"/>
  <c r="AP97" i="2"/>
  <c r="AN97" i="2"/>
  <c r="AL97" i="2"/>
  <c r="AJ97" i="2"/>
  <c r="AH97" i="2"/>
  <c r="AF97" i="2"/>
  <c r="AD97" i="2"/>
  <c r="AA97" i="2"/>
  <c r="Y97" i="2"/>
  <c r="W97" i="2"/>
  <c r="S97" i="2"/>
  <c r="T97" i="2" s="1"/>
  <c r="P97" i="2"/>
  <c r="Q97" i="2" s="1"/>
  <c r="M97" i="2"/>
  <c r="N97" i="2" s="1"/>
  <c r="J97" i="2"/>
  <c r="G97" i="2"/>
  <c r="H97" i="2" s="1"/>
  <c r="BJ96" i="2"/>
  <c r="BI96" i="2"/>
  <c r="BF96" i="2"/>
  <c r="BD96" i="2"/>
  <c r="BB96" i="2"/>
  <c r="BA96" i="2"/>
  <c r="AW96" i="2"/>
  <c r="AU96" i="2"/>
  <c r="AR96" i="2"/>
  <c r="AP96" i="2"/>
  <c r="AN96" i="2"/>
  <c r="AL96" i="2"/>
  <c r="AJ96" i="2"/>
  <c r="AH96" i="2"/>
  <c r="AF96" i="2"/>
  <c r="AD96" i="2"/>
  <c r="AA96" i="2"/>
  <c r="Y96" i="2"/>
  <c r="W96" i="2"/>
  <c r="S96" i="2"/>
  <c r="T96" i="2" s="1"/>
  <c r="P96" i="2"/>
  <c r="Q96" i="2" s="1"/>
  <c r="M96" i="2"/>
  <c r="N96" i="2" s="1"/>
  <c r="J96" i="2"/>
  <c r="G96" i="2"/>
  <c r="H96" i="2" s="1"/>
  <c r="BJ95" i="2"/>
  <c r="BI95" i="2"/>
  <c r="BF95" i="2"/>
  <c r="BD95" i="2"/>
  <c r="BB95" i="2"/>
  <c r="BA95" i="2"/>
  <c r="AW95" i="2"/>
  <c r="AU95" i="2"/>
  <c r="AR95" i="2"/>
  <c r="AP95" i="2"/>
  <c r="AN95" i="2"/>
  <c r="AL95" i="2"/>
  <c r="AJ95" i="2"/>
  <c r="AH95" i="2"/>
  <c r="AF95" i="2"/>
  <c r="AD95" i="2"/>
  <c r="AA95" i="2"/>
  <c r="Y95" i="2"/>
  <c r="W95" i="2"/>
  <c r="S95" i="2"/>
  <c r="T95" i="2" s="1"/>
  <c r="P95" i="2"/>
  <c r="Q95" i="2" s="1"/>
  <c r="M95" i="2"/>
  <c r="N95" i="2" s="1"/>
  <c r="J95" i="2"/>
  <c r="G95" i="2"/>
  <c r="H95" i="2" s="1"/>
  <c r="BJ94" i="2"/>
  <c r="BI94" i="2"/>
  <c r="BF94" i="2"/>
  <c r="BD94" i="2"/>
  <c r="BB94" i="2"/>
  <c r="BA94" i="2"/>
  <c r="AW94" i="2"/>
  <c r="AU94" i="2"/>
  <c r="AR94" i="2"/>
  <c r="AP94" i="2"/>
  <c r="AN94" i="2"/>
  <c r="AL94" i="2"/>
  <c r="AJ94" i="2"/>
  <c r="AH94" i="2"/>
  <c r="AF94" i="2"/>
  <c r="AD94" i="2"/>
  <c r="AA94" i="2"/>
  <c r="Y94" i="2"/>
  <c r="W94" i="2"/>
  <c r="S94" i="2"/>
  <c r="T94" i="2" s="1"/>
  <c r="P94" i="2"/>
  <c r="Q94" i="2" s="1"/>
  <c r="M94" i="2"/>
  <c r="N94" i="2" s="1"/>
  <c r="J94" i="2"/>
  <c r="G94" i="2"/>
  <c r="H94" i="2" s="1"/>
  <c r="BJ93" i="2"/>
  <c r="BI93" i="2"/>
  <c r="BF93" i="2"/>
  <c r="BD93" i="2"/>
  <c r="BB93" i="2"/>
  <c r="BA93" i="2"/>
  <c r="AW93" i="2"/>
  <c r="AU93" i="2"/>
  <c r="AR93" i="2"/>
  <c r="AP93" i="2"/>
  <c r="AN93" i="2"/>
  <c r="AL93" i="2"/>
  <c r="AJ93" i="2"/>
  <c r="AH93" i="2"/>
  <c r="AF93" i="2"/>
  <c r="AD93" i="2"/>
  <c r="AA93" i="2"/>
  <c r="Y93" i="2"/>
  <c r="W93" i="2"/>
  <c r="S93" i="2"/>
  <c r="T93" i="2" s="1"/>
  <c r="P93" i="2"/>
  <c r="Q93" i="2" s="1"/>
  <c r="M93" i="2"/>
  <c r="N93" i="2" s="1"/>
  <c r="J93" i="2"/>
  <c r="G93" i="2"/>
  <c r="H93" i="2" s="1"/>
  <c r="BJ92" i="2"/>
  <c r="BI92" i="2"/>
  <c r="BF92" i="2"/>
  <c r="BD92" i="2"/>
  <c r="BB92" i="2"/>
  <c r="BA92" i="2"/>
  <c r="AW92" i="2"/>
  <c r="AU92" i="2"/>
  <c r="AR92" i="2"/>
  <c r="AP92" i="2"/>
  <c r="AN92" i="2"/>
  <c r="AL92" i="2"/>
  <c r="AJ92" i="2"/>
  <c r="AH92" i="2"/>
  <c r="AF92" i="2"/>
  <c r="AD92" i="2"/>
  <c r="AA92" i="2"/>
  <c r="Y92" i="2"/>
  <c r="W92" i="2"/>
  <c r="S92" i="2"/>
  <c r="T92" i="2" s="1"/>
  <c r="P92" i="2"/>
  <c r="Q92" i="2" s="1"/>
  <c r="M92" i="2"/>
  <c r="N92" i="2" s="1"/>
  <c r="J92" i="2"/>
  <c r="G92" i="2"/>
  <c r="H92" i="2" s="1"/>
  <c r="BJ91" i="2"/>
  <c r="BI91" i="2"/>
  <c r="BF91" i="2"/>
  <c r="BD91" i="2"/>
  <c r="BB91" i="2"/>
  <c r="BA91" i="2"/>
  <c r="AW91" i="2"/>
  <c r="AU91" i="2"/>
  <c r="AR91" i="2"/>
  <c r="AP91" i="2"/>
  <c r="AN91" i="2"/>
  <c r="AL91" i="2"/>
  <c r="AJ91" i="2"/>
  <c r="AH91" i="2"/>
  <c r="AF91" i="2"/>
  <c r="AD91" i="2"/>
  <c r="AA91" i="2"/>
  <c r="Y91" i="2"/>
  <c r="W91" i="2"/>
  <c r="S91" i="2"/>
  <c r="T91" i="2" s="1"/>
  <c r="P91" i="2"/>
  <c r="Q91" i="2" s="1"/>
  <c r="M91" i="2"/>
  <c r="N91" i="2" s="1"/>
  <c r="J91" i="2"/>
  <c r="G91" i="2"/>
  <c r="H91" i="2" s="1"/>
  <c r="BJ90" i="2"/>
  <c r="BI90" i="2"/>
  <c r="BF90" i="2"/>
  <c r="BD90" i="2"/>
  <c r="BB90" i="2"/>
  <c r="BA90" i="2"/>
  <c r="AW90" i="2"/>
  <c r="AU90" i="2"/>
  <c r="AR90" i="2"/>
  <c r="AP90" i="2"/>
  <c r="AN90" i="2"/>
  <c r="AL90" i="2"/>
  <c r="AJ90" i="2"/>
  <c r="AH90" i="2"/>
  <c r="AF90" i="2"/>
  <c r="AD90" i="2"/>
  <c r="AA90" i="2"/>
  <c r="Y90" i="2"/>
  <c r="W90" i="2"/>
  <c r="S90" i="2"/>
  <c r="T90" i="2" s="1"/>
  <c r="P90" i="2"/>
  <c r="Q90" i="2" s="1"/>
  <c r="M90" i="2"/>
  <c r="N90" i="2" s="1"/>
  <c r="J90" i="2"/>
  <c r="G90" i="2"/>
  <c r="H90" i="2" s="1"/>
  <c r="BJ89" i="2"/>
  <c r="BI89" i="2"/>
  <c r="BF89" i="2"/>
  <c r="BD89" i="2"/>
  <c r="BB89" i="2"/>
  <c r="BA89" i="2"/>
  <c r="AW89" i="2"/>
  <c r="AU89" i="2"/>
  <c r="AR89" i="2"/>
  <c r="AP89" i="2"/>
  <c r="AN89" i="2"/>
  <c r="AL89" i="2"/>
  <c r="AJ89" i="2"/>
  <c r="AH89" i="2"/>
  <c r="AF89" i="2"/>
  <c r="AD89" i="2"/>
  <c r="AA89" i="2"/>
  <c r="Y89" i="2"/>
  <c r="W89" i="2"/>
  <c r="S89" i="2"/>
  <c r="T89" i="2" s="1"/>
  <c r="P89" i="2"/>
  <c r="Q89" i="2" s="1"/>
  <c r="M89" i="2"/>
  <c r="N89" i="2" s="1"/>
  <c r="J89" i="2"/>
  <c r="G89" i="2"/>
  <c r="H89" i="2" s="1"/>
  <c r="BJ88" i="2"/>
  <c r="BI88" i="2"/>
  <c r="BF88" i="2"/>
  <c r="BD88" i="2"/>
  <c r="BB88" i="2"/>
  <c r="BA88" i="2"/>
  <c r="AW88" i="2"/>
  <c r="AU88" i="2"/>
  <c r="AR88" i="2"/>
  <c r="AP88" i="2"/>
  <c r="AN88" i="2"/>
  <c r="AL88" i="2"/>
  <c r="AJ88" i="2"/>
  <c r="AH88" i="2"/>
  <c r="AF88" i="2"/>
  <c r="AD88" i="2"/>
  <c r="AA88" i="2"/>
  <c r="Y88" i="2"/>
  <c r="W88" i="2"/>
  <c r="S88" i="2"/>
  <c r="T88" i="2" s="1"/>
  <c r="P88" i="2"/>
  <c r="Q88" i="2" s="1"/>
  <c r="M88" i="2"/>
  <c r="N88" i="2" s="1"/>
  <c r="J88" i="2"/>
  <c r="G88" i="2"/>
  <c r="H88" i="2" s="1"/>
  <c r="BJ87" i="2"/>
  <c r="BI87" i="2"/>
  <c r="BF87" i="2"/>
  <c r="BD87" i="2"/>
  <c r="BB87" i="2"/>
  <c r="BA87" i="2"/>
  <c r="AW87" i="2"/>
  <c r="AU87" i="2"/>
  <c r="AR87" i="2"/>
  <c r="AP87" i="2"/>
  <c r="AN87" i="2"/>
  <c r="AL87" i="2"/>
  <c r="AJ87" i="2"/>
  <c r="AH87" i="2"/>
  <c r="AF87" i="2"/>
  <c r="AD87" i="2"/>
  <c r="AA87" i="2"/>
  <c r="Y87" i="2"/>
  <c r="W87" i="2"/>
  <c r="S87" i="2"/>
  <c r="T87" i="2" s="1"/>
  <c r="P87" i="2"/>
  <c r="Q87" i="2" s="1"/>
  <c r="M87" i="2"/>
  <c r="N87" i="2" s="1"/>
  <c r="J87" i="2"/>
  <c r="G87" i="2"/>
  <c r="H87" i="2" s="1"/>
  <c r="BJ86" i="2"/>
  <c r="BI86" i="2"/>
  <c r="BF86" i="2"/>
  <c r="BD86" i="2"/>
  <c r="BB86" i="2"/>
  <c r="BA86" i="2"/>
  <c r="AW86" i="2"/>
  <c r="AU86" i="2"/>
  <c r="AR86" i="2"/>
  <c r="AP86" i="2"/>
  <c r="AN86" i="2"/>
  <c r="AL86" i="2"/>
  <c r="AJ86" i="2"/>
  <c r="AH86" i="2"/>
  <c r="AF86" i="2"/>
  <c r="AD86" i="2"/>
  <c r="AA86" i="2"/>
  <c r="Y86" i="2"/>
  <c r="W86" i="2"/>
  <c r="S86" i="2"/>
  <c r="T86" i="2" s="1"/>
  <c r="P86" i="2"/>
  <c r="Q86" i="2" s="1"/>
  <c r="M86" i="2"/>
  <c r="N86" i="2" s="1"/>
  <c r="J86" i="2"/>
  <c r="G86" i="2"/>
  <c r="H86" i="2" s="1"/>
  <c r="BJ85" i="2"/>
  <c r="BI85" i="2"/>
  <c r="BF85" i="2"/>
  <c r="BD85" i="2"/>
  <c r="BB85" i="2"/>
  <c r="BA85" i="2"/>
  <c r="AW85" i="2"/>
  <c r="AU85" i="2"/>
  <c r="AR85" i="2"/>
  <c r="AP85" i="2"/>
  <c r="AN85" i="2"/>
  <c r="AL85" i="2"/>
  <c r="AJ85" i="2"/>
  <c r="AH85" i="2"/>
  <c r="AF85" i="2"/>
  <c r="AD85" i="2"/>
  <c r="AA85" i="2"/>
  <c r="Y85" i="2"/>
  <c r="W85" i="2"/>
  <c r="S85" i="2"/>
  <c r="T85" i="2" s="1"/>
  <c r="P85" i="2"/>
  <c r="Q85" i="2" s="1"/>
  <c r="M85" i="2"/>
  <c r="N85" i="2" s="1"/>
  <c r="J85" i="2"/>
  <c r="G85" i="2"/>
  <c r="H85" i="2" s="1"/>
  <c r="BJ84" i="2"/>
  <c r="BI84" i="2"/>
  <c r="BF84" i="2"/>
  <c r="BD84" i="2"/>
  <c r="BB84" i="2"/>
  <c r="BA84" i="2"/>
  <c r="AW84" i="2"/>
  <c r="AU84" i="2"/>
  <c r="AR84" i="2"/>
  <c r="AP84" i="2"/>
  <c r="AN84" i="2"/>
  <c r="AL84" i="2"/>
  <c r="AJ84" i="2"/>
  <c r="AH84" i="2"/>
  <c r="AF84" i="2"/>
  <c r="AD84" i="2"/>
  <c r="AA84" i="2"/>
  <c r="Y84" i="2"/>
  <c r="W84" i="2"/>
  <c r="S84" i="2"/>
  <c r="T84" i="2" s="1"/>
  <c r="P84" i="2"/>
  <c r="Q84" i="2" s="1"/>
  <c r="M84" i="2"/>
  <c r="N84" i="2" s="1"/>
  <c r="J84" i="2"/>
  <c r="G84" i="2"/>
  <c r="H84" i="2" s="1"/>
  <c r="BJ83" i="2"/>
  <c r="BI83" i="2"/>
  <c r="BF83" i="2"/>
  <c r="BD83" i="2"/>
  <c r="BB83" i="2"/>
  <c r="BA83" i="2"/>
  <c r="AW83" i="2"/>
  <c r="AU83" i="2"/>
  <c r="AR83" i="2"/>
  <c r="AP83" i="2"/>
  <c r="AN83" i="2"/>
  <c r="AL83" i="2"/>
  <c r="AJ83" i="2"/>
  <c r="AH83" i="2"/>
  <c r="AF83" i="2"/>
  <c r="AD83" i="2"/>
  <c r="AA83" i="2"/>
  <c r="Y83" i="2"/>
  <c r="W83" i="2"/>
  <c r="S83" i="2"/>
  <c r="T83" i="2" s="1"/>
  <c r="P83" i="2"/>
  <c r="Q83" i="2" s="1"/>
  <c r="M83" i="2"/>
  <c r="N83" i="2" s="1"/>
  <c r="J83" i="2"/>
  <c r="G83" i="2"/>
  <c r="H83" i="2" s="1"/>
  <c r="BJ82" i="2"/>
  <c r="BI82" i="2"/>
  <c r="BF82" i="2"/>
  <c r="BD82" i="2"/>
  <c r="BB82" i="2"/>
  <c r="BA82" i="2"/>
  <c r="AW82" i="2"/>
  <c r="AU82" i="2"/>
  <c r="AR82" i="2"/>
  <c r="AP82" i="2"/>
  <c r="AN82" i="2"/>
  <c r="AL82" i="2"/>
  <c r="AJ82" i="2"/>
  <c r="AH82" i="2"/>
  <c r="AF82" i="2"/>
  <c r="AD82" i="2"/>
  <c r="AA82" i="2"/>
  <c r="Y82" i="2"/>
  <c r="W82" i="2"/>
  <c r="S82" i="2"/>
  <c r="T82" i="2" s="1"/>
  <c r="P82" i="2"/>
  <c r="Q82" i="2" s="1"/>
  <c r="M82" i="2"/>
  <c r="N82" i="2" s="1"/>
  <c r="J82" i="2"/>
  <c r="G82" i="2"/>
  <c r="H82" i="2" s="1"/>
  <c r="BJ81" i="2"/>
  <c r="BI81" i="2"/>
  <c r="BF81" i="2"/>
  <c r="BD81" i="2"/>
  <c r="BB81" i="2"/>
  <c r="BA81" i="2"/>
  <c r="AW81" i="2"/>
  <c r="AU81" i="2"/>
  <c r="AR81" i="2"/>
  <c r="AP81" i="2"/>
  <c r="AN81" i="2"/>
  <c r="AL81" i="2"/>
  <c r="AJ81" i="2"/>
  <c r="AH81" i="2"/>
  <c r="AF81" i="2"/>
  <c r="AD81" i="2"/>
  <c r="AA81" i="2"/>
  <c r="Y81" i="2"/>
  <c r="W81" i="2"/>
  <c r="S81" i="2"/>
  <c r="T81" i="2" s="1"/>
  <c r="P81" i="2"/>
  <c r="Q81" i="2" s="1"/>
  <c r="M81" i="2"/>
  <c r="N81" i="2" s="1"/>
  <c r="J81" i="2"/>
  <c r="G81" i="2"/>
  <c r="H81" i="2" s="1"/>
  <c r="BJ80" i="2"/>
  <c r="BI80" i="2"/>
  <c r="BF80" i="2"/>
  <c r="BD80" i="2"/>
  <c r="BB80" i="2"/>
  <c r="BA80" i="2"/>
  <c r="AW80" i="2"/>
  <c r="AU80" i="2"/>
  <c r="AR80" i="2"/>
  <c r="AP80" i="2"/>
  <c r="AN80" i="2"/>
  <c r="AL80" i="2"/>
  <c r="AJ80" i="2"/>
  <c r="AH80" i="2"/>
  <c r="AF80" i="2"/>
  <c r="AD80" i="2"/>
  <c r="AA80" i="2"/>
  <c r="Y80" i="2"/>
  <c r="W80" i="2"/>
  <c r="S80" i="2"/>
  <c r="T80" i="2" s="1"/>
  <c r="P80" i="2"/>
  <c r="Q80" i="2" s="1"/>
  <c r="M80" i="2"/>
  <c r="N80" i="2" s="1"/>
  <c r="J80" i="2"/>
  <c r="G80" i="2"/>
  <c r="H80" i="2" s="1"/>
  <c r="BJ79" i="2"/>
  <c r="BI79" i="2"/>
  <c r="BF79" i="2"/>
  <c r="BD79" i="2"/>
  <c r="BB79" i="2"/>
  <c r="BA79" i="2"/>
  <c r="AW79" i="2"/>
  <c r="AU79" i="2"/>
  <c r="AR79" i="2"/>
  <c r="AP79" i="2"/>
  <c r="AN79" i="2"/>
  <c r="AL79" i="2"/>
  <c r="AJ79" i="2"/>
  <c r="AH79" i="2"/>
  <c r="AF79" i="2"/>
  <c r="AD79" i="2"/>
  <c r="AA79" i="2"/>
  <c r="Y79" i="2"/>
  <c r="W79" i="2"/>
  <c r="S79" i="2"/>
  <c r="T79" i="2" s="1"/>
  <c r="P79" i="2"/>
  <c r="Q79" i="2" s="1"/>
  <c r="M79" i="2"/>
  <c r="N79" i="2" s="1"/>
  <c r="J79" i="2"/>
  <c r="G79" i="2"/>
  <c r="H79" i="2" s="1"/>
  <c r="BJ78" i="2"/>
  <c r="BI78" i="2"/>
  <c r="BF78" i="2"/>
  <c r="BD78" i="2"/>
  <c r="BB78" i="2"/>
  <c r="BA78" i="2"/>
  <c r="AW78" i="2"/>
  <c r="AU78" i="2"/>
  <c r="AR78" i="2"/>
  <c r="AP78" i="2"/>
  <c r="AN78" i="2"/>
  <c r="AL78" i="2"/>
  <c r="AJ78" i="2"/>
  <c r="AH78" i="2"/>
  <c r="AF78" i="2"/>
  <c r="AD78" i="2"/>
  <c r="AA78" i="2"/>
  <c r="Y78" i="2"/>
  <c r="W78" i="2"/>
  <c r="S78" i="2"/>
  <c r="T78" i="2" s="1"/>
  <c r="P78" i="2"/>
  <c r="Q78" i="2" s="1"/>
  <c r="M78" i="2"/>
  <c r="N78" i="2" s="1"/>
  <c r="J78" i="2"/>
  <c r="G78" i="2"/>
  <c r="H78" i="2" s="1"/>
  <c r="BJ77" i="2"/>
  <c r="BI77" i="2"/>
  <c r="BF77" i="2"/>
  <c r="BD77" i="2"/>
  <c r="BB77" i="2"/>
  <c r="BA77" i="2"/>
  <c r="AW77" i="2"/>
  <c r="AU77" i="2"/>
  <c r="AR77" i="2"/>
  <c r="AP77" i="2"/>
  <c r="AN77" i="2"/>
  <c r="AL77" i="2"/>
  <c r="AJ77" i="2"/>
  <c r="AH77" i="2"/>
  <c r="AF77" i="2"/>
  <c r="AD77" i="2"/>
  <c r="AA77" i="2"/>
  <c r="Y77" i="2"/>
  <c r="W77" i="2"/>
  <c r="S77" i="2"/>
  <c r="T77" i="2" s="1"/>
  <c r="P77" i="2"/>
  <c r="Q77" i="2" s="1"/>
  <c r="M77" i="2"/>
  <c r="N77" i="2" s="1"/>
  <c r="J77" i="2"/>
  <c r="G77" i="2"/>
  <c r="H77" i="2" s="1"/>
  <c r="BJ76" i="2"/>
  <c r="BI76" i="2"/>
  <c r="BF76" i="2"/>
  <c r="BD76" i="2"/>
  <c r="BB76" i="2"/>
  <c r="BA76" i="2"/>
  <c r="AW76" i="2"/>
  <c r="AU76" i="2"/>
  <c r="AR76" i="2"/>
  <c r="AP76" i="2"/>
  <c r="AN76" i="2"/>
  <c r="AL76" i="2"/>
  <c r="AJ76" i="2"/>
  <c r="AH76" i="2"/>
  <c r="AF76" i="2"/>
  <c r="AD76" i="2"/>
  <c r="AA76" i="2"/>
  <c r="Y76" i="2"/>
  <c r="W76" i="2"/>
  <c r="S76" i="2"/>
  <c r="T76" i="2" s="1"/>
  <c r="P76" i="2"/>
  <c r="Q76" i="2" s="1"/>
  <c r="M76" i="2"/>
  <c r="N76" i="2" s="1"/>
  <c r="J76" i="2"/>
  <c r="G76" i="2"/>
  <c r="H76" i="2" s="1"/>
  <c r="BJ75" i="2"/>
  <c r="BI75" i="2"/>
  <c r="BF75" i="2"/>
  <c r="BD75" i="2"/>
  <c r="BB75" i="2"/>
  <c r="BA75" i="2"/>
  <c r="AW75" i="2"/>
  <c r="AU75" i="2"/>
  <c r="AR75" i="2"/>
  <c r="AP75" i="2"/>
  <c r="AN75" i="2"/>
  <c r="AL75" i="2"/>
  <c r="AJ75" i="2"/>
  <c r="AH75" i="2"/>
  <c r="AF75" i="2"/>
  <c r="AD75" i="2"/>
  <c r="AA75" i="2"/>
  <c r="Y75" i="2"/>
  <c r="W75" i="2"/>
  <c r="S75" i="2"/>
  <c r="T75" i="2" s="1"/>
  <c r="P75" i="2"/>
  <c r="Q75" i="2" s="1"/>
  <c r="M75" i="2"/>
  <c r="N75" i="2" s="1"/>
  <c r="J75" i="2"/>
  <c r="G75" i="2"/>
  <c r="H75" i="2" s="1"/>
  <c r="BJ74" i="2"/>
  <c r="BI74" i="2"/>
  <c r="BF74" i="2"/>
  <c r="BD74" i="2"/>
  <c r="BB74" i="2"/>
  <c r="BA74" i="2"/>
  <c r="AW74" i="2"/>
  <c r="AU74" i="2"/>
  <c r="AR74" i="2"/>
  <c r="AP74" i="2"/>
  <c r="AN74" i="2"/>
  <c r="AL74" i="2"/>
  <c r="AJ74" i="2"/>
  <c r="AH74" i="2"/>
  <c r="AF74" i="2"/>
  <c r="AD74" i="2"/>
  <c r="AA74" i="2"/>
  <c r="Y74" i="2"/>
  <c r="W74" i="2"/>
  <c r="S74" i="2"/>
  <c r="T74" i="2" s="1"/>
  <c r="P74" i="2"/>
  <c r="Q74" i="2" s="1"/>
  <c r="M74" i="2"/>
  <c r="N74" i="2" s="1"/>
  <c r="J74" i="2"/>
  <c r="G74" i="2"/>
  <c r="H74" i="2" s="1"/>
  <c r="BJ73" i="2"/>
  <c r="BI73" i="2"/>
  <c r="BF73" i="2"/>
  <c r="BD73" i="2"/>
  <c r="BB73" i="2"/>
  <c r="BA73" i="2"/>
  <c r="AW73" i="2"/>
  <c r="AU73" i="2"/>
  <c r="AR73" i="2"/>
  <c r="AP73" i="2"/>
  <c r="AN73" i="2"/>
  <c r="AL73" i="2"/>
  <c r="AJ73" i="2"/>
  <c r="AH73" i="2"/>
  <c r="AF73" i="2"/>
  <c r="AD73" i="2"/>
  <c r="AA73" i="2"/>
  <c r="Y73" i="2"/>
  <c r="W73" i="2"/>
  <c r="S73" i="2"/>
  <c r="T73" i="2" s="1"/>
  <c r="P73" i="2"/>
  <c r="Q73" i="2" s="1"/>
  <c r="M73" i="2"/>
  <c r="N73" i="2" s="1"/>
  <c r="J73" i="2"/>
  <c r="G73" i="2"/>
  <c r="H73" i="2" s="1"/>
  <c r="BJ72" i="2"/>
  <c r="BI72" i="2"/>
  <c r="BF72" i="2"/>
  <c r="BD72" i="2"/>
  <c r="BB72" i="2"/>
  <c r="BA72" i="2"/>
  <c r="AW72" i="2"/>
  <c r="AU72" i="2"/>
  <c r="AR72" i="2"/>
  <c r="AP72" i="2"/>
  <c r="AN72" i="2"/>
  <c r="AL72" i="2"/>
  <c r="AJ72" i="2"/>
  <c r="AH72" i="2"/>
  <c r="AF72" i="2"/>
  <c r="AD72" i="2"/>
  <c r="AA72" i="2"/>
  <c r="Y72" i="2"/>
  <c r="W72" i="2"/>
  <c r="S72" i="2"/>
  <c r="T72" i="2" s="1"/>
  <c r="P72" i="2"/>
  <c r="Q72" i="2" s="1"/>
  <c r="M72" i="2"/>
  <c r="N72" i="2" s="1"/>
  <c r="J72" i="2"/>
  <c r="G72" i="2"/>
  <c r="H72" i="2" s="1"/>
  <c r="BJ71" i="2"/>
  <c r="BI71" i="2"/>
  <c r="BF71" i="2"/>
  <c r="BD71" i="2"/>
  <c r="BB71" i="2"/>
  <c r="BA71" i="2"/>
  <c r="AW71" i="2"/>
  <c r="AU71" i="2"/>
  <c r="AR71" i="2"/>
  <c r="AP71" i="2"/>
  <c r="AN71" i="2"/>
  <c r="AL71" i="2"/>
  <c r="AJ71" i="2"/>
  <c r="AH71" i="2"/>
  <c r="AF71" i="2"/>
  <c r="AD71" i="2"/>
  <c r="AA71" i="2"/>
  <c r="Y71" i="2"/>
  <c r="W71" i="2"/>
  <c r="S71" i="2"/>
  <c r="T71" i="2" s="1"/>
  <c r="P71" i="2"/>
  <c r="Q71" i="2" s="1"/>
  <c r="M71" i="2"/>
  <c r="N71" i="2" s="1"/>
  <c r="J71" i="2"/>
  <c r="G71" i="2"/>
  <c r="H71" i="2" s="1"/>
  <c r="BJ70" i="2"/>
  <c r="BI70" i="2"/>
  <c r="BF70" i="2"/>
  <c r="BD70" i="2"/>
  <c r="BB70" i="2"/>
  <c r="BA70" i="2"/>
  <c r="AW70" i="2"/>
  <c r="AU70" i="2"/>
  <c r="AR70" i="2"/>
  <c r="AP70" i="2"/>
  <c r="AN70" i="2"/>
  <c r="AL70" i="2"/>
  <c r="AJ70" i="2"/>
  <c r="AH70" i="2"/>
  <c r="AF70" i="2"/>
  <c r="AD70" i="2"/>
  <c r="AA70" i="2"/>
  <c r="Y70" i="2"/>
  <c r="W70" i="2"/>
  <c r="S70" i="2"/>
  <c r="T70" i="2" s="1"/>
  <c r="P70" i="2"/>
  <c r="Q70" i="2" s="1"/>
  <c r="M70" i="2"/>
  <c r="N70" i="2" s="1"/>
  <c r="J70" i="2"/>
  <c r="G70" i="2"/>
  <c r="H70" i="2" s="1"/>
  <c r="BJ69" i="2"/>
  <c r="BI69" i="2"/>
  <c r="BF69" i="2"/>
  <c r="BD69" i="2"/>
  <c r="BB69" i="2"/>
  <c r="BA69" i="2"/>
  <c r="AW69" i="2"/>
  <c r="AU69" i="2"/>
  <c r="AR69" i="2"/>
  <c r="AP69" i="2"/>
  <c r="AN69" i="2"/>
  <c r="AL69" i="2"/>
  <c r="AJ69" i="2"/>
  <c r="AH69" i="2"/>
  <c r="AF69" i="2"/>
  <c r="AD69" i="2"/>
  <c r="AA69" i="2"/>
  <c r="Y69" i="2"/>
  <c r="W69" i="2"/>
  <c r="S69" i="2"/>
  <c r="T69" i="2" s="1"/>
  <c r="P69" i="2"/>
  <c r="Q69" i="2" s="1"/>
  <c r="M69" i="2"/>
  <c r="N69" i="2" s="1"/>
  <c r="J69" i="2"/>
  <c r="G69" i="2"/>
  <c r="H69" i="2" s="1"/>
  <c r="BJ68" i="2"/>
  <c r="BI68" i="2"/>
  <c r="BF68" i="2"/>
  <c r="BD68" i="2"/>
  <c r="BB68" i="2"/>
  <c r="BA68" i="2"/>
  <c r="AW68" i="2"/>
  <c r="AU68" i="2"/>
  <c r="AR68" i="2"/>
  <c r="AP68" i="2"/>
  <c r="AN68" i="2"/>
  <c r="AL68" i="2"/>
  <c r="AJ68" i="2"/>
  <c r="AH68" i="2"/>
  <c r="AF68" i="2"/>
  <c r="AD68" i="2"/>
  <c r="AA68" i="2"/>
  <c r="Y68" i="2"/>
  <c r="W68" i="2"/>
  <c r="S68" i="2"/>
  <c r="T68" i="2" s="1"/>
  <c r="P68" i="2"/>
  <c r="Q68" i="2" s="1"/>
  <c r="M68" i="2"/>
  <c r="N68" i="2" s="1"/>
  <c r="J68" i="2"/>
  <c r="G68" i="2"/>
  <c r="H68" i="2" s="1"/>
  <c r="BJ67" i="2"/>
  <c r="BI67" i="2"/>
  <c r="BF67" i="2"/>
  <c r="BD67" i="2"/>
  <c r="BB67" i="2"/>
  <c r="BA67" i="2"/>
  <c r="AW67" i="2"/>
  <c r="AU67" i="2"/>
  <c r="AR67" i="2"/>
  <c r="AP67" i="2"/>
  <c r="AN67" i="2"/>
  <c r="AL67" i="2"/>
  <c r="AJ67" i="2"/>
  <c r="AH67" i="2"/>
  <c r="AF67" i="2"/>
  <c r="AD67" i="2"/>
  <c r="AA67" i="2"/>
  <c r="Y67" i="2"/>
  <c r="W67" i="2"/>
  <c r="S67" i="2"/>
  <c r="T67" i="2" s="1"/>
  <c r="P67" i="2"/>
  <c r="Q67" i="2" s="1"/>
  <c r="M67" i="2"/>
  <c r="N67" i="2" s="1"/>
  <c r="J67" i="2"/>
  <c r="K67" i="2" s="1"/>
  <c r="G67" i="2"/>
  <c r="H67" i="2" s="1"/>
  <c r="BJ66" i="2"/>
  <c r="BI66" i="2"/>
  <c r="BF66" i="2"/>
  <c r="BD66" i="2"/>
  <c r="BB66" i="2"/>
  <c r="BA66" i="2"/>
  <c r="AW66" i="2"/>
  <c r="AU66" i="2"/>
  <c r="AR66" i="2"/>
  <c r="AP66" i="2"/>
  <c r="AN66" i="2"/>
  <c r="AL66" i="2"/>
  <c r="AJ66" i="2"/>
  <c r="AH66" i="2"/>
  <c r="AF66" i="2"/>
  <c r="AD66" i="2"/>
  <c r="AA66" i="2"/>
  <c r="Y66" i="2"/>
  <c r="W66" i="2"/>
  <c r="S66" i="2"/>
  <c r="T66" i="2" s="1"/>
  <c r="P66" i="2"/>
  <c r="Q66" i="2" s="1"/>
  <c r="M66" i="2"/>
  <c r="N66" i="2" s="1"/>
  <c r="J66" i="2"/>
  <c r="G66" i="2"/>
  <c r="H66" i="2" s="1"/>
  <c r="BJ65" i="2"/>
  <c r="BI65" i="2"/>
  <c r="BF65" i="2"/>
  <c r="BD65" i="2"/>
  <c r="BB65" i="2"/>
  <c r="BA65" i="2"/>
  <c r="AW65" i="2"/>
  <c r="AU65" i="2"/>
  <c r="AR65" i="2"/>
  <c r="AP65" i="2"/>
  <c r="AN65" i="2"/>
  <c r="AL65" i="2"/>
  <c r="AJ65" i="2"/>
  <c r="AH65" i="2"/>
  <c r="AF65" i="2"/>
  <c r="AD65" i="2"/>
  <c r="AA65" i="2"/>
  <c r="Y65" i="2"/>
  <c r="W65" i="2"/>
  <c r="S65" i="2"/>
  <c r="T65" i="2" s="1"/>
  <c r="P65" i="2"/>
  <c r="Q65" i="2" s="1"/>
  <c r="M65" i="2"/>
  <c r="N65" i="2" s="1"/>
  <c r="J65" i="2"/>
  <c r="G65" i="2"/>
  <c r="H65" i="2" s="1"/>
  <c r="BJ64" i="2"/>
  <c r="BI64" i="2"/>
  <c r="BF64" i="2"/>
  <c r="BD64" i="2"/>
  <c r="BB64" i="2"/>
  <c r="BA64" i="2"/>
  <c r="AW64" i="2"/>
  <c r="AU64" i="2"/>
  <c r="AR64" i="2"/>
  <c r="AP64" i="2"/>
  <c r="AN64" i="2"/>
  <c r="AL64" i="2"/>
  <c r="AJ64" i="2"/>
  <c r="AH64" i="2"/>
  <c r="AF64" i="2"/>
  <c r="AD64" i="2"/>
  <c r="AA64" i="2"/>
  <c r="Y64" i="2"/>
  <c r="W64" i="2"/>
  <c r="S64" i="2"/>
  <c r="T64" i="2" s="1"/>
  <c r="P64" i="2"/>
  <c r="Q64" i="2" s="1"/>
  <c r="M64" i="2"/>
  <c r="N64" i="2" s="1"/>
  <c r="J64" i="2"/>
  <c r="G64" i="2"/>
  <c r="H64" i="2" s="1"/>
  <c r="BJ63" i="2"/>
  <c r="BI63" i="2"/>
  <c r="BF63" i="2"/>
  <c r="BD63" i="2"/>
  <c r="BB63" i="2"/>
  <c r="BA63" i="2"/>
  <c r="AW63" i="2"/>
  <c r="AU63" i="2"/>
  <c r="AR63" i="2"/>
  <c r="AP63" i="2"/>
  <c r="AN63" i="2"/>
  <c r="AL63" i="2"/>
  <c r="AJ63" i="2"/>
  <c r="AH63" i="2"/>
  <c r="AF63" i="2"/>
  <c r="AD63" i="2"/>
  <c r="AA63" i="2"/>
  <c r="Y63" i="2"/>
  <c r="W63" i="2"/>
  <c r="S63" i="2"/>
  <c r="T63" i="2" s="1"/>
  <c r="P63" i="2"/>
  <c r="Q63" i="2" s="1"/>
  <c r="M63" i="2"/>
  <c r="N63" i="2" s="1"/>
  <c r="J63" i="2"/>
  <c r="G63" i="2"/>
  <c r="H63" i="2" s="1"/>
  <c r="BJ62" i="2"/>
  <c r="BI62" i="2"/>
  <c r="BF62" i="2"/>
  <c r="BD62" i="2"/>
  <c r="BB62" i="2"/>
  <c r="BA62" i="2"/>
  <c r="AW62" i="2"/>
  <c r="AU62" i="2"/>
  <c r="AR62" i="2"/>
  <c r="AP62" i="2"/>
  <c r="AN62" i="2"/>
  <c r="AL62" i="2"/>
  <c r="AJ62" i="2"/>
  <c r="AH62" i="2"/>
  <c r="AF62" i="2"/>
  <c r="AD62" i="2"/>
  <c r="AA62" i="2"/>
  <c r="Y62" i="2"/>
  <c r="W62" i="2"/>
  <c r="S62" i="2"/>
  <c r="T62" i="2" s="1"/>
  <c r="P62" i="2"/>
  <c r="Q62" i="2" s="1"/>
  <c r="M62" i="2"/>
  <c r="N62" i="2" s="1"/>
  <c r="J62" i="2"/>
  <c r="G62" i="2"/>
  <c r="H62" i="2" s="1"/>
  <c r="BJ61" i="2"/>
  <c r="BI61" i="2"/>
  <c r="BF61" i="2"/>
  <c r="BD61" i="2"/>
  <c r="BB61" i="2"/>
  <c r="BA61" i="2"/>
  <c r="AW61" i="2"/>
  <c r="AU61" i="2"/>
  <c r="AR61" i="2"/>
  <c r="AP61" i="2"/>
  <c r="AN61" i="2"/>
  <c r="AL61" i="2"/>
  <c r="AJ61" i="2"/>
  <c r="AH61" i="2"/>
  <c r="AF61" i="2"/>
  <c r="AD61" i="2"/>
  <c r="AA61" i="2"/>
  <c r="Y61" i="2"/>
  <c r="W61" i="2"/>
  <c r="S61" i="2"/>
  <c r="T61" i="2" s="1"/>
  <c r="P61" i="2"/>
  <c r="Q61" i="2" s="1"/>
  <c r="M61" i="2"/>
  <c r="N61" i="2" s="1"/>
  <c r="J61" i="2"/>
  <c r="G61" i="2"/>
  <c r="H61" i="2" s="1"/>
  <c r="BJ60" i="2"/>
  <c r="BI60" i="2"/>
  <c r="BF60" i="2"/>
  <c r="BD60" i="2"/>
  <c r="BB60" i="2"/>
  <c r="BA60" i="2"/>
  <c r="AW60" i="2"/>
  <c r="AU60" i="2"/>
  <c r="AR60" i="2"/>
  <c r="AP60" i="2"/>
  <c r="AN60" i="2"/>
  <c r="AL60" i="2"/>
  <c r="AJ60" i="2"/>
  <c r="AH60" i="2"/>
  <c r="AF60" i="2"/>
  <c r="AD60" i="2"/>
  <c r="AA60" i="2"/>
  <c r="Y60" i="2"/>
  <c r="W60" i="2"/>
  <c r="S60" i="2"/>
  <c r="T60" i="2" s="1"/>
  <c r="P60" i="2"/>
  <c r="Q60" i="2" s="1"/>
  <c r="M60" i="2"/>
  <c r="N60" i="2" s="1"/>
  <c r="J60" i="2"/>
  <c r="G60" i="2"/>
  <c r="H60" i="2" s="1"/>
  <c r="BJ59" i="2"/>
  <c r="BI59" i="2"/>
  <c r="BF59" i="2"/>
  <c r="BD59" i="2"/>
  <c r="BB59" i="2"/>
  <c r="BA59" i="2"/>
  <c r="AW59" i="2"/>
  <c r="AU59" i="2"/>
  <c r="AR59" i="2"/>
  <c r="AP59" i="2"/>
  <c r="AN59" i="2"/>
  <c r="AL59" i="2"/>
  <c r="AJ59" i="2"/>
  <c r="AH59" i="2"/>
  <c r="AF59" i="2"/>
  <c r="AD59" i="2"/>
  <c r="AA59" i="2"/>
  <c r="Y59" i="2"/>
  <c r="W59" i="2"/>
  <c r="S59" i="2"/>
  <c r="T59" i="2" s="1"/>
  <c r="P59" i="2"/>
  <c r="Q59" i="2" s="1"/>
  <c r="M59" i="2"/>
  <c r="N59" i="2" s="1"/>
  <c r="J59" i="2"/>
  <c r="G59" i="2"/>
  <c r="H59" i="2" s="1"/>
  <c r="BJ58" i="2"/>
  <c r="BI58" i="2"/>
  <c r="BF58" i="2"/>
  <c r="BD58" i="2"/>
  <c r="BB58" i="2"/>
  <c r="BA58" i="2"/>
  <c r="AW58" i="2"/>
  <c r="AU58" i="2"/>
  <c r="AR58" i="2"/>
  <c r="AP58" i="2"/>
  <c r="AN58" i="2"/>
  <c r="AL58" i="2"/>
  <c r="AJ58" i="2"/>
  <c r="AH58" i="2"/>
  <c r="AF58" i="2"/>
  <c r="AD58" i="2"/>
  <c r="AA58" i="2"/>
  <c r="Y58" i="2"/>
  <c r="W58" i="2"/>
  <c r="S58" i="2"/>
  <c r="T58" i="2" s="1"/>
  <c r="P58" i="2"/>
  <c r="Q58" i="2" s="1"/>
  <c r="M58" i="2"/>
  <c r="N58" i="2" s="1"/>
  <c r="J58" i="2"/>
  <c r="G58" i="2"/>
  <c r="H58" i="2" s="1"/>
  <c r="BJ57" i="2"/>
  <c r="BI57" i="2"/>
  <c r="BF57" i="2"/>
  <c r="BD57" i="2"/>
  <c r="BB57" i="2"/>
  <c r="BA57" i="2"/>
  <c r="AW57" i="2"/>
  <c r="AU57" i="2"/>
  <c r="AR57" i="2"/>
  <c r="AP57" i="2"/>
  <c r="AN57" i="2"/>
  <c r="AL57" i="2"/>
  <c r="AJ57" i="2"/>
  <c r="AH57" i="2"/>
  <c r="AF57" i="2"/>
  <c r="AD57" i="2"/>
  <c r="AA57" i="2"/>
  <c r="Y57" i="2"/>
  <c r="W57" i="2"/>
  <c r="S57" i="2"/>
  <c r="T57" i="2" s="1"/>
  <c r="P57" i="2"/>
  <c r="Q57" i="2" s="1"/>
  <c r="M57" i="2"/>
  <c r="N57" i="2" s="1"/>
  <c r="J57" i="2"/>
  <c r="K57" i="2" s="1"/>
  <c r="G57" i="2"/>
  <c r="H57" i="2" s="1"/>
  <c r="BJ56" i="2"/>
  <c r="BI56" i="2"/>
  <c r="BF56" i="2"/>
  <c r="BD56" i="2"/>
  <c r="BB56" i="2"/>
  <c r="BA56" i="2"/>
  <c r="AW56" i="2"/>
  <c r="AU56" i="2"/>
  <c r="AR56" i="2"/>
  <c r="AP56" i="2"/>
  <c r="AN56" i="2"/>
  <c r="AL56" i="2"/>
  <c r="AJ56" i="2"/>
  <c r="AH56" i="2"/>
  <c r="AF56" i="2"/>
  <c r="AD56" i="2"/>
  <c r="AA56" i="2"/>
  <c r="Y56" i="2"/>
  <c r="W56" i="2"/>
  <c r="S56" i="2"/>
  <c r="T56" i="2" s="1"/>
  <c r="P56" i="2"/>
  <c r="Q56" i="2" s="1"/>
  <c r="M56" i="2"/>
  <c r="N56" i="2" s="1"/>
  <c r="J56" i="2"/>
  <c r="G56" i="2"/>
  <c r="H56" i="2" s="1"/>
  <c r="BJ55" i="2"/>
  <c r="BI55" i="2"/>
  <c r="BF55" i="2"/>
  <c r="BD55" i="2"/>
  <c r="BB55" i="2"/>
  <c r="BA55" i="2"/>
  <c r="AW55" i="2"/>
  <c r="AU55" i="2"/>
  <c r="AR55" i="2"/>
  <c r="AP55" i="2"/>
  <c r="AN55" i="2"/>
  <c r="AL55" i="2"/>
  <c r="AJ55" i="2"/>
  <c r="AH55" i="2"/>
  <c r="AF55" i="2"/>
  <c r="AD55" i="2"/>
  <c r="AA55" i="2"/>
  <c r="Y55" i="2"/>
  <c r="W55" i="2"/>
  <c r="S55" i="2"/>
  <c r="T55" i="2" s="1"/>
  <c r="P55" i="2"/>
  <c r="Q55" i="2" s="1"/>
  <c r="M55" i="2"/>
  <c r="N55" i="2" s="1"/>
  <c r="J55" i="2"/>
  <c r="G55" i="2"/>
  <c r="H55" i="2" s="1"/>
  <c r="BJ54" i="2"/>
  <c r="BI54" i="2"/>
  <c r="BF54" i="2"/>
  <c r="BD54" i="2"/>
  <c r="BB54" i="2"/>
  <c r="BA54" i="2"/>
  <c r="AW54" i="2"/>
  <c r="AU54" i="2"/>
  <c r="AR54" i="2"/>
  <c r="AP54" i="2"/>
  <c r="AN54" i="2"/>
  <c r="AL54" i="2"/>
  <c r="AJ54" i="2"/>
  <c r="AH54" i="2"/>
  <c r="AF54" i="2"/>
  <c r="AD54" i="2"/>
  <c r="AA54" i="2"/>
  <c r="Y54" i="2"/>
  <c r="W54" i="2"/>
  <c r="S54" i="2"/>
  <c r="T54" i="2" s="1"/>
  <c r="P54" i="2"/>
  <c r="Q54" i="2" s="1"/>
  <c r="M54" i="2"/>
  <c r="N54" i="2" s="1"/>
  <c r="J54" i="2"/>
  <c r="G54" i="2"/>
  <c r="H54" i="2" s="1"/>
  <c r="BJ53" i="2"/>
  <c r="BI53" i="2"/>
  <c r="BF53" i="2"/>
  <c r="BD53" i="2"/>
  <c r="BB53" i="2"/>
  <c r="BA53" i="2"/>
  <c r="AW53" i="2"/>
  <c r="AU53" i="2"/>
  <c r="AR53" i="2"/>
  <c r="AP53" i="2"/>
  <c r="AN53" i="2"/>
  <c r="AL53" i="2"/>
  <c r="AJ53" i="2"/>
  <c r="AH53" i="2"/>
  <c r="AF53" i="2"/>
  <c r="AD53" i="2"/>
  <c r="AA53" i="2"/>
  <c r="Y53" i="2"/>
  <c r="W53" i="2"/>
  <c r="S53" i="2"/>
  <c r="T53" i="2" s="1"/>
  <c r="P53" i="2"/>
  <c r="Q53" i="2" s="1"/>
  <c r="M53" i="2"/>
  <c r="N53" i="2" s="1"/>
  <c r="J53" i="2"/>
  <c r="G53" i="2"/>
  <c r="H53" i="2" s="1"/>
  <c r="BJ52" i="2"/>
  <c r="BI52" i="2"/>
  <c r="BF52" i="2"/>
  <c r="BD52" i="2"/>
  <c r="BB52" i="2"/>
  <c r="BA52" i="2"/>
  <c r="AW52" i="2"/>
  <c r="AU52" i="2"/>
  <c r="AR52" i="2"/>
  <c r="AP52" i="2"/>
  <c r="AN52" i="2"/>
  <c r="AL52" i="2"/>
  <c r="AJ52" i="2"/>
  <c r="AH52" i="2"/>
  <c r="AF52" i="2"/>
  <c r="AD52" i="2"/>
  <c r="AA52" i="2"/>
  <c r="Y52" i="2"/>
  <c r="W52" i="2"/>
  <c r="S52" i="2"/>
  <c r="T52" i="2" s="1"/>
  <c r="P52" i="2"/>
  <c r="Q52" i="2" s="1"/>
  <c r="M52" i="2"/>
  <c r="N52" i="2" s="1"/>
  <c r="J52" i="2"/>
  <c r="G52" i="2"/>
  <c r="H52" i="2" s="1"/>
  <c r="BJ51" i="2"/>
  <c r="BI51" i="2"/>
  <c r="BF51" i="2"/>
  <c r="BD51" i="2"/>
  <c r="BB51" i="2"/>
  <c r="BA51" i="2"/>
  <c r="AW51" i="2"/>
  <c r="AU51" i="2"/>
  <c r="AR51" i="2"/>
  <c r="AP51" i="2"/>
  <c r="AN51" i="2"/>
  <c r="AL51" i="2"/>
  <c r="AJ51" i="2"/>
  <c r="AH51" i="2"/>
  <c r="AF51" i="2"/>
  <c r="AD51" i="2"/>
  <c r="AA51" i="2"/>
  <c r="Y51" i="2"/>
  <c r="W51" i="2"/>
  <c r="S51" i="2"/>
  <c r="T51" i="2" s="1"/>
  <c r="P51" i="2"/>
  <c r="Q51" i="2" s="1"/>
  <c r="M51" i="2"/>
  <c r="N51" i="2" s="1"/>
  <c r="J51" i="2"/>
  <c r="G51" i="2"/>
  <c r="H51" i="2" s="1"/>
  <c r="BJ50" i="2"/>
  <c r="BI50" i="2"/>
  <c r="BF50" i="2"/>
  <c r="BD50" i="2"/>
  <c r="BB50" i="2"/>
  <c r="BA50" i="2"/>
  <c r="AW50" i="2"/>
  <c r="AU50" i="2"/>
  <c r="AR50" i="2"/>
  <c r="AP50" i="2"/>
  <c r="AN50" i="2"/>
  <c r="AL50" i="2"/>
  <c r="AJ50" i="2"/>
  <c r="AH50" i="2"/>
  <c r="AF50" i="2"/>
  <c r="AD50" i="2"/>
  <c r="AA50" i="2"/>
  <c r="Y50" i="2"/>
  <c r="W50" i="2"/>
  <c r="S50" i="2"/>
  <c r="T50" i="2" s="1"/>
  <c r="P50" i="2"/>
  <c r="Q50" i="2" s="1"/>
  <c r="M50" i="2"/>
  <c r="N50" i="2" s="1"/>
  <c r="J50" i="2"/>
  <c r="G50" i="2"/>
  <c r="H50" i="2" s="1"/>
  <c r="BJ49" i="2"/>
  <c r="BI49" i="2"/>
  <c r="BF49" i="2"/>
  <c r="BD49" i="2"/>
  <c r="BB49" i="2"/>
  <c r="BA49" i="2"/>
  <c r="AW49" i="2"/>
  <c r="AU49" i="2"/>
  <c r="AR49" i="2"/>
  <c r="AP49" i="2"/>
  <c r="AN49" i="2"/>
  <c r="AL49" i="2"/>
  <c r="AJ49" i="2"/>
  <c r="AH49" i="2"/>
  <c r="AF49" i="2"/>
  <c r="AD49" i="2"/>
  <c r="AA49" i="2"/>
  <c r="Y49" i="2"/>
  <c r="W49" i="2"/>
  <c r="S49" i="2"/>
  <c r="T49" i="2" s="1"/>
  <c r="P49" i="2"/>
  <c r="Q49" i="2" s="1"/>
  <c r="M49" i="2"/>
  <c r="N49" i="2" s="1"/>
  <c r="J49" i="2"/>
  <c r="G49" i="2"/>
  <c r="H49" i="2" s="1"/>
  <c r="BJ48" i="2"/>
  <c r="BI48" i="2"/>
  <c r="BF48" i="2"/>
  <c r="BD48" i="2"/>
  <c r="BB48" i="2"/>
  <c r="BA48" i="2"/>
  <c r="AW48" i="2"/>
  <c r="AU48" i="2"/>
  <c r="AR48" i="2"/>
  <c r="AP48" i="2"/>
  <c r="AN48" i="2"/>
  <c r="AL48" i="2"/>
  <c r="AJ48" i="2"/>
  <c r="AH48" i="2"/>
  <c r="AF48" i="2"/>
  <c r="AD48" i="2"/>
  <c r="AA48" i="2"/>
  <c r="Y48" i="2"/>
  <c r="W48" i="2"/>
  <c r="S48" i="2"/>
  <c r="T48" i="2" s="1"/>
  <c r="P48" i="2"/>
  <c r="Q48" i="2" s="1"/>
  <c r="M48" i="2"/>
  <c r="N48" i="2" s="1"/>
  <c r="J48" i="2"/>
  <c r="G48" i="2"/>
  <c r="H48" i="2" s="1"/>
  <c r="BJ47" i="2"/>
  <c r="BI47" i="2"/>
  <c r="BF47" i="2"/>
  <c r="BD47" i="2"/>
  <c r="BB47" i="2"/>
  <c r="BA47" i="2"/>
  <c r="AW47" i="2"/>
  <c r="AU47" i="2"/>
  <c r="AR47" i="2"/>
  <c r="AP47" i="2"/>
  <c r="AN47" i="2"/>
  <c r="AL47" i="2"/>
  <c r="AJ47" i="2"/>
  <c r="AH47" i="2"/>
  <c r="AF47" i="2"/>
  <c r="AD47" i="2"/>
  <c r="AA47" i="2"/>
  <c r="Y47" i="2"/>
  <c r="W47" i="2"/>
  <c r="S47" i="2"/>
  <c r="T47" i="2" s="1"/>
  <c r="P47" i="2"/>
  <c r="Q47" i="2" s="1"/>
  <c r="M47" i="2"/>
  <c r="N47" i="2" s="1"/>
  <c r="J47" i="2"/>
  <c r="G47" i="2"/>
  <c r="H47" i="2" s="1"/>
  <c r="BJ46" i="2"/>
  <c r="BI46" i="2"/>
  <c r="BF46" i="2"/>
  <c r="BD46" i="2"/>
  <c r="BB46" i="2"/>
  <c r="BA46" i="2"/>
  <c r="AW46" i="2"/>
  <c r="AU46" i="2"/>
  <c r="AR46" i="2"/>
  <c r="AP46" i="2"/>
  <c r="AN46" i="2"/>
  <c r="AL46" i="2"/>
  <c r="AJ46" i="2"/>
  <c r="AH46" i="2"/>
  <c r="AF46" i="2"/>
  <c r="AD46" i="2"/>
  <c r="AA46" i="2"/>
  <c r="Y46" i="2"/>
  <c r="W46" i="2"/>
  <c r="S46" i="2"/>
  <c r="T46" i="2" s="1"/>
  <c r="P46" i="2"/>
  <c r="Q46" i="2" s="1"/>
  <c r="M46" i="2"/>
  <c r="N46" i="2" s="1"/>
  <c r="J46" i="2"/>
  <c r="G46" i="2"/>
  <c r="H46" i="2" s="1"/>
  <c r="BJ45" i="2"/>
  <c r="BI45" i="2"/>
  <c r="BF45" i="2"/>
  <c r="BD45" i="2"/>
  <c r="BB45" i="2"/>
  <c r="BA45" i="2"/>
  <c r="AW45" i="2"/>
  <c r="AU45" i="2"/>
  <c r="AR45" i="2"/>
  <c r="AP45" i="2"/>
  <c r="AN45" i="2"/>
  <c r="AL45" i="2"/>
  <c r="AJ45" i="2"/>
  <c r="AH45" i="2"/>
  <c r="AF45" i="2"/>
  <c r="AD45" i="2"/>
  <c r="AA45" i="2"/>
  <c r="Y45" i="2"/>
  <c r="W45" i="2"/>
  <c r="S45" i="2"/>
  <c r="T45" i="2" s="1"/>
  <c r="P45" i="2"/>
  <c r="Q45" i="2" s="1"/>
  <c r="M45" i="2"/>
  <c r="N45" i="2" s="1"/>
  <c r="J45" i="2"/>
  <c r="G45" i="2"/>
  <c r="H45" i="2" s="1"/>
  <c r="BJ44" i="2"/>
  <c r="BI44" i="2"/>
  <c r="BF44" i="2"/>
  <c r="BD44" i="2"/>
  <c r="BB44" i="2"/>
  <c r="BA44" i="2"/>
  <c r="AW44" i="2"/>
  <c r="AU44" i="2"/>
  <c r="AR44" i="2"/>
  <c r="AP44" i="2"/>
  <c r="AN44" i="2"/>
  <c r="AL44" i="2"/>
  <c r="AJ44" i="2"/>
  <c r="AH44" i="2"/>
  <c r="AF44" i="2"/>
  <c r="AD44" i="2"/>
  <c r="AA44" i="2"/>
  <c r="Y44" i="2"/>
  <c r="W44" i="2"/>
  <c r="S44" i="2"/>
  <c r="T44" i="2" s="1"/>
  <c r="P44" i="2"/>
  <c r="Q44" i="2" s="1"/>
  <c r="M44" i="2"/>
  <c r="N44" i="2" s="1"/>
  <c r="J44" i="2"/>
  <c r="G44" i="2"/>
  <c r="H44" i="2" s="1"/>
  <c r="BJ43" i="2"/>
  <c r="BI43" i="2"/>
  <c r="BF43" i="2"/>
  <c r="BD43" i="2"/>
  <c r="BB43" i="2"/>
  <c r="BA43" i="2"/>
  <c r="AW43" i="2"/>
  <c r="AU43" i="2"/>
  <c r="AR43" i="2"/>
  <c r="AP43" i="2"/>
  <c r="AN43" i="2"/>
  <c r="AL43" i="2"/>
  <c r="AJ43" i="2"/>
  <c r="AH43" i="2"/>
  <c r="AF43" i="2"/>
  <c r="AD43" i="2"/>
  <c r="AA43" i="2"/>
  <c r="Y43" i="2"/>
  <c r="W43" i="2"/>
  <c r="S43" i="2"/>
  <c r="T43" i="2" s="1"/>
  <c r="P43" i="2"/>
  <c r="Q43" i="2" s="1"/>
  <c r="M43" i="2"/>
  <c r="N43" i="2" s="1"/>
  <c r="J43" i="2"/>
  <c r="G43" i="2"/>
  <c r="H43" i="2" s="1"/>
  <c r="BJ42" i="2"/>
  <c r="BI42" i="2"/>
  <c r="BF42" i="2"/>
  <c r="BD42" i="2"/>
  <c r="BB42" i="2"/>
  <c r="BA42" i="2"/>
  <c r="AW42" i="2"/>
  <c r="AU42" i="2"/>
  <c r="AR42" i="2"/>
  <c r="AP42" i="2"/>
  <c r="AN42" i="2"/>
  <c r="AL42" i="2"/>
  <c r="AJ42" i="2"/>
  <c r="AH42" i="2"/>
  <c r="AF42" i="2"/>
  <c r="AD42" i="2"/>
  <c r="AA42" i="2"/>
  <c r="Y42" i="2"/>
  <c r="W42" i="2"/>
  <c r="S42" i="2"/>
  <c r="T42" i="2" s="1"/>
  <c r="P42" i="2"/>
  <c r="Q42" i="2" s="1"/>
  <c r="M42" i="2"/>
  <c r="N42" i="2" s="1"/>
  <c r="J42" i="2"/>
  <c r="G42" i="2"/>
  <c r="H42" i="2" s="1"/>
  <c r="BJ41" i="2"/>
  <c r="BI41" i="2"/>
  <c r="BF41" i="2"/>
  <c r="BD41" i="2"/>
  <c r="BB41" i="2"/>
  <c r="BA41" i="2"/>
  <c r="AW41" i="2"/>
  <c r="AU41" i="2"/>
  <c r="AR41" i="2"/>
  <c r="AP41" i="2"/>
  <c r="AN41" i="2"/>
  <c r="AL41" i="2"/>
  <c r="AJ41" i="2"/>
  <c r="AH41" i="2"/>
  <c r="AF41" i="2"/>
  <c r="AD41" i="2"/>
  <c r="AA41" i="2"/>
  <c r="Y41" i="2"/>
  <c r="W41" i="2"/>
  <c r="S41" i="2"/>
  <c r="T41" i="2" s="1"/>
  <c r="P41" i="2"/>
  <c r="Q41" i="2" s="1"/>
  <c r="M41" i="2"/>
  <c r="N41" i="2" s="1"/>
  <c r="J41" i="2"/>
  <c r="G41" i="2"/>
  <c r="H41" i="2" s="1"/>
  <c r="BJ40" i="2"/>
  <c r="BI40" i="2"/>
  <c r="BF40" i="2"/>
  <c r="BD40" i="2"/>
  <c r="BB40" i="2"/>
  <c r="BA40" i="2"/>
  <c r="AW40" i="2"/>
  <c r="AU40" i="2"/>
  <c r="AR40" i="2"/>
  <c r="AP40" i="2"/>
  <c r="AN40" i="2"/>
  <c r="AL40" i="2"/>
  <c r="AJ40" i="2"/>
  <c r="AH40" i="2"/>
  <c r="AF40" i="2"/>
  <c r="AD40" i="2"/>
  <c r="AA40" i="2"/>
  <c r="Y40" i="2"/>
  <c r="W40" i="2"/>
  <c r="S40" i="2"/>
  <c r="T40" i="2" s="1"/>
  <c r="P40" i="2"/>
  <c r="Q40" i="2" s="1"/>
  <c r="M40" i="2"/>
  <c r="N40" i="2" s="1"/>
  <c r="J40" i="2"/>
  <c r="G40" i="2"/>
  <c r="H40" i="2" s="1"/>
  <c r="BJ39" i="2"/>
  <c r="BI39" i="2"/>
  <c r="BF39" i="2"/>
  <c r="BD39" i="2"/>
  <c r="BB39" i="2"/>
  <c r="BA39" i="2"/>
  <c r="AW39" i="2"/>
  <c r="AU39" i="2"/>
  <c r="AR39" i="2"/>
  <c r="AP39" i="2"/>
  <c r="AN39" i="2"/>
  <c r="AL39" i="2"/>
  <c r="AJ39" i="2"/>
  <c r="AH39" i="2"/>
  <c r="AF39" i="2"/>
  <c r="AD39" i="2"/>
  <c r="AA39" i="2"/>
  <c r="Y39" i="2"/>
  <c r="W39" i="2"/>
  <c r="S39" i="2"/>
  <c r="T39" i="2" s="1"/>
  <c r="P39" i="2"/>
  <c r="Q39" i="2" s="1"/>
  <c r="M39" i="2"/>
  <c r="N39" i="2" s="1"/>
  <c r="J39" i="2"/>
  <c r="G39" i="2"/>
  <c r="H39" i="2" s="1"/>
  <c r="BJ38" i="2"/>
  <c r="BI38" i="2"/>
  <c r="BF38" i="2"/>
  <c r="BD38" i="2"/>
  <c r="BB38" i="2"/>
  <c r="BA38" i="2"/>
  <c r="AW38" i="2"/>
  <c r="AU38" i="2"/>
  <c r="AR38" i="2"/>
  <c r="AP38" i="2"/>
  <c r="AN38" i="2"/>
  <c r="AL38" i="2"/>
  <c r="AJ38" i="2"/>
  <c r="AH38" i="2"/>
  <c r="AF38" i="2"/>
  <c r="AD38" i="2"/>
  <c r="AA38" i="2"/>
  <c r="Y38" i="2"/>
  <c r="W38" i="2"/>
  <c r="S38" i="2"/>
  <c r="T38" i="2" s="1"/>
  <c r="P38" i="2"/>
  <c r="Q38" i="2" s="1"/>
  <c r="M38" i="2"/>
  <c r="N38" i="2" s="1"/>
  <c r="J38" i="2"/>
  <c r="G38" i="2"/>
  <c r="H38" i="2" s="1"/>
  <c r="BJ37" i="2"/>
  <c r="BI37" i="2"/>
  <c r="BF37" i="2"/>
  <c r="BD37" i="2"/>
  <c r="BB37" i="2"/>
  <c r="BA37" i="2"/>
  <c r="AW37" i="2"/>
  <c r="AU37" i="2"/>
  <c r="AR37" i="2"/>
  <c r="AP37" i="2"/>
  <c r="AN37" i="2"/>
  <c r="AL37" i="2"/>
  <c r="AJ37" i="2"/>
  <c r="AH37" i="2"/>
  <c r="AF37" i="2"/>
  <c r="AD37" i="2"/>
  <c r="AA37" i="2"/>
  <c r="Y37" i="2"/>
  <c r="W37" i="2"/>
  <c r="S37" i="2"/>
  <c r="T37" i="2" s="1"/>
  <c r="P37" i="2"/>
  <c r="Q37" i="2" s="1"/>
  <c r="M37" i="2"/>
  <c r="N37" i="2" s="1"/>
  <c r="J37" i="2"/>
  <c r="K37" i="2" s="1"/>
  <c r="G37" i="2"/>
  <c r="H37" i="2" s="1"/>
  <c r="BJ36" i="2"/>
  <c r="BI36" i="2"/>
  <c r="BF36" i="2"/>
  <c r="BD36" i="2"/>
  <c r="BB36" i="2"/>
  <c r="BA36" i="2"/>
  <c r="AW36" i="2"/>
  <c r="AU36" i="2"/>
  <c r="AR36" i="2"/>
  <c r="AP36" i="2"/>
  <c r="AN36" i="2"/>
  <c r="AL36" i="2"/>
  <c r="AJ36" i="2"/>
  <c r="AH36" i="2"/>
  <c r="AF36" i="2"/>
  <c r="AD36" i="2"/>
  <c r="AA36" i="2"/>
  <c r="Y36" i="2"/>
  <c r="W36" i="2"/>
  <c r="S36" i="2"/>
  <c r="T36" i="2" s="1"/>
  <c r="P36" i="2"/>
  <c r="Q36" i="2" s="1"/>
  <c r="M36" i="2"/>
  <c r="N36" i="2" s="1"/>
  <c r="J36" i="2"/>
  <c r="G36" i="2"/>
  <c r="H36" i="2" s="1"/>
  <c r="BJ35" i="2"/>
  <c r="BI35" i="2"/>
  <c r="BF35" i="2"/>
  <c r="BD35" i="2"/>
  <c r="BB35" i="2"/>
  <c r="BA35" i="2"/>
  <c r="AW35" i="2"/>
  <c r="AU35" i="2"/>
  <c r="AR35" i="2"/>
  <c r="AP35" i="2"/>
  <c r="AN35" i="2"/>
  <c r="AL35" i="2"/>
  <c r="AJ35" i="2"/>
  <c r="AH35" i="2"/>
  <c r="AF35" i="2"/>
  <c r="AD35" i="2"/>
  <c r="AA35" i="2"/>
  <c r="Y35" i="2"/>
  <c r="W35" i="2"/>
  <c r="S35" i="2"/>
  <c r="T35" i="2" s="1"/>
  <c r="P35" i="2"/>
  <c r="Q35" i="2" s="1"/>
  <c r="M35" i="2"/>
  <c r="N35" i="2" s="1"/>
  <c r="J35" i="2"/>
  <c r="K35" i="2" s="1"/>
  <c r="G35" i="2"/>
  <c r="H35" i="2" s="1"/>
  <c r="BJ34" i="2"/>
  <c r="BI34" i="2"/>
  <c r="BF34" i="2"/>
  <c r="BD34" i="2"/>
  <c r="BB34" i="2"/>
  <c r="BA34" i="2"/>
  <c r="AW34" i="2"/>
  <c r="AU34" i="2"/>
  <c r="AR34" i="2"/>
  <c r="AP34" i="2"/>
  <c r="AN34" i="2"/>
  <c r="AL34" i="2"/>
  <c r="AJ34" i="2"/>
  <c r="AH34" i="2"/>
  <c r="AF34" i="2"/>
  <c r="AD34" i="2"/>
  <c r="AA34" i="2"/>
  <c r="Y34" i="2"/>
  <c r="W34" i="2"/>
  <c r="S34" i="2"/>
  <c r="T34" i="2" s="1"/>
  <c r="P34" i="2"/>
  <c r="Q34" i="2" s="1"/>
  <c r="M34" i="2"/>
  <c r="N34" i="2" s="1"/>
  <c r="J34" i="2"/>
  <c r="G34" i="2"/>
  <c r="H34" i="2" s="1"/>
  <c r="BJ33" i="2"/>
  <c r="BI33" i="2"/>
  <c r="BF33" i="2"/>
  <c r="BD33" i="2"/>
  <c r="BB33" i="2"/>
  <c r="BA33" i="2"/>
  <c r="AW33" i="2"/>
  <c r="AU33" i="2"/>
  <c r="AR33" i="2"/>
  <c r="AP33" i="2"/>
  <c r="AN33" i="2"/>
  <c r="AL33" i="2"/>
  <c r="AJ33" i="2"/>
  <c r="AH33" i="2"/>
  <c r="AF33" i="2"/>
  <c r="AD33" i="2"/>
  <c r="AA33" i="2"/>
  <c r="Y33" i="2"/>
  <c r="W33" i="2"/>
  <c r="S33" i="2"/>
  <c r="T33" i="2" s="1"/>
  <c r="P33" i="2"/>
  <c r="Q33" i="2" s="1"/>
  <c r="M33" i="2"/>
  <c r="N33" i="2" s="1"/>
  <c r="J33" i="2"/>
  <c r="G33" i="2"/>
  <c r="H33" i="2" s="1"/>
  <c r="BJ32" i="2"/>
  <c r="BI32" i="2"/>
  <c r="BF32" i="2"/>
  <c r="BD32" i="2"/>
  <c r="BB32" i="2"/>
  <c r="BA32" i="2"/>
  <c r="AW32" i="2"/>
  <c r="AU32" i="2"/>
  <c r="AR32" i="2"/>
  <c r="AP32" i="2"/>
  <c r="AN32" i="2"/>
  <c r="AL32" i="2"/>
  <c r="AJ32" i="2"/>
  <c r="AH32" i="2"/>
  <c r="AF32" i="2"/>
  <c r="AD32" i="2"/>
  <c r="AA32" i="2"/>
  <c r="Y32" i="2"/>
  <c r="W32" i="2"/>
  <c r="S32" i="2"/>
  <c r="T32" i="2" s="1"/>
  <c r="P32" i="2"/>
  <c r="Q32" i="2" s="1"/>
  <c r="M32" i="2"/>
  <c r="N32" i="2" s="1"/>
  <c r="J32" i="2"/>
  <c r="G32" i="2"/>
  <c r="H32" i="2" s="1"/>
  <c r="BJ31" i="2"/>
  <c r="BI31" i="2"/>
  <c r="BF31" i="2"/>
  <c r="BD31" i="2"/>
  <c r="BB31" i="2"/>
  <c r="BA31" i="2"/>
  <c r="BG31" i="2" s="1"/>
  <c r="AW31" i="2"/>
  <c r="AU31" i="2"/>
  <c r="AR31" i="2"/>
  <c r="AP31" i="2"/>
  <c r="AN31" i="2"/>
  <c r="AL31" i="2"/>
  <c r="AJ31" i="2"/>
  <c r="AH31" i="2"/>
  <c r="AF31" i="2"/>
  <c r="AD31" i="2"/>
  <c r="AA31" i="2"/>
  <c r="Y31" i="2"/>
  <c r="W31" i="2"/>
  <c r="S31" i="2"/>
  <c r="T31" i="2" s="1"/>
  <c r="P31" i="2"/>
  <c r="Q31" i="2" s="1"/>
  <c r="M31" i="2"/>
  <c r="N31" i="2" s="1"/>
  <c r="J31" i="2"/>
  <c r="G31" i="2"/>
  <c r="H31" i="2" s="1"/>
  <c r="BJ30" i="2"/>
  <c r="BI30" i="2"/>
  <c r="BF30" i="2"/>
  <c r="BD30" i="2"/>
  <c r="BB30" i="2"/>
  <c r="BA30" i="2"/>
  <c r="AW30" i="2"/>
  <c r="AU30" i="2"/>
  <c r="AR30" i="2"/>
  <c r="AP30" i="2"/>
  <c r="AN30" i="2"/>
  <c r="AL30" i="2"/>
  <c r="AJ30" i="2"/>
  <c r="AH30" i="2"/>
  <c r="AF30" i="2"/>
  <c r="AD30" i="2"/>
  <c r="AA30" i="2"/>
  <c r="Y30" i="2"/>
  <c r="W30" i="2"/>
  <c r="S30" i="2"/>
  <c r="T30" i="2" s="1"/>
  <c r="P30" i="2"/>
  <c r="Q30" i="2" s="1"/>
  <c r="M30" i="2"/>
  <c r="N30" i="2" s="1"/>
  <c r="J30" i="2"/>
  <c r="G30" i="2"/>
  <c r="H30" i="2" s="1"/>
  <c r="BJ29" i="2"/>
  <c r="BI29" i="2"/>
  <c r="BF29" i="2"/>
  <c r="BD29" i="2"/>
  <c r="BB29" i="2"/>
  <c r="BA29" i="2"/>
  <c r="BG29" i="2" s="1"/>
  <c r="AW29" i="2"/>
  <c r="AU29" i="2"/>
  <c r="AR29" i="2"/>
  <c r="AP29" i="2"/>
  <c r="AN29" i="2"/>
  <c r="AL29" i="2"/>
  <c r="AJ29" i="2"/>
  <c r="AH29" i="2"/>
  <c r="AF29" i="2"/>
  <c r="AD29" i="2"/>
  <c r="AA29" i="2"/>
  <c r="Y29" i="2"/>
  <c r="W29" i="2"/>
  <c r="S29" i="2"/>
  <c r="T29" i="2" s="1"/>
  <c r="P29" i="2"/>
  <c r="Q29" i="2" s="1"/>
  <c r="M29" i="2"/>
  <c r="N29" i="2" s="1"/>
  <c r="J29" i="2"/>
  <c r="G29" i="2"/>
  <c r="H29" i="2" s="1"/>
  <c r="BJ28" i="2"/>
  <c r="BI28" i="2"/>
  <c r="BF28" i="2"/>
  <c r="BD28" i="2"/>
  <c r="BB28" i="2"/>
  <c r="BA28" i="2"/>
  <c r="AW28" i="2"/>
  <c r="AU28" i="2"/>
  <c r="AR28" i="2"/>
  <c r="AP28" i="2"/>
  <c r="AN28" i="2"/>
  <c r="AL28" i="2"/>
  <c r="AJ28" i="2"/>
  <c r="AH28" i="2"/>
  <c r="AF28" i="2"/>
  <c r="AD28" i="2"/>
  <c r="AA28" i="2"/>
  <c r="Y28" i="2"/>
  <c r="W28" i="2"/>
  <c r="S28" i="2"/>
  <c r="T28" i="2" s="1"/>
  <c r="P28" i="2"/>
  <c r="Q28" i="2" s="1"/>
  <c r="M28" i="2"/>
  <c r="N28" i="2" s="1"/>
  <c r="J28" i="2"/>
  <c r="G28" i="2"/>
  <c r="H28" i="2" s="1"/>
  <c r="BJ27" i="2"/>
  <c r="BI27" i="2"/>
  <c r="BF27" i="2"/>
  <c r="BD27" i="2"/>
  <c r="BB27" i="2"/>
  <c r="BA27" i="2"/>
  <c r="BG27" i="2" s="1"/>
  <c r="AW27" i="2"/>
  <c r="AU27" i="2"/>
  <c r="AR27" i="2"/>
  <c r="AP27" i="2"/>
  <c r="AN27" i="2"/>
  <c r="AL27" i="2"/>
  <c r="AJ27" i="2"/>
  <c r="AH27" i="2"/>
  <c r="AF27" i="2"/>
  <c r="AD27" i="2"/>
  <c r="AA27" i="2"/>
  <c r="Y27" i="2"/>
  <c r="W27" i="2"/>
  <c r="S27" i="2"/>
  <c r="T27" i="2" s="1"/>
  <c r="P27" i="2"/>
  <c r="Q27" i="2" s="1"/>
  <c r="M27" i="2"/>
  <c r="N27" i="2" s="1"/>
  <c r="J27" i="2"/>
  <c r="G27" i="2"/>
  <c r="H27" i="2" s="1"/>
  <c r="BJ26" i="2"/>
  <c r="BI26" i="2"/>
  <c r="BF26" i="2"/>
  <c r="BD26" i="2"/>
  <c r="BB26" i="2"/>
  <c r="BA26" i="2"/>
  <c r="AW26" i="2"/>
  <c r="AU26" i="2"/>
  <c r="AR26" i="2"/>
  <c r="AP26" i="2"/>
  <c r="AN26" i="2"/>
  <c r="AL26" i="2"/>
  <c r="AJ26" i="2"/>
  <c r="AH26" i="2"/>
  <c r="AF26" i="2"/>
  <c r="AD26" i="2"/>
  <c r="AA26" i="2"/>
  <c r="Y26" i="2"/>
  <c r="W26" i="2"/>
  <c r="S26" i="2"/>
  <c r="T26" i="2" s="1"/>
  <c r="P26" i="2"/>
  <c r="Q26" i="2" s="1"/>
  <c r="M26" i="2"/>
  <c r="N26" i="2" s="1"/>
  <c r="J26" i="2"/>
  <c r="G26" i="2"/>
  <c r="H26" i="2" s="1"/>
  <c r="BJ25" i="2"/>
  <c r="BI25" i="2"/>
  <c r="BF25" i="2"/>
  <c r="BD25" i="2"/>
  <c r="BB25" i="2"/>
  <c r="BA25" i="2"/>
  <c r="BG25" i="2" s="1"/>
  <c r="AW25" i="2"/>
  <c r="AU25" i="2"/>
  <c r="AR25" i="2"/>
  <c r="AP25" i="2"/>
  <c r="AN25" i="2"/>
  <c r="AL25" i="2"/>
  <c r="AJ25" i="2"/>
  <c r="AH25" i="2"/>
  <c r="AF25" i="2"/>
  <c r="AD25" i="2"/>
  <c r="AA25" i="2"/>
  <c r="Y25" i="2"/>
  <c r="W25" i="2"/>
  <c r="S25" i="2"/>
  <c r="T25" i="2" s="1"/>
  <c r="P25" i="2"/>
  <c r="Q25" i="2" s="1"/>
  <c r="M25" i="2"/>
  <c r="N25" i="2" s="1"/>
  <c r="J25" i="2"/>
  <c r="K25" i="2" s="1"/>
  <c r="G25" i="2"/>
  <c r="H25" i="2" s="1"/>
  <c r="BJ24" i="2"/>
  <c r="BI24" i="2"/>
  <c r="BF24" i="2"/>
  <c r="BD24" i="2"/>
  <c r="BB24" i="2"/>
  <c r="BA24" i="2"/>
  <c r="AW24" i="2"/>
  <c r="AU24" i="2"/>
  <c r="AR24" i="2"/>
  <c r="AP24" i="2"/>
  <c r="AN24" i="2"/>
  <c r="AL24" i="2"/>
  <c r="AJ24" i="2"/>
  <c r="AH24" i="2"/>
  <c r="AF24" i="2"/>
  <c r="AD24" i="2"/>
  <c r="AA24" i="2"/>
  <c r="Y24" i="2"/>
  <c r="W24" i="2"/>
  <c r="S24" i="2"/>
  <c r="T24" i="2" s="1"/>
  <c r="P24" i="2"/>
  <c r="Q24" i="2" s="1"/>
  <c r="M24" i="2"/>
  <c r="N24" i="2" s="1"/>
  <c r="J24" i="2"/>
  <c r="G24" i="2"/>
  <c r="H24" i="2" s="1"/>
  <c r="BJ23" i="2"/>
  <c r="BI23" i="2"/>
  <c r="BF23" i="2"/>
  <c r="BD23" i="2"/>
  <c r="BB23" i="2"/>
  <c r="BA23" i="2"/>
  <c r="BG23" i="2" s="1"/>
  <c r="AW23" i="2"/>
  <c r="AU23" i="2"/>
  <c r="AR23" i="2"/>
  <c r="AP23" i="2"/>
  <c r="AN23" i="2"/>
  <c r="AL23" i="2"/>
  <c r="AJ23" i="2"/>
  <c r="AH23" i="2"/>
  <c r="AF23" i="2"/>
  <c r="AD23" i="2"/>
  <c r="AA23" i="2"/>
  <c r="Y23" i="2"/>
  <c r="W23" i="2"/>
  <c r="S23" i="2"/>
  <c r="T23" i="2" s="1"/>
  <c r="P23" i="2"/>
  <c r="Q23" i="2" s="1"/>
  <c r="M23" i="2"/>
  <c r="N23" i="2" s="1"/>
  <c r="J23" i="2"/>
  <c r="K23" i="2" s="1"/>
  <c r="G23" i="2"/>
  <c r="H23" i="2" s="1"/>
  <c r="BJ22" i="2"/>
  <c r="BI22" i="2"/>
  <c r="BF22" i="2"/>
  <c r="BD22" i="2"/>
  <c r="BB22" i="2"/>
  <c r="BA22" i="2"/>
  <c r="AW22" i="2"/>
  <c r="AU22" i="2"/>
  <c r="AR22" i="2"/>
  <c r="AP22" i="2"/>
  <c r="AN22" i="2"/>
  <c r="AL22" i="2"/>
  <c r="AJ22" i="2"/>
  <c r="AH22" i="2"/>
  <c r="AF22" i="2"/>
  <c r="AD22" i="2"/>
  <c r="AA22" i="2"/>
  <c r="Y22" i="2"/>
  <c r="W22" i="2"/>
  <c r="S22" i="2"/>
  <c r="T22" i="2" s="1"/>
  <c r="P22" i="2"/>
  <c r="Q22" i="2" s="1"/>
  <c r="M22" i="2"/>
  <c r="N22" i="2" s="1"/>
  <c r="J22" i="2"/>
  <c r="G22" i="2"/>
  <c r="H22" i="2" s="1"/>
  <c r="BJ21" i="2"/>
  <c r="BI21" i="2"/>
  <c r="BF21" i="2"/>
  <c r="BD21" i="2"/>
  <c r="BB21" i="2"/>
  <c r="BA21" i="2"/>
  <c r="BG21" i="2" s="1"/>
  <c r="AW21" i="2"/>
  <c r="AU21" i="2"/>
  <c r="AR21" i="2"/>
  <c r="AP21" i="2"/>
  <c r="AN21" i="2"/>
  <c r="AL21" i="2"/>
  <c r="AJ21" i="2"/>
  <c r="AH21" i="2"/>
  <c r="AF21" i="2"/>
  <c r="AD21" i="2"/>
  <c r="AA21" i="2"/>
  <c r="Y21" i="2"/>
  <c r="W21" i="2"/>
  <c r="S21" i="2"/>
  <c r="T21" i="2" s="1"/>
  <c r="P21" i="2"/>
  <c r="Q21" i="2" s="1"/>
  <c r="M21" i="2"/>
  <c r="N21" i="2" s="1"/>
  <c r="J21" i="2"/>
  <c r="G21" i="2"/>
  <c r="H21" i="2" s="1"/>
  <c r="BJ20" i="2"/>
  <c r="BI20" i="2"/>
  <c r="BF20" i="2"/>
  <c r="BD20" i="2"/>
  <c r="BB20" i="2"/>
  <c r="BA20" i="2"/>
  <c r="AW20" i="2"/>
  <c r="AU20" i="2"/>
  <c r="AR20" i="2"/>
  <c r="AP20" i="2"/>
  <c r="AN20" i="2"/>
  <c r="AL20" i="2"/>
  <c r="AJ20" i="2"/>
  <c r="AH20" i="2"/>
  <c r="AF20" i="2"/>
  <c r="AD20" i="2"/>
  <c r="AA20" i="2"/>
  <c r="Y20" i="2"/>
  <c r="W20" i="2"/>
  <c r="S20" i="2"/>
  <c r="T20" i="2" s="1"/>
  <c r="P20" i="2"/>
  <c r="Q20" i="2" s="1"/>
  <c r="M20" i="2"/>
  <c r="N20" i="2" s="1"/>
  <c r="J20" i="2"/>
  <c r="G20" i="2"/>
  <c r="H20" i="2" s="1"/>
  <c r="BJ19" i="2"/>
  <c r="BI19" i="2"/>
  <c r="BF19" i="2"/>
  <c r="BD19" i="2"/>
  <c r="BB19" i="2"/>
  <c r="BA19" i="2"/>
  <c r="BG19" i="2" s="1"/>
  <c r="AW19" i="2"/>
  <c r="AU19" i="2"/>
  <c r="AR19" i="2"/>
  <c r="AP19" i="2"/>
  <c r="AN19" i="2"/>
  <c r="AL19" i="2"/>
  <c r="AJ19" i="2"/>
  <c r="AH19" i="2"/>
  <c r="AF19" i="2"/>
  <c r="AD19" i="2"/>
  <c r="AA19" i="2"/>
  <c r="Y19" i="2"/>
  <c r="W19" i="2"/>
  <c r="S19" i="2"/>
  <c r="T19" i="2" s="1"/>
  <c r="P19" i="2"/>
  <c r="Q19" i="2" s="1"/>
  <c r="M19" i="2"/>
  <c r="N19" i="2" s="1"/>
  <c r="J19" i="2"/>
  <c r="G19" i="2"/>
  <c r="H19" i="2" s="1"/>
  <c r="BJ18" i="2"/>
  <c r="BI18" i="2"/>
  <c r="BF18" i="2"/>
  <c r="BD18" i="2"/>
  <c r="BB18" i="2"/>
  <c r="BA18" i="2"/>
  <c r="AW18" i="2"/>
  <c r="AU18" i="2"/>
  <c r="AR18" i="2"/>
  <c r="AP18" i="2"/>
  <c r="AN18" i="2"/>
  <c r="AL18" i="2"/>
  <c r="AJ18" i="2"/>
  <c r="AH18" i="2"/>
  <c r="AF18" i="2"/>
  <c r="AD18" i="2"/>
  <c r="AA18" i="2"/>
  <c r="Y18" i="2"/>
  <c r="W18" i="2"/>
  <c r="S18" i="2"/>
  <c r="T18" i="2" s="1"/>
  <c r="P18" i="2"/>
  <c r="Q18" i="2" s="1"/>
  <c r="M18" i="2"/>
  <c r="N18" i="2" s="1"/>
  <c r="J18" i="2"/>
  <c r="G18" i="2"/>
  <c r="H18" i="2" s="1"/>
  <c r="BJ17" i="2"/>
  <c r="BI17" i="2"/>
  <c r="BF17" i="2"/>
  <c r="BD17" i="2"/>
  <c r="BB17" i="2"/>
  <c r="BA17" i="2"/>
  <c r="BG17" i="2" s="1"/>
  <c r="AW17" i="2"/>
  <c r="AU17" i="2"/>
  <c r="AR17" i="2"/>
  <c r="AP17" i="2"/>
  <c r="AN17" i="2"/>
  <c r="AL17" i="2"/>
  <c r="AJ17" i="2"/>
  <c r="AH17" i="2"/>
  <c r="AF17" i="2"/>
  <c r="AD17" i="2"/>
  <c r="AA17" i="2"/>
  <c r="Y17" i="2"/>
  <c r="W17" i="2"/>
  <c r="S17" i="2"/>
  <c r="T17" i="2" s="1"/>
  <c r="P17" i="2"/>
  <c r="Q17" i="2" s="1"/>
  <c r="M17" i="2"/>
  <c r="N17" i="2" s="1"/>
  <c r="J17" i="2"/>
  <c r="G17" i="2"/>
  <c r="H17" i="2" s="1"/>
  <c r="BJ16" i="2"/>
  <c r="BI16" i="2"/>
  <c r="BF16" i="2"/>
  <c r="BD16" i="2"/>
  <c r="BB16" i="2"/>
  <c r="BA16" i="2"/>
  <c r="AW16" i="2"/>
  <c r="AU16" i="2"/>
  <c r="AR16" i="2"/>
  <c r="AP16" i="2"/>
  <c r="AN16" i="2"/>
  <c r="AL16" i="2"/>
  <c r="AJ16" i="2"/>
  <c r="AH16" i="2"/>
  <c r="AF16" i="2"/>
  <c r="AD16" i="2"/>
  <c r="AA16" i="2"/>
  <c r="Y16" i="2"/>
  <c r="W16" i="2"/>
  <c r="S16" i="2"/>
  <c r="T16" i="2" s="1"/>
  <c r="P16" i="2"/>
  <c r="Q16" i="2" s="1"/>
  <c r="M16" i="2"/>
  <c r="N16" i="2" s="1"/>
  <c r="J16" i="2"/>
  <c r="G16" i="2"/>
  <c r="H16" i="2" s="1"/>
  <c r="BJ15" i="2"/>
  <c r="BI15" i="2"/>
  <c r="BF15" i="2"/>
  <c r="BD15" i="2"/>
  <c r="BB15" i="2"/>
  <c r="BA15" i="2"/>
  <c r="BG15" i="2" s="1"/>
  <c r="AW15" i="2"/>
  <c r="AU15" i="2"/>
  <c r="AR15" i="2"/>
  <c r="AP15" i="2"/>
  <c r="AN15" i="2"/>
  <c r="AL15" i="2"/>
  <c r="AJ15" i="2"/>
  <c r="AH15" i="2"/>
  <c r="AF15" i="2"/>
  <c r="AD15" i="2"/>
  <c r="AA15" i="2"/>
  <c r="Y15" i="2"/>
  <c r="W15" i="2"/>
  <c r="S15" i="2"/>
  <c r="T15" i="2" s="1"/>
  <c r="P15" i="2"/>
  <c r="Q15" i="2" s="1"/>
  <c r="M15" i="2"/>
  <c r="N15" i="2" s="1"/>
  <c r="J15" i="2"/>
  <c r="G15" i="2"/>
  <c r="H15" i="2" s="1"/>
  <c r="BJ14" i="2"/>
  <c r="BI14" i="2"/>
  <c r="BF14" i="2"/>
  <c r="BD14" i="2"/>
  <c r="BB14" i="2"/>
  <c r="BA14" i="2"/>
  <c r="AW14" i="2"/>
  <c r="AU14" i="2"/>
  <c r="AR14" i="2"/>
  <c r="AP14" i="2"/>
  <c r="AN14" i="2"/>
  <c r="AL14" i="2"/>
  <c r="AJ14" i="2"/>
  <c r="AH14" i="2"/>
  <c r="AF14" i="2"/>
  <c r="AD14" i="2"/>
  <c r="AA14" i="2"/>
  <c r="Y14" i="2"/>
  <c r="W14" i="2"/>
  <c r="S14" i="2"/>
  <c r="T14" i="2" s="1"/>
  <c r="P14" i="2"/>
  <c r="Q14" i="2" s="1"/>
  <c r="M14" i="2"/>
  <c r="N14" i="2" s="1"/>
  <c r="J14" i="2"/>
  <c r="G14" i="2"/>
  <c r="H14" i="2" s="1"/>
  <c r="BJ13" i="2"/>
  <c r="BI13" i="2"/>
  <c r="BF13" i="2"/>
  <c r="BD13" i="2"/>
  <c r="BB13" i="2"/>
  <c r="BA13" i="2"/>
  <c r="BG13" i="2" s="1"/>
  <c r="AW13" i="2"/>
  <c r="AU13" i="2"/>
  <c r="AR13" i="2"/>
  <c r="AP13" i="2"/>
  <c r="AN13" i="2"/>
  <c r="AL13" i="2"/>
  <c r="AJ13" i="2"/>
  <c r="AH13" i="2"/>
  <c r="AF13" i="2"/>
  <c r="AD13" i="2"/>
  <c r="AA13" i="2"/>
  <c r="Y13" i="2"/>
  <c r="W13" i="2"/>
  <c r="S13" i="2"/>
  <c r="T13" i="2" s="1"/>
  <c r="P13" i="2"/>
  <c r="Q13" i="2" s="1"/>
  <c r="M13" i="2"/>
  <c r="N13" i="2" s="1"/>
  <c r="J13" i="2"/>
  <c r="G13" i="2"/>
  <c r="H13" i="2" s="1"/>
  <c r="BJ12" i="2"/>
  <c r="BI12" i="2"/>
  <c r="BF12" i="2"/>
  <c r="BD12" i="2"/>
  <c r="BB12" i="2"/>
  <c r="BA12" i="2"/>
  <c r="AW12" i="2"/>
  <c r="AU12" i="2"/>
  <c r="AR12" i="2"/>
  <c r="AP12" i="2"/>
  <c r="AN12" i="2"/>
  <c r="AL12" i="2"/>
  <c r="AJ12" i="2"/>
  <c r="AH12" i="2"/>
  <c r="AF12" i="2"/>
  <c r="AD12" i="2"/>
  <c r="AA12" i="2"/>
  <c r="Y12" i="2"/>
  <c r="W12" i="2"/>
  <c r="S12" i="2"/>
  <c r="T12" i="2" s="1"/>
  <c r="P12" i="2"/>
  <c r="Q12" i="2" s="1"/>
  <c r="M12" i="2"/>
  <c r="N12" i="2" s="1"/>
  <c r="J12" i="2"/>
  <c r="G12" i="2"/>
  <c r="H12" i="2" s="1"/>
  <c r="BJ11" i="2"/>
  <c r="BI11" i="2"/>
  <c r="BF11" i="2"/>
  <c r="BD11" i="2"/>
  <c r="BB11" i="2"/>
  <c r="BA11" i="2"/>
  <c r="BG11" i="2" s="1"/>
  <c r="AW11" i="2"/>
  <c r="AU11" i="2"/>
  <c r="AR11" i="2"/>
  <c r="AP11" i="2"/>
  <c r="AN11" i="2"/>
  <c r="AL11" i="2"/>
  <c r="AJ11" i="2"/>
  <c r="AH11" i="2"/>
  <c r="AF11" i="2"/>
  <c r="AD11" i="2"/>
  <c r="AA11" i="2"/>
  <c r="Y11" i="2"/>
  <c r="W11" i="2"/>
  <c r="S11" i="2"/>
  <c r="T11" i="2" s="1"/>
  <c r="P11" i="2"/>
  <c r="Q11" i="2" s="1"/>
  <c r="M11" i="2"/>
  <c r="N11" i="2" s="1"/>
  <c r="J11" i="2"/>
  <c r="G11" i="2"/>
  <c r="H11" i="2" s="1"/>
  <c r="BJ10" i="2"/>
  <c r="BI10" i="2"/>
  <c r="BF10" i="2"/>
  <c r="BD10" i="2"/>
  <c r="BB10" i="2"/>
  <c r="BA10" i="2"/>
  <c r="AW10" i="2"/>
  <c r="AU10" i="2"/>
  <c r="AR10" i="2"/>
  <c r="AP10" i="2"/>
  <c r="AN10" i="2"/>
  <c r="AL10" i="2"/>
  <c r="AJ10" i="2"/>
  <c r="AH10" i="2"/>
  <c r="AF10" i="2"/>
  <c r="AD10" i="2"/>
  <c r="AA10" i="2"/>
  <c r="Y10" i="2"/>
  <c r="W10" i="2"/>
  <c r="S10" i="2"/>
  <c r="T10" i="2" s="1"/>
  <c r="P10" i="2"/>
  <c r="Q10" i="2" s="1"/>
  <c r="M10" i="2"/>
  <c r="N10" i="2" s="1"/>
  <c r="J10" i="2"/>
  <c r="G10" i="2"/>
  <c r="H10" i="2" s="1"/>
  <c r="BJ9" i="2"/>
  <c r="BI9" i="2"/>
  <c r="BF9" i="2"/>
  <c r="BD9" i="2"/>
  <c r="BB9" i="2"/>
  <c r="BA9" i="2"/>
  <c r="BG9" i="2" s="1"/>
  <c r="AW9" i="2"/>
  <c r="AU9" i="2"/>
  <c r="AR9" i="2"/>
  <c r="AP9" i="2"/>
  <c r="AN9" i="2"/>
  <c r="AL9" i="2"/>
  <c r="AJ9" i="2"/>
  <c r="AH9" i="2"/>
  <c r="AF9" i="2"/>
  <c r="AD9" i="2"/>
  <c r="AA9" i="2"/>
  <c r="Y9" i="2"/>
  <c r="W9" i="2"/>
  <c r="S9" i="2"/>
  <c r="T9" i="2" s="1"/>
  <c r="P9" i="2"/>
  <c r="Q9" i="2" s="1"/>
  <c r="M9" i="2"/>
  <c r="N9" i="2" s="1"/>
  <c r="J9" i="2"/>
  <c r="G9" i="2"/>
  <c r="H9" i="2" s="1"/>
  <c r="BJ8" i="2"/>
  <c r="BI8" i="2"/>
  <c r="BF8" i="2"/>
  <c r="BD8" i="2"/>
  <c r="BB8" i="2"/>
  <c r="BA8" i="2"/>
  <c r="AW8" i="2"/>
  <c r="AU8" i="2"/>
  <c r="AR8" i="2"/>
  <c r="AP8" i="2"/>
  <c r="AN8" i="2"/>
  <c r="AL8" i="2"/>
  <c r="AJ8" i="2"/>
  <c r="AH8" i="2"/>
  <c r="AF8" i="2"/>
  <c r="AD8" i="2"/>
  <c r="AA8" i="2"/>
  <c r="Y8" i="2"/>
  <c r="W8" i="2"/>
  <c r="S8" i="2"/>
  <c r="T8" i="2" s="1"/>
  <c r="P8" i="2"/>
  <c r="Q8" i="2" s="1"/>
  <c r="M8" i="2"/>
  <c r="N8" i="2" s="1"/>
  <c r="J8" i="2"/>
  <c r="G8" i="2"/>
  <c r="H8" i="2" s="1"/>
  <c r="BJ7" i="2"/>
  <c r="BI7" i="2"/>
  <c r="BF7" i="2"/>
  <c r="BD7" i="2"/>
  <c r="BB7" i="2"/>
  <c r="BA7" i="2"/>
  <c r="BG7" i="2" s="1"/>
  <c r="AW7" i="2"/>
  <c r="AU7" i="2"/>
  <c r="AR7" i="2"/>
  <c r="AP7" i="2"/>
  <c r="AN7" i="2"/>
  <c r="AL7" i="2"/>
  <c r="AJ7" i="2"/>
  <c r="AH7" i="2"/>
  <c r="AF7" i="2"/>
  <c r="AD7" i="2"/>
  <c r="AA7" i="2"/>
  <c r="Y7" i="2"/>
  <c r="W7" i="2"/>
  <c r="S7" i="2"/>
  <c r="T7" i="2" s="1"/>
  <c r="P7" i="2"/>
  <c r="Q7" i="2" s="1"/>
  <c r="M7" i="2"/>
  <c r="N7" i="2" s="1"/>
  <c r="J7" i="2"/>
  <c r="G7" i="2"/>
  <c r="H7" i="2" s="1"/>
  <c r="BJ6" i="2"/>
  <c r="BI6" i="2"/>
  <c r="BF6" i="2"/>
  <c r="BD6" i="2"/>
  <c r="BB6" i="2"/>
  <c r="BA6" i="2"/>
  <c r="AW6" i="2"/>
  <c r="AU6" i="2"/>
  <c r="AR6" i="2"/>
  <c r="AP6" i="2"/>
  <c r="AN6" i="2"/>
  <c r="AJ6" i="2"/>
  <c r="AH6" i="2"/>
  <c r="AF6" i="2"/>
  <c r="AD6" i="2"/>
  <c r="AA6" i="2"/>
  <c r="Y6" i="2"/>
  <c r="W6" i="2"/>
  <c r="AB6" i="2" s="1"/>
  <c r="S6" i="2"/>
  <c r="T6" i="2" s="1"/>
  <c r="P6" i="2"/>
  <c r="Q6" i="2" s="1"/>
  <c r="M6" i="2"/>
  <c r="N6" i="2" s="1"/>
  <c r="J6" i="2"/>
  <c r="G6" i="2"/>
  <c r="H6" i="2" s="1"/>
  <c r="BJ5" i="2"/>
  <c r="BI5" i="2"/>
  <c r="BF5" i="2"/>
  <c r="BD5" i="2"/>
  <c r="BB5" i="2"/>
  <c r="BA5" i="2"/>
  <c r="AW5" i="2"/>
  <c r="AU5" i="2"/>
  <c r="AR5" i="2"/>
  <c r="AP5" i="2"/>
  <c r="AN5" i="2"/>
  <c r="AL5" i="2"/>
  <c r="AJ5" i="2"/>
  <c r="AH5" i="2"/>
  <c r="AF5" i="2"/>
  <c r="AD5" i="2"/>
  <c r="AA5" i="2"/>
  <c r="Y5" i="2"/>
  <c r="W5" i="2"/>
  <c r="S5" i="2"/>
  <c r="T5" i="2" s="1"/>
  <c r="P5" i="2"/>
  <c r="Q5" i="2" s="1"/>
  <c r="M5" i="2"/>
  <c r="N5" i="2" s="1"/>
  <c r="J5" i="2"/>
  <c r="G5" i="2"/>
  <c r="H5" i="2" s="1"/>
  <c r="BJ4" i="2"/>
  <c r="BI4" i="2"/>
  <c r="BF4" i="2"/>
  <c r="BD4" i="2"/>
  <c r="BB4" i="2"/>
  <c r="BA4" i="2"/>
  <c r="AW4" i="2"/>
  <c r="AU4" i="2"/>
  <c r="AR4" i="2"/>
  <c r="AP4" i="2"/>
  <c r="AN4" i="2"/>
  <c r="AL4" i="2"/>
  <c r="AJ4" i="2"/>
  <c r="AH4" i="2"/>
  <c r="AF4" i="2"/>
  <c r="AD4" i="2"/>
  <c r="AA4" i="2"/>
  <c r="Y4" i="2"/>
  <c r="W4" i="2"/>
  <c r="AB4" i="2" s="1"/>
  <c r="S4" i="2"/>
  <c r="T4" i="2" s="1"/>
  <c r="P4" i="2"/>
  <c r="Q4" i="2" s="1"/>
  <c r="M4" i="2"/>
  <c r="N4" i="2" s="1"/>
  <c r="J4" i="2"/>
  <c r="G4" i="2"/>
  <c r="H4" i="2" s="1"/>
  <c r="BJ3" i="2"/>
  <c r="BI3" i="2"/>
  <c r="BF3" i="2"/>
  <c r="BD3" i="2"/>
  <c r="BB3" i="2"/>
  <c r="BA3" i="2"/>
  <c r="AW3" i="2"/>
  <c r="AU3" i="2"/>
  <c r="AR3" i="2"/>
  <c r="AP3" i="2"/>
  <c r="AN3" i="2"/>
  <c r="AL3" i="2"/>
  <c r="AJ3" i="2"/>
  <c r="AH3" i="2"/>
  <c r="AF3" i="2"/>
  <c r="AD3" i="2"/>
  <c r="AA3" i="2"/>
  <c r="Y3" i="2"/>
  <c r="W3" i="2"/>
  <c r="S3" i="2"/>
  <c r="T3" i="2" s="1"/>
  <c r="P3" i="2"/>
  <c r="Q3" i="2" s="1"/>
  <c r="M3" i="2"/>
  <c r="N3" i="2" s="1"/>
  <c r="J3" i="2"/>
  <c r="G3" i="2"/>
  <c r="H3" i="2" s="1"/>
  <c r="AB296" i="2" l="1"/>
  <c r="BG35" i="2"/>
  <c r="BG41" i="2"/>
  <c r="BG47" i="2"/>
  <c r="BG37" i="2"/>
  <c r="BG43" i="2"/>
  <c r="BG33" i="2"/>
  <c r="BG39" i="2"/>
  <c r="BG45" i="2"/>
  <c r="AX341" i="2"/>
  <c r="AX343" i="2"/>
  <c r="AX345" i="2"/>
  <c r="AX347" i="2"/>
  <c r="AX349" i="2"/>
  <c r="AX351" i="2"/>
  <c r="AX353" i="2"/>
  <c r="AX355" i="2"/>
  <c r="AX357" i="2"/>
  <c r="AX359" i="2"/>
  <c r="AX361" i="2"/>
  <c r="AX363" i="2"/>
  <c r="AX365" i="2"/>
  <c r="AX367" i="2"/>
  <c r="AX369" i="2"/>
  <c r="AX371" i="2"/>
  <c r="AX373" i="2"/>
  <c r="AB3" i="2"/>
  <c r="AB5" i="2"/>
  <c r="AB293" i="2"/>
  <c r="AB295" i="2"/>
  <c r="AB297" i="2"/>
  <c r="AB299" i="2"/>
  <c r="AB301" i="2"/>
  <c r="AX375" i="2"/>
  <c r="AX377" i="2"/>
  <c r="AX379" i="2"/>
  <c r="AB381" i="2"/>
  <c r="AB380" i="2"/>
  <c r="BG380" i="2"/>
  <c r="AB257" i="2"/>
  <c r="AB259" i="2"/>
  <c r="AB261" i="2"/>
  <c r="AB263" i="2"/>
  <c r="AB265" i="2"/>
  <c r="AB267" i="2"/>
  <c r="AB269" i="2"/>
  <c r="AB271" i="2"/>
  <c r="AB273" i="2"/>
  <c r="AB275" i="2"/>
  <c r="AB277" i="2"/>
  <c r="AB279" i="2"/>
  <c r="AB281" i="2"/>
  <c r="AB283" i="2"/>
  <c r="AB285" i="2"/>
  <c r="AB287" i="2"/>
  <c r="AB289" i="2"/>
  <c r="AB291" i="2"/>
  <c r="BG342" i="2"/>
  <c r="BG344" i="2"/>
  <c r="BG346" i="2"/>
  <c r="BG348" i="2"/>
  <c r="BG350" i="2"/>
  <c r="BG352" i="2"/>
  <c r="BG354" i="2"/>
  <c r="BG356" i="2"/>
  <c r="BG358" i="2"/>
  <c r="BG360" i="2"/>
  <c r="BG362" i="2"/>
  <c r="BG364" i="2"/>
  <c r="BG366" i="2"/>
  <c r="BG368" i="2"/>
  <c r="BG370" i="2"/>
  <c r="BG372" i="2"/>
  <c r="U274" i="2"/>
  <c r="BG304" i="2"/>
  <c r="BG306" i="2"/>
  <c r="BG308" i="2"/>
  <c r="BG310" i="2"/>
  <c r="BG312" i="2"/>
  <c r="BG314" i="2"/>
  <c r="BG316" i="2"/>
  <c r="BG318" i="2"/>
  <c r="BG320" i="2"/>
  <c r="BG322" i="2"/>
  <c r="BG324" i="2"/>
  <c r="BG326" i="2"/>
  <c r="BG328" i="2"/>
  <c r="AB249" i="2"/>
  <c r="AB251" i="2"/>
  <c r="AB253" i="2"/>
  <c r="AB255" i="2"/>
  <c r="BG6" i="2"/>
  <c r="BG12" i="2"/>
  <c r="BG18" i="2"/>
  <c r="BG24" i="2"/>
  <c r="BG30" i="2"/>
  <c r="BG36" i="2"/>
  <c r="BG42" i="2"/>
  <c r="BG48" i="2"/>
  <c r="BG54" i="2"/>
  <c r="BG60" i="2"/>
  <c r="BG66" i="2"/>
  <c r="BG72" i="2"/>
  <c r="BG78" i="2"/>
  <c r="BG84" i="2"/>
  <c r="BG90" i="2"/>
  <c r="BG96" i="2"/>
  <c r="BG102" i="2"/>
  <c r="BG108" i="2"/>
  <c r="BG114" i="2"/>
  <c r="BG120" i="2"/>
  <c r="BG126" i="2"/>
  <c r="BG132" i="2"/>
  <c r="BG138" i="2"/>
  <c r="BG144" i="2"/>
  <c r="BG148" i="2"/>
  <c r="BG154" i="2"/>
  <c r="BG160" i="2"/>
  <c r="BG166" i="2"/>
  <c r="BG168" i="2"/>
  <c r="BG170" i="2"/>
  <c r="BG172" i="2"/>
  <c r="BG174" i="2"/>
  <c r="BG176" i="2"/>
  <c r="BG178" i="2"/>
  <c r="BG180" i="2"/>
  <c r="BG182" i="2"/>
  <c r="BG184" i="2"/>
  <c r="BG186" i="2"/>
  <c r="BG188" i="2"/>
  <c r="BG190" i="2"/>
  <c r="BG192" i="2"/>
  <c r="BG194" i="2"/>
  <c r="BG196" i="2"/>
  <c r="BG198" i="2"/>
  <c r="BG200" i="2"/>
  <c r="BG202" i="2"/>
  <c r="BG204" i="2"/>
  <c r="BG206" i="2"/>
  <c r="BG208" i="2"/>
  <c r="BG210" i="2"/>
  <c r="BG212" i="2"/>
  <c r="BG214" i="2"/>
  <c r="BG216" i="2"/>
  <c r="BG218" i="2"/>
  <c r="BG220" i="2"/>
  <c r="BG222" i="2"/>
  <c r="BG224" i="2"/>
  <c r="BG226" i="2"/>
  <c r="BG228" i="2"/>
  <c r="BG230" i="2"/>
  <c r="BG232" i="2"/>
  <c r="BG234" i="2"/>
  <c r="BG236" i="2"/>
  <c r="BG10" i="2"/>
  <c r="BG16" i="2"/>
  <c r="BG22" i="2"/>
  <c r="BG28" i="2"/>
  <c r="BG34" i="2"/>
  <c r="BG40" i="2"/>
  <c r="BG46" i="2"/>
  <c r="BG52" i="2"/>
  <c r="BG58" i="2"/>
  <c r="BG64" i="2"/>
  <c r="BG70" i="2"/>
  <c r="BG76" i="2"/>
  <c r="BG82" i="2"/>
  <c r="BG88" i="2"/>
  <c r="BG94" i="2"/>
  <c r="BG100" i="2"/>
  <c r="BG106" i="2"/>
  <c r="BG112" i="2"/>
  <c r="BG118" i="2"/>
  <c r="BG124" i="2"/>
  <c r="BG130" i="2"/>
  <c r="BG136" i="2"/>
  <c r="BG142" i="2"/>
  <c r="BG150" i="2"/>
  <c r="BG156" i="2"/>
  <c r="BG162" i="2"/>
  <c r="AB362" i="2"/>
  <c r="AB264" i="2"/>
  <c r="BG8" i="2"/>
  <c r="BG14" i="2"/>
  <c r="BG20" i="2"/>
  <c r="BG26" i="2"/>
  <c r="BG32" i="2"/>
  <c r="BG38" i="2"/>
  <c r="BG44" i="2"/>
  <c r="BG50" i="2"/>
  <c r="BG56" i="2"/>
  <c r="BG62" i="2"/>
  <c r="BG68" i="2"/>
  <c r="BG74" i="2"/>
  <c r="BG80" i="2"/>
  <c r="BG86" i="2"/>
  <c r="BG92" i="2"/>
  <c r="BG98" i="2"/>
  <c r="BG104" i="2"/>
  <c r="BG110" i="2"/>
  <c r="BG116" i="2"/>
  <c r="BG122" i="2"/>
  <c r="BG128" i="2"/>
  <c r="BG134" i="2"/>
  <c r="BG140" i="2"/>
  <c r="BG146" i="2"/>
  <c r="BG152" i="2"/>
  <c r="BG158" i="2"/>
  <c r="BG164" i="2"/>
  <c r="AB348" i="2"/>
  <c r="AB360" i="2"/>
  <c r="BG3" i="2"/>
  <c r="BG5" i="2"/>
  <c r="AB7" i="2"/>
  <c r="AB9" i="2"/>
  <c r="AB11" i="2"/>
  <c r="AB13" i="2"/>
  <c r="AB15" i="2"/>
  <c r="AB17" i="2"/>
  <c r="AB19" i="2"/>
  <c r="AB21" i="2"/>
  <c r="AB23" i="2"/>
  <c r="AB25" i="2"/>
  <c r="AB27" i="2"/>
  <c r="AB29" i="2"/>
  <c r="AB31" i="2"/>
  <c r="AB33" i="2"/>
  <c r="AB35" i="2"/>
  <c r="AB37" i="2"/>
  <c r="AB39" i="2"/>
  <c r="AB41" i="2"/>
  <c r="AB43" i="2"/>
  <c r="AB45" i="2"/>
  <c r="AB47" i="2"/>
  <c r="AB49" i="2"/>
  <c r="AB51" i="2"/>
  <c r="AB53" i="2"/>
  <c r="AB55" i="2"/>
  <c r="AB57" i="2"/>
  <c r="AB59" i="2"/>
  <c r="AB61" i="2"/>
  <c r="AB63" i="2"/>
  <c r="AB65" i="2"/>
  <c r="AB67" i="2"/>
  <c r="AB69" i="2"/>
  <c r="AB71" i="2"/>
  <c r="AB73" i="2"/>
  <c r="AB75" i="2"/>
  <c r="AB77" i="2"/>
  <c r="AB347" i="2"/>
  <c r="AB349" i="2"/>
  <c r="BG371" i="2"/>
  <c r="BG373" i="2"/>
  <c r="AB79" i="2"/>
  <c r="AB81" i="2"/>
  <c r="AB83" i="2"/>
  <c r="AB85" i="2"/>
  <c r="AB87" i="2"/>
  <c r="AB89" i="2"/>
  <c r="AB91" i="2"/>
  <c r="AB93" i="2"/>
  <c r="AB95" i="2"/>
  <c r="AB97" i="2"/>
  <c r="AB99" i="2"/>
  <c r="AB101" i="2"/>
  <c r="AB103" i="2"/>
  <c r="AB105" i="2"/>
  <c r="AB107" i="2"/>
  <c r="AB109" i="2"/>
  <c r="AB111" i="2"/>
  <c r="AB113" i="2"/>
  <c r="AB115" i="2"/>
  <c r="AB117" i="2"/>
  <c r="AB119" i="2"/>
  <c r="AB121" i="2"/>
  <c r="AB123" i="2"/>
  <c r="AB125" i="2"/>
  <c r="AB127" i="2"/>
  <c r="AB129" i="2"/>
  <c r="AB131" i="2"/>
  <c r="AB133" i="2"/>
  <c r="AB135" i="2"/>
  <c r="AB137" i="2"/>
  <c r="AB139" i="2"/>
  <c r="AB141" i="2"/>
  <c r="AB143" i="2"/>
  <c r="AB145" i="2"/>
  <c r="AB147" i="2"/>
  <c r="AB149" i="2"/>
  <c r="AB151" i="2"/>
  <c r="AB153" i="2"/>
  <c r="AB155" i="2"/>
  <c r="AB157" i="2"/>
  <c r="AB159" i="2"/>
  <c r="AB161" i="2"/>
  <c r="AB163" i="2"/>
  <c r="AB165" i="2"/>
  <c r="AB167" i="2"/>
  <c r="AB169" i="2"/>
  <c r="AB171" i="2"/>
  <c r="AB173" i="2"/>
  <c r="AB175" i="2"/>
  <c r="AB177" i="2"/>
  <c r="AB179" i="2"/>
  <c r="AB181" i="2"/>
  <c r="AB183" i="2"/>
  <c r="AB185" i="2"/>
  <c r="AB187" i="2"/>
  <c r="AB189" i="2"/>
  <c r="AB191" i="2"/>
  <c r="AB193" i="2"/>
  <c r="AB195" i="2"/>
  <c r="AB197" i="2"/>
  <c r="AB199" i="2"/>
  <c r="AB201" i="2"/>
  <c r="AB203" i="2"/>
  <c r="AB205" i="2"/>
  <c r="AB207" i="2"/>
  <c r="AB209" i="2"/>
  <c r="AB211" i="2"/>
  <c r="AB213" i="2"/>
  <c r="AB215" i="2"/>
  <c r="AB217" i="2"/>
  <c r="AB219" i="2"/>
  <c r="AB221" i="2"/>
  <c r="AB223" i="2"/>
  <c r="AB225" i="2"/>
  <c r="AB227" i="2"/>
  <c r="AB229" i="2"/>
  <c r="AB231" i="2"/>
  <c r="AB233" i="2"/>
  <c r="AB235" i="2"/>
  <c r="AB237" i="2"/>
  <c r="AB239" i="2"/>
  <c r="AB241" i="2"/>
  <c r="AB243" i="2"/>
  <c r="AB245" i="2"/>
  <c r="AB247" i="2"/>
  <c r="AX342" i="2"/>
  <c r="AX344" i="2"/>
  <c r="AX346" i="2"/>
  <c r="AX348" i="2"/>
  <c r="AX350" i="2"/>
  <c r="AX352" i="2"/>
  <c r="AX354" i="2"/>
  <c r="AX356" i="2"/>
  <c r="AX358" i="2"/>
  <c r="AX360" i="2"/>
  <c r="AX362" i="2"/>
  <c r="AX364" i="2"/>
  <c r="AX366" i="2"/>
  <c r="AX368" i="2"/>
  <c r="AX370" i="2"/>
  <c r="AX372" i="2"/>
  <c r="AX374" i="2"/>
  <c r="AX376" i="2"/>
  <c r="AX378" i="2"/>
  <c r="AX6" i="2"/>
  <c r="AX8" i="2"/>
  <c r="AX10" i="2"/>
  <c r="AX12" i="2"/>
  <c r="AX14" i="2"/>
  <c r="AX16" i="2"/>
  <c r="AX18" i="2"/>
  <c r="AX20" i="2"/>
  <c r="AX22" i="2"/>
  <c r="AX24" i="2"/>
  <c r="AX26" i="2"/>
  <c r="AX28" i="2"/>
  <c r="AX30" i="2"/>
  <c r="AX32" i="2"/>
  <c r="AX34" i="2"/>
  <c r="AX36" i="2"/>
  <c r="AX38" i="2"/>
  <c r="AX40" i="2"/>
  <c r="AX42" i="2"/>
  <c r="AX44" i="2"/>
  <c r="AX46" i="2"/>
  <c r="AX48" i="2"/>
  <c r="AX50" i="2"/>
  <c r="AX52" i="2"/>
  <c r="AX54" i="2"/>
  <c r="AX56" i="2"/>
  <c r="AX58" i="2"/>
  <c r="AX60" i="2"/>
  <c r="AX62" i="2"/>
  <c r="AX64" i="2"/>
  <c r="AX66" i="2"/>
  <c r="AX68" i="2"/>
  <c r="AX70" i="2"/>
  <c r="AX72" i="2"/>
  <c r="AX74" i="2"/>
  <c r="AX76" i="2"/>
  <c r="AX78" i="2"/>
  <c r="AX80" i="2"/>
  <c r="AX82" i="2"/>
  <c r="AX84" i="2"/>
  <c r="AX86" i="2"/>
  <c r="AX88" i="2"/>
  <c r="AX90" i="2"/>
  <c r="AX92" i="2"/>
  <c r="AX94" i="2"/>
  <c r="AX96" i="2"/>
  <c r="AX98" i="2"/>
  <c r="AX100" i="2"/>
  <c r="AX102" i="2"/>
  <c r="AX104" i="2"/>
  <c r="AX106" i="2"/>
  <c r="AX108" i="2"/>
  <c r="AS109" i="2"/>
  <c r="AX110" i="2"/>
  <c r="AS111" i="2"/>
  <c r="AX112" i="2"/>
  <c r="AS113" i="2"/>
  <c r="AX114" i="2"/>
  <c r="AS115" i="2"/>
  <c r="AX116" i="2"/>
  <c r="AS117" i="2"/>
  <c r="AX118" i="2"/>
  <c r="AS119" i="2"/>
  <c r="AX120" i="2"/>
  <c r="AS121" i="2"/>
  <c r="AX122" i="2"/>
  <c r="AS123" i="2"/>
  <c r="AX124" i="2"/>
  <c r="AS125" i="2"/>
  <c r="AX126" i="2"/>
  <c r="AS127" i="2"/>
  <c r="AX128" i="2"/>
  <c r="AS129" i="2"/>
  <c r="AX130" i="2"/>
  <c r="AS131" i="2"/>
  <c r="AX132" i="2"/>
  <c r="AS133" i="2"/>
  <c r="AX134" i="2"/>
  <c r="AS135" i="2"/>
  <c r="AX136" i="2"/>
  <c r="BG374" i="2"/>
  <c r="BG330" i="2"/>
  <c r="BG332" i="2"/>
  <c r="BG334" i="2"/>
  <c r="BG336" i="2"/>
  <c r="BG338" i="2"/>
  <c r="BG340" i="2"/>
  <c r="AB346" i="2"/>
  <c r="U375" i="2"/>
  <c r="U373" i="2"/>
  <c r="T329" i="2"/>
  <c r="U329" i="2"/>
  <c r="AS137" i="2"/>
  <c r="AX138" i="2"/>
  <c r="AS139" i="2"/>
  <c r="AX140" i="2"/>
  <c r="AS141" i="2"/>
  <c r="AX142" i="2"/>
  <c r="AS143" i="2"/>
  <c r="AX144" i="2"/>
  <c r="AS145" i="2"/>
  <c r="AX146" i="2"/>
  <c r="AS147" i="2"/>
  <c r="AX148" i="2"/>
  <c r="AS149" i="2"/>
  <c r="AX150" i="2"/>
  <c r="AS151" i="2"/>
  <c r="AX152" i="2"/>
  <c r="AS153" i="2"/>
  <c r="AX154" i="2"/>
  <c r="AS155" i="2"/>
  <c r="AX156" i="2"/>
  <c r="AS157" i="2"/>
  <c r="AX158" i="2"/>
  <c r="AS159" i="2"/>
  <c r="AX160" i="2"/>
  <c r="AS161" i="2"/>
  <c r="AX162" i="2"/>
  <c r="AS163" i="2"/>
  <c r="AX164" i="2"/>
  <c r="AS165" i="2"/>
  <c r="AX166" i="2"/>
  <c r="AS167" i="2"/>
  <c r="AX168" i="2"/>
  <c r="AS169" i="2"/>
  <c r="AX170" i="2"/>
  <c r="AS171" i="2"/>
  <c r="AX172" i="2"/>
  <c r="AS173" i="2"/>
  <c r="AX174" i="2"/>
  <c r="AS175" i="2"/>
  <c r="AX176" i="2"/>
  <c r="AS177" i="2"/>
  <c r="AX178" i="2"/>
  <c r="AS179" i="2"/>
  <c r="AX180" i="2"/>
  <c r="AS181" i="2"/>
  <c r="AX182" i="2"/>
  <c r="AS183" i="2"/>
  <c r="AX184" i="2"/>
  <c r="AS185" i="2"/>
  <c r="AX186" i="2"/>
  <c r="AS187" i="2"/>
  <c r="AX188" i="2"/>
  <c r="AS189" i="2"/>
  <c r="AX190" i="2"/>
  <c r="AS191" i="2"/>
  <c r="AX192" i="2"/>
  <c r="AS193" i="2"/>
  <c r="AX194" i="2"/>
  <c r="AS195" i="2"/>
  <c r="AX196" i="2"/>
  <c r="AS197" i="2"/>
  <c r="AX198" i="2"/>
  <c r="AS199" i="2"/>
  <c r="AX200" i="2"/>
  <c r="AS201" i="2"/>
  <c r="AX202" i="2"/>
  <c r="AS203" i="2"/>
  <c r="AX204" i="2"/>
  <c r="AS205" i="2"/>
  <c r="AX206" i="2"/>
  <c r="AS207" i="2"/>
  <c r="AX208" i="2"/>
  <c r="AS209" i="2"/>
  <c r="AX210" i="2"/>
  <c r="AS211" i="2"/>
  <c r="AX212" i="2"/>
  <c r="AS213" i="2"/>
  <c r="AX214" i="2"/>
  <c r="AS215" i="2"/>
  <c r="AX216" i="2"/>
  <c r="AS217" i="2"/>
  <c r="AX218" i="2"/>
  <c r="AS219" i="2"/>
  <c r="AX220" i="2"/>
  <c r="AS221" i="2"/>
  <c r="U376" i="2"/>
  <c r="Q376" i="2"/>
  <c r="T389" i="2"/>
  <c r="U389" i="2"/>
  <c r="BK389" i="2" s="1"/>
  <c r="AX7" i="2"/>
  <c r="AX9" i="2"/>
  <c r="BG238" i="2"/>
  <c r="BG240" i="2"/>
  <c r="BG242" i="2"/>
  <c r="BG244" i="2"/>
  <c r="BG246" i="2"/>
  <c r="BG248" i="2"/>
  <c r="BG250" i="2"/>
  <c r="AB256" i="2"/>
  <c r="AB258" i="2"/>
  <c r="AB260" i="2"/>
  <c r="AX11" i="2"/>
  <c r="AX13" i="2"/>
  <c r="AX15" i="2"/>
  <c r="AX17" i="2"/>
  <c r="AX19" i="2"/>
  <c r="AX21" i="2"/>
  <c r="AX23" i="2"/>
  <c r="AX25" i="2"/>
  <c r="AX27" i="2"/>
  <c r="AX29" i="2"/>
  <c r="AX31" i="2"/>
  <c r="AX33" i="2"/>
  <c r="AX35" i="2"/>
  <c r="AX37" i="2"/>
  <c r="AX39" i="2"/>
  <c r="AX41" i="2"/>
  <c r="AX43" i="2"/>
  <c r="AX45" i="2"/>
  <c r="AX47" i="2"/>
  <c r="AX49" i="2"/>
  <c r="AX51" i="2"/>
  <c r="AX53" i="2"/>
  <c r="AX55" i="2"/>
  <c r="AX57" i="2"/>
  <c r="AX59" i="2"/>
  <c r="AX61" i="2"/>
  <c r="AX63" i="2"/>
  <c r="AX65" i="2"/>
  <c r="AX67" i="2"/>
  <c r="AX69" i="2"/>
  <c r="AX71" i="2"/>
  <c r="AX73" i="2"/>
  <c r="AX75" i="2"/>
  <c r="AX77" i="2"/>
  <c r="AX79" i="2"/>
  <c r="AX81" i="2"/>
  <c r="AX83" i="2"/>
  <c r="AX85" i="2"/>
  <c r="AX87" i="2"/>
  <c r="AX89" i="2"/>
  <c r="AX91" i="2"/>
  <c r="AX93" i="2"/>
  <c r="AX95" i="2"/>
  <c r="AX97" i="2"/>
  <c r="AX99" i="2"/>
  <c r="AX101" i="2"/>
  <c r="AX103" i="2"/>
  <c r="AX105" i="2"/>
  <c r="AX107" i="2"/>
  <c r="AX109" i="2"/>
  <c r="AX111" i="2"/>
  <c r="AX113" i="2"/>
  <c r="AX115" i="2"/>
  <c r="AX117" i="2"/>
  <c r="AX119" i="2"/>
  <c r="AX121" i="2"/>
  <c r="AX123" i="2"/>
  <c r="AX125" i="2"/>
  <c r="AX127" i="2"/>
  <c r="AX129" i="2"/>
  <c r="AX131" i="2"/>
  <c r="AX133" i="2"/>
  <c r="AX135" i="2"/>
  <c r="AX137" i="2"/>
  <c r="AX139" i="2"/>
  <c r="AX141" i="2"/>
  <c r="AX143" i="2"/>
  <c r="AX145" i="2"/>
  <c r="AX147" i="2"/>
  <c r="AX149" i="2"/>
  <c r="AX151" i="2"/>
  <c r="AX153" i="2"/>
  <c r="AX155" i="2"/>
  <c r="AX157" i="2"/>
  <c r="AX159" i="2"/>
  <c r="AX161" i="2"/>
  <c r="AX163" i="2"/>
  <c r="AX165" i="2"/>
  <c r="AX167" i="2"/>
  <c r="AX169" i="2"/>
  <c r="AX171" i="2"/>
  <c r="AX173" i="2"/>
  <c r="AX175" i="2"/>
  <c r="BG365" i="2"/>
  <c r="BG369" i="2"/>
  <c r="U275" i="2"/>
  <c r="BG303" i="2"/>
  <c r="AS385" i="2"/>
  <c r="AS373" i="2"/>
  <c r="U371" i="2"/>
  <c r="U361" i="2"/>
  <c r="AX222" i="2"/>
  <c r="AS223" i="2"/>
  <c r="AX224" i="2"/>
  <c r="AS225" i="2"/>
  <c r="AX226" i="2"/>
  <c r="AS227" i="2"/>
  <c r="AX228" i="2"/>
  <c r="AS229" i="2"/>
  <c r="AX230" i="2"/>
  <c r="AS231" i="2"/>
  <c r="AX232" i="2"/>
  <c r="AS233" i="2"/>
  <c r="AX234" i="2"/>
  <c r="AS235" i="2"/>
  <c r="AX236" i="2"/>
  <c r="AS237" i="2"/>
  <c r="AX238" i="2"/>
  <c r="AS239" i="2"/>
  <c r="AX240" i="2"/>
  <c r="AS241" i="2"/>
  <c r="AX242" i="2"/>
  <c r="AS243" i="2"/>
  <c r="AX244" i="2"/>
  <c r="AS245" i="2"/>
  <c r="AX246" i="2"/>
  <c r="AS247" i="2"/>
  <c r="AX248" i="2"/>
  <c r="AS249" i="2"/>
  <c r="AX250" i="2"/>
  <c r="AS251" i="2"/>
  <c r="AX252" i="2"/>
  <c r="AS253" i="2"/>
  <c r="AX254" i="2"/>
  <c r="AS255" i="2"/>
  <c r="AX256" i="2"/>
  <c r="AS257" i="2"/>
  <c r="AX258" i="2"/>
  <c r="AS259" i="2"/>
  <c r="AX260" i="2"/>
  <c r="AS261" i="2"/>
  <c r="AX262" i="2"/>
  <c r="AS263" i="2"/>
  <c r="AX264" i="2"/>
  <c r="AS265" i="2"/>
  <c r="AX266" i="2"/>
  <c r="AS267" i="2"/>
  <c r="AX268" i="2"/>
  <c r="AS269" i="2"/>
  <c r="AX270" i="2"/>
  <c r="AS271" i="2"/>
  <c r="AX272" i="2"/>
  <c r="AS273" i="2"/>
  <c r="AX274" i="2"/>
  <c r="AS275" i="2"/>
  <c r="AX276" i="2"/>
  <c r="AS277" i="2"/>
  <c r="AX278" i="2"/>
  <c r="AS279" i="2"/>
  <c r="AX280" i="2"/>
  <c r="AS281" i="2"/>
  <c r="AX282" i="2"/>
  <c r="AS283" i="2"/>
  <c r="AX284" i="2"/>
  <c r="AS285" i="2"/>
  <c r="AX286" i="2"/>
  <c r="AS287" i="2"/>
  <c r="AX288" i="2"/>
  <c r="AS289" i="2"/>
  <c r="AX290" i="2"/>
  <c r="AS291" i="2"/>
  <c r="AX292" i="2"/>
  <c r="AS293" i="2"/>
  <c r="AX294" i="2"/>
  <c r="AS295" i="2"/>
  <c r="AX296" i="2"/>
  <c r="AS297" i="2"/>
  <c r="AX298" i="2"/>
  <c r="AS299" i="2"/>
  <c r="AX300" i="2"/>
  <c r="AS301" i="2"/>
  <c r="AX302" i="2"/>
  <c r="AS337" i="2"/>
  <c r="U374" i="2"/>
  <c r="U359" i="2"/>
  <c r="BG252" i="2"/>
  <c r="BG254" i="2"/>
  <c r="BG256" i="2"/>
  <c r="BG258" i="2"/>
  <c r="BG260" i="2"/>
  <c r="BG262" i="2"/>
  <c r="BG264" i="2"/>
  <c r="BG266" i="2"/>
  <c r="BG268" i="2"/>
  <c r="BG270" i="2"/>
  <c r="BG272" i="2"/>
  <c r="BG274" i="2"/>
  <c r="BG276" i="2"/>
  <c r="BG278" i="2"/>
  <c r="AB364" i="2"/>
  <c r="AB366" i="2"/>
  <c r="AB376" i="2"/>
  <c r="AB378" i="2"/>
  <c r="N374" i="2"/>
  <c r="AX177" i="2"/>
  <c r="AX179" i="2"/>
  <c r="AX181" i="2"/>
  <c r="AX183" i="2"/>
  <c r="AX185" i="2"/>
  <c r="AX187" i="2"/>
  <c r="AX189" i="2"/>
  <c r="AX191" i="2"/>
  <c r="AX193" i="2"/>
  <c r="AX195" i="2"/>
  <c r="AX197" i="2"/>
  <c r="AX199" i="2"/>
  <c r="AX201" i="2"/>
  <c r="AX203" i="2"/>
  <c r="AX205" i="2"/>
  <c r="AX207" i="2"/>
  <c r="AX209" i="2"/>
  <c r="AX211" i="2"/>
  <c r="AX213" i="2"/>
  <c r="AX215" i="2"/>
  <c r="AX217" i="2"/>
  <c r="AX219" i="2"/>
  <c r="AX221" i="2"/>
  <c r="AX223" i="2"/>
  <c r="AS380" i="2"/>
  <c r="AS381" i="2"/>
  <c r="U391" i="2"/>
  <c r="BK391" i="2" s="1"/>
  <c r="AS21" i="2"/>
  <c r="AS23" i="2"/>
  <c r="AS29" i="2"/>
  <c r="AS51" i="2"/>
  <c r="AS61" i="2"/>
  <c r="AS67" i="2"/>
  <c r="AS73" i="2"/>
  <c r="AS79" i="2"/>
  <c r="AS89" i="2"/>
  <c r="AS91" i="2"/>
  <c r="AS103" i="2"/>
  <c r="AS105" i="2"/>
  <c r="AS107" i="2"/>
  <c r="K306" i="2"/>
  <c r="U306" i="2"/>
  <c r="K310" i="2"/>
  <c r="U310" i="2"/>
  <c r="K312" i="2"/>
  <c r="U312" i="2"/>
  <c r="K314" i="2"/>
  <c r="U314" i="2"/>
  <c r="K316" i="2"/>
  <c r="U316" i="2"/>
  <c r="K320" i="2"/>
  <c r="U320" i="2"/>
  <c r="K322" i="2"/>
  <c r="U322" i="2"/>
  <c r="K324" i="2"/>
  <c r="U324" i="2"/>
  <c r="K326" i="2"/>
  <c r="U326" i="2"/>
  <c r="K328" i="2"/>
  <c r="U328" i="2"/>
  <c r="K330" i="2"/>
  <c r="U330" i="2"/>
  <c r="K332" i="2"/>
  <c r="U332" i="2"/>
  <c r="K334" i="2"/>
  <c r="U334" i="2"/>
  <c r="K336" i="2"/>
  <c r="U336" i="2"/>
  <c r="K338" i="2"/>
  <c r="U338" i="2"/>
  <c r="K340" i="2"/>
  <c r="U340" i="2"/>
  <c r="N342" i="2"/>
  <c r="U342" i="2"/>
  <c r="N344" i="2"/>
  <c r="U344" i="2"/>
  <c r="AS3" i="2"/>
  <c r="AX4" i="2"/>
  <c r="AS5" i="2"/>
  <c r="K8" i="2"/>
  <c r="U8" i="2"/>
  <c r="K10" i="2"/>
  <c r="U10" i="2"/>
  <c r="K12" i="2"/>
  <c r="U12" i="2"/>
  <c r="K14" i="2"/>
  <c r="U14" i="2"/>
  <c r="K16" i="2"/>
  <c r="U16" i="2"/>
  <c r="K18" i="2"/>
  <c r="U18" i="2"/>
  <c r="K20" i="2"/>
  <c r="U20" i="2"/>
  <c r="K22" i="2"/>
  <c r="U22" i="2"/>
  <c r="K24" i="2"/>
  <c r="U24" i="2"/>
  <c r="K26" i="2"/>
  <c r="U26" i="2"/>
  <c r="K28" i="2"/>
  <c r="U28" i="2"/>
  <c r="K30" i="2"/>
  <c r="U30" i="2"/>
  <c r="K32" i="2"/>
  <c r="U32" i="2"/>
  <c r="K34" i="2"/>
  <c r="U34" i="2"/>
  <c r="K36" i="2"/>
  <c r="U36" i="2"/>
  <c r="K38" i="2"/>
  <c r="U38" i="2"/>
  <c r="K40" i="2"/>
  <c r="U40" i="2"/>
  <c r="K42" i="2"/>
  <c r="U42" i="2"/>
  <c r="K44" i="2"/>
  <c r="U44" i="2"/>
  <c r="K46" i="2"/>
  <c r="U46" i="2"/>
  <c r="K48" i="2"/>
  <c r="U48" i="2"/>
  <c r="K50" i="2"/>
  <c r="U50" i="2"/>
  <c r="K52" i="2"/>
  <c r="U52" i="2"/>
  <c r="K54" i="2"/>
  <c r="U54" i="2"/>
  <c r="K56" i="2"/>
  <c r="U56" i="2"/>
  <c r="AS7" i="2"/>
  <c r="AS13" i="2"/>
  <c r="AS31" i="2"/>
  <c r="AS41" i="2"/>
  <c r="AS49" i="2"/>
  <c r="AS63" i="2"/>
  <c r="AS77" i="2"/>
  <c r="AS81" i="2"/>
  <c r="AS87" i="2"/>
  <c r="AS101" i="2"/>
  <c r="K304" i="2"/>
  <c r="U304" i="2"/>
  <c r="K318" i="2"/>
  <c r="U318" i="2"/>
  <c r="K4" i="2"/>
  <c r="U4" i="2"/>
  <c r="K6" i="2"/>
  <c r="U6" i="2"/>
  <c r="AS9" i="2"/>
  <c r="AS45" i="2"/>
  <c r="AS55" i="2"/>
  <c r="AS59" i="2"/>
  <c r="AS71" i="2"/>
  <c r="AS75" i="2"/>
  <c r="AS95" i="2"/>
  <c r="AS99" i="2"/>
  <c r="AS17" i="2"/>
  <c r="AS27" i="2"/>
  <c r="AS33" i="2"/>
  <c r="AS35" i="2"/>
  <c r="AS37" i="2"/>
  <c r="AS43" i="2"/>
  <c r="AS47" i="2"/>
  <c r="AS53" i="2"/>
  <c r="AS57" i="2"/>
  <c r="AS69" i="2"/>
  <c r="AS85" i="2"/>
  <c r="BG4" i="2"/>
  <c r="AS11" i="2"/>
  <c r="AS15" i="2"/>
  <c r="AS19" i="2"/>
  <c r="AS25" i="2"/>
  <c r="AS39" i="2"/>
  <c r="AS65" i="2"/>
  <c r="AS83" i="2"/>
  <c r="AS93" i="2"/>
  <c r="AS97" i="2"/>
  <c r="K308" i="2"/>
  <c r="U308" i="2"/>
  <c r="AB76" i="2"/>
  <c r="AB124" i="2"/>
  <c r="AB140" i="2"/>
  <c r="AB144" i="2"/>
  <c r="AS8" i="2"/>
  <c r="AS12" i="2"/>
  <c r="AS14" i="2"/>
  <c r="AS18" i="2"/>
  <c r="AS20" i="2"/>
  <c r="AS22" i="2"/>
  <c r="AS24" i="2"/>
  <c r="AS26" i="2"/>
  <c r="AS30" i="2"/>
  <c r="AS32" i="2"/>
  <c r="AS36" i="2"/>
  <c r="AS38" i="2"/>
  <c r="AS40" i="2"/>
  <c r="AS42" i="2"/>
  <c r="AS46" i="2"/>
  <c r="AS48" i="2"/>
  <c r="AS50" i="2"/>
  <c r="AS52" i="2"/>
  <c r="AS56" i="2"/>
  <c r="AS58" i="2"/>
  <c r="AS60" i="2"/>
  <c r="AS62" i="2"/>
  <c r="AS66" i="2"/>
  <c r="AS70" i="2"/>
  <c r="AS72" i="2"/>
  <c r="AS74" i="2"/>
  <c r="AS78" i="2"/>
  <c r="AS80" i="2"/>
  <c r="AS84" i="2"/>
  <c r="AS86" i="2"/>
  <c r="AS88" i="2"/>
  <c r="AS92" i="2"/>
  <c r="AS94" i="2"/>
  <c r="AS96" i="2"/>
  <c r="AS104" i="2"/>
  <c r="AS108" i="2"/>
  <c r="AS110" i="2"/>
  <c r="AS112" i="2"/>
  <c r="AS114" i="2"/>
  <c r="AS116" i="2"/>
  <c r="AS118" i="2"/>
  <c r="AS120" i="2"/>
  <c r="AS122" i="2"/>
  <c r="AS124" i="2"/>
  <c r="AS126" i="2"/>
  <c r="AS172" i="2"/>
  <c r="AS184" i="2"/>
  <c r="AS222" i="2"/>
  <c r="AS10" i="2"/>
  <c r="AS16" i="2"/>
  <c r="AS28" i="2"/>
  <c r="AS34" i="2"/>
  <c r="AS44" i="2"/>
  <c r="AS54" i="2"/>
  <c r="AS64" i="2"/>
  <c r="AS68" i="2"/>
  <c r="AS76" i="2"/>
  <c r="AS82" i="2"/>
  <c r="AS90" i="2"/>
  <c r="AS98" i="2"/>
  <c r="AS100" i="2"/>
  <c r="AS102" i="2"/>
  <c r="AS106" i="2"/>
  <c r="K3" i="2"/>
  <c r="U3" i="2"/>
  <c r="K5" i="2"/>
  <c r="U5" i="2"/>
  <c r="BG49" i="2"/>
  <c r="BG51" i="2"/>
  <c r="BG53" i="2"/>
  <c r="BG55" i="2"/>
  <c r="BG57" i="2"/>
  <c r="BG59" i="2"/>
  <c r="BG61" i="2"/>
  <c r="BG63" i="2"/>
  <c r="BG65" i="2"/>
  <c r="BG67" i="2"/>
  <c r="BG69" i="2"/>
  <c r="BG71" i="2"/>
  <c r="BG73" i="2"/>
  <c r="BG75" i="2"/>
  <c r="BG77" i="2"/>
  <c r="BG79" i="2"/>
  <c r="BG81" i="2"/>
  <c r="BG83" i="2"/>
  <c r="BG85" i="2"/>
  <c r="BG87" i="2"/>
  <c r="BG89" i="2"/>
  <c r="BG91" i="2"/>
  <c r="BG93" i="2"/>
  <c r="BG95" i="2"/>
  <c r="BG97" i="2"/>
  <c r="BG99" i="2"/>
  <c r="BG101" i="2"/>
  <c r="BG103" i="2"/>
  <c r="BG105" i="2"/>
  <c r="BG107" i="2"/>
  <c r="BG109" i="2"/>
  <c r="BG111" i="2"/>
  <c r="BG113" i="2"/>
  <c r="BG115" i="2"/>
  <c r="BG117" i="2"/>
  <c r="BG119" i="2"/>
  <c r="BG121" i="2"/>
  <c r="BG123" i="2"/>
  <c r="BG125" i="2"/>
  <c r="BG127" i="2"/>
  <c r="BG129" i="2"/>
  <c r="BG131" i="2"/>
  <c r="BG133" i="2"/>
  <c r="BG135" i="2"/>
  <c r="BG137" i="2"/>
  <c r="BG139" i="2"/>
  <c r="BG141" i="2"/>
  <c r="BG143" i="2"/>
  <c r="BG145" i="2"/>
  <c r="BG147" i="2"/>
  <c r="BG149" i="2"/>
  <c r="BG151" i="2"/>
  <c r="BG153" i="2"/>
  <c r="BG155" i="2"/>
  <c r="BG157" i="2"/>
  <c r="BG159" i="2"/>
  <c r="BG161" i="2"/>
  <c r="BG163" i="2"/>
  <c r="BG165" i="2"/>
  <c r="BG167" i="2"/>
  <c r="BG169" i="2"/>
  <c r="BG171" i="2"/>
  <c r="BG173" i="2"/>
  <c r="BG175" i="2"/>
  <c r="BG177" i="2"/>
  <c r="BG179" i="2"/>
  <c r="BG181" i="2"/>
  <c r="BG183" i="2"/>
  <c r="BG185" i="2"/>
  <c r="BG187" i="2"/>
  <c r="BG189" i="2"/>
  <c r="BG191" i="2"/>
  <c r="BG193" i="2"/>
  <c r="BG195" i="2"/>
  <c r="BG197" i="2"/>
  <c r="BG199" i="2"/>
  <c r="BG201" i="2"/>
  <c r="BG203" i="2"/>
  <c r="BG205" i="2"/>
  <c r="BG207" i="2"/>
  <c r="BG209" i="2"/>
  <c r="BG211" i="2"/>
  <c r="BG213" i="2"/>
  <c r="BG215" i="2"/>
  <c r="BG217" i="2"/>
  <c r="BG219" i="2"/>
  <c r="BG221" i="2"/>
  <c r="BG223" i="2"/>
  <c r="BG225" i="2"/>
  <c r="BG227" i="2"/>
  <c r="BG229" i="2"/>
  <c r="BG231" i="2"/>
  <c r="BG233" i="2"/>
  <c r="BG235" i="2"/>
  <c r="BG237" i="2"/>
  <c r="BG239" i="2"/>
  <c r="BG241" i="2"/>
  <c r="BG243" i="2"/>
  <c r="BG245" i="2"/>
  <c r="BG247" i="2"/>
  <c r="U152" i="2"/>
  <c r="AS128" i="2"/>
  <c r="AS130" i="2"/>
  <c r="AS134" i="2"/>
  <c r="AS138" i="2"/>
  <c r="AS140" i="2"/>
  <c r="AS142" i="2"/>
  <c r="AS144" i="2"/>
  <c r="AS148" i="2"/>
  <c r="AS150" i="2"/>
  <c r="AS152" i="2"/>
  <c r="AS156" i="2"/>
  <c r="AS158" i="2"/>
  <c r="AS160" i="2"/>
  <c r="AS162" i="2"/>
  <c r="AS164" i="2"/>
  <c r="AS166" i="2"/>
  <c r="AS168" i="2"/>
  <c r="AS170" i="2"/>
  <c r="AS174" i="2"/>
  <c r="AS176" i="2"/>
  <c r="AS178" i="2"/>
  <c r="AS180" i="2"/>
  <c r="AS182" i="2"/>
  <c r="AS186" i="2"/>
  <c r="AS188" i="2"/>
  <c r="AS190" i="2"/>
  <c r="AS192" i="2"/>
  <c r="AS194" i="2"/>
  <c r="AS196" i="2"/>
  <c r="AS198" i="2"/>
  <c r="AS200" i="2"/>
  <c r="AS202" i="2"/>
  <c r="AS204" i="2"/>
  <c r="AS206" i="2"/>
  <c r="AS208" i="2"/>
  <c r="AS210" i="2"/>
  <c r="AS212" i="2"/>
  <c r="AS214" i="2"/>
  <c r="AS216" i="2"/>
  <c r="AS218" i="2"/>
  <c r="AS220" i="2"/>
  <c r="AS224" i="2"/>
  <c r="U151" i="2"/>
  <c r="AS132" i="2"/>
  <c r="AS136" i="2"/>
  <c r="AS146" i="2"/>
  <c r="AS154" i="2"/>
  <c r="AX3" i="2"/>
  <c r="AS4" i="2"/>
  <c r="AX5" i="2"/>
  <c r="AS6" i="2"/>
  <c r="K7" i="2"/>
  <c r="U7" i="2"/>
  <c r="K9" i="2"/>
  <c r="U9" i="2"/>
  <c r="K11" i="2"/>
  <c r="U11" i="2"/>
  <c r="K13" i="2"/>
  <c r="U13" i="2"/>
  <c r="K15" i="2"/>
  <c r="U15" i="2"/>
  <c r="K17" i="2"/>
  <c r="U17" i="2"/>
  <c r="K19" i="2"/>
  <c r="U19" i="2"/>
  <c r="K21" i="2"/>
  <c r="U21" i="2"/>
  <c r="K27" i="2"/>
  <c r="U27" i="2"/>
  <c r="K29" i="2"/>
  <c r="U29" i="2"/>
  <c r="K31" i="2"/>
  <c r="U31" i="2"/>
  <c r="K33" i="2"/>
  <c r="U33" i="2"/>
  <c r="K39" i="2"/>
  <c r="U39" i="2"/>
  <c r="K41" i="2"/>
  <c r="U41" i="2"/>
  <c r="K43" i="2"/>
  <c r="U43" i="2"/>
  <c r="K45" i="2"/>
  <c r="U45" i="2"/>
  <c r="K47" i="2"/>
  <c r="U47" i="2"/>
  <c r="K49" i="2"/>
  <c r="U49" i="2"/>
  <c r="K51" i="2"/>
  <c r="U51" i="2"/>
  <c r="K53" i="2"/>
  <c r="U53" i="2"/>
  <c r="K55" i="2"/>
  <c r="U55" i="2"/>
  <c r="K59" i="2"/>
  <c r="U59" i="2"/>
  <c r="K61" i="2"/>
  <c r="U61" i="2"/>
  <c r="K63" i="2"/>
  <c r="U63" i="2"/>
  <c r="K65" i="2"/>
  <c r="U65" i="2"/>
  <c r="K69" i="2"/>
  <c r="U69" i="2"/>
  <c r="K71" i="2"/>
  <c r="U71" i="2"/>
  <c r="K73" i="2"/>
  <c r="U73" i="2"/>
  <c r="K75" i="2"/>
  <c r="U75" i="2"/>
  <c r="K77" i="2"/>
  <c r="U77" i="2"/>
  <c r="K79" i="2"/>
  <c r="U79" i="2"/>
  <c r="K81" i="2"/>
  <c r="U81" i="2"/>
  <c r="K83" i="2"/>
  <c r="U83" i="2"/>
  <c r="K85" i="2"/>
  <c r="U85" i="2"/>
  <c r="K87" i="2"/>
  <c r="U87" i="2"/>
  <c r="K89" i="2"/>
  <c r="U89" i="2"/>
  <c r="K91" i="2"/>
  <c r="U91" i="2"/>
  <c r="K93" i="2"/>
  <c r="U93" i="2"/>
  <c r="K95" i="2"/>
  <c r="U95" i="2"/>
  <c r="K97" i="2"/>
  <c r="U97" i="2"/>
  <c r="K99" i="2"/>
  <c r="U99" i="2"/>
  <c r="K101" i="2"/>
  <c r="U101" i="2"/>
  <c r="K103" i="2"/>
  <c r="U103" i="2"/>
  <c r="K105" i="2"/>
  <c r="U105" i="2"/>
  <c r="K107" i="2"/>
  <c r="U107" i="2"/>
  <c r="K109" i="2"/>
  <c r="U109" i="2"/>
  <c r="K111" i="2"/>
  <c r="U111" i="2"/>
  <c r="K113" i="2"/>
  <c r="U113" i="2"/>
  <c r="K121" i="2"/>
  <c r="U121" i="2"/>
  <c r="K123" i="2"/>
  <c r="U123" i="2"/>
  <c r="K125" i="2"/>
  <c r="U125" i="2"/>
  <c r="K127" i="2"/>
  <c r="U127" i="2"/>
  <c r="K129" i="2"/>
  <c r="U129" i="2"/>
  <c r="K131" i="2"/>
  <c r="U131" i="2"/>
  <c r="K133" i="2"/>
  <c r="U133" i="2"/>
  <c r="K135" i="2"/>
  <c r="U135" i="2"/>
  <c r="K137" i="2"/>
  <c r="U137" i="2"/>
  <c r="K139" i="2"/>
  <c r="U139" i="2"/>
  <c r="K141" i="2"/>
  <c r="U141" i="2"/>
  <c r="K143" i="2"/>
  <c r="U143" i="2"/>
  <c r="K145" i="2"/>
  <c r="U145" i="2"/>
  <c r="K147" i="2"/>
  <c r="U147" i="2"/>
  <c r="K153" i="2"/>
  <c r="U153" i="2"/>
  <c r="K155" i="2"/>
  <c r="U155" i="2"/>
  <c r="K157" i="2"/>
  <c r="U157" i="2"/>
  <c r="K159" i="2"/>
  <c r="U159" i="2"/>
  <c r="K161" i="2"/>
  <c r="U161" i="2"/>
  <c r="K163" i="2"/>
  <c r="U163" i="2"/>
  <c r="K165" i="2"/>
  <c r="U165" i="2"/>
  <c r="K167" i="2"/>
  <c r="U167" i="2"/>
  <c r="K169" i="2"/>
  <c r="U169" i="2"/>
  <c r="K171" i="2"/>
  <c r="U171" i="2"/>
  <c r="K173" i="2"/>
  <c r="U173" i="2"/>
  <c r="K175" i="2"/>
  <c r="U175" i="2"/>
  <c r="U177" i="2"/>
  <c r="K179" i="2"/>
  <c r="U179" i="2"/>
  <c r="K181" i="2"/>
  <c r="U181" i="2"/>
  <c r="K183" i="2"/>
  <c r="U183" i="2"/>
  <c r="K185" i="2"/>
  <c r="U185" i="2"/>
  <c r="K187" i="2"/>
  <c r="U187" i="2"/>
  <c r="K189" i="2"/>
  <c r="U189" i="2"/>
  <c r="K191" i="2"/>
  <c r="U191" i="2"/>
  <c r="K193" i="2"/>
  <c r="U193" i="2"/>
  <c r="K195" i="2"/>
  <c r="U195" i="2"/>
  <c r="K197" i="2"/>
  <c r="U197" i="2"/>
  <c r="K199" i="2"/>
  <c r="U199" i="2"/>
  <c r="K203" i="2"/>
  <c r="U203" i="2"/>
  <c r="K205" i="2"/>
  <c r="U205" i="2"/>
  <c r="K207" i="2"/>
  <c r="U207" i="2"/>
  <c r="K209" i="2"/>
  <c r="U209" i="2"/>
  <c r="K211" i="2"/>
  <c r="U211" i="2"/>
  <c r="K213" i="2"/>
  <c r="U213" i="2"/>
  <c r="K215" i="2"/>
  <c r="U215" i="2"/>
  <c r="K217" i="2"/>
  <c r="U217" i="2"/>
  <c r="K219" i="2"/>
  <c r="U219" i="2"/>
  <c r="K221" i="2"/>
  <c r="U221" i="2"/>
  <c r="K223" i="2"/>
  <c r="U223" i="2"/>
  <c r="K225" i="2"/>
  <c r="U225" i="2"/>
  <c r="K227" i="2"/>
  <c r="U227" i="2"/>
  <c r="K229" i="2"/>
  <c r="U229" i="2"/>
  <c r="K235" i="2"/>
  <c r="U235" i="2"/>
  <c r="K237" i="2"/>
  <c r="U237" i="2"/>
  <c r="K239" i="2"/>
  <c r="U239" i="2"/>
  <c r="K241" i="2"/>
  <c r="U241" i="2"/>
  <c r="K247" i="2"/>
  <c r="U247" i="2"/>
  <c r="K249" i="2"/>
  <c r="U249" i="2"/>
  <c r="K251" i="2"/>
  <c r="U251" i="2"/>
  <c r="K253" i="2"/>
  <c r="U253" i="2"/>
  <c r="K255" i="2"/>
  <c r="U255" i="2"/>
  <c r="K257" i="2"/>
  <c r="U257" i="2"/>
  <c r="K259" i="2"/>
  <c r="U259" i="2"/>
  <c r="K261" i="2"/>
  <c r="U261" i="2"/>
  <c r="K263" i="2"/>
  <c r="U263" i="2"/>
  <c r="K265" i="2"/>
  <c r="U265" i="2"/>
  <c r="K267" i="2"/>
  <c r="U267" i="2"/>
  <c r="K269" i="2"/>
  <c r="U269" i="2"/>
  <c r="K271" i="2"/>
  <c r="U271" i="2"/>
  <c r="K273" i="2"/>
  <c r="U273" i="2"/>
  <c r="K277" i="2"/>
  <c r="U277" i="2"/>
  <c r="K279" i="2"/>
  <c r="U279" i="2"/>
  <c r="K281" i="2"/>
  <c r="U281" i="2"/>
  <c r="K283" i="2"/>
  <c r="U283" i="2"/>
  <c r="K285" i="2"/>
  <c r="U285" i="2"/>
  <c r="K287" i="2"/>
  <c r="U287" i="2"/>
  <c r="K289" i="2"/>
  <c r="U289" i="2"/>
  <c r="K291" i="2"/>
  <c r="U291" i="2"/>
  <c r="K293" i="2"/>
  <c r="U293" i="2"/>
  <c r="K295" i="2"/>
  <c r="U295" i="2"/>
  <c r="K297" i="2"/>
  <c r="U297" i="2"/>
  <c r="K299" i="2"/>
  <c r="U299" i="2"/>
  <c r="K301" i="2"/>
  <c r="U301" i="2"/>
  <c r="K303" i="2"/>
  <c r="U303" i="2"/>
  <c r="AS304" i="2"/>
  <c r="BG305" i="2"/>
  <c r="BG307" i="2"/>
  <c r="BG309" i="2"/>
  <c r="BG311" i="2"/>
  <c r="BG313" i="2"/>
  <c r="U150" i="2"/>
  <c r="BG249" i="2"/>
  <c r="BG251" i="2"/>
  <c r="BG253" i="2"/>
  <c r="BG255" i="2"/>
  <c r="BG257" i="2"/>
  <c r="BG259" i="2"/>
  <c r="BG261" i="2"/>
  <c r="BG263" i="2"/>
  <c r="BG265" i="2"/>
  <c r="BG267" i="2"/>
  <c r="BG269" i="2"/>
  <c r="BG271" i="2"/>
  <c r="BG273" i="2"/>
  <c r="BG275" i="2"/>
  <c r="BG277" i="2"/>
  <c r="BG279" i="2"/>
  <c r="BG281" i="2"/>
  <c r="BG283" i="2"/>
  <c r="BG285" i="2"/>
  <c r="BG287" i="2"/>
  <c r="BG289" i="2"/>
  <c r="BG291" i="2"/>
  <c r="BG293" i="2"/>
  <c r="BG295" i="2"/>
  <c r="BG297" i="2"/>
  <c r="BG299" i="2"/>
  <c r="BG301" i="2"/>
  <c r="AS316" i="2"/>
  <c r="U327" i="2"/>
  <c r="U149" i="2"/>
  <c r="AB341" i="2"/>
  <c r="AB343" i="2"/>
  <c r="AB345" i="2"/>
  <c r="AB351" i="2"/>
  <c r="AB353" i="2"/>
  <c r="AB355" i="2"/>
  <c r="AB357" i="2"/>
  <c r="AB359" i="2"/>
  <c r="AB361" i="2"/>
  <c r="AB363" i="2"/>
  <c r="AB365" i="2"/>
  <c r="AB367" i="2"/>
  <c r="AB369" i="2"/>
  <c r="AB371" i="2"/>
  <c r="AB373" i="2"/>
  <c r="AB375" i="2"/>
  <c r="AB377" i="2"/>
  <c r="AB379" i="2"/>
  <c r="U119" i="2"/>
  <c r="AB305" i="2"/>
  <c r="AB307" i="2"/>
  <c r="AB309" i="2"/>
  <c r="AB311" i="2"/>
  <c r="AB313" i="2"/>
  <c r="AB315" i="2"/>
  <c r="AB317" i="2"/>
  <c r="AB319" i="2"/>
  <c r="AB321" i="2"/>
  <c r="AB323" i="2"/>
  <c r="AB325" i="2"/>
  <c r="AB327" i="2"/>
  <c r="AB329" i="2"/>
  <c r="AB331" i="2"/>
  <c r="AB333" i="2"/>
  <c r="AB335" i="2"/>
  <c r="AB337" i="2"/>
  <c r="AB339" i="2"/>
  <c r="K275" i="2"/>
  <c r="U325" i="2"/>
  <c r="U118" i="2"/>
  <c r="K274" i="2"/>
  <c r="U323" i="2"/>
  <c r="U117" i="2"/>
  <c r="AS341" i="2"/>
  <c r="AS343" i="2"/>
  <c r="AS345" i="2"/>
  <c r="AS347" i="2"/>
  <c r="AS349" i="2"/>
  <c r="AS351" i="2"/>
  <c r="AS353" i="2"/>
  <c r="AS355" i="2"/>
  <c r="AS357" i="2"/>
  <c r="AS359" i="2"/>
  <c r="AS361" i="2"/>
  <c r="AS363" i="2"/>
  <c r="AS365" i="2"/>
  <c r="AS367" i="2"/>
  <c r="AS369" i="2"/>
  <c r="AS371" i="2"/>
  <c r="U313" i="2"/>
  <c r="U115" i="2"/>
  <c r="AS303" i="2"/>
  <c r="AX304" i="2"/>
  <c r="AS305" i="2"/>
  <c r="AX306" i="2"/>
  <c r="AS307" i="2"/>
  <c r="AX308" i="2"/>
  <c r="AS309" i="2"/>
  <c r="AX310" i="2"/>
  <c r="AS311" i="2"/>
  <c r="AX312" i="2"/>
  <c r="AS313" i="2"/>
  <c r="AX314" i="2"/>
  <c r="AS315" i="2"/>
  <c r="AX316" i="2"/>
  <c r="AS317" i="2"/>
  <c r="AX318" i="2"/>
  <c r="AS319" i="2"/>
  <c r="AX320" i="2"/>
  <c r="AS321" i="2"/>
  <c r="AX322" i="2"/>
  <c r="AX328" i="2"/>
  <c r="AX330" i="2"/>
  <c r="AX332" i="2"/>
  <c r="AS333" i="2"/>
  <c r="AX334" i="2"/>
  <c r="AS335" i="2"/>
  <c r="U246" i="2"/>
  <c r="U67" i="2"/>
  <c r="N358" i="2"/>
  <c r="U358" i="2"/>
  <c r="N360" i="2"/>
  <c r="U360" i="2"/>
  <c r="K177" i="2"/>
  <c r="U245" i="2"/>
  <c r="U57" i="2"/>
  <c r="K58" i="2"/>
  <c r="U58" i="2"/>
  <c r="K60" i="2"/>
  <c r="U60" i="2"/>
  <c r="K62" i="2"/>
  <c r="U62" i="2"/>
  <c r="K64" i="2"/>
  <c r="U64" i="2"/>
  <c r="K66" i="2"/>
  <c r="U66" i="2"/>
  <c r="K68" i="2"/>
  <c r="U68" i="2"/>
  <c r="K70" i="2"/>
  <c r="U70" i="2"/>
  <c r="K72" i="2"/>
  <c r="U72" i="2"/>
  <c r="K74" i="2"/>
  <c r="U74" i="2"/>
  <c r="K76" i="2"/>
  <c r="U76" i="2"/>
  <c r="K78" i="2"/>
  <c r="U78" i="2"/>
  <c r="K80" i="2"/>
  <c r="U80" i="2"/>
  <c r="K82" i="2"/>
  <c r="U82" i="2"/>
  <c r="K84" i="2"/>
  <c r="U84" i="2"/>
  <c r="K86" i="2"/>
  <c r="U86" i="2"/>
  <c r="K88" i="2"/>
  <c r="U88" i="2"/>
  <c r="K90" i="2"/>
  <c r="U90" i="2"/>
  <c r="K92" i="2"/>
  <c r="U92" i="2"/>
  <c r="K94" i="2"/>
  <c r="U94" i="2"/>
  <c r="K96" i="2"/>
  <c r="U96" i="2"/>
  <c r="K98" i="2"/>
  <c r="U98" i="2"/>
  <c r="K100" i="2"/>
  <c r="U100" i="2"/>
  <c r="K102" i="2"/>
  <c r="U102" i="2"/>
  <c r="K104" i="2"/>
  <c r="U104" i="2"/>
  <c r="K106" i="2"/>
  <c r="U106" i="2"/>
  <c r="K108" i="2"/>
  <c r="U108" i="2"/>
  <c r="K110" i="2"/>
  <c r="U110" i="2"/>
  <c r="K112" i="2"/>
  <c r="U112" i="2"/>
  <c r="K114" i="2"/>
  <c r="U114" i="2"/>
  <c r="K116" i="2"/>
  <c r="U116" i="2"/>
  <c r="K120" i="2"/>
  <c r="U120" i="2"/>
  <c r="K122" i="2"/>
  <c r="U122" i="2"/>
  <c r="K124" i="2"/>
  <c r="U124" i="2"/>
  <c r="K126" i="2"/>
  <c r="U126" i="2"/>
  <c r="U128" i="2"/>
  <c r="K128" i="2"/>
  <c r="K130" i="2"/>
  <c r="U130" i="2"/>
  <c r="K132" i="2"/>
  <c r="U132" i="2"/>
  <c r="K134" i="2"/>
  <c r="U134" i="2"/>
  <c r="K136" i="2"/>
  <c r="U136" i="2"/>
  <c r="K138" i="2"/>
  <c r="U138" i="2"/>
  <c r="K140" i="2"/>
  <c r="U140" i="2"/>
  <c r="K142" i="2"/>
  <c r="U142" i="2"/>
  <c r="K144" i="2"/>
  <c r="U144" i="2"/>
  <c r="K146" i="2"/>
  <c r="U146" i="2"/>
  <c r="K148" i="2"/>
  <c r="U148" i="2"/>
  <c r="K154" i="2"/>
  <c r="U154" i="2"/>
  <c r="K156" i="2"/>
  <c r="U156" i="2"/>
  <c r="K158" i="2"/>
  <c r="U158" i="2"/>
  <c r="K160" i="2"/>
  <c r="U160" i="2"/>
  <c r="K162" i="2"/>
  <c r="U162" i="2"/>
  <c r="U164" i="2"/>
  <c r="K164" i="2"/>
  <c r="K166" i="2"/>
  <c r="U166" i="2"/>
  <c r="K168" i="2"/>
  <c r="U168" i="2"/>
  <c r="K170" i="2"/>
  <c r="U170" i="2"/>
  <c r="K172" i="2"/>
  <c r="U172" i="2"/>
  <c r="K174" i="2"/>
  <c r="U174" i="2"/>
  <c r="U176" i="2"/>
  <c r="K176" i="2"/>
  <c r="K178" i="2"/>
  <c r="U178" i="2"/>
  <c r="K180" i="2"/>
  <c r="U180" i="2"/>
  <c r="K182" i="2"/>
  <c r="U182" i="2"/>
  <c r="K184" i="2"/>
  <c r="U184" i="2"/>
  <c r="K186" i="2"/>
  <c r="U186" i="2"/>
  <c r="K188" i="2"/>
  <c r="U188" i="2"/>
  <c r="K190" i="2"/>
  <c r="U190" i="2"/>
  <c r="K192" i="2"/>
  <c r="U192" i="2"/>
  <c r="K194" i="2"/>
  <c r="U194" i="2"/>
  <c r="K196" i="2"/>
  <c r="U196" i="2"/>
  <c r="K198" i="2"/>
  <c r="U198" i="2"/>
  <c r="K202" i="2"/>
  <c r="U202" i="2"/>
  <c r="K204" i="2"/>
  <c r="U204" i="2"/>
  <c r="K206" i="2"/>
  <c r="U206" i="2"/>
  <c r="K208" i="2"/>
  <c r="U208" i="2"/>
  <c r="K210" i="2"/>
  <c r="U210" i="2"/>
  <c r="K212" i="2"/>
  <c r="U212" i="2"/>
  <c r="K214" i="2"/>
  <c r="U214" i="2"/>
  <c r="K216" i="2"/>
  <c r="U216" i="2"/>
  <c r="K218" i="2"/>
  <c r="U218" i="2"/>
  <c r="K220" i="2"/>
  <c r="U220" i="2"/>
  <c r="K222" i="2"/>
  <c r="U222" i="2"/>
  <c r="U224" i="2"/>
  <c r="U226" i="2"/>
  <c r="K228" i="2"/>
  <c r="U228" i="2"/>
  <c r="K230" i="2"/>
  <c r="U230" i="2"/>
  <c r="K234" i="2"/>
  <c r="U234" i="2"/>
  <c r="K236" i="2"/>
  <c r="U236" i="2"/>
  <c r="K238" i="2"/>
  <c r="U238" i="2"/>
  <c r="K240" i="2"/>
  <c r="U240" i="2"/>
  <c r="K242" i="2"/>
  <c r="U242" i="2"/>
  <c r="K244" i="2"/>
  <c r="U244" i="2"/>
  <c r="K248" i="2"/>
  <c r="U248" i="2"/>
  <c r="K250" i="2"/>
  <c r="U250" i="2"/>
  <c r="K252" i="2"/>
  <c r="U252" i="2"/>
  <c r="K254" i="2"/>
  <c r="U254" i="2"/>
  <c r="K256" i="2"/>
  <c r="U256" i="2"/>
  <c r="K258" i="2"/>
  <c r="U258" i="2"/>
  <c r="K260" i="2"/>
  <c r="U260" i="2"/>
  <c r="K262" i="2"/>
  <c r="U262" i="2"/>
  <c r="K264" i="2"/>
  <c r="U264" i="2"/>
  <c r="K266" i="2"/>
  <c r="U266" i="2"/>
  <c r="K268" i="2"/>
  <c r="U268" i="2"/>
  <c r="K270" i="2"/>
  <c r="U270" i="2"/>
  <c r="K272" i="2"/>
  <c r="U272" i="2"/>
  <c r="K276" i="2"/>
  <c r="U276" i="2"/>
  <c r="K278" i="2"/>
  <c r="U278" i="2"/>
  <c r="K280" i="2"/>
  <c r="U280" i="2"/>
  <c r="K282" i="2"/>
  <c r="U282" i="2"/>
  <c r="K284" i="2"/>
  <c r="U284" i="2"/>
  <c r="K286" i="2"/>
  <c r="U286" i="2"/>
  <c r="K288" i="2"/>
  <c r="U288" i="2"/>
  <c r="K290" i="2"/>
  <c r="U290" i="2"/>
  <c r="K292" i="2"/>
  <c r="U292" i="2"/>
  <c r="K294" i="2"/>
  <c r="U294" i="2"/>
  <c r="K296" i="2"/>
  <c r="U296" i="2"/>
  <c r="K298" i="2"/>
  <c r="U298" i="2"/>
  <c r="K300" i="2"/>
  <c r="U300" i="2"/>
  <c r="K302" i="2"/>
  <c r="U302" i="2"/>
  <c r="U243" i="2"/>
  <c r="U37" i="2"/>
  <c r="BG280" i="2"/>
  <c r="BG282" i="2"/>
  <c r="U233" i="2"/>
  <c r="U35" i="2"/>
  <c r="U232" i="2"/>
  <c r="U25" i="2"/>
  <c r="U231" i="2"/>
  <c r="AB8" i="2"/>
  <c r="AB10" i="2"/>
  <c r="AB12" i="2"/>
  <c r="AB14" i="2"/>
  <c r="AB16" i="2"/>
  <c r="AB18" i="2"/>
  <c r="AB20" i="2"/>
  <c r="AB22" i="2"/>
  <c r="AB24" i="2"/>
  <c r="AB26" i="2"/>
  <c r="AB28" i="2"/>
  <c r="AB30" i="2"/>
  <c r="AB32" i="2"/>
  <c r="AB34" i="2"/>
  <c r="AB36" i="2"/>
  <c r="AB38" i="2"/>
  <c r="AB40" i="2"/>
  <c r="AB42" i="2"/>
  <c r="AB44" i="2"/>
  <c r="AB46" i="2"/>
  <c r="AB48" i="2"/>
  <c r="AB50" i="2"/>
  <c r="AB52" i="2"/>
  <c r="AB54" i="2"/>
  <c r="AB56" i="2"/>
  <c r="AB58" i="2"/>
  <c r="AB60" i="2"/>
  <c r="AB62" i="2"/>
  <c r="AB64" i="2"/>
  <c r="AB66" i="2"/>
  <c r="AB68" i="2"/>
  <c r="AB70" i="2"/>
  <c r="AB72" i="2"/>
  <c r="AB74" i="2"/>
  <c r="AB78" i="2"/>
  <c r="AB80" i="2"/>
  <c r="AB82" i="2"/>
  <c r="AB84" i="2"/>
  <c r="AB86" i="2"/>
  <c r="AB88" i="2"/>
  <c r="AB90" i="2"/>
  <c r="AB92" i="2"/>
  <c r="AB94" i="2"/>
  <c r="AB96" i="2"/>
  <c r="AB98" i="2"/>
  <c r="AB100" i="2"/>
  <c r="AB102" i="2"/>
  <c r="AB104" i="2"/>
  <c r="AB106" i="2"/>
  <c r="AB108" i="2"/>
  <c r="AB110" i="2"/>
  <c r="AB112" i="2"/>
  <c r="AB114" i="2"/>
  <c r="AB116" i="2"/>
  <c r="AB118" i="2"/>
  <c r="AB120" i="2"/>
  <c r="AB122" i="2"/>
  <c r="AB126" i="2"/>
  <c r="AB128" i="2"/>
  <c r="AB130" i="2"/>
  <c r="AB132" i="2"/>
  <c r="AB134" i="2"/>
  <c r="AB136" i="2"/>
  <c r="AB138" i="2"/>
  <c r="AB142" i="2"/>
  <c r="AB146" i="2"/>
  <c r="AB148" i="2"/>
  <c r="AB150" i="2"/>
  <c r="AB152" i="2"/>
  <c r="AB154" i="2"/>
  <c r="AB156" i="2"/>
  <c r="AB158" i="2"/>
  <c r="AB160" i="2"/>
  <c r="AB162" i="2"/>
  <c r="AB164" i="2"/>
  <c r="AB166" i="2"/>
  <c r="AB168" i="2"/>
  <c r="AB170" i="2"/>
  <c r="AB172" i="2"/>
  <c r="AB174" i="2"/>
  <c r="AB176" i="2"/>
  <c r="AB178" i="2"/>
  <c r="AB180" i="2"/>
  <c r="AB182" i="2"/>
  <c r="AB184" i="2"/>
  <c r="AB186" i="2"/>
  <c r="AB188" i="2"/>
  <c r="AB190" i="2"/>
  <c r="AB192" i="2"/>
  <c r="AB194" i="2"/>
  <c r="AB196" i="2"/>
  <c r="AB198" i="2"/>
  <c r="AB200" i="2"/>
  <c r="AB202" i="2"/>
  <c r="AB204" i="2"/>
  <c r="AB206" i="2"/>
  <c r="AB208" i="2"/>
  <c r="AB210" i="2"/>
  <c r="AB212" i="2"/>
  <c r="AB214" i="2"/>
  <c r="AB216" i="2"/>
  <c r="AB218" i="2"/>
  <c r="AB220" i="2"/>
  <c r="AB222" i="2"/>
  <c r="AB224" i="2"/>
  <c r="AB226" i="2"/>
  <c r="AB228" i="2"/>
  <c r="AB230" i="2"/>
  <c r="AB232" i="2"/>
  <c r="AB234" i="2"/>
  <c r="AB236" i="2"/>
  <c r="AB238" i="2"/>
  <c r="AB240" i="2"/>
  <c r="AB242" i="2"/>
  <c r="AB244" i="2"/>
  <c r="AB246" i="2"/>
  <c r="AB248" i="2"/>
  <c r="AB250" i="2"/>
  <c r="AB252" i="2"/>
  <c r="AB254" i="2"/>
  <c r="AB262" i="2"/>
  <c r="AB266" i="2"/>
  <c r="AB268" i="2"/>
  <c r="AB270" i="2"/>
  <c r="AB272" i="2"/>
  <c r="AB274" i="2"/>
  <c r="AB276" i="2"/>
  <c r="AB278" i="2"/>
  <c r="AB280" i="2"/>
  <c r="AB282" i="2"/>
  <c r="AB284" i="2"/>
  <c r="AB286" i="2"/>
  <c r="AB288" i="2"/>
  <c r="AB290" i="2"/>
  <c r="AB292" i="2"/>
  <c r="AB294" i="2"/>
  <c r="AB298" i="2"/>
  <c r="AB300" i="2"/>
  <c r="AB302" i="2"/>
  <c r="AB308" i="2"/>
  <c r="AB312" i="2"/>
  <c r="U201" i="2"/>
  <c r="U23" i="2"/>
  <c r="AS342" i="2"/>
  <c r="AS344" i="2"/>
  <c r="AS346" i="2"/>
  <c r="AS348" i="2"/>
  <c r="AS350" i="2"/>
  <c r="AS352" i="2"/>
  <c r="AS354" i="2"/>
  <c r="AS356" i="2"/>
  <c r="AS358" i="2"/>
  <c r="AS360" i="2"/>
  <c r="AS362" i="2"/>
  <c r="AS364" i="2"/>
  <c r="AS366" i="2"/>
  <c r="AS368" i="2"/>
  <c r="AS370" i="2"/>
  <c r="AS372" i="2"/>
  <c r="AS374" i="2"/>
  <c r="U200" i="2"/>
  <c r="BG284" i="2"/>
  <c r="BG286" i="2"/>
  <c r="BG288" i="2"/>
  <c r="AB314" i="2"/>
  <c r="AB328" i="2"/>
  <c r="AB330" i="2"/>
  <c r="AB332" i="2"/>
  <c r="AS376" i="2"/>
  <c r="AS378" i="2"/>
  <c r="Q383" i="2"/>
  <c r="U383" i="2"/>
  <c r="BK383" i="2" s="1"/>
  <c r="K381" i="2"/>
  <c r="U381" i="2"/>
  <c r="K341" i="2"/>
  <c r="U341" i="2"/>
  <c r="AX225" i="2"/>
  <c r="AS226" i="2"/>
  <c r="AX227" i="2"/>
  <c r="AS228" i="2"/>
  <c r="AX229" i="2"/>
  <c r="AS230" i="2"/>
  <c r="AX231" i="2"/>
  <c r="AS232" i="2"/>
  <c r="AX233" i="2"/>
  <c r="AS234" i="2"/>
  <c r="AX235" i="2"/>
  <c r="AS236" i="2"/>
  <c r="AX237" i="2"/>
  <c r="AS238" i="2"/>
  <c r="AX239" i="2"/>
  <c r="AS240" i="2"/>
  <c r="AX241" i="2"/>
  <c r="AS242" i="2"/>
  <c r="AX243" i="2"/>
  <c r="AS244" i="2"/>
  <c r="AX245" i="2"/>
  <c r="AS246" i="2"/>
  <c r="AX247" i="2"/>
  <c r="AS248" i="2"/>
  <c r="AX249" i="2"/>
  <c r="AS250" i="2"/>
  <c r="AX251" i="2"/>
  <c r="AS252" i="2"/>
  <c r="AX253" i="2"/>
  <c r="AS254" i="2"/>
  <c r="AX255" i="2"/>
  <c r="AS256" i="2"/>
  <c r="AX257" i="2"/>
  <c r="AS258" i="2"/>
  <c r="AX259" i="2"/>
  <c r="AS260" i="2"/>
  <c r="AX261" i="2"/>
  <c r="AS262" i="2"/>
  <c r="AX263" i="2"/>
  <c r="AS264" i="2"/>
  <c r="AX265" i="2"/>
  <c r="AS266" i="2"/>
  <c r="AX267" i="2"/>
  <c r="AS268" i="2"/>
  <c r="AX269" i="2"/>
  <c r="AS270" i="2"/>
  <c r="AX271" i="2"/>
  <c r="AS272" i="2"/>
  <c r="AX273" i="2"/>
  <c r="AX299" i="2"/>
  <c r="AX301" i="2"/>
  <c r="BG290" i="2"/>
  <c r="BG292" i="2"/>
  <c r="BG294" i="2"/>
  <c r="BG296" i="2"/>
  <c r="BG298" i="2"/>
  <c r="BG300" i="2"/>
  <c r="BG302" i="2"/>
  <c r="AX385" i="2"/>
  <c r="U357" i="2"/>
  <c r="U311" i="2"/>
  <c r="AB342" i="2"/>
  <c r="AB344" i="2"/>
  <c r="AB350" i="2"/>
  <c r="AB352" i="2"/>
  <c r="AB354" i="2"/>
  <c r="AB356" i="2"/>
  <c r="AB358" i="2"/>
  <c r="AB368" i="2"/>
  <c r="AB370" i="2"/>
  <c r="AB372" i="2"/>
  <c r="AB374" i="2"/>
  <c r="U355" i="2"/>
  <c r="AB304" i="2"/>
  <c r="AB306" i="2"/>
  <c r="AB310" i="2"/>
  <c r="AB316" i="2"/>
  <c r="AB318" i="2"/>
  <c r="AB320" i="2"/>
  <c r="AB322" i="2"/>
  <c r="AB324" i="2"/>
  <c r="AB326" i="2"/>
  <c r="AB334" i="2"/>
  <c r="AB336" i="2"/>
  <c r="AB338" i="2"/>
  <c r="AB340" i="2"/>
  <c r="K380" i="2"/>
  <c r="U380" i="2"/>
  <c r="U345" i="2"/>
  <c r="U309" i="2"/>
  <c r="AB303" i="2"/>
  <c r="K385" i="2"/>
  <c r="U385" i="2"/>
  <c r="U390" i="2"/>
  <c r="BK390" i="2" s="1"/>
  <c r="U307" i="2"/>
  <c r="U343" i="2"/>
  <c r="AX303" i="2"/>
  <c r="AX305" i="2"/>
  <c r="AS306" i="2"/>
  <c r="AX307" i="2"/>
  <c r="AS308" i="2"/>
  <c r="AX309" i="2"/>
  <c r="AS310" i="2"/>
  <c r="AX311" i="2"/>
  <c r="AS312" i="2"/>
  <c r="AX313" i="2"/>
  <c r="AS314" i="2"/>
  <c r="AX315" i="2"/>
  <c r="AX317" i="2"/>
  <c r="AS318" i="2"/>
  <c r="AX319" i="2"/>
  <c r="AS320" i="2"/>
  <c r="AX321" i="2"/>
  <c r="AS322" i="2"/>
  <c r="AX323" i="2"/>
  <c r="AS324" i="2"/>
  <c r="AX325" i="2"/>
  <c r="AS326" i="2"/>
  <c r="AX327" i="2"/>
  <c r="AS328" i="2"/>
  <c r="AX329" i="2"/>
  <c r="AS330" i="2"/>
  <c r="AX331" i="2"/>
  <c r="AS332" i="2"/>
  <c r="AX333" i="2"/>
  <c r="AS334" i="2"/>
  <c r="AX335" i="2"/>
  <c r="AS336" i="2"/>
  <c r="AX337" i="2"/>
  <c r="AS338" i="2"/>
  <c r="AX339" i="2"/>
  <c r="AS340" i="2"/>
  <c r="K347" i="2"/>
  <c r="U347" i="2"/>
  <c r="K349" i="2"/>
  <c r="U349" i="2"/>
  <c r="K351" i="2"/>
  <c r="U351" i="2"/>
  <c r="K353" i="2"/>
  <c r="U353" i="2"/>
  <c r="AB385" i="2"/>
  <c r="U387" i="2"/>
  <c r="BK387" i="2" s="1"/>
  <c r="AS274" i="2"/>
  <c r="AX275" i="2"/>
  <c r="AS276" i="2"/>
  <c r="AX277" i="2"/>
  <c r="AS278" i="2"/>
  <c r="AX279" i="2"/>
  <c r="AS280" i="2"/>
  <c r="AX281" i="2"/>
  <c r="AS282" i="2"/>
  <c r="AX283" i="2"/>
  <c r="AS284" i="2"/>
  <c r="AX285" i="2"/>
  <c r="AS286" i="2"/>
  <c r="AX287" i="2"/>
  <c r="AS288" i="2"/>
  <c r="AX289" i="2"/>
  <c r="AS290" i="2"/>
  <c r="AX291" i="2"/>
  <c r="AS292" i="2"/>
  <c r="AX293" i="2"/>
  <c r="AS294" i="2"/>
  <c r="AX295" i="2"/>
  <c r="AS296" i="2"/>
  <c r="AX297" i="2"/>
  <c r="AS298" i="2"/>
  <c r="AS300" i="2"/>
  <c r="AS302" i="2"/>
  <c r="K305" i="2"/>
  <c r="U305" i="2"/>
  <c r="K315" i="2"/>
  <c r="U315" i="2"/>
  <c r="K317" i="2"/>
  <c r="U317" i="2"/>
  <c r="K319" i="2"/>
  <c r="U319" i="2"/>
  <c r="K321" i="2"/>
  <c r="U321" i="2"/>
  <c r="K331" i="2"/>
  <c r="U331" i="2"/>
  <c r="K333" i="2"/>
  <c r="U333" i="2"/>
  <c r="K335" i="2"/>
  <c r="U335" i="2"/>
  <c r="K337" i="2"/>
  <c r="U337" i="2"/>
  <c r="BG341" i="2"/>
  <c r="BG343" i="2"/>
  <c r="BG345" i="2"/>
  <c r="BG347" i="2"/>
  <c r="BG349" i="2"/>
  <c r="BG351" i="2"/>
  <c r="BG353" i="2"/>
  <c r="BG355" i="2"/>
  <c r="BG357" i="2"/>
  <c r="BG359" i="2"/>
  <c r="BG361" i="2"/>
  <c r="BG363" i="2"/>
  <c r="BG367" i="2"/>
  <c r="BG375" i="2"/>
  <c r="BG377" i="2"/>
  <c r="BG379" i="2"/>
  <c r="U377" i="2"/>
  <c r="BG315" i="2"/>
  <c r="BG317" i="2"/>
  <c r="BG319" i="2"/>
  <c r="BG321" i="2"/>
  <c r="BG323" i="2"/>
  <c r="BG325" i="2"/>
  <c r="BG327" i="2"/>
  <c r="BG329" i="2"/>
  <c r="BG331" i="2"/>
  <c r="BG333" i="2"/>
  <c r="BG335" i="2"/>
  <c r="BG337" i="2"/>
  <c r="BG339" i="2"/>
  <c r="U339" i="2"/>
  <c r="U388" i="2"/>
  <c r="BK388" i="2" s="1"/>
  <c r="U372" i="2"/>
  <c r="U356" i="2"/>
  <c r="U386" i="2"/>
  <c r="BK386" i="2" s="1"/>
  <c r="U370" i="2"/>
  <c r="U354" i="2"/>
  <c r="BG381" i="2"/>
  <c r="U369" i="2"/>
  <c r="U384" i="2"/>
  <c r="BK384" i="2" s="1"/>
  <c r="U368" i="2"/>
  <c r="U352" i="2"/>
  <c r="U367" i="2"/>
  <c r="U382" i="2"/>
  <c r="BK382" i="2" s="1"/>
  <c r="U366" i="2"/>
  <c r="U350" i="2"/>
  <c r="AS375" i="2"/>
  <c r="AS377" i="2"/>
  <c r="AS379" i="2"/>
  <c r="U365" i="2"/>
  <c r="AS323" i="2"/>
  <c r="AX324" i="2"/>
  <c r="AS325" i="2"/>
  <c r="AX326" i="2"/>
  <c r="AS327" i="2"/>
  <c r="AS329" i="2"/>
  <c r="AS331" i="2"/>
  <c r="AX336" i="2"/>
  <c r="AX338" i="2"/>
  <c r="AS339" i="2"/>
  <c r="AX340" i="2"/>
  <c r="U364" i="2"/>
  <c r="U348" i="2"/>
  <c r="BG376" i="2"/>
  <c r="BG378" i="2"/>
  <c r="U379" i="2"/>
  <c r="U363" i="2"/>
  <c r="AX380" i="2"/>
  <c r="AX381" i="2"/>
  <c r="U378" i="2"/>
  <c r="U362" i="2"/>
  <c r="U346" i="2"/>
  <c r="AJ351" i="5"/>
  <c r="AJ335" i="5"/>
  <c r="AJ319" i="5"/>
  <c r="AJ255" i="5"/>
  <c r="AJ239" i="5"/>
  <c r="AJ207" i="5"/>
  <c r="AJ191" i="5"/>
  <c r="AJ175" i="5"/>
  <c r="AJ143" i="5"/>
  <c r="AJ127" i="5"/>
  <c r="AJ111" i="5"/>
  <c r="AJ79" i="5"/>
  <c r="AJ31" i="5"/>
  <c r="AJ15" i="5"/>
  <c r="AJ344" i="5"/>
  <c r="AJ280" i="5"/>
  <c r="AJ216" i="5"/>
  <c r="AJ350" i="5"/>
  <c r="AJ334" i="5"/>
  <c r="AJ318" i="5"/>
  <c r="AJ238" i="5"/>
  <c r="AJ206" i="5"/>
  <c r="AJ190" i="5"/>
  <c r="AJ174" i="5"/>
  <c r="AJ142" i="5"/>
  <c r="AJ126" i="5"/>
  <c r="AJ110" i="5"/>
  <c r="AJ78" i="5"/>
  <c r="AJ62" i="5"/>
  <c r="AJ14" i="5"/>
  <c r="AJ333" i="5"/>
  <c r="AJ317" i="5"/>
  <c r="AJ205" i="5"/>
  <c r="AJ189" i="5"/>
  <c r="AJ173" i="5"/>
  <c r="AJ141" i="5"/>
  <c r="AJ125" i="5"/>
  <c r="AJ109" i="5"/>
  <c r="AJ77" i="5"/>
  <c r="AJ61" i="5"/>
  <c r="AJ13" i="5"/>
  <c r="AU357" i="5"/>
  <c r="AU309" i="5"/>
  <c r="AU277" i="5"/>
  <c r="AU229" i="5"/>
  <c r="AU197" i="5"/>
  <c r="AU117" i="5"/>
  <c r="AU101" i="5"/>
  <c r="AU85" i="5"/>
  <c r="AU53" i="5"/>
  <c r="AU21" i="5"/>
  <c r="AJ3" i="5"/>
  <c r="AJ332" i="5"/>
  <c r="AJ316" i="5"/>
  <c r="AJ268" i="5"/>
  <c r="AJ188" i="5"/>
  <c r="AJ172" i="5"/>
  <c r="AJ124" i="5"/>
  <c r="AJ108" i="5"/>
  <c r="AJ76" i="5"/>
  <c r="AJ60" i="5"/>
  <c r="AU356" i="5"/>
  <c r="AU308" i="5"/>
  <c r="AU276" i="5"/>
  <c r="AU228" i="5"/>
  <c r="AU196" i="5"/>
  <c r="AU84" i="5"/>
  <c r="AU20" i="5"/>
  <c r="AJ379" i="5"/>
  <c r="AJ363" i="5"/>
  <c r="AJ331" i="5"/>
  <c r="AJ315" i="5"/>
  <c r="AJ299" i="5"/>
  <c r="AJ267" i="5"/>
  <c r="AJ251" i="5"/>
  <c r="AJ187" i="5"/>
  <c r="AJ171" i="5"/>
  <c r="AJ123" i="5"/>
  <c r="AJ107" i="5"/>
  <c r="AJ59" i="5"/>
  <c r="AU307" i="5"/>
  <c r="AU275" i="5"/>
  <c r="AU195" i="5"/>
  <c r="AU163" i="5"/>
  <c r="AU131" i="5"/>
  <c r="AU83" i="5"/>
  <c r="AU19" i="5"/>
  <c r="AJ286" i="5"/>
  <c r="AJ270" i="5"/>
  <c r="AJ254" i="5"/>
  <c r="AJ46" i="5"/>
  <c r="AJ30" i="5"/>
  <c r="AJ269" i="5"/>
  <c r="AJ253" i="5"/>
  <c r="AJ237" i="5"/>
  <c r="AJ45" i="5"/>
  <c r="AJ29" i="5"/>
  <c r="AU341" i="5"/>
  <c r="AU325" i="5"/>
  <c r="AU245" i="5"/>
  <c r="AU165" i="5"/>
  <c r="AU149" i="5"/>
  <c r="AU133" i="5"/>
  <c r="AU69" i="5"/>
  <c r="AU37" i="5"/>
  <c r="BJ390" i="5"/>
  <c r="BB327" i="5"/>
  <c r="BB199" i="5"/>
  <c r="BB39" i="5"/>
  <c r="AJ252" i="5"/>
  <c r="AJ236" i="5"/>
  <c r="AJ220" i="5"/>
  <c r="AJ28" i="5"/>
  <c r="AJ12" i="5"/>
  <c r="AU372" i="5"/>
  <c r="AU324" i="5"/>
  <c r="AU244" i="5"/>
  <c r="AU212" i="5"/>
  <c r="AU164" i="5"/>
  <c r="AU148" i="5"/>
  <c r="AU132" i="5"/>
  <c r="AU116" i="5"/>
  <c r="AU68" i="5"/>
  <c r="AU52" i="5"/>
  <c r="AU4" i="5"/>
  <c r="BJ389" i="5"/>
  <c r="BB198" i="5"/>
  <c r="AJ235" i="5"/>
  <c r="AJ219" i="5"/>
  <c r="AJ203" i="5"/>
  <c r="AJ27" i="5"/>
  <c r="AJ11" i="5"/>
  <c r="AU371" i="5"/>
  <c r="AU355" i="5"/>
  <c r="AU323" i="5"/>
  <c r="AU243" i="5"/>
  <c r="AU227" i="5"/>
  <c r="AU147" i="5"/>
  <c r="AU115" i="5"/>
  <c r="AU99" i="5"/>
  <c r="AU51" i="5"/>
  <c r="AJ47" i="5"/>
  <c r="AJ218" i="5"/>
  <c r="AJ202" i="5"/>
  <c r="AJ186" i="5"/>
  <c r="AJ10" i="5"/>
  <c r="AU354" i="5"/>
  <c r="AU338" i="5"/>
  <c r="AU322" i="5"/>
  <c r="AU306" i="5"/>
  <c r="AU226" i="5"/>
  <c r="AU146" i="5"/>
  <c r="AU114" i="5"/>
  <c r="AU98" i="5"/>
  <c r="AU82" i="5"/>
  <c r="AU50" i="5"/>
  <c r="AU18" i="5"/>
  <c r="AJ63" i="5"/>
  <c r="AJ201" i="5"/>
  <c r="AJ185" i="5"/>
  <c r="AJ169" i="5"/>
  <c r="AJ9" i="5"/>
  <c r="AU337" i="5"/>
  <c r="AU321" i="5"/>
  <c r="AU305" i="5"/>
  <c r="AU225" i="5"/>
  <c r="AU193" i="5"/>
  <c r="AU145" i="5"/>
  <c r="AU129" i="5"/>
  <c r="AU81" i="5"/>
  <c r="AU65" i="5"/>
  <c r="AU49" i="5"/>
  <c r="AU33" i="5"/>
  <c r="BJ386" i="5"/>
  <c r="AJ303" i="5"/>
  <c r="AJ184" i="5"/>
  <c r="AJ168" i="5"/>
  <c r="AJ152" i="5"/>
  <c r="AU320" i="5"/>
  <c r="AU304" i="5"/>
  <c r="AU224" i="5"/>
  <c r="AU208" i="5"/>
  <c r="AU128" i="5"/>
  <c r="AU64" i="5"/>
  <c r="AU48" i="5"/>
  <c r="AU32" i="5"/>
  <c r="BJ385" i="5"/>
  <c r="BB329" i="5"/>
  <c r="AJ271" i="5"/>
  <c r="AJ167" i="5"/>
  <c r="AJ151" i="5"/>
  <c r="AJ135" i="5"/>
  <c r="AJ71" i="5"/>
  <c r="AJ55" i="5"/>
  <c r="AJ39" i="5"/>
  <c r="AJ23" i="5"/>
  <c r="AJ7" i="5"/>
  <c r="BJ384" i="5"/>
  <c r="AJ287" i="5"/>
  <c r="AJ374" i="5"/>
  <c r="AJ150" i="5"/>
  <c r="AJ134" i="5"/>
  <c r="AJ118" i="5"/>
  <c r="AU302" i="5"/>
  <c r="AU286" i="5"/>
  <c r="AU270" i="5"/>
  <c r="AU206" i="5"/>
  <c r="AU174" i="5"/>
  <c r="AU126" i="5"/>
  <c r="AU110" i="5"/>
  <c r="AU30" i="5"/>
  <c r="AU14" i="5"/>
  <c r="AJ373" i="5"/>
  <c r="AJ357" i="5"/>
  <c r="AJ341" i="5"/>
  <c r="AJ325" i="5"/>
  <c r="AJ309" i="5"/>
  <c r="AJ293" i="5"/>
  <c r="AJ277" i="5"/>
  <c r="AJ261" i="5"/>
  <c r="AJ245" i="5"/>
  <c r="AJ229" i="5"/>
  <c r="AJ213" i="5"/>
  <c r="AJ197" i="5"/>
  <c r="AJ181" i="5"/>
  <c r="AJ165" i="5"/>
  <c r="AJ149" i="5"/>
  <c r="AJ133" i="5"/>
  <c r="AJ117" i="5"/>
  <c r="AJ101" i="5"/>
  <c r="AJ85" i="5"/>
  <c r="AU301" i="5"/>
  <c r="AU285" i="5"/>
  <c r="AU269" i="5"/>
  <c r="AU253" i="5"/>
  <c r="AU205" i="5"/>
  <c r="AU189" i="5"/>
  <c r="AU109" i="5"/>
  <c r="AU29" i="5"/>
  <c r="AU13" i="5"/>
  <c r="BB366" i="5"/>
  <c r="BB350" i="5"/>
  <c r="BB334" i="5"/>
  <c r="BB318" i="5"/>
  <c r="BB302" i="5"/>
  <c r="BB286" i="5"/>
  <c r="BB270" i="5"/>
  <c r="BB254" i="5"/>
  <c r="BB238" i="5"/>
  <c r="BB222" i="5"/>
  <c r="BB206" i="5"/>
  <c r="BB190" i="5"/>
  <c r="BB174" i="5"/>
  <c r="BB158" i="5"/>
  <c r="BB142" i="5"/>
  <c r="BB126" i="5"/>
  <c r="BB110" i="5"/>
  <c r="BB94" i="5"/>
  <c r="BB78" i="5"/>
  <c r="BB62" i="5"/>
  <c r="BB46" i="5"/>
  <c r="BB30" i="5"/>
  <c r="BB14" i="5"/>
  <c r="BB359" i="5"/>
  <c r="BB295" i="5"/>
  <c r="BB231" i="5"/>
  <c r="BB167" i="5"/>
  <c r="BB135" i="5"/>
  <c r="BB71" i="5"/>
  <c r="BB55" i="5"/>
  <c r="BB23" i="5"/>
  <c r="BB7" i="5"/>
  <c r="BJ387" i="5"/>
  <c r="BB365" i="5"/>
  <c r="BB349" i="5"/>
  <c r="BB333" i="5"/>
  <c r="BB317" i="5"/>
  <c r="BB301" i="5"/>
  <c r="BB285" i="5"/>
  <c r="BB269" i="5"/>
  <c r="BB253" i="5"/>
  <c r="BB237" i="5"/>
  <c r="BB221" i="5"/>
  <c r="BB205" i="5"/>
  <c r="BB189" i="5"/>
  <c r="BB173" i="5"/>
  <c r="BB157" i="5"/>
  <c r="BB141" i="5"/>
  <c r="BB125" i="5"/>
  <c r="BB109" i="5"/>
  <c r="BB93" i="5"/>
  <c r="BB77" i="5"/>
  <c r="BB61" i="5"/>
  <c r="BB45" i="5"/>
  <c r="BB29" i="5"/>
  <c r="BB13" i="5"/>
  <c r="BB374" i="5"/>
  <c r="BB358" i="5"/>
  <c r="BB342" i="5"/>
  <c r="BB310" i="5"/>
  <c r="BB294" i="5"/>
  <c r="BB278" i="5"/>
  <c r="BB246" i="5"/>
  <c r="BB230" i="5"/>
  <c r="BB214" i="5"/>
  <c r="BB3" i="5"/>
  <c r="BB364" i="5"/>
  <c r="BB348" i="5"/>
  <c r="BB332" i="5"/>
  <c r="BB316" i="5"/>
  <c r="BB300" i="5"/>
  <c r="BB284" i="5"/>
  <c r="BB268" i="5"/>
  <c r="BB252" i="5"/>
  <c r="BB236" i="5"/>
  <c r="BB220" i="5"/>
  <c r="BB379" i="5"/>
  <c r="BB363" i="5"/>
  <c r="BB347" i="5"/>
  <c r="BB331" i="5"/>
  <c r="BB315" i="5"/>
  <c r="BB299" i="5"/>
  <c r="BB283" i="5"/>
  <c r="BB267" i="5"/>
  <c r="BB251" i="5"/>
  <c r="BB235" i="5"/>
  <c r="BB219" i="5"/>
  <c r="BB377" i="5"/>
  <c r="BB361" i="5"/>
  <c r="BB345" i="5"/>
  <c r="BB313" i="5"/>
  <c r="BB297" i="5"/>
  <c r="BB281" i="5"/>
  <c r="BB249" i="5"/>
  <c r="BB233" i="5"/>
  <c r="BB217" i="5"/>
  <c r="BB201" i="5"/>
  <c r="BB185" i="5"/>
  <c r="BB137" i="5"/>
  <c r="BB376" i="5"/>
  <c r="BB344" i="5"/>
  <c r="BB312" i="5"/>
  <c r="BJ380" i="5"/>
  <c r="BB153" i="5"/>
  <c r="BB121" i="5"/>
  <c r="BB89" i="5"/>
  <c r="BB57" i="5"/>
  <c r="BB25" i="5"/>
  <c r="BB280" i="5"/>
  <c r="BB248" i="5"/>
  <c r="BB216" i="5"/>
  <c r="BB184" i="5"/>
  <c r="BB152" i="5"/>
  <c r="BB120" i="5"/>
  <c r="BB88" i="5"/>
  <c r="BB56" i="5"/>
  <c r="BB24" i="5"/>
  <c r="BB375" i="5"/>
  <c r="BB343" i="5"/>
  <c r="BB311" i="5"/>
  <c r="BB279" i="5"/>
  <c r="BB247" i="5"/>
  <c r="BB215" i="5"/>
  <c r="BB183" i="5"/>
  <c r="BB151" i="5"/>
  <c r="BB119" i="5"/>
  <c r="BB87" i="5"/>
  <c r="BI372" i="5"/>
  <c r="BI356" i="5"/>
  <c r="BI340" i="5"/>
  <c r="BI324" i="5"/>
  <c r="BI308" i="5"/>
  <c r="BI292" i="5"/>
  <c r="BI276" i="5"/>
  <c r="BI260" i="5"/>
  <c r="BI244" i="5"/>
  <c r="BI228" i="5"/>
  <c r="BI212" i="5"/>
  <c r="BI196" i="5"/>
  <c r="BI180" i="5"/>
  <c r="BI164" i="5"/>
  <c r="BI148" i="5"/>
  <c r="BI132" i="5"/>
  <c r="BI116" i="5"/>
  <c r="BI100" i="5"/>
  <c r="BI84" i="5"/>
  <c r="BI68" i="5"/>
  <c r="BI52" i="5"/>
  <c r="BI36" i="5"/>
  <c r="BI20" i="5"/>
  <c r="BI4" i="5"/>
  <c r="BI371" i="5"/>
  <c r="BI355" i="5"/>
  <c r="BI339" i="5"/>
  <c r="BI323" i="5"/>
  <c r="BI307" i="5"/>
  <c r="BI291" i="5"/>
  <c r="BI275" i="5"/>
  <c r="BI259" i="5"/>
  <c r="BI243" i="5"/>
  <c r="BI227" i="5"/>
  <c r="BI211" i="5"/>
  <c r="BI195" i="5"/>
  <c r="BI179" i="5"/>
  <c r="BI163" i="5"/>
  <c r="BI147" i="5"/>
  <c r="BI131" i="5"/>
  <c r="BI115" i="5"/>
  <c r="BI99" i="5"/>
  <c r="BI83" i="5"/>
  <c r="BI67" i="5"/>
  <c r="BI51" i="5"/>
  <c r="BI35" i="5"/>
  <c r="BI19" i="5"/>
  <c r="BI370" i="5"/>
  <c r="BI354" i="5"/>
  <c r="BI338" i="5"/>
  <c r="BI322" i="5"/>
  <c r="BI306" i="5"/>
  <c r="BI290" i="5"/>
  <c r="BI274" i="5"/>
  <c r="BI258" i="5"/>
  <c r="BI242" i="5"/>
  <c r="BI226" i="5"/>
  <c r="BI210" i="5"/>
  <c r="BI194" i="5"/>
  <c r="BI178" i="5"/>
  <c r="BI162" i="5"/>
  <c r="BI146" i="5"/>
  <c r="BI130" i="5"/>
  <c r="BI114" i="5"/>
  <c r="BI98" i="5"/>
  <c r="BI82" i="5"/>
  <c r="BI66" i="5"/>
  <c r="BI50" i="5"/>
  <c r="BI34" i="5"/>
  <c r="BI18" i="5"/>
  <c r="BB369" i="5"/>
  <c r="BB353" i="5"/>
  <c r="BB337" i="5"/>
  <c r="BB321" i="5"/>
  <c r="BB305" i="5"/>
  <c r="BB289" i="5"/>
  <c r="BB273" i="5"/>
  <c r="BB257" i="5"/>
  <c r="BB241" i="5"/>
  <c r="BB225" i="5"/>
  <c r="BB209" i="5"/>
  <c r="BB193" i="5"/>
  <c r="BB177" i="5"/>
  <c r="BB161" i="5"/>
  <c r="BB145" i="5"/>
  <c r="BB129" i="5"/>
  <c r="BB113" i="5"/>
  <c r="BB97" i="5"/>
  <c r="BB81" i="5"/>
  <c r="BB65" i="5"/>
  <c r="BB49" i="5"/>
  <c r="BB33" i="5"/>
  <c r="BB17" i="5"/>
  <c r="L385" i="3"/>
  <c r="L386" i="3"/>
  <c r="L387" i="3"/>
  <c r="L388" i="3"/>
  <c r="L389" i="3"/>
  <c r="L390" i="3"/>
  <c r="L380" i="3"/>
  <c r="N311" i="2"/>
  <c r="Q343" i="2"/>
  <c r="BG385" i="2"/>
  <c r="R379" i="5"/>
  <c r="P379" i="5"/>
  <c r="N379" i="5"/>
  <c r="K379" i="5"/>
  <c r="I379" i="5"/>
  <c r="G379" i="5"/>
  <c r="L379" i="5" s="1"/>
  <c r="R378" i="5"/>
  <c r="P378" i="5"/>
  <c r="N378" i="5"/>
  <c r="S378" i="5" s="1"/>
  <c r="K378" i="5"/>
  <c r="I378" i="5"/>
  <c r="G378" i="5"/>
  <c r="R377" i="5"/>
  <c r="P377" i="5"/>
  <c r="N377" i="5"/>
  <c r="S377" i="5" s="1"/>
  <c r="K377" i="5"/>
  <c r="I377" i="5"/>
  <c r="G377" i="5"/>
  <c r="R376" i="5"/>
  <c r="P376" i="5"/>
  <c r="N376" i="5"/>
  <c r="S376" i="5" s="1"/>
  <c r="K376" i="5"/>
  <c r="I376" i="5"/>
  <c r="G376" i="5"/>
  <c r="L376" i="5" s="1"/>
  <c r="BJ376" i="5" s="1"/>
  <c r="R375" i="5"/>
  <c r="P375" i="5"/>
  <c r="N375" i="5"/>
  <c r="K375" i="5"/>
  <c r="I375" i="5"/>
  <c r="G375" i="5"/>
  <c r="L375" i="5" s="1"/>
  <c r="R374" i="5"/>
  <c r="P374" i="5"/>
  <c r="N374" i="5"/>
  <c r="S374" i="5" s="1"/>
  <c r="K374" i="5"/>
  <c r="I374" i="5"/>
  <c r="G374" i="5"/>
  <c r="L374" i="5" s="1"/>
  <c r="BJ374" i="5" s="1"/>
  <c r="R373" i="5"/>
  <c r="P373" i="5"/>
  <c r="N373" i="5"/>
  <c r="S373" i="5" s="1"/>
  <c r="K373" i="5"/>
  <c r="I373" i="5"/>
  <c r="G373" i="5"/>
  <c r="L373" i="5" s="1"/>
  <c r="BJ373" i="5" s="1"/>
  <c r="R372" i="5"/>
  <c r="P372" i="5"/>
  <c r="N372" i="5"/>
  <c r="S372" i="5" s="1"/>
  <c r="K372" i="5"/>
  <c r="I372" i="5"/>
  <c r="G372" i="5"/>
  <c r="L372" i="5" s="1"/>
  <c r="R371" i="5"/>
  <c r="P371" i="5"/>
  <c r="N371" i="5"/>
  <c r="K371" i="5"/>
  <c r="I371" i="5"/>
  <c r="G371" i="5"/>
  <c r="L371" i="5" s="1"/>
  <c r="R370" i="5"/>
  <c r="P370" i="5"/>
  <c r="N370" i="5"/>
  <c r="S370" i="5" s="1"/>
  <c r="K370" i="5"/>
  <c r="I370" i="5"/>
  <c r="G370" i="5"/>
  <c r="R369" i="5"/>
  <c r="P369" i="5"/>
  <c r="N369" i="5"/>
  <c r="K369" i="5"/>
  <c r="I369" i="5"/>
  <c r="G369" i="5"/>
  <c r="R368" i="5"/>
  <c r="P368" i="5"/>
  <c r="N368" i="5"/>
  <c r="S368" i="5" s="1"/>
  <c r="K368" i="5"/>
  <c r="I368" i="5"/>
  <c r="G368" i="5"/>
  <c r="L368" i="5" s="1"/>
  <c r="BJ368" i="5" s="1"/>
  <c r="R367" i="5"/>
  <c r="P367" i="5"/>
  <c r="N367" i="5"/>
  <c r="K367" i="5"/>
  <c r="I367" i="5"/>
  <c r="G367" i="5"/>
  <c r="L367" i="5" s="1"/>
  <c r="R366" i="5"/>
  <c r="P366" i="5"/>
  <c r="N366" i="5"/>
  <c r="K366" i="5"/>
  <c r="I366" i="5"/>
  <c r="G366" i="5"/>
  <c r="L366" i="5" s="1"/>
  <c r="R365" i="5"/>
  <c r="P365" i="5"/>
  <c r="N365" i="5"/>
  <c r="S365" i="5" s="1"/>
  <c r="K365" i="5"/>
  <c r="I365" i="5"/>
  <c r="G365" i="5"/>
  <c r="L365" i="5" s="1"/>
  <c r="BJ365" i="5" s="1"/>
  <c r="R364" i="5"/>
  <c r="P364" i="5"/>
  <c r="N364" i="5"/>
  <c r="S364" i="5" s="1"/>
  <c r="K364" i="5"/>
  <c r="I364" i="5"/>
  <c r="G364" i="5"/>
  <c r="L364" i="5" s="1"/>
  <c r="BJ364" i="5" s="1"/>
  <c r="R363" i="5"/>
  <c r="P363" i="5"/>
  <c r="N363" i="5"/>
  <c r="K363" i="5"/>
  <c r="I363" i="5"/>
  <c r="G363" i="5"/>
  <c r="L363" i="5" s="1"/>
  <c r="R362" i="5"/>
  <c r="P362" i="5"/>
  <c r="N362" i="5"/>
  <c r="S362" i="5" s="1"/>
  <c r="K362" i="5"/>
  <c r="I362" i="5"/>
  <c r="G362" i="5"/>
  <c r="R361" i="5"/>
  <c r="P361" i="5"/>
  <c r="N361" i="5"/>
  <c r="K361" i="5"/>
  <c r="I361" i="5"/>
  <c r="G361" i="5"/>
  <c r="R360" i="5"/>
  <c r="P360" i="5"/>
  <c r="N360" i="5"/>
  <c r="S360" i="5" s="1"/>
  <c r="K360" i="5"/>
  <c r="I360" i="5"/>
  <c r="G360" i="5"/>
  <c r="L360" i="5" s="1"/>
  <c r="BJ360" i="5" s="1"/>
  <c r="R359" i="5"/>
  <c r="P359" i="5"/>
  <c r="N359" i="5"/>
  <c r="K359" i="5"/>
  <c r="I359" i="5"/>
  <c r="G359" i="5"/>
  <c r="L359" i="5" s="1"/>
  <c r="R358" i="5"/>
  <c r="P358" i="5"/>
  <c r="N358" i="5"/>
  <c r="K358" i="5"/>
  <c r="I358" i="5"/>
  <c r="G358" i="5"/>
  <c r="L358" i="5" s="1"/>
  <c r="R357" i="5"/>
  <c r="P357" i="5"/>
  <c r="N357" i="5"/>
  <c r="S357" i="5" s="1"/>
  <c r="K357" i="5"/>
  <c r="I357" i="5"/>
  <c r="G357" i="5"/>
  <c r="L357" i="5" s="1"/>
  <c r="BJ357" i="5" s="1"/>
  <c r="R356" i="5"/>
  <c r="P356" i="5"/>
  <c r="N356" i="5"/>
  <c r="S356" i="5" s="1"/>
  <c r="K356" i="5"/>
  <c r="I356" i="5"/>
  <c r="G356" i="5"/>
  <c r="L356" i="5" s="1"/>
  <c r="R355" i="5"/>
  <c r="P355" i="5"/>
  <c r="N355" i="5"/>
  <c r="K355" i="5"/>
  <c r="I355" i="5"/>
  <c r="G355" i="5"/>
  <c r="L355" i="5" s="1"/>
  <c r="R354" i="5"/>
  <c r="P354" i="5"/>
  <c r="N354" i="5"/>
  <c r="S354" i="5" s="1"/>
  <c r="K354" i="5"/>
  <c r="I354" i="5"/>
  <c r="G354" i="5"/>
  <c r="R353" i="5"/>
  <c r="P353" i="5"/>
  <c r="N353" i="5"/>
  <c r="K353" i="5"/>
  <c r="I353" i="5"/>
  <c r="G353" i="5"/>
  <c r="R352" i="5"/>
  <c r="P352" i="5"/>
  <c r="N352" i="5"/>
  <c r="S352" i="5" s="1"/>
  <c r="K352" i="5"/>
  <c r="I352" i="5"/>
  <c r="G352" i="5"/>
  <c r="L352" i="5" s="1"/>
  <c r="BJ352" i="5" s="1"/>
  <c r="R351" i="5"/>
  <c r="P351" i="5"/>
  <c r="N351" i="5"/>
  <c r="K351" i="5"/>
  <c r="I351" i="5"/>
  <c r="G351" i="5"/>
  <c r="L351" i="5" s="1"/>
  <c r="R350" i="5"/>
  <c r="P350" i="5"/>
  <c r="N350" i="5"/>
  <c r="K350" i="5"/>
  <c r="I350" i="5"/>
  <c r="G350" i="5"/>
  <c r="L350" i="5" s="1"/>
  <c r="R349" i="5"/>
  <c r="P349" i="5"/>
  <c r="N349" i="5"/>
  <c r="S349" i="5" s="1"/>
  <c r="K349" i="5"/>
  <c r="I349" i="5"/>
  <c r="G349" i="5"/>
  <c r="L349" i="5" s="1"/>
  <c r="BJ349" i="5" s="1"/>
  <c r="R348" i="5"/>
  <c r="P348" i="5"/>
  <c r="N348" i="5"/>
  <c r="S348" i="5" s="1"/>
  <c r="K348" i="5"/>
  <c r="I348" i="5"/>
  <c r="G348" i="5"/>
  <c r="L348" i="5" s="1"/>
  <c r="BJ348" i="5" s="1"/>
  <c r="R347" i="5"/>
  <c r="P347" i="5"/>
  <c r="N347" i="5"/>
  <c r="K347" i="5"/>
  <c r="I347" i="5"/>
  <c r="G347" i="5"/>
  <c r="L347" i="5" s="1"/>
  <c r="R346" i="5"/>
  <c r="P346" i="5"/>
  <c r="N346" i="5"/>
  <c r="S346" i="5" s="1"/>
  <c r="K346" i="5"/>
  <c r="I346" i="5"/>
  <c r="G346" i="5"/>
  <c r="R345" i="5"/>
  <c r="P345" i="5"/>
  <c r="N345" i="5"/>
  <c r="K345" i="5"/>
  <c r="I345" i="5"/>
  <c r="G345" i="5"/>
  <c r="R344" i="5"/>
  <c r="P344" i="5"/>
  <c r="N344" i="5"/>
  <c r="S344" i="5" s="1"/>
  <c r="K344" i="5"/>
  <c r="I344" i="5"/>
  <c r="G344" i="5"/>
  <c r="L344" i="5" s="1"/>
  <c r="R343" i="5"/>
  <c r="P343" i="5"/>
  <c r="N343" i="5"/>
  <c r="K343" i="5"/>
  <c r="I343" i="5"/>
  <c r="G343" i="5"/>
  <c r="L343" i="5" s="1"/>
  <c r="R342" i="5"/>
  <c r="P342" i="5"/>
  <c r="N342" i="5"/>
  <c r="K342" i="5"/>
  <c r="I342" i="5"/>
  <c r="G342" i="5"/>
  <c r="L342" i="5" s="1"/>
  <c r="R341" i="5"/>
  <c r="P341" i="5"/>
  <c r="N341" i="5"/>
  <c r="S341" i="5" s="1"/>
  <c r="K341" i="5"/>
  <c r="I341" i="5"/>
  <c r="G341" i="5"/>
  <c r="L341" i="5" s="1"/>
  <c r="BJ341" i="5" s="1"/>
  <c r="R340" i="5"/>
  <c r="P340" i="5"/>
  <c r="N340" i="5"/>
  <c r="S340" i="5" s="1"/>
  <c r="K340" i="5"/>
  <c r="I340" i="5"/>
  <c r="G340" i="5"/>
  <c r="L340" i="5" s="1"/>
  <c r="BJ340" i="5" s="1"/>
  <c r="R339" i="5"/>
  <c r="P339" i="5"/>
  <c r="N339" i="5"/>
  <c r="K339" i="5"/>
  <c r="I339" i="5"/>
  <c r="G339" i="5"/>
  <c r="L339" i="5" s="1"/>
  <c r="R338" i="5"/>
  <c r="P338" i="5"/>
  <c r="N338" i="5"/>
  <c r="S338" i="5" s="1"/>
  <c r="K338" i="5"/>
  <c r="I338" i="5"/>
  <c r="G338" i="5"/>
  <c r="R337" i="5"/>
  <c r="P337" i="5"/>
  <c r="N337" i="5"/>
  <c r="K337" i="5"/>
  <c r="I337" i="5"/>
  <c r="G337" i="5"/>
  <c r="R336" i="5"/>
  <c r="P336" i="5"/>
  <c r="N336" i="5"/>
  <c r="S336" i="5" s="1"/>
  <c r="K336" i="5"/>
  <c r="I336" i="5"/>
  <c r="G336" i="5"/>
  <c r="L336" i="5" s="1"/>
  <c r="BJ336" i="5" s="1"/>
  <c r="R335" i="5"/>
  <c r="P335" i="5"/>
  <c r="N335" i="5"/>
  <c r="K335" i="5"/>
  <c r="I335" i="5"/>
  <c r="G335" i="5"/>
  <c r="L335" i="5" s="1"/>
  <c r="R334" i="5"/>
  <c r="P334" i="5"/>
  <c r="N334" i="5"/>
  <c r="K334" i="5"/>
  <c r="I334" i="5"/>
  <c r="G334" i="5"/>
  <c r="L334" i="5" s="1"/>
  <c r="R333" i="5"/>
  <c r="P333" i="5"/>
  <c r="N333" i="5"/>
  <c r="S333" i="5" s="1"/>
  <c r="K333" i="5"/>
  <c r="I333" i="5"/>
  <c r="G333" i="5"/>
  <c r="L333" i="5" s="1"/>
  <c r="BJ333" i="5" s="1"/>
  <c r="R332" i="5"/>
  <c r="P332" i="5"/>
  <c r="N332" i="5"/>
  <c r="S332" i="5" s="1"/>
  <c r="K332" i="5"/>
  <c r="I332" i="5"/>
  <c r="G332" i="5"/>
  <c r="R331" i="5"/>
  <c r="P331" i="5"/>
  <c r="N331" i="5"/>
  <c r="K331" i="5"/>
  <c r="I331" i="5"/>
  <c r="G331" i="5"/>
  <c r="L331" i="5" s="1"/>
  <c r="R330" i="5"/>
  <c r="P330" i="5"/>
  <c r="N330" i="5"/>
  <c r="S330" i="5" s="1"/>
  <c r="K330" i="5"/>
  <c r="I330" i="5"/>
  <c r="G330" i="5"/>
  <c r="R329" i="5"/>
  <c r="P329" i="5"/>
  <c r="N329" i="5"/>
  <c r="K329" i="5"/>
  <c r="I329" i="5"/>
  <c r="G329" i="5"/>
  <c r="R328" i="5"/>
  <c r="P328" i="5"/>
  <c r="N328" i="5"/>
  <c r="S328" i="5" s="1"/>
  <c r="K328" i="5"/>
  <c r="I328" i="5"/>
  <c r="G328" i="5"/>
  <c r="L328" i="5" s="1"/>
  <c r="BJ328" i="5" s="1"/>
  <c r="R327" i="5"/>
  <c r="P327" i="5"/>
  <c r="N327" i="5"/>
  <c r="K327" i="5"/>
  <c r="I327" i="5"/>
  <c r="G327" i="5"/>
  <c r="L327" i="5" s="1"/>
  <c r="R326" i="5"/>
  <c r="P326" i="5"/>
  <c r="N326" i="5"/>
  <c r="K326" i="5"/>
  <c r="I326" i="5"/>
  <c r="G326" i="5"/>
  <c r="L326" i="5" s="1"/>
  <c r="R325" i="5"/>
  <c r="P325" i="5"/>
  <c r="N325" i="5"/>
  <c r="S325" i="5" s="1"/>
  <c r="K325" i="5"/>
  <c r="I325" i="5"/>
  <c r="G325" i="5"/>
  <c r="L325" i="5" s="1"/>
  <c r="BJ325" i="5" s="1"/>
  <c r="R324" i="5"/>
  <c r="P324" i="5"/>
  <c r="N324" i="5"/>
  <c r="S324" i="5" s="1"/>
  <c r="K324" i="5"/>
  <c r="I324" i="5"/>
  <c r="G324" i="5"/>
  <c r="R323" i="5"/>
  <c r="P323" i="5"/>
  <c r="N323" i="5"/>
  <c r="K323" i="5"/>
  <c r="I323" i="5"/>
  <c r="G323" i="5"/>
  <c r="L323" i="5" s="1"/>
  <c r="R322" i="5"/>
  <c r="P322" i="5"/>
  <c r="N322" i="5"/>
  <c r="S322" i="5" s="1"/>
  <c r="K322" i="5"/>
  <c r="I322" i="5"/>
  <c r="G322" i="5"/>
  <c r="R321" i="5"/>
  <c r="P321" i="5"/>
  <c r="N321" i="5"/>
  <c r="K321" i="5"/>
  <c r="I321" i="5"/>
  <c r="G321" i="5"/>
  <c r="R320" i="5"/>
  <c r="P320" i="5"/>
  <c r="N320" i="5"/>
  <c r="S320" i="5" s="1"/>
  <c r="K320" i="5"/>
  <c r="I320" i="5"/>
  <c r="G320" i="5"/>
  <c r="L320" i="5" s="1"/>
  <c r="BJ320" i="5" s="1"/>
  <c r="R319" i="5"/>
  <c r="P319" i="5"/>
  <c r="N319" i="5"/>
  <c r="K319" i="5"/>
  <c r="I319" i="5"/>
  <c r="G319" i="5"/>
  <c r="L319" i="5" s="1"/>
  <c r="R318" i="5"/>
  <c r="P318" i="5"/>
  <c r="N318" i="5"/>
  <c r="K318" i="5"/>
  <c r="I318" i="5"/>
  <c r="G318" i="5"/>
  <c r="L318" i="5" s="1"/>
  <c r="R317" i="5"/>
  <c r="P317" i="5"/>
  <c r="N317" i="5"/>
  <c r="S317" i="5" s="1"/>
  <c r="K317" i="5"/>
  <c r="I317" i="5"/>
  <c r="G317" i="5"/>
  <c r="L317" i="5" s="1"/>
  <c r="BJ317" i="5" s="1"/>
  <c r="R316" i="5"/>
  <c r="P316" i="5"/>
  <c r="N316" i="5"/>
  <c r="S316" i="5" s="1"/>
  <c r="K316" i="5"/>
  <c r="I316" i="5"/>
  <c r="G316" i="5"/>
  <c r="R315" i="5"/>
  <c r="P315" i="5"/>
  <c r="N315" i="5"/>
  <c r="K315" i="5"/>
  <c r="I315" i="5"/>
  <c r="G315" i="5"/>
  <c r="L315" i="5" s="1"/>
  <c r="R314" i="5"/>
  <c r="P314" i="5"/>
  <c r="N314" i="5"/>
  <c r="S314" i="5" s="1"/>
  <c r="K314" i="5"/>
  <c r="I314" i="5"/>
  <c r="G314" i="5"/>
  <c r="R313" i="5"/>
  <c r="P313" i="5"/>
  <c r="N313" i="5"/>
  <c r="K313" i="5"/>
  <c r="I313" i="5"/>
  <c r="G313" i="5"/>
  <c r="R312" i="5"/>
  <c r="P312" i="5"/>
  <c r="N312" i="5"/>
  <c r="S312" i="5" s="1"/>
  <c r="K312" i="5"/>
  <c r="I312" i="5"/>
  <c r="G312" i="5"/>
  <c r="L312" i="5" s="1"/>
  <c r="BJ312" i="5" s="1"/>
  <c r="R311" i="5"/>
  <c r="P311" i="5"/>
  <c r="N311" i="5"/>
  <c r="K311" i="5"/>
  <c r="I311" i="5"/>
  <c r="G311" i="5"/>
  <c r="L311" i="5" s="1"/>
  <c r="R310" i="5"/>
  <c r="P310" i="5"/>
  <c r="N310" i="5"/>
  <c r="K310" i="5"/>
  <c r="I310" i="5"/>
  <c r="G310" i="5"/>
  <c r="L310" i="5" s="1"/>
  <c r="R309" i="5"/>
  <c r="P309" i="5"/>
  <c r="N309" i="5"/>
  <c r="S309" i="5" s="1"/>
  <c r="K309" i="5"/>
  <c r="I309" i="5"/>
  <c r="G309" i="5"/>
  <c r="L309" i="5" s="1"/>
  <c r="BJ309" i="5" s="1"/>
  <c r="R308" i="5"/>
  <c r="P308" i="5"/>
  <c r="N308" i="5"/>
  <c r="S308" i="5" s="1"/>
  <c r="K308" i="5"/>
  <c r="I308" i="5"/>
  <c r="G308" i="5"/>
  <c r="R307" i="5"/>
  <c r="P307" i="5"/>
  <c r="N307" i="5"/>
  <c r="K307" i="5"/>
  <c r="I307" i="5"/>
  <c r="G307" i="5"/>
  <c r="L307" i="5" s="1"/>
  <c r="R306" i="5"/>
  <c r="P306" i="5"/>
  <c r="N306" i="5"/>
  <c r="S306" i="5" s="1"/>
  <c r="K306" i="5"/>
  <c r="I306" i="5"/>
  <c r="G306" i="5"/>
  <c r="R305" i="5"/>
  <c r="P305" i="5"/>
  <c r="N305" i="5"/>
  <c r="K305" i="5"/>
  <c r="I305" i="5"/>
  <c r="G305" i="5"/>
  <c r="R304" i="5"/>
  <c r="P304" i="5"/>
  <c r="N304" i="5"/>
  <c r="S304" i="5" s="1"/>
  <c r="K304" i="5"/>
  <c r="I304" i="5"/>
  <c r="G304" i="5"/>
  <c r="L304" i="5" s="1"/>
  <c r="BJ304" i="5" s="1"/>
  <c r="R303" i="5"/>
  <c r="P303" i="5"/>
  <c r="N303" i="5"/>
  <c r="K303" i="5"/>
  <c r="I303" i="5"/>
  <c r="G303" i="5"/>
  <c r="L303" i="5" s="1"/>
  <c r="R302" i="5"/>
  <c r="P302" i="5"/>
  <c r="N302" i="5"/>
  <c r="K302" i="5"/>
  <c r="I302" i="5"/>
  <c r="G302" i="5"/>
  <c r="L302" i="5" s="1"/>
  <c r="R301" i="5"/>
  <c r="P301" i="5"/>
  <c r="N301" i="5"/>
  <c r="S301" i="5" s="1"/>
  <c r="K301" i="5"/>
  <c r="I301" i="5"/>
  <c r="G301" i="5"/>
  <c r="L301" i="5" s="1"/>
  <c r="BJ301" i="5" s="1"/>
  <c r="R300" i="5"/>
  <c r="P300" i="5"/>
  <c r="N300" i="5"/>
  <c r="S300" i="5" s="1"/>
  <c r="K300" i="5"/>
  <c r="I300" i="5"/>
  <c r="G300" i="5"/>
  <c r="R299" i="5"/>
  <c r="P299" i="5"/>
  <c r="N299" i="5"/>
  <c r="K299" i="5"/>
  <c r="I299" i="5"/>
  <c r="G299" i="5"/>
  <c r="L299" i="5" s="1"/>
  <c r="R298" i="5"/>
  <c r="P298" i="5"/>
  <c r="N298" i="5"/>
  <c r="S298" i="5" s="1"/>
  <c r="K298" i="5"/>
  <c r="I298" i="5"/>
  <c r="G298" i="5"/>
  <c r="R297" i="5"/>
  <c r="P297" i="5"/>
  <c r="N297" i="5"/>
  <c r="K297" i="5"/>
  <c r="I297" i="5"/>
  <c r="G297" i="5"/>
  <c r="R296" i="5"/>
  <c r="P296" i="5"/>
  <c r="N296" i="5"/>
  <c r="S296" i="5" s="1"/>
  <c r="K296" i="5"/>
  <c r="I296" i="5"/>
  <c r="G296" i="5"/>
  <c r="L296" i="5" s="1"/>
  <c r="BJ296" i="5" s="1"/>
  <c r="R295" i="5"/>
  <c r="P295" i="5"/>
  <c r="N295" i="5"/>
  <c r="K295" i="5"/>
  <c r="I295" i="5"/>
  <c r="G295" i="5"/>
  <c r="L295" i="5" s="1"/>
  <c r="R294" i="5"/>
  <c r="P294" i="5"/>
  <c r="N294" i="5"/>
  <c r="K294" i="5"/>
  <c r="I294" i="5"/>
  <c r="G294" i="5"/>
  <c r="L294" i="5" s="1"/>
  <c r="R293" i="5"/>
  <c r="P293" i="5"/>
  <c r="N293" i="5"/>
  <c r="S293" i="5" s="1"/>
  <c r="K293" i="5"/>
  <c r="I293" i="5"/>
  <c r="G293" i="5"/>
  <c r="L293" i="5" s="1"/>
  <c r="BJ293" i="5" s="1"/>
  <c r="R292" i="5"/>
  <c r="P292" i="5"/>
  <c r="N292" i="5"/>
  <c r="S292" i="5" s="1"/>
  <c r="K292" i="5"/>
  <c r="I292" i="5"/>
  <c r="G292" i="5"/>
  <c r="R291" i="5"/>
  <c r="P291" i="5"/>
  <c r="N291" i="5"/>
  <c r="K291" i="5"/>
  <c r="I291" i="5"/>
  <c r="G291" i="5"/>
  <c r="L291" i="5" s="1"/>
  <c r="R290" i="5"/>
  <c r="P290" i="5"/>
  <c r="N290" i="5"/>
  <c r="S290" i="5" s="1"/>
  <c r="K290" i="5"/>
  <c r="I290" i="5"/>
  <c r="G290" i="5"/>
  <c r="R289" i="5"/>
  <c r="P289" i="5"/>
  <c r="N289" i="5"/>
  <c r="K289" i="5"/>
  <c r="I289" i="5"/>
  <c r="G289" i="5"/>
  <c r="R288" i="5"/>
  <c r="P288" i="5"/>
  <c r="N288" i="5"/>
  <c r="S288" i="5" s="1"/>
  <c r="K288" i="5"/>
  <c r="I288" i="5"/>
  <c r="G288" i="5"/>
  <c r="L288" i="5" s="1"/>
  <c r="BJ288" i="5" s="1"/>
  <c r="R287" i="5"/>
  <c r="P287" i="5"/>
  <c r="N287" i="5"/>
  <c r="K287" i="5"/>
  <c r="I287" i="5"/>
  <c r="G287" i="5"/>
  <c r="L287" i="5" s="1"/>
  <c r="R286" i="5"/>
  <c r="P286" i="5"/>
  <c r="N286" i="5"/>
  <c r="K286" i="5"/>
  <c r="I286" i="5"/>
  <c r="G286" i="5"/>
  <c r="L286" i="5" s="1"/>
  <c r="R285" i="5"/>
  <c r="P285" i="5"/>
  <c r="N285" i="5"/>
  <c r="S285" i="5" s="1"/>
  <c r="K285" i="5"/>
  <c r="I285" i="5"/>
  <c r="G285" i="5"/>
  <c r="L285" i="5" s="1"/>
  <c r="BJ285" i="5" s="1"/>
  <c r="R284" i="5"/>
  <c r="P284" i="5"/>
  <c r="N284" i="5"/>
  <c r="S284" i="5" s="1"/>
  <c r="K284" i="5"/>
  <c r="I284" i="5"/>
  <c r="G284" i="5"/>
  <c r="R283" i="5"/>
  <c r="P283" i="5"/>
  <c r="N283" i="5"/>
  <c r="K283" i="5"/>
  <c r="I283" i="5"/>
  <c r="G283" i="5"/>
  <c r="L283" i="5" s="1"/>
  <c r="R282" i="5"/>
  <c r="P282" i="5"/>
  <c r="N282" i="5"/>
  <c r="S282" i="5" s="1"/>
  <c r="K282" i="5"/>
  <c r="I282" i="5"/>
  <c r="G282" i="5"/>
  <c r="R281" i="5"/>
  <c r="P281" i="5"/>
  <c r="N281" i="5"/>
  <c r="K281" i="5"/>
  <c r="I281" i="5"/>
  <c r="G281" i="5"/>
  <c r="R280" i="5"/>
  <c r="P280" i="5"/>
  <c r="N280" i="5"/>
  <c r="S280" i="5" s="1"/>
  <c r="K280" i="5"/>
  <c r="I280" i="5"/>
  <c r="G280" i="5"/>
  <c r="L280" i="5" s="1"/>
  <c r="R279" i="5"/>
  <c r="P279" i="5"/>
  <c r="N279" i="5"/>
  <c r="K279" i="5"/>
  <c r="I279" i="5"/>
  <c r="G279" i="5"/>
  <c r="L279" i="5" s="1"/>
  <c r="R278" i="5"/>
  <c r="P278" i="5"/>
  <c r="N278" i="5"/>
  <c r="K278" i="5"/>
  <c r="I278" i="5"/>
  <c r="G278" i="5"/>
  <c r="L278" i="5" s="1"/>
  <c r="R277" i="5"/>
  <c r="P277" i="5"/>
  <c r="N277" i="5"/>
  <c r="S277" i="5" s="1"/>
  <c r="K277" i="5"/>
  <c r="I277" i="5"/>
  <c r="G277" i="5"/>
  <c r="L277" i="5" s="1"/>
  <c r="BJ277" i="5" s="1"/>
  <c r="R276" i="5"/>
  <c r="P276" i="5"/>
  <c r="N276" i="5"/>
  <c r="S276" i="5" s="1"/>
  <c r="K276" i="5"/>
  <c r="I276" i="5"/>
  <c r="G276" i="5"/>
  <c r="R275" i="5"/>
  <c r="P275" i="5"/>
  <c r="N275" i="5"/>
  <c r="K275" i="5"/>
  <c r="I275" i="5"/>
  <c r="G275" i="5"/>
  <c r="L275" i="5" s="1"/>
  <c r="R274" i="5"/>
  <c r="P274" i="5"/>
  <c r="N274" i="5"/>
  <c r="S274" i="5" s="1"/>
  <c r="K274" i="5"/>
  <c r="I274" i="5"/>
  <c r="G274" i="5"/>
  <c r="R273" i="5"/>
  <c r="P273" i="5"/>
  <c r="N273" i="5"/>
  <c r="K273" i="5"/>
  <c r="I273" i="5"/>
  <c r="G273" i="5"/>
  <c r="R272" i="5"/>
  <c r="P272" i="5"/>
  <c r="N272" i="5"/>
  <c r="S272" i="5" s="1"/>
  <c r="K272" i="5"/>
  <c r="I272" i="5"/>
  <c r="G272" i="5"/>
  <c r="L272" i="5" s="1"/>
  <c r="BJ272" i="5" s="1"/>
  <c r="R271" i="5"/>
  <c r="P271" i="5"/>
  <c r="N271" i="5"/>
  <c r="K271" i="5"/>
  <c r="I271" i="5"/>
  <c r="G271" i="5"/>
  <c r="L271" i="5" s="1"/>
  <c r="R270" i="5"/>
  <c r="P270" i="5"/>
  <c r="N270" i="5"/>
  <c r="K270" i="5"/>
  <c r="I270" i="5"/>
  <c r="G270" i="5"/>
  <c r="L270" i="5" s="1"/>
  <c r="R269" i="5"/>
  <c r="P269" i="5"/>
  <c r="N269" i="5"/>
  <c r="S269" i="5" s="1"/>
  <c r="K269" i="5"/>
  <c r="I269" i="5"/>
  <c r="G269" i="5"/>
  <c r="L269" i="5" s="1"/>
  <c r="BJ269" i="5" s="1"/>
  <c r="R268" i="5"/>
  <c r="P268" i="5"/>
  <c r="N268" i="5"/>
  <c r="S268" i="5" s="1"/>
  <c r="K268" i="5"/>
  <c r="I268" i="5"/>
  <c r="G268" i="5"/>
  <c r="R267" i="5"/>
  <c r="P267" i="5"/>
  <c r="N267" i="5"/>
  <c r="K267" i="5"/>
  <c r="I267" i="5"/>
  <c r="G267" i="5"/>
  <c r="L267" i="5" s="1"/>
  <c r="R266" i="5"/>
  <c r="P266" i="5"/>
  <c r="N266" i="5"/>
  <c r="S266" i="5" s="1"/>
  <c r="K266" i="5"/>
  <c r="I266" i="5"/>
  <c r="G266" i="5"/>
  <c r="R265" i="5"/>
  <c r="P265" i="5"/>
  <c r="N265" i="5"/>
  <c r="K265" i="5"/>
  <c r="I265" i="5"/>
  <c r="G265" i="5"/>
  <c r="R264" i="5"/>
  <c r="P264" i="5"/>
  <c r="N264" i="5"/>
  <c r="S264" i="5" s="1"/>
  <c r="K264" i="5"/>
  <c r="I264" i="5"/>
  <c r="G264" i="5"/>
  <c r="L264" i="5" s="1"/>
  <c r="BJ264" i="5" s="1"/>
  <c r="R263" i="5"/>
  <c r="P263" i="5"/>
  <c r="N263" i="5"/>
  <c r="K263" i="5"/>
  <c r="I263" i="5"/>
  <c r="G263" i="5"/>
  <c r="L263" i="5" s="1"/>
  <c r="R262" i="5"/>
  <c r="P262" i="5"/>
  <c r="N262" i="5"/>
  <c r="K262" i="5"/>
  <c r="I262" i="5"/>
  <c r="G262" i="5"/>
  <c r="L262" i="5" s="1"/>
  <c r="R261" i="5"/>
  <c r="P261" i="5"/>
  <c r="N261" i="5"/>
  <c r="S261" i="5" s="1"/>
  <c r="K261" i="5"/>
  <c r="I261" i="5"/>
  <c r="G261" i="5"/>
  <c r="L261" i="5" s="1"/>
  <c r="BJ261" i="5" s="1"/>
  <c r="R260" i="5"/>
  <c r="P260" i="5"/>
  <c r="N260" i="5"/>
  <c r="S260" i="5" s="1"/>
  <c r="K260" i="5"/>
  <c r="I260" i="5"/>
  <c r="G260" i="5"/>
  <c r="R259" i="5"/>
  <c r="P259" i="5"/>
  <c r="N259" i="5"/>
  <c r="K259" i="5"/>
  <c r="I259" i="5"/>
  <c r="G259" i="5"/>
  <c r="L259" i="5" s="1"/>
  <c r="R258" i="5"/>
  <c r="P258" i="5"/>
  <c r="N258" i="5"/>
  <c r="S258" i="5" s="1"/>
  <c r="K258" i="5"/>
  <c r="I258" i="5"/>
  <c r="G258" i="5"/>
  <c r="R257" i="5"/>
  <c r="P257" i="5"/>
  <c r="N257" i="5"/>
  <c r="K257" i="5"/>
  <c r="I257" i="5"/>
  <c r="G257" i="5"/>
  <c r="R256" i="5"/>
  <c r="P256" i="5"/>
  <c r="N256" i="5"/>
  <c r="S256" i="5" s="1"/>
  <c r="K256" i="5"/>
  <c r="I256" i="5"/>
  <c r="G256" i="5"/>
  <c r="L256" i="5" s="1"/>
  <c r="BJ256" i="5" s="1"/>
  <c r="R255" i="5"/>
  <c r="P255" i="5"/>
  <c r="N255" i="5"/>
  <c r="K255" i="5"/>
  <c r="I255" i="5"/>
  <c r="G255" i="5"/>
  <c r="L255" i="5" s="1"/>
  <c r="R254" i="5"/>
  <c r="P254" i="5"/>
  <c r="N254" i="5"/>
  <c r="K254" i="5"/>
  <c r="I254" i="5"/>
  <c r="G254" i="5"/>
  <c r="L254" i="5" s="1"/>
  <c r="R253" i="5"/>
  <c r="P253" i="5"/>
  <c r="N253" i="5"/>
  <c r="S253" i="5" s="1"/>
  <c r="K253" i="5"/>
  <c r="I253" i="5"/>
  <c r="G253" i="5"/>
  <c r="L253" i="5" s="1"/>
  <c r="BJ253" i="5" s="1"/>
  <c r="R252" i="5"/>
  <c r="P252" i="5"/>
  <c r="N252" i="5"/>
  <c r="S252" i="5" s="1"/>
  <c r="K252" i="5"/>
  <c r="I252" i="5"/>
  <c r="G252" i="5"/>
  <c r="R251" i="5"/>
  <c r="P251" i="5"/>
  <c r="N251" i="5"/>
  <c r="K251" i="5"/>
  <c r="I251" i="5"/>
  <c r="G251" i="5"/>
  <c r="L251" i="5" s="1"/>
  <c r="R250" i="5"/>
  <c r="P250" i="5"/>
  <c r="N250" i="5"/>
  <c r="S250" i="5" s="1"/>
  <c r="K250" i="5"/>
  <c r="I250" i="5"/>
  <c r="G250" i="5"/>
  <c r="R249" i="5"/>
  <c r="P249" i="5"/>
  <c r="N249" i="5"/>
  <c r="K249" i="5"/>
  <c r="I249" i="5"/>
  <c r="G249" i="5"/>
  <c r="R248" i="5"/>
  <c r="P248" i="5"/>
  <c r="N248" i="5"/>
  <c r="S248" i="5" s="1"/>
  <c r="K248" i="5"/>
  <c r="I248" i="5"/>
  <c r="G248" i="5"/>
  <c r="L248" i="5" s="1"/>
  <c r="BJ248" i="5" s="1"/>
  <c r="R247" i="5"/>
  <c r="P247" i="5"/>
  <c r="N247" i="5"/>
  <c r="K247" i="5"/>
  <c r="I247" i="5"/>
  <c r="G247" i="5"/>
  <c r="L247" i="5" s="1"/>
  <c r="R246" i="5"/>
  <c r="P246" i="5"/>
  <c r="N246" i="5"/>
  <c r="K246" i="5"/>
  <c r="I246" i="5"/>
  <c r="G246" i="5"/>
  <c r="L246" i="5" s="1"/>
  <c r="R245" i="5"/>
  <c r="P245" i="5"/>
  <c r="N245" i="5"/>
  <c r="S245" i="5" s="1"/>
  <c r="K245" i="5"/>
  <c r="I245" i="5"/>
  <c r="G245" i="5"/>
  <c r="L245" i="5" s="1"/>
  <c r="BJ245" i="5" s="1"/>
  <c r="R244" i="5"/>
  <c r="P244" i="5"/>
  <c r="N244" i="5"/>
  <c r="S244" i="5" s="1"/>
  <c r="K244" i="5"/>
  <c r="I244" i="5"/>
  <c r="G244" i="5"/>
  <c r="R243" i="5"/>
  <c r="P243" i="5"/>
  <c r="N243" i="5"/>
  <c r="K243" i="5"/>
  <c r="I243" i="5"/>
  <c r="G243" i="5"/>
  <c r="L243" i="5" s="1"/>
  <c r="R242" i="5"/>
  <c r="P242" i="5"/>
  <c r="N242" i="5"/>
  <c r="S242" i="5" s="1"/>
  <c r="K242" i="5"/>
  <c r="I242" i="5"/>
  <c r="G242" i="5"/>
  <c r="R241" i="5"/>
  <c r="P241" i="5"/>
  <c r="N241" i="5"/>
  <c r="K241" i="5"/>
  <c r="I241" i="5"/>
  <c r="G241" i="5"/>
  <c r="R240" i="5"/>
  <c r="P240" i="5"/>
  <c r="N240" i="5"/>
  <c r="S240" i="5" s="1"/>
  <c r="K240" i="5"/>
  <c r="I240" i="5"/>
  <c r="G240" i="5"/>
  <c r="L240" i="5" s="1"/>
  <c r="BJ240" i="5" s="1"/>
  <c r="R239" i="5"/>
  <c r="P239" i="5"/>
  <c r="N239" i="5"/>
  <c r="K239" i="5"/>
  <c r="I239" i="5"/>
  <c r="G239" i="5"/>
  <c r="L239" i="5" s="1"/>
  <c r="R238" i="5"/>
  <c r="P238" i="5"/>
  <c r="N238" i="5"/>
  <c r="K238" i="5"/>
  <c r="I238" i="5"/>
  <c r="G238" i="5"/>
  <c r="L238" i="5" s="1"/>
  <c r="R237" i="5"/>
  <c r="P237" i="5"/>
  <c r="N237" i="5"/>
  <c r="S237" i="5" s="1"/>
  <c r="K237" i="5"/>
  <c r="I237" i="5"/>
  <c r="G237" i="5"/>
  <c r="L237" i="5" s="1"/>
  <c r="BJ237" i="5" s="1"/>
  <c r="R236" i="5"/>
  <c r="P236" i="5"/>
  <c r="N236" i="5"/>
  <c r="S236" i="5" s="1"/>
  <c r="K236" i="5"/>
  <c r="I236" i="5"/>
  <c r="G236" i="5"/>
  <c r="R235" i="5"/>
  <c r="P235" i="5"/>
  <c r="N235" i="5"/>
  <c r="K235" i="5"/>
  <c r="I235" i="5"/>
  <c r="G235" i="5"/>
  <c r="L235" i="5" s="1"/>
  <c r="R234" i="5"/>
  <c r="P234" i="5"/>
  <c r="N234" i="5"/>
  <c r="S234" i="5" s="1"/>
  <c r="K234" i="5"/>
  <c r="I234" i="5"/>
  <c r="G234" i="5"/>
  <c r="R233" i="5"/>
  <c r="P233" i="5"/>
  <c r="N233" i="5"/>
  <c r="K233" i="5"/>
  <c r="I233" i="5"/>
  <c r="G233" i="5"/>
  <c r="R232" i="5"/>
  <c r="P232" i="5"/>
  <c r="N232" i="5"/>
  <c r="S232" i="5" s="1"/>
  <c r="K232" i="5"/>
  <c r="I232" i="5"/>
  <c r="G232" i="5"/>
  <c r="L232" i="5" s="1"/>
  <c r="BJ232" i="5" s="1"/>
  <c r="R231" i="5"/>
  <c r="P231" i="5"/>
  <c r="N231" i="5"/>
  <c r="K231" i="5"/>
  <c r="I231" i="5"/>
  <c r="G231" i="5"/>
  <c r="L231" i="5" s="1"/>
  <c r="R230" i="5"/>
  <c r="P230" i="5"/>
  <c r="N230" i="5"/>
  <c r="K230" i="5"/>
  <c r="I230" i="5"/>
  <c r="G230" i="5"/>
  <c r="L230" i="5" s="1"/>
  <c r="R229" i="5"/>
  <c r="P229" i="5"/>
  <c r="N229" i="5"/>
  <c r="S229" i="5" s="1"/>
  <c r="K229" i="5"/>
  <c r="I229" i="5"/>
  <c r="G229" i="5"/>
  <c r="L229" i="5" s="1"/>
  <c r="BJ229" i="5" s="1"/>
  <c r="R228" i="5"/>
  <c r="P228" i="5"/>
  <c r="N228" i="5"/>
  <c r="S228" i="5" s="1"/>
  <c r="K228" i="5"/>
  <c r="I228" i="5"/>
  <c r="G228" i="5"/>
  <c r="R227" i="5"/>
  <c r="P227" i="5"/>
  <c r="N227" i="5"/>
  <c r="K227" i="5"/>
  <c r="I227" i="5"/>
  <c r="G227" i="5"/>
  <c r="L227" i="5" s="1"/>
  <c r="R226" i="5"/>
  <c r="P226" i="5"/>
  <c r="N226" i="5"/>
  <c r="S226" i="5" s="1"/>
  <c r="K226" i="5"/>
  <c r="I226" i="5"/>
  <c r="G226" i="5"/>
  <c r="R225" i="5"/>
  <c r="P225" i="5"/>
  <c r="N225" i="5"/>
  <c r="K225" i="5"/>
  <c r="I225" i="5"/>
  <c r="G225" i="5"/>
  <c r="R224" i="5"/>
  <c r="P224" i="5"/>
  <c r="N224" i="5"/>
  <c r="S224" i="5" s="1"/>
  <c r="K224" i="5"/>
  <c r="I224" i="5"/>
  <c r="G224" i="5"/>
  <c r="L224" i="5" s="1"/>
  <c r="BJ224" i="5" s="1"/>
  <c r="R223" i="5"/>
  <c r="P223" i="5"/>
  <c r="N223" i="5"/>
  <c r="K223" i="5"/>
  <c r="I223" i="5"/>
  <c r="G223" i="5"/>
  <c r="L223" i="5" s="1"/>
  <c r="R222" i="5"/>
  <c r="P222" i="5"/>
  <c r="N222" i="5"/>
  <c r="K222" i="5"/>
  <c r="I222" i="5"/>
  <c r="G222" i="5"/>
  <c r="L222" i="5" s="1"/>
  <c r="R221" i="5"/>
  <c r="P221" i="5"/>
  <c r="N221" i="5"/>
  <c r="S221" i="5" s="1"/>
  <c r="K221" i="5"/>
  <c r="I221" i="5"/>
  <c r="G221" i="5"/>
  <c r="L221" i="5" s="1"/>
  <c r="BJ221" i="5" s="1"/>
  <c r="R220" i="5"/>
  <c r="P220" i="5"/>
  <c r="N220" i="5"/>
  <c r="S220" i="5" s="1"/>
  <c r="K220" i="5"/>
  <c r="I220" i="5"/>
  <c r="G220" i="5"/>
  <c r="R219" i="5"/>
  <c r="P219" i="5"/>
  <c r="N219" i="5"/>
  <c r="K219" i="5"/>
  <c r="I219" i="5"/>
  <c r="G219" i="5"/>
  <c r="L219" i="5" s="1"/>
  <c r="R218" i="5"/>
  <c r="P218" i="5"/>
  <c r="N218" i="5"/>
  <c r="S218" i="5" s="1"/>
  <c r="K218" i="5"/>
  <c r="I218" i="5"/>
  <c r="G218" i="5"/>
  <c r="R217" i="5"/>
  <c r="P217" i="5"/>
  <c r="N217" i="5"/>
  <c r="K217" i="5"/>
  <c r="I217" i="5"/>
  <c r="G217" i="5"/>
  <c r="R216" i="5"/>
  <c r="P216" i="5"/>
  <c r="N216" i="5"/>
  <c r="S216" i="5" s="1"/>
  <c r="K216" i="5"/>
  <c r="I216" i="5"/>
  <c r="G216" i="5"/>
  <c r="L216" i="5" s="1"/>
  <c r="R215" i="5"/>
  <c r="P215" i="5"/>
  <c r="N215" i="5"/>
  <c r="K215" i="5"/>
  <c r="I215" i="5"/>
  <c r="G215" i="5"/>
  <c r="L215" i="5" s="1"/>
  <c r="R214" i="5"/>
  <c r="P214" i="5"/>
  <c r="N214" i="5"/>
  <c r="K214" i="5"/>
  <c r="I214" i="5"/>
  <c r="G214" i="5"/>
  <c r="L214" i="5" s="1"/>
  <c r="R213" i="5"/>
  <c r="P213" i="5"/>
  <c r="N213" i="5"/>
  <c r="S213" i="5" s="1"/>
  <c r="K213" i="5"/>
  <c r="I213" i="5"/>
  <c r="G213" i="5"/>
  <c r="L213" i="5" s="1"/>
  <c r="BJ213" i="5" s="1"/>
  <c r="R212" i="5"/>
  <c r="P212" i="5"/>
  <c r="N212" i="5"/>
  <c r="S212" i="5" s="1"/>
  <c r="K212" i="5"/>
  <c r="I212" i="5"/>
  <c r="G212" i="5"/>
  <c r="R211" i="5"/>
  <c r="P211" i="5"/>
  <c r="N211" i="5"/>
  <c r="K211" i="5"/>
  <c r="I211" i="5"/>
  <c r="G211" i="5"/>
  <c r="L211" i="5" s="1"/>
  <c r="R210" i="5"/>
  <c r="P210" i="5"/>
  <c r="N210" i="5"/>
  <c r="S210" i="5" s="1"/>
  <c r="K210" i="5"/>
  <c r="I210" i="5"/>
  <c r="G210" i="5"/>
  <c r="R209" i="5"/>
  <c r="P209" i="5"/>
  <c r="N209" i="5"/>
  <c r="K209" i="5"/>
  <c r="I209" i="5"/>
  <c r="G209" i="5"/>
  <c r="R208" i="5"/>
  <c r="P208" i="5"/>
  <c r="N208" i="5"/>
  <c r="S208" i="5" s="1"/>
  <c r="K208" i="5"/>
  <c r="I208" i="5"/>
  <c r="G208" i="5"/>
  <c r="L208" i="5" s="1"/>
  <c r="BJ208" i="5" s="1"/>
  <c r="R207" i="5"/>
  <c r="P207" i="5"/>
  <c r="N207" i="5"/>
  <c r="K207" i="5"/>
  <c r="I207" i="5"/>
  <c r="G207" i="5"/>
  <c r="L207" i="5" s="1"/>
  <c r="R206" i="5"/>
  <c r="P206" i="5"/>
  <c r="N206" i="5"/>
  <c r="K206" i="5"/>
  <c r="I206" i="5"/>
  <c r="G206" i="5"/>
  <c r="L206" i="5" s="1"/>
  <c r="R205" i="5"/>
  <c r="P205" i="5"/>
  <c r="N205" i="5"/>
  <c r="S205" i="5" s="1"/>
  <c r="K205" i="5"/>
  <c r="I205" i="5"/>
  <c r="G205" i="5"/>
  <c r="L205" i="5" s="1"/>
  <c r="BJ205" i="5" s="1"/>
  <c r="R204" i="5"/>
  <c r="P204" i="5"/>
  <c r="N204" i="5"/>
  <c r="S204" i="5" s="1"/>
  <c r="K204" i="5"/>
  <c r="I204" i="5"/>
  <c r="G204" i="5"/>
  <c r="R203" i="5"/>
  <c r="P203" i="5"/>
  <c r="N203" i="5"/>
  <c r="K203" i="5"/>
  <c r="I203" i="5"/>
  <c r="G203" i="5"/>
  <c r="L203" i="5" s="1"/>
  <c r="R202" i="5"/>
  <c r="P202" i="5"/>
  <c r="N202" i="5"/>
  <c r="S202" i="5" s="1"/>
  <c r="K202" i="5"/>
  <c r="I202" i="5"/>
  <c r="G202" i="5"/>
  <c r="R201" i="5"/>
  <c r="P201" i="5"/>
  <c r="N201" i="5"/>
  <c r="K201" i="5"/>
  <c r="I201" i="5"/>
  <c r="G201" i="5"/>
  <c r="R200" i="5"/>
  <c r="P200" i="5"/>
  <c r="N200" i="5"/>
  <c r="S200" i="5" s="1"/>
  <c r="K200" i="5"/>
  <c r="I200" i="5"/>
  <c r="G200" i="5"/>
  <c r="L200" i="5" s="1"/>
  <c r="BJ200" i="5" s="1"/>
  <c r="R199" i="5"/>
  <c r="P199" i="5"/>
  <c r="N199" i="5"/>
  <c r="K199" i="5"/>
  <c r="I199" i="5"/>
  <c r="G199" i="5"/>
  <c r="L199" i="5" s="1"/>
  <c r="R198" i="5"/>
  <c r="P198" i="5"/>
  <c r="N198" i="5"/>
  <c r="K198" i="5"/>
  <c r="I198" i="5"/>
  <c r="G198" i="5"/>
  <c r="L198" i="5" s="1"/>
  <c r="R197" i="5"/>
  <c r="P197" i="5"/>
  <c r="N197" i="5"/>
  <c r="S197" i="5" s="1"/>
  <c r="K197" i="5"/>
  <c r="I197" i="5"/>
  <c r="G197" i="5"/>
  <c r="L197" i="5" s="1"/>
  <c r="BJ197" i="5" s="1"/>
  <c r="R196" i="5"/>
  <c r="P196" i="5"/>
  <c r="N196" i="5"/>
  <c r="S196" i="5" s="1"/>
  <c r="K196" i="5"/>
  <c r="I196" i="5"/>
  <c r="G196" i="5"/>
  <c r="R195" i="5"/>
  <c r="P195" i="5"/>
  <c r="N195" i="5"/>
  <c r="K195" i="5"/>
  <c r="I195" i="5"/>
  <c r="G195" i="5"/>
  <c r="L195" i="5" s="1"/>
  <c r="R194" i="5"/>
  <c r="P194" i="5"/>
  <c r="N194" i="5"/>
  <c r="S194" i="5" s="1"/>
  <c r="K194" i="5"/>
  <c r="I194" i="5"/>
  <c r="G194" i="5"/>
  <c r="R193" i="5"/>
  <c r="P193" i="5"/>
  <c r="N193" i="5"/>
  <c r="K193" i="5"/>
  <c r="I193" i="5"/>
  <c r="G193" i="5"/>
  <c r="R192" i="5"/>
  <c r="P192" i="5"/>
  <c r="N192" i="5"/>
  <c r="S192" i="5" s="1"/>
  <c r="K192" i="5"/>
  <c r="I192" i="5"/>
  <c r="G192" i="5"/>
  <c r="L192" i="5" s="1"/>
  <c r="BJ192" i="5" s="1"/>
  <c r="R191" i="5"/>
  <c r="P191" i="5"/>
  <c r="N191" i="5"/>
  <c r="K191" i="5"/>
  <c r="I191" i="5"/>
  <c r="G191" i="5"/>
  <c r="L191" i="5" s="1"/>
  <c r="R190" i="5"/>
  <c r="P190" i="5"/>
  <c r="N190" i="5"/>
  <c r="S190" i="5" s="1"/>
  <c r="K190" i="5"/>
  <c r="I190" i="5"/>
  <c r="G190" i="5"/>
  <c r="L190" i="5" s="1"/>
  <c r="R189" i="5"/>
  <c r="P189" i="5"/>
  <c r="N189" i="5"/>
  <c r="S189" i="5" s="1"/>
  <c r="K189" i="5"/>
  <c r="I189" i="5"/>
  <c r="G189" i="5"/>
  <c r="L189" i="5" s="1"/>
  <c r="BJ189" i="5" s="1"/>
  <c r="R188" i="5"/>
  <c r="P188" i="5"/>
  <c r="N188" i="5"/>
  <c r="S188" i="5" s="1"/>
  <c r="K188" i="5"/>
  <c r="I188" i="5"/>
  <c r="G188" i="5"/>
  <c r="R187" i="5"/>
  <c r="P187" i="5"/>
  <c r="N187" i="5"/>
  <c r="K187" i="5"/>
  <c r="I187" i="5"/>
  <c r="G187" i="5"/>
  <c r="L187" i="5" s="1"/>
  <c r="R186" i="5"/>
  <c r="P186" i="5"/>
  <c r="N186" i="5"/>
  <c r="S186" i="5" s="1"/>
  <c r="K186" i="5"/>
  <c r="I186" i="5"/>
  <c r="G186" i="5"/>
  <c r="R185" i="5"/>
  <c r="P185" i="5"/>
  <c r="N185" i="5"/>
  <c r="K185" i="5"/>
  <c r="I185" i="5"/>
  <c r="G185" i="5"/>
  <c r="R184" i="5"/>
  <c r="P184" i="5"/>
  <c r="N184" i="5"/>
  <c r="S184" i="5" s="1"/>
  <c r="K184" i="5"/>
  <c r="I184" i="5"/>
  <c r="G184" i="5"/>
  <c r="L184" i="5" s="1"/>
  <c r="R183" i="5"/>
  <c r="P183" i="5"/>
  <c r="N183" i="5"/>
  <c r="K183" i="5"/>
  <c r="I183" i="5"/>
  <c r="G183" i="5"/>
  <c r="L183" i="5" s="1"/>
  <c r="R182" i="5"/>
  <c r="P182" i="5"/>
  <c r="N182" i="5"/>
  <c r="S182" i="5" s="1"/>
  <c r="K182" i="5"/>
  <c r="I182" i="5"/>
  <c r="G182" i="5"/>
  <c r="L182" i="5" s="1"/>
  <c r="BJ182" i="5" s="1"/>
  <c r="R181" i="5"/>
  <c r="P181" i="5"/>
  <c r="N181" i="5"/>
  <c r="S181" i="5" s="1"/>
  <c r="K181" i="5"/>
  <c r="I181" i="5"/>
  <c r="G181" i="5"/>
  <c r="L181" i="5" s="1"/>
  <c r="BJ181" i="5" s="1"/>
  <c r="R180" i="5"/>
  <c r="P180" i="5"/>
  <c r="N180" i="5"/>
  <c r="S180" i="5" s="1"/>
  <c r="K180" i="5"/>
  <c r="I180" i="5"/>
  <c r="G180" i="5"/>
  <c r="R179" i="5"/>
  <c r="P179" i="5"/>
  <c r="N179" i="5"/>
  <c r="K179" i="5"/>
  <c r="I179" i="5"/>
  <c r="G179" i="5"/>
  <c r="L179" i="5" s="1"/>
  <c r="R178" i="5"/>
  <c r="P178" i="5"/>
  <c r="N178" i="5"/>
  <c r="S178" i="5" s="1"/>
  <c r="K178" i="5"/>
  <c r="I178" i="5"/>
  <c r="G178" i="5"/>
  <c r="R177" i="5"/>
  <c r="P177" i="5"/>
  <c r="N177" i="5"/>
  <c r="K177" i="5"/>
  <c r="I177" i="5"/>
  <c r="G177" i="5"/>
  <c r="R176" i="5"/>
  <c r="P176" i="5"/>
  <c r="N176" i="5"/>
  <c r="S176" i="5" s="1"/>
  <c r="K176" i="5"/>
  <c r="I176" i="5"/>
  <c r="G176" i="5"/>
  <c r="L176" i="5" s="1"/>
  <c r="BJ176" i="5" s="1"/>
  <c r="R175" i="5"/>
  <c r="P175" i="5"/>
  <c r="N175" i="5"/>
  <c r="K175" i="5"/>
  <c r="I175" i="5"/>
  <c r="G175" i="5"/>
  <c r="L175" i="5" s="1"/>
  <c r="R174" i="5"/>
  <c r="P174" i="5"/>
  <c r="N174" i="5"/>
  <c r="S174" i="5" s="1"/>
  <c r="K174" i="5"/>
  <c r="I174" i="5"/>
  <c r="G174" i="5"/>
  <c r="L174" i="5" s="1"/>
  <c r="R173" i="5"/>
  <c r="P173" i="5"/>
  <c r="N173" i="5"/>
  <c r="S173" i="5" s="1"/>
  <c r="K173" i="5"/>
  <c r="I173" i="5"/>
  <c r="G173" i="5"/>
  <c r="L173" i="5" s="1"/>
  <c r="BJ173" i="5" s="1"/>
  <c r="R172" i="5"/>
  <c r="P172" i="5"/>
  <c r="N172" i="5"/>
  <c r="S172" i="5" s="1"/>
  <c r="K172" i="5"/>
  <c r="I172" i="5"/>
  <c r="G172" i="5"/>
  <c r="R171" i="5"/>
  <c r="P171" i="5"/>
  <c r="N171" i="5"/>
  <c r="K171" i="5"/>
  <c r="I171" i="5"/>
  <c r="G171" i="5"/>
  <c r="L171" i="5" s="1"/>
  <c r="R170" i="5"/>
  <c r="P170" i="5"/>
  <c r="N170" i="5"/>
  <c r="S170" i="5" s="1"/>
  <c r="K170" i="5"/>
  <c r="I170" i="5"/>
  <c r="G170" i="5"/>
  <c r="R169" i="5"/>
  <c r="P169" i="5"/>
  <c r="N169" i="5"/>
  <c r="K169" i="5"/>
  <c r="I169" i="5"/>
  <c r="G169" i="5"/>
  <c r="R168" i="5"/>
  <c r="P168" i="5"/>
  <c r="N168" i="5"/>
  <c r="S168" i="5" s="1"/>
  <c r="K168" i="5"/>
  <c r="I168" i="5"/>
  <c r="G168" i="5"/>
  <c r="L168" i="5" s="1"/>
  <c r="BJ168" i="5" s="1"/>
  <c r="R167" i="5"/>
  <c r="P167" i="5"/>
  <c r="N167" i="5"/>
  <c r="K167" i="5"/>
  <c r="I167" i="5"/>
  <c r="G167" i="5"/>
  <c r="L167" i="5" s="1"/>
  <c r="R166" i="5"/>
  <c r="P166" i="5"/>
  <c r="N166" i="5"/>
  <c r="S166" i="5" s="1"/>
  <c r="K166" i="5"/>
  <c r="I166" i="5"/>
  <c r="G166" i="5"/>
  <c r="L166" i="5" s="1"/>
  <c r="BJ166" i="5" s="1"/>
  <c r="R165" i="5"/>
  <c r="P165" i="5"/>
  <c r="N165" i="5"/>
  <c r="S165" i="5" s="1"/>
  <c r="K165" i="5"/>
  <c r="I165" i="5"/>
  <c r="G165" i="5"/>
  <c r="L165" i="5" s="1"/>
  <c r="BJ165" i="5" s="1"/>
  <c r="R164" i="5"/>
  <c r="P164" i="5"/>
  <c r="N164" i="5"/>
  <c r="S164" i="5" s="1"/>
  <c r="K164" i="5"/>
  <c r="I164" i="5"/>
  <c r="G164" i="5"/>
  <c r="R163" i="5"/>
  <c r="P163" i="5"/>
  <c r="N163" i="5"/>
  <c r="K163" i="5"/>
  <c r="I163" i="5"/>
  <c r="G163" i="5"/>
  <c r="L163" i="5" s="1"/>
  <c r="R162" i="5"/>
  <c r="P162" i="5"/>
  <c r="N162" i="5"/>
  <c r="S162" i="5" s="1"/>
  <c r="K162" i="5"/>
  <c r="I162" i="5"/>
  <c r="G162" i="5"/>
  <c r="R161" i="5"/>
  <c r="P161" i="5"/>
  <c r="N161" i="5"/>
  <c r="K161" i="5"/>
  <c r="I161" i="5"/>
  <c r="G161" i="5"/>
  <c r="R160" i="5"/>
  <c r="P160" i="5"/>
  <c r="N160" i="5"/>
  <c r="S160" i="5" s="1"/>
  <c r="K160" i="5"/>
  <c r="I160" i="5"/>
  <c r="G160" i="5"/>
  <c r="L160" i="5" s="1"/>
  <c r="BJ160" i="5" s="1"/>
  <c r="R159" i="5"/>
  <c r="P159" i="5"/>
  <c r="N159" i="5"/>
  <c r="K159" i="5"/>
  <c r="I159" i="5"/>
  <c r="G159" i="5"/>
  <c r="L159" i="5" s="1"/>
  <c r="R158" i="5"/>
  <c r="P158" i="5"/>
  <c r="N158" i="5"/>
  <c r="S158" i="5" s="1"/>
  <c r="K158" i="5"/>
  <c r="I158" i="5"/>
  <c r="G158" i="5"/>
  <c r="L158" i="5" s="1"/>
  <c r="R157" i="5"/>
  <c r="P157" i="5"/>
  <c r="N157" i="5"/>
  <c r="S157" i="5" s="1"/>
  <c r="K157" i="5"/>
  <c r="I157" i="5"/>
  <c r="G157" i="5"/>
  <c r="L157" i="5" s="1"/>
  <c r="BJ157" i="5" s="1"/>
  <c r="R156" i="5"/>
  <c r="P156" i="5"/>
  <c r="N156" i="5"/>
  <c r="S156" i="5" s="1"/>
  <c r="K156" i="5"/>
  <c r="I156" i="5"/>
  <c r="G156" i="5"/>
  <c r="R155" i="5"/>
  <c r="P155" i="5"/>
  <c r="N155" i="5"/>
  <c r="K155" i="5"/>
  <c r="I155" i="5"/>
  <c r="G155" i="5"/>
  <c r="L155" i="5" s="1"/>
  <c r="R154" i="5"/>
  <c r="P154" i="5"/>
  <c r="N154" i="5"/>
  <c r="S154" i="5" s="1"/>
  <c r="K154" i="5"/>
  <c r="I154" i="5"/>
  <c r="G154" i="5"/>
  <c r="R153" i="5"/>
  <c r="P153" i="5"/>
  <c r="N153" i="5"/>
  <c r="K153" i="5"/>
  <c r="I153" i="5"/>
  <c r="G153" i="5"/>
  <c r="R152" i="5"/>
  <c r="P152" i="5"/>
  <c r="N152" i="5"/>
  <c r="S152" i="5" s="1"/>
  <c r="K152" i="5"/>
  <c r="I152" i="5"/>
  <c r="G152" i="5"/>
  <c r="L152" i="5" s="1"/>
  <c r="BJ152" i="5" s="1"/>
  <c r="R151" i="5"/>
  <c r="P151" i="5"/>
  <c r="N151" i="5"/>
  <c r="K151" i="5"/>
  <c r="I151" i="5"/>
  <c r="G151" i="5"/>
  <c r="L151" i="5" s="1"/>
  <c r="R150" i="5"/>
  <c r="P150" i="5"/>
  <c r="N150" i="5"/>
  <c r="S150" i="5" s="1"/>
  <c r="K150" i="5"/>
  <c r="I150" i="5"/>
  <c r="G150" i="5"/>
  <c r="L150" i="5" s="1"/>
  <c r="BJ150" i="5" s="1"/>
  <c r="R149" i="5"/>
  <c r="P149" i="5"/>
  <c r="N149" i="5"/>
  <c r="S149" i="5" s="1"/>
  <c r="K149" i="5"/>
  <c r="I149" i="5"/>
  <c r="G149" i="5"/>
  <c r="L149" i="5" s="1"/>
  <c r="BJ149" i="5" s="1"/>
  <c r="R148" i="5"/>
  <c r="P148" i="5"/>
  <c r="N148" i="5"/>
  <c r="S148" i="5" s="1"/>
  <c r="K148" i="5"/>
  <c r="I148" i="5"/>
  <c r="G148" i="5"/>
  <c r="R147" i="5"/>
  <c r="P147" i="5"/>
  <c r="N147" i="5"/>
  <c r="K147" i="5"/>
  <c r="I147" i="5"/>
  <c r="G147" i="5"/>
  <c r="L147" i="5" s="1"/>
  <c r="R146" i="5"/>
  <c r="P146" i="5"/>
  <c r="N146" i="5"/>
  <c r="S146" i="5" s="1"/>
  <c r="K146" i="5"/>
  <c r="I146" i="5"/>
  <c r="G146" i="5"/>
  <c r="R145" i="5"/>
  <c r="P145" i="5"/>
  <c r="N145" i="5"/>
  <c r="K145" i="5"/>
  <c r="I145" i="5"/>
  <c r="G145" i="5"/>
  <c r="R144" i="5"/>
  <c r="P144" i="5"/>
  <c r="N144" i="5"/>
  <c r="S144" i="5" s="1"/>
  <c r="K144" i="5"/>
  <c r="I144" i="5"/>
  <c r="G144" i="5"/>
  <c r="L144" i="5" s="1"/>
  <c r="BJ144" i="5" s="1"/>
  <c r="R143" i="5"/>
  <c r="P143" i="5"/>
  <c r="N143" i="5"/>
  <c r="K143" i="5"/>
  <c r="I143" i="5"/>
  <c r="G143" i="5"/>
  <c r="L143" i="5" s="1"/>
  <c r="R142" i="5"/>
  <c r="P142" i="5"/>
  <c r="N142" i="5"/>
  <c r="S142" i="5" s="1"/>
  <c r="K142" i="5"/>
  <c r="I142" i="5"/>
  <c r="G142" i="5"/>
  <c r="L142" i="5" s="1"/>
  <c r="R141" i="5"/>
  <c r="P141" i="5"/>
  <c r="N141" i="5"/>
  <c r="S141" i="5" s="1"/>
  <c r="K141" i="5"/>
  <c r="I141" i="5"/>
  <c r="G141" i="5"/>
  <c r="L141" i="5" s="1"/>
  <c r="BJ141" i="5" s="1"/>
  <c r="R140" i="5"/>
  <c r="P140" i="5"/>
  <c r="N140" i="5"/>
  <c r="S140" i="5" s="1"/>
  <c r="K140" i="5"/>
  <c r="I140" i="5"/>
  <c r="G140" i="5"/>
  <c r="R139" i="5"/>
  <c r="P139" i="5"/>
  <c r="N139" i="5"/>
  <c r="K139" i="5"/>
  <c r="I139" i="5"/>
  <c r="G139" i="5"/>
  <c r="L139" i="5" s="1"/>
  <c r="R138" i="5"/>
  <c r="P138" i="5"/>
  <c r="N138" i="5"/>
  <c r="S138" i="5" s="1"/>
  <c r="K138" i="5"/>
  <c r="I138" i="5"/>
  <c r="G138" i="5"/>
  <c r="R137" i="5"/>
  <c r="P137" i="5"/>
  <c r="N137" i="5"/>
  <c r="K137" i="5"/>
  <c r="I137" i="5"/>
  <c r="G137" i="5"/>
  <c r="R136" i="5"/>
  <c r="P136" i="5"/>
  <c r="N136" i="5"/>
  <c r="S136" i="5" s="1"/>
  <c r="K136" i="5"/>
  <c r="I136" i="5"/>
  <c r="G136" i="5"/>
  <c r="L136" i="5" s="1"/>
  <c r="BJ136" i="5" s="1"/>
  <c r="R135" i="5"/>
  <c r="P135" i="5"/>
  <c r="N135" i="5"/>
  <c r="K135" i="5"/>
  <c r="I135" i="5"/>
  <c r="G135" i="5"/>
  <c r="L135" i="5" s="1"/>
  <c r="R134" i="5"/>
  <c r="P134" i="5"/>
  <c r="N134" i="5"/>
  <c r="S134" i="5" s="1"/>
  <c r="K134" i="5"/>
  <c r="I134" i="5"/>
  <c r="G134" i="5"/>
  <c r="L134" i="5" s="1"/>
  <c r="BJ134" i="5" s="1"/>
  <c r="R133" i="5"/>
  <c r="P133" i="5"/>
  <c r="N133" i="5"/>
  <c r="S133" i="5" s="1"/>
  <c r="K133" i="5"/>
  <c r="I133" i="5"/>
  <c r="G133" i="5"/>
  <c r="L133" i="5" s="1"/>
  <c r="BJ133" i="5" s="1"/>
  <c r="R132" i="5"/>
  <c r="P132" i="5"/>
  <c r="N132" i="5"/>
  <c r="S132" i="5" s="1"/>
  <c r="K132" i="5"/>
  <c r="I132" i="5"/>
  <c r="G132" i="5"/>
  <c r="R131" i="5"/>
  <c r="P131" i="5"/>
  <c r="N131" i="5"/>
  <c r="K131" i="5"/>
  <c r="I131" i="5"/>
  <c r="G131" i="5"/>
  <c r="L131" i="5" s="1"/>
  <c r="R130" i="5"/>
  <c r="P130" i="5"/>
  <c r="N130" i="5"/>
  <c r="S130" i="5" s="1"/>
  <c r="K130" i="5"/>
  <c r="I130" i="5"/>
  <c r="G130" i="5"/>
  <c r="R129" i="5"/>
  <c r="P129" i="5"/>
  <c r="N129" i="5"/>
  <c r="K129" i="5"/>
  <c r="I129" i="5"/>
  <c r="G129" i="5"/>
  <c r="R128" i="5"/>
  <c r="P128" i="5"/>
  <c r="N128" i="5"/>
  <c r="S128" i="5" s="1"/>
  <c r="K128" i="5"/>
  <c r="I128" i="5"/>
  <c r="G128" i="5"/>
  <c r="L128" i="5" s="1"/>
  <c r="BJ128" i="5" s="1"/>
  <c r="R127" i="5"/>
  <c r="P127" i="5"/>
  <c r="N127" i="5"/>
  <c r="K127" i="5"/>
  <c r="I127" i="5"/>
  <c r="G127" i="5"/>
  <c r="L127" i="5" s="1"/>
  <c r="R126" i="5"/>
  <c r="P126" i="5"/>
  <c r="N126" i="5"/>
  <c r="S126" i="5" s="1"/>
  <c r="K126" i="5"/>
  <c r="I126" i="5"/>
  <c r="G126" i="5"/>
  <c r="L126" i="5" s="1"/>
  <c r="R125" i="5"/>
  <c r="P125" i="5"/>
  <c r="N125" i="5"/>
  <c r="S125" i="5" s="1"/>
  <c r="K125" i="5"/>
  <c r="I125" i="5"/>
  <c r="G125" i="5"/>
  <c r="L125" i="5" s="1"/>
  <c r="BJ125" i="5" s="1"/>
  <c r="R124" i="5"/>
  <c r="P124" i="5"/>
  <c r="N124" i="5"/>
  <c r="S124" i="5" s="1"/>
  <c r="K124" i="5"/>
  <c r="I124" i="5"/>
  <c r="G124" i="5"/>
  <c r="R123" i="5"/>
  <c r="P123" i="5"/>
  <c r="N123" i="5"/>
  <c r="K123" i="5"/>
  <c r="I123" i="5"/>
  <c r="G123" i="5"/>
  <c r="L123" i="5" s="1"/>
  <c r="R122" i="5"/>
  <c r="P122" i="5"/>
  <c r="N122" i="5"/>
  <c r="S122" i="5" s="1"/>
  <c r="K122" i="5"/>
  <c r="I122" i="5"/>
  <c r="G122" i="5"/>
  <c r="R121" i="5"/>
  <c r="P121" i="5"/>
  <c r="N121" i="5"/>
  <c r="K121" i="5"/>
  <c r="I121" i="5"/>
  <c r="G121" i="5"/>
  <c r="R120" i="5"/>
  <c r="P120" i="5"/>
  <c r="N120" i="5"/>
  <c r="S120" i="5" s="1"/>
  <c r="K120" i="5"/>
  <c r="I120" i="5"/>
  <c r="G120" i="5"/>
  <c r="L120" i="5" s="1"/>
  <c r="BJ120" i="5" s="1"/>
  <c r="R119" i="5"/>
  <c r="P119" i="5"/>
  <c r="N119" i="5"/>
  <c r="K119" i="5"/>
  <c r="I119" i="5"/>
  <c r="G119" i="5"/>
  <c r="L119" i="5" s="1"/>
  <c r="R118" i="5"/>
  <c r="P118" i="5"/>
  <c r="N118" i="5"/>
  <c r="S118" i="5" s="1"/>
  <c r="K118" i="5"/>
  <c r="I118" i="5"/>
  <c r="G118" i="5"/>
  <c r="L118" i="5" s="1"/>
  <c r="R117" i="5"/>
  <c r="P117" i="5"/>
  <c r="N117" i="5"/>
  <c r="S117" i="5" s="1"/>
  <c r="K117" i="5"/>
  <c r="I117" i="5"/>
  <c r="G117" i="5"/>
  <c r="L117" i="5" s="1"/>
  <c r="BJ117" i="5" s="1"/>
  <c r="R116" i="5"/>
  <c r="P116" i="5"/>
  <c r="N116" i="5"/>
  <c r="S116" i="5" s="1"/>
  <c r="K116" i="5"/>
  <c r="I116" i="5"/>
  <c r="G116" i="5"/>
  <c r="R115" i="5"/>
  <c r="P115" i="5"/>
  <c r="N115" i="5"/>
  <c r="K115" i="5"/>
  <c r="I115" i="5"/>
  <c r="G115" i="5"/>
  <c r="L115" i="5" s="1"/>
  <c r="R114" i="5"/>
  <c r="P114" i="5"/>
  <c r="N114" i="5"/>
  <c r="S114" i="5" s="1"/>
  <c r="K114" i="5"/>
  <c r="I114" i="5"/>
  <c r="G114" i="5"/>
  <c r="R113" i="5"/>
  <c r="P113" i="5"/>
  <c r="N113" i="5"/>
  <c r="K113" i="5"/>
  <c r="I113" i="5"/>
  <c r="G113" i="5"/>
  <c r="R112" i="5"/>
  <c r="P112" i="5"/>
  <c r="N112" i="5"/>
  <c r="S112" i="5" s="1"/>
  <c r="K112" i="5"/>
  <c r="I112" i="5"/>
  <c r="G112" i="5"/>
  <c r="L112" i="5" s="1"/>
  <c r="BJ112" i="5" s="1"/>
  <c r="R111" i="5"/>
  <c r="P111" i="5"/>
  <c r="N111" i="5"/>
  <c r="K111" i="5"/>
  <c r="I111" i="5"/>
  <c r="G111" i="5"/>
  <c r="L111" i="5" s="1"/>
  <c r="R110" i="5"/>
  <c r="P110" i="5"/>
  <c r="N110" i="5"/>
  <c r="S110" i="5" s="1"/>
  <c r="K110" i="5"/>
  <c r="I110" i="5"/>
  <c r="G110" i="5"/>
  <c r="L110" i="5" s="1"/>
  <c r="R109" i="5"/>
  <c r="P109" i="5"/>
  <c r="N109" i="5"/>
  <c r="S109" i="5" s="1"/>
  <c r="K109" i="5"/>
  <c r="I109" i="5"/>
  <c r="G109" i="5"/>
  <c r="L109" i="5" s="1"/>
  <c r="BJ109" i="5" s="1"/>
  <c r="R108" i="5"/>
  <c r="P108" i="5"/>
  <c r="N108" i="5"/>
  <c r="S108" i="5" s="1"/>
  <c r="K108" i="5"/>
  <c r="I108" i="5"/>
  <c r="G108" i="5"/>
  <c r="R107" i="5"/>
  <c r="P107" i="5"/>
  <c r="N107" i="5"/>
  <c r="K107" i="5"/>
  <c r="I107" i="5"/>
  <c r="G107" i="5"/>
  <c r="L107" i="5" s="1"/>
  <c r="R106" i="5"/>
  <c r="P106" i="5"/>
  <c r="N106" i="5"/>
  <c r="S106" i="5" s="1"/>
  <c r="K106" i="5"/>
  <c r="I106" i="5"/>
  <c r="G106" i="5"/>
  <c r="R105" i="5"/>
  <c r="P105" i="5"/>
  <c r="N105" i="5"/>
  <c r="K105" i="5"/>
  <c r="I105" i="5"/>
  <c r="G105" i="5"/>
  <c r="R104" i="5"/>
  <c r="P104" i="5"/>
  <c r="N104" i="5"/>
  <c r="S104" i="5" s="1"/>
  <c r="K104" i="5"/>
  <c r="I104" i="5"/>
  <c r="G104" i="5"/>
  <c r="L104" i="5" s="1"/>
  <c r="BJ104" i="5" s="1"/>
  <c r="R103" i="5"/>
  <c r="P103" i="5"/>
  <c r="N103" i="5"/>
  <c r="K103" i="5"/>
  <c r="I103" i="5"/>
  <c r="G103" i="5"/>
  <c r="L103" i="5" s="1"/>
  <c r="R102" i="5"/>
  <c r="P102" i="5"/>
  <c r="N102" i="5"/>
  <c r="S102" i="5" s="1"/>
  <c r="K102" i="5"/>
  <c r="I102" i="5"/>
  <c r="G102" i="5"/>
  <c r="L102" i="5" s="1"/>
  <c r="BJ102" i="5" s="1"/>
  <c r="R101" i="5"/>
  <c r="P101" i="5"/>
  <c r="N101" i="5"/>
  <c r="S101" i="5" s="1"/>
  <c r="K101" i="5"/>
  <c r="I101" i="5"/>
  <c r="G101" i="5"/>
  <c r="L101" i="5" s="1"/>
  <c r="BJ101" i="5" s="1"/>
  <c r="R100" i="5"/>
  <c r="P100" i="5"/>
  <c r="N100" i="5"/>
  <c r="S100" i="5" s="1"/>
  <c r="K100" i="5"/>
  <c r="I100" i="5"/>
  <c r="G100" i="5"/>
  <c r="R99" i="5"/>
  <c r="P99" i="5"/>
  <c r="N99" i="5"/>
  <c r="K99" i="5"/>
  <c r="I99" i="5"/>
  <c r="G99" i="5"/>
  <c r="L99" i="5" s="1"/>
  <c r="R98" i="5"/>
  <c r="P98" i="5"/>
  <c r="N98" i="5"/>
  <c r="S98" i="5" s="1"/>
  <c r="K98" i="5"/>
  <c r="I98" i="5"/>
  <c r="G98" i="5"/>
  <c r="R97" i="5"/>
  <c r="P97" i="5"/>
  <c r="N97" i="5"/>
  <c r="K97" i="5"/>
  <c r="I97" i="5"/>
  <c r="G97" i="5"/>
  <c r="R96" i="5"/>
  <c r="P96" i="5"/>
  <c r="N96" i="5"/>
  <c r="S96" i="5" s="1"/>
  <c r="K96" i="5"/>
  <c r="I96" i="5"/>
  <c r="G96" i="5"/>
  <c r="L96" i="5" s="1"/>
  <c r="BJ96" i="5" s="1"/>
  <c r="R95" i="5"/>
  <c r="P95" i="5"/>
  <c r="N95" i="5"/>
  <c r="K95" i="5"/>
  <c r="I95" i="5"/>
  <c r="G95" i="5"/>
  <c r="L95" i="5" s="1"/>
  <c r="R94" i="5"/>
  <c r="P94" i="5"/>
  <c r="N94" i="5"/>
  <c r="S94" i="5" s="1"/>
  <c r="K94" i="5"/>
  <c r="I94" i="5"/>
  <c r="G94" i="5"/>
  <c r="L94" i="5" s="1"/>
  <c r="BJ94" i="5" s="1"/>
  <c r="R93" i="5"/>
  <c r="P93" i="5"/>
  <c r="N93" i="5"/>
  <c r="S93" i="5" s="1"/>
  <c r="K93" i="5"/>
  <c r="I93" i="5"/>
  <c r="G93" i="5"/>
  <c r="L93" i="5" s="1"/>
  <c r="BJ93" i="5" s="1"/>
  <c r="R92" i="5"/>
  <c r="P92" i="5"/>
  <c r="N92" i="5"/>
  <c r="S92" i="5" s="1"/>
  <c r="K92" i="5"/>
  <c r="I92" i="5"/>
  <c r="G92" i="5"/>
  <c r="R91" i="5"/>
  <c r="P91" i="5"/>
  <c r="N91" i="5"/>
  <c r="K91" i="5"/>
  <c r="I91" i="5"/>
  <c r="G91" i="5"/>
  <c r="L91" i="5" s="1"/>
  <c r="R90" i="5"/>
  <c r="P90" i="5"/>
  <c r="N90" i="5"/>
  <c r="S90" i="5" s="1"/>
  <c r="K90" i="5"/>
  <c r="I90" i="5"/>
  <c r="G90" i="5"/>
  <c r="R89" i="5"/>
  <c r="P89" i="5"/>
  <c r="N89" i="5"/>
  <c r="K89" i="5"/>
  <c r="I89" i="5"/>
  <c r="G89" i="5"/>
  <c r="R88" i="5"/>
  <c r="P88" i="5"/>
  <c r="N88" i="5"/>
  <c r="S88" i="5" s="1"/>
  <c r="K88" i="5"/>
  <c r="I88" i="5"/>
  <c r="G88" i="5"/>
  <c r="L88" i="5" s="1"/>
  <c r="BJ88" i="5" s="1"/>
  <c r="R87" i="5"/>
  <c r="P87" i="5"/>
  <c r="N87" i="5"/>
  <c r="K87" i="5"/>
  <c r="I87" i="5"/>
  <c r="G87" i="5"/>
  <c r="L87" i="5" s="1"/>
  <c r="R86" i="5"/>
  <c r="P86" i="5"/>
  <c r="N86" i="5"/>
  <c r="S86" i="5" s="1"/>
  <c r="K86" i="5"/>
  <c r="I86" i="5"/>
  <c r="G86" i="5"/>
  <c r="L86" i="5" s="1"/>
  <c r="BJ86" i="5" s="1"/>
  <c r="R85" i="5"/>
  <c r="P85" i="5"/>
  <c r="N85" i="5"/>
  <c r="S85" i="5" s="1"/>
  <c r="K85" i="5"/>
  <c r="I85" i="5"/>
  <c r="G85" i="5"/>
  <c r="L85" i="5" s="1"/>
  <c r="BJ85" i="5" s="1"/>
  <c r="R84" i="5"/>
  <c r="P84" i="5"/>
  <c r="N84" i="5"/>
  <c r="S84" i="5" s="1"/>
  <c r="K84" i="5"/>
  <c r="I84" i="5"/>
  <c r="G84" i="5"/>
  <c r="R83" i="5"/>
  <c r="P83" i="5"/>
  <c r="N83" i="5"/>
  <c r="K83" i="5"/>
  <c r="I83" i="5"/>
  <c r="G83" i="5"/>
  <c r="L83" i="5" s="1"/>
  <c r="R82" i="5"/>
  <c r="P82" i="5"/>
  <c r="N82" i="5"/>
  <c r="S82" i="5" s="1"/>
  <c r="K82" i="5"/>
  <c r="I82" i="5"/>
  <c r="G82" i="5"/>
  <c r="R81" i="5"/>
  <c r="P81" i="5"/>
  <c r="N81" i="5"/>
  <c r="K81" i="5"/>
  <c r="I81" i="5"/>
  <c r="G81" i="5"/>
  <c r="R80" i="5"/>
  <c r="P80" i="5"/>
  <c r="N80" i="5"/>
  <c r="S80" i="5" s="1"/>
  <c r="K80" i="5"/>
  <c r="I80" i="5"/>
  <c r="G80" i="5"/>
  <c r="L80" i="5" s="1"/>
  <c r="BJ80" i="5" s="1"/>
  <c r="R79" i="5"/>
  <c r="P79" i="5"/>
  <c r="N79" i="5"/>
  <c r="K79" i="5"/>
  <c r="I79" i="5"/>
  <c r="G79" i="5"/>
  <c r="L79" i="5" s="1"/>
  <c r="R78" i="5"/>
  <c r="P78" i="5"/>
  <c r="N78" i="5"/>
  <c r="S78" i="5" s="1"/>
  <c r="K78" i="5"/>
  <c r="I78" i="5"/>
  <c r="G78" i="5"/>
  <c r="L78" i="5" s="1"/>
  <c r="R77" i="5"/>
  <c r="P77" i="5"/>
  <c r="N77" i="5"/>
  <c r="S77" i="5" s="1"/>
  <c r="K77" i="5"/>
  <c r="I77" i="5"/>
  <c r="G77" i="5"/>
  <c r="L77" i="5" s="1"/>
  <c r="BJ77" i="5" s="1"/>
  <c r="R76" i="5"/>
  <c r="P76" i="5"/>
  <c r="N76" i="5"/>
  <c r="S76" i="5" s="1"/>
  <c r="K76" i="5"/>
  <c r="I76" i="5"/>
  <c r="G76" i="5"/>
  <c r="R75" i="5"/>
  <c r="P75" i="5"/>
  <c r="N75" i="5"/>
  <c r="K75" i="5"/>
  <c r="I75" i="5"/>
  <c r="G75" i="5"/>
  <c r="L75" i="5" s="1"/>
  <c r="R74" i="5"/>
  <c r="P74" i="5"/>
  <c r="N74" i="5"/>
  <c r="S74" i="5" s="1"/>
  <c r="K74" i="5"/>
  <c r="I74" i="5"/>
  <c r="G74" i="5"/>
  <c r="R73" i="5"/>
  <c r="P73" i="5"/>
  <c r="N73" i="5"/>
  <c r="K73" i="5"/>
  <c r="I73" i="5"/>
  <c r="G73" i="5"/>
  <c r="R72" i="5"/>
  <c r="P72" i="5"/>
  <c r="N72" i="5"/>
  <c r="S72" i="5" s="1"/>
  <c r="K72" i="5"/>
  <c r="I72" i="5"/>
  <c r="G72" i="5"/>
  <c r="L72" i="5" s="1"/>
  <c r="BJ72" i="5" s="1"/>
  <c r="R71" i="5"/>
  <c r="P71" i="5"/>
  <c r="N71" i="5"/>
  <c r="K71" i="5"/>
  <c r="I71" i="5"/>
  <c r="G71" i="5"/>
  <c r="L71" i="5" s="1"/>
  <c r="R70" i="5"/>
  <c r="P70" i="5"/>
  <c r="N70" i="5"/>
  <c r="S70" i="5" s="1"/>
  <c r="K70" i="5"/>
  <c r="I70" i="5"/>
  <c r="G70" i="5"/>
  <c r="L70" i="5" s="1"/>
  <c r="BJ70" i="5" s="1"/>
  <c r="R69" i="5"/>
  <c r="P69" i="5"/>
  <c r="N69" i="5"/>
  <c r="S69" i="5" s="1"/>
  <c r="K69" i="5"/>
  <c r="I69" i="5"/>
  <c r="G69" i="5"/>
  <c r="L69" i="5" s="1"/>
  <c r="BJ69" i="5" s="1"/>
  <c r="R68" i="5"/>
  <c r="P68" i="5"/>
  <c r="N68" i="5"/>
  <c r="S68" i="5" s="1"/>
  <c r="K68" i="5"/>
  <c r="I68" i="5"/>
  <c r="G68" i="5"/>
  <c r="R67" i="5"/>
  <c r="P67" i="5"/>
  <c r="N67" i="5"/>
  <c r="K67" i="5"/>
  <c r="I67" i="5"/>
  <c r="G67" i="5"/>
  <c r="L67" i="5" s="1"/>
  <c r="R66" i="5"/>
  <c r="P66" i="5"/>
  <c r="N66" i="5"/>
  <c r="S66" i="5" s="1"/>
  <c r="K66" i="5"/>
  <c r="I66" i="5"/>
  <c r="G66" i="5"/>
  <c r="R65" i="5"/>
  <c r="P65" i="5"/>
  <c r="N65" i="5"/>
  <c r="K65" i="5"/>
  <c r="I65" i="5"/>
  <c r="G65" i="5"/>
  <c r="R64" i="5"/>
  <c r="P64" i="5"/>
  <c r="N64" i="5"/>
  <c r="S64" i="5" s="1"/>
  <c r="K64" i="5"/>
  <c r="I64" i="5"/>
  <c r="G64" i="5"/>
  <c r="L64" i="5" s="1"/>
  <c r="BJ64" i="5" s="1"/>
  <c r="R63" i="5"/>
  <c r="P63" i="5"/>
  <c r="N63" i="5"/>
  <c r="K63" i="5"/>
  <c r="I63" i="5"/>
  <c r="G63" i="5"/>
  <c r="L63" i="5" s="1"/>
  <c r="R62" i="5"/>
  <c r="P62" i="5"/>
  <c r="N62" i="5"/>
  <c r="S62" i="5" s="1"/>
  <c r="K62" i="5"/>
  <c r="I62" i="5"/>
  <c r="G62" i="5"/>
  <c r="L62" i="5" s="1"/>
  <c r="R61" i="5"/>
  <c r="P61" i="5"/>
  <c r="N61" i="5"/>
  <c r="S61" i="5" s="1"/>
  <c r="K61" i="5"/>
  <c r="I61" i="5"/>
  <c r="G61" i="5"/>
  <c r="L61" i="5" s="1"/>
  <c r="BJ61" i="5" s="1"/>
  <c r="R60" i="5"/>
  <c r="P60" i="5"/>
  <c r="N60" i="5"/>
  <c r="S60" i="5" s="1"/>
  <c r="K60" i="5"/>
  <c r="I60" i="5"/>
  <c r="G60" i="5"/>
  <c r="R59" i="5"/>
  <c r="P59" i="5"/>
  <c r="N59" i="5"/>
  <c r="K59" i="5"/>
  <c r="I59" i="5"/>
  <c r="G59" i="5"/>
  <c r="L59" i="5" s="1"/>
  <c r="R58" i="5"/>
  <c r="P58" i="5"/>
  <c r="N58" i="5"/>
  <c r="S58" i="5" s="1"/>
  <c r="K58" i="5"/>
  <c r="I58" i="5"/>
  <c r="G58" i="5"/>
  <c r="R57" i="5"/>
  <c r="P57" i="5"/>
  <c r="N57" i="5"/>
  <c r="K57" i="5"/>
  <c r="I57" i="5"/>
  <c r="G57" i="5"/>
  <c r="R56" i="5"/>
  <c r="P56" i="5"/>
  <c r="N56" i="5"/>
  <c r="S56" i="5" s="1"/>
  <c r="K56" i="5"/>
  <c r="I56" i="5"/>
  <c r="G56" i="5"/>
  <c r="L56" i="5" s="1"/>
  <c r="BJ56" i="5" s="1"/>
  <c r="R55" i="5"/>
  <c r="P55" i="5"/>
  <c r="N55" i="5"/>
  <c r="K55" i="5"/>
  <c r="I55" i="5"/>
  <c r="G55" i="5"/>
  <c r="L55" i="5" s="1"/>
  <c r="R54" i="5"/>
  <c r="P54" i="5"/>
  <c r="N54" i="5"/>
  <c r="S54" i="5" s="1"/>
  <c r="K54" i="5"/>
  <c r="I54" i="5"/>
  <c r="G54" i="5"/>
  <c r="L54" i="5" s="1"/>
  <c r="BJ54" i="5" s="1"/>
  <c r="R53" i="5"/>
  <c r="P53" i="5"/>
  <c r="N53" i="5"/>
  <c r="S53" i="5" s="1"/>
  <c r="K53" i="5"/>
  <c r="I53" i="5"/>
  <c r="G53" i="5"/>
  <c r="L53" i="5" s="1"/>
  <c r="BJ53" i="5" s="1"/>
  <c r="R52" i="5"/>
  <c r="P52" i="5"/>
  <c r="N52" i="5"/>
  <c r="S52" i="5" s="1"/>
  <c r="K52" i="5"/>
  <c r="I52" i="5"/>
  <c r="G52" i="5"/>
  <c r="R51" i="5"/>
  <c r="P51" i="5"/>
  <c r="N51" i="5"/>
  <c r="K51" i="5"/>
  <c r="I51" i="5"/>
  <c r="G51" i="5"/>
  <c r="L51" i="5" s="1"/>
  <c r="R50" i="5"/>
  <c r="P50" i="5"/>
  <c r="N50" i="5"/>
  <c r="S50" i="5" s="1"/>
  <c r="K50" i="5"/>
  <c r="I50" i="5"/>
  <c r="G50" i="5"/>
  <c r="R49" i="5"/>
  <c r="P49" i="5"/>
  <c r="N49" i="5"/>
  <c r="K49" i="5"/>
  <c r="I49" i="5"/>
  <c r="G49" i="5"/>
  <c r="R48" i="5"/>
  <c r="P48" i="5"/>
  <c r="N48" i="5"/>
  <c r="S48" i="5" s="1"/>
  <c r="K48" i="5"/>
  <c r="I48" i="5"/>
  <c r="G48" i="5"/>
  <c r="L48" i="5" s="1"/>
  <c r="BJ48" i="5" s="1"/>
  <c r="R47" i="5"/>
  <c r="P47" i="5"/>
  <c r="N47" i="5"/>
  <c r="K47" i="5"/>
  <c r="I47" i="5"/>
  <c r="G47" i="5"/>
  <c r="L47" i="5" s="1"/>
  <c r="R46" i="5"/>
  <c r="P46" i="5"/>
  <c r="N46" i="5"/>
  <c r="S46" i="5" s="1"/>
  <c r="K46" i="5"/>
  <c r="I46" i="5"/>
  <c r="G46" i="5"/>
  <c r="L46" i="5" s="1"/>
  <c r="R45" i="5"/>
  <c r="P45" i="5"/>
  <c r="N45" i="5"/>
  <c r="S45" i="5" s="1"/>
  <c r="K45" i="5"/>
  <c r="I45" i="5"/>
  <c r="G45" i="5"/>
  <c r="L45" i="5" s="1"/>
  <c r="BJ45" i="5" s="1"/>
  <c r="R44" i="5"/>
  <c r="P44" i="5"/>
  <c r="N44" i="5"/>
  <c r="S44" i="5" s="1"/>
  <c r="K44" i="5"/>
  <c r="I44" i="5"/>
  <c r="G44" i="5"/>
  <c r="R43" i="5"/>
  <c r="P43" i="5"/>
  <c r="N43" i="5"/>
  <c r="K43" i="5"/>
  <c r="I43" i="5"/>
  <c r="G43" i="5"/>
  <c r="L43" i="5" s="1"/>
  <c r="R42" i="5"/>
  <c r="P42" i="5"/>
  <c r="N42" i="5"/>
  <c r="S42" i="5" s="1"/>
  <c r="K42" i="5"/>
  <c r="I42" i="5"/>
  <c r="G42" i="5"/>
  <c r="R41" i="5"/>
  <c r="P41" i="5"/>
  <c r="N41" i="5"/>
  <c r="K41" i="5"/>
  <c r="I41" i="5"/>
  <c r="G41" i="5"/>
  <c r="R40" i="5"/>
  <c r="P40" i="5"/>
  <c r="N40" i="5"/>
  <c r="S40" i="5" s="1"/>
  <c r="K40" i="5"/>
  <c r="I40" i="5"/>
  <c r="G40" i="5"/>
  <c r="L40" i="5" s="1"/>
  <c r="BJ40" i="5" s="1"/>
  <c r="R39" i="5"/>
  <c r="P39" i="5"/>
  <c r="N39" i="5"/>
  <c r="K39" i="5"/>
  <c r="I39" i="5"/>
  <c r="G39" i="5"/>
  <c r="L39" i="5" s="1"/>
  <c r="R38" i="5"/>
  <c r="P38" i="5"/>
  <c r="N38" i="5"/>
  <c r="S38" i="5" s="1"/>
  <c r="K38" i="5"/>
  <c r="I38" i="5"/>
  <c r="G38" i="5"/>
  <c r="L38" i="5" s="1"/>
  <c r="BJ38" i="5" s="1"/>
  <c r="R37" i="5"/>
  <c r="P37" i="5"/>
  <c r="N37" i="5"/>
  <c r="S37" i="5" s="1"/>
  <c r="K37" i="5"/>
  <c r="I37" i="5"/>
  <c r="G37" i="5"/>
  <c r="L37" i="5" s="1"/>
  <c r="BJ37" i="5" s="1"/>
  <c r="R36" i="5"/>
  <c r="P36" i="5"/>
  <c r="N36" i="5"/>
  <c r="S36" i="5" s="1"/>
  <c r="K36" i="5"/>
  <c r="I36" i="5"/>
  <c r="G36" i="5"/>
  <c r="R35" i="5"/>
  <c r="P35" i="5"/>
  <c r="N35" i="5"/>
  <c r="K35" i="5"/>
  <c r="I35" i="5"/>
  <c r="G35" i="5"/>
  <c r="L35" i="5" s="1"/>
  <c r="R34" i="5"/>
  <c r="P34" i="5"/>
  <c r="N34" i="5"/>
  <c r="S34" i="5" s="1"/>
  <c r="K34" i="5"/>
  <c r="I34" i="5"/>
  <c r="G34" i="5"/>
  <c r="R33" i="5"/>
  <c r="P33" i="5"/>
  <c r="N33" i="5"/>
  <c r="K33" i="5"/>
  <c r="I33" i="5"/>
  <c r="G33" i="5"/>
  <c r="R32" i="5"/>
  <c r="P32" i="5"/>
  <c r="N32" i="5"/>
  <c r="S32" i="5" s="1"/>
  <c r="K32" i="5"/>
  <c r="I32" i="5"/>
  <c r="G32" i="5"/>
  <c r="L32" i="5" s="1"/>
  <c r="BJ32" i="5" s="1"/>
  <c r="R31" i="5"/>
  <c r="P31" i="5"/>
  <c r="N31" i="5"/>
  <c r="K31" i="5"/>
  <c r="I31" i="5"/>
  <c r="G31" i="5"/>
  <c r="L31" i="5" s="1"/>
  <c r="R30" i="5"/>
  <c r="P30" i="5"/>
  <c r="N30" i="5"/>
  <c r="S30" i="5" s="1"/>
  <c r="K30" i="5"/>
  <c r="I30" i="5"/>
  <c r="G30" i="5"/>
  <c r="L30" i="5" s="1"/>
  <c r="R29" i="5"/>
  <c r="P29" i="5"/>
  <c r="N29" i="5"/>
  <c r="S29" i="5" s="1"/>
  <c r="K29" i="5"/>
  <c r="I29" i="5"/>
  <c r="G29" i="5"/>
  <c r="L29" i="5" s="1"/>
  <c r="BJ29" i="5" s="1"/>
  <c r="R28" i="5"/>
  <c r="P28" i="5"/>
  <c r="N28" i="5"/>
  <c r="S28" i="5" s="1"/>
  <c r="K28" i="5"/>
  <c r="I28" i="5"/>
  <c r="G28" i="5"/>
  <c r="R27" i="5"/>
  <c r="P27" i="5"/>
  <c r="N27" i="5"/>
  <c r="K27" i="5"/>
  <c r="I27" i="5"/>
  <c r="G27" i="5"/>
  <c r="L27" i="5" s="1"/>
  <c r="R26" i="5"/>
  <c r="P26" i="5"/>
  <c r="N26" i="5"/>
  <c r="S26" i="5" s="1"/>
  <c r="K26" i="5"/>
  <c r="I26" i="5"/>
  <c r="G26" i="5"/>
  <c r="R25" i="5"/>
  <c r="P25" i="5"/>
  <c r="N25" i="5"/>
  <c r="K25" i="5"/>
  <c r="I25" i="5"/>
  <c r="G25" i="5"/>
  <c r="R24" i="5"/>
  <c r="P24" i="5"/>
  <c r="N24" i="5"/>
  <c r="S24" i="5" s="1"/>
  <c r="K24" i="5"/>
  <c r="I24" i="5"/>
  <c r="G24" i="5"/>
  <c r="L24" i="5" s="1"/>
  <c r="BJ24" i="5" s="1"/>
  <c r="R23" i="5"/>
  <c r="P23" i="5"/>
  <c r="N23" i="5"/>
  <c r="K23" i="5"/>
  <c r="I23" i="5"/>
  <c r="G23" i="5"/>
  <c r="L23" i="5" s="1"/>
  <c r="R22" i="5"/>
  <c r="P22" i="5"/>
  <c r="N22" i="5"/>
  <c r="S22" i="5" s="1"/>
  <c r="K22" i="5"/>
  <c r="I22" i="5"/>
  <c r="G22" i="5"/>
  <c r="L22" i="5" s="1"/>
  <c r="BJ22" i="5" s="1"/>
  <c r="R21" i="5"/>
  <c r="P21" i="5"/>
  <c r="N21" i="5"/>
  <c r="S21" i="5" s="1"/>
  <c r="K21" i="5"/>
  <c r="I21" i="5"/>
  <c r="G21" i="5"/>
  <c r="L21" i="5" s="1"/>
  <c r="BJ21" i="5" s="1"/>
  <c r="R20" i="5"/>
  <c r="P20" i="5"/>
  <c r="N20" i="5"/>
  <c r="S20" i="5" s="1"/>
  <c r="K20" i="5"/>
  <c r="I20" i="5"/>
  <c r="G20" i="5"/>
  <c r="R19" i="5"/>
  <c r="P19" i="5"/>
  <c r="N19" i="5"/>
  <c r="K19" i="5"/>
  <c r="I19" i="5"/>
  <c r="G19" i="5"/>
  <c r="L19" i="5" s="1"/>
  <c r="R18" i="5"/>
  <c r="P18" i="5"/>
  <c r="N18" i="5"/>
  <c r="S18" i="5" s="1"/>
  <c r="K18" i="5"/>
  <c r="I18" i="5"/>
  <c r="G18" i="5"/>
  <c r="R17" i="5"/>
  <c r="P17" i="5"/>
  <c r="N17" i="5"/>
  <c r="K17" i="5"/>
  <c r="I17" i="5"/>
  <c r="G17" i="5"/>
  <c r="R16" i="5"/>
  <c r="P16" i="5"/>
  <c r="N16" i="5"/>
  <c r="S16" i="5" s="1"/>
  <c r="K16" i="5"/>
  <c r="I16" i="5"/>
  <c r="G16" i="5"/>
  <c r="L16" i="5" s="1"/>
  <c r="BJ16" i="5" s="1"/>
  <c r="R15" i="5"/>
  <c r="P15" i="5"/>
  <c r="N15" i="5"/>
  <c r="K15" i="5"/>
  <c r="I15" i="5"/>
  <c r="G15" i="5"/>
  <c r="L15" i="5" s="1"/>
  <c r="R14" i="5"/>
  <c r="P14" i="5"/>
  <c r="N14" i="5"/>
  <c r="S14" i="5" s="1"/>
  <c r="K14" i="5"/>
  <c r="I14" i="5"/>
  <c r="G14" i="5"/>
  <c r="L14" i="5" s="1"/>
  <c r="R13" i="5"/>
  <c r="P13" i="5"/>
  <c r="N13" i="5"/>
  <c r="S13" i="5" s="1"/>
  <c r="K13" i="5"/>
  <c r="I13" i="5"/>
  <c r="G13" i="5"/>
  <c r="L13" i="5" s="1"/>
  <c r="BJ13" i="5" s="1"/>
  <c r="R12" i="5"/>
  <c r="P12" i="5"/>
  <c r="N12" i="5"/>
  <c r="S12" i="5" s="1"/>
  <c r="K12" i="5"/>
  <c r="I12" i="5"/>
  <c r="G12" i="5"/>
  <c r="R11" i="5"/>
  <c r="P11" i="5"/>
  <c r="N11" i="5"/>
  <c r="K11" i="5"/>
  <c r="I11" i="5"/>
  <c r="G11" i="5"/>
  <c r="L11" i="5" s="1"/>
  <c r="R10" i="5"/>
  <c r="P10" i="5"/>
  <c r="N10" i="5"/>
  <c r="S10" i="5" s="1"/>
  <c r="K10" i="5"/>
  <c r="I10" i="5"/>
  <c r="G10" i="5"/>
  <c r="R9" i="5"/>
  <c r="P9" i="5"/>
  <c r="N9" i="5"/>
  <c r="K9" i="5"/>
  <c r="I9" i="5"/>
  <c r="G9" i="5"/>
  <c r="R8" i="5"/>
  <c r="P8" i="5"/>
  <c r="N8" i="5"/>
  <c r="S8" i="5" s="1"/>
  <c r="K8" i="5"/>
  <c r="I8" i="5"/>
  <c r="G8" i="5"/>
  <c r="L8" i="5" s="1"/>
  <c r="BJ8" i="5" s="1"/>
  <c r="R7" i="5"/>
  <c r="P7" i="5"/>
  <c r="N7" i="5"/>
  <c r="K7" i="5"/>
  <c r="I7" i="5"/>
  <c r="G7" i="5"/>
  <c r="L7" i="5" s="1"/>
  <c r="R6" i="5"/>
  <c r="P6" i="5"/>
  <c r="N6" i="5"/>
  <c r="S6" i="5" s="1"/>
  <c r="K6" i="5"/>
  <c r="I6" i="5"/>
  <c r="G6" i="5"/>
  <c r="L6" i="5" s="1"/>
  <c r="BJ6" i="5" s="1"/>
  <c r="R5" i="5"/>
  <c r="P5" i="5"/>
  <c r="N5" i="5"/>
  <c r="S5" i="5" s="1"/>
  <c r="K5" i="5"/>
  <c r="I5" i="5"/>
  <c r="G5" i="5"/>
  <c r="L5" i="5" s="1"/>
  <c r="BJ5" i="5" s="1"/>
  <c r="R4" i="5"/>
  <c r="P4" i="5"/>
  <c r="N4" i="5"/>
  <c r="S4" i="5" s="1"/>
  <c r="K4" i="5"/>
  <c r="I4" i="5"/>
  <c r="G4" i="5"/>
  <c r="R3" i="5"/>
  <c r="P3" i="5"/>
  <c r="N3" i="5"/>
  <c r="K3" i="5"/>
  <c r="I3" i="5"/>
  <c r="G3" i="5"/>
  <c r="L3" i="5" s="1"/>
  <c r="BY379" i="4"/>
  <c r="BW379" i="4"/>
  <c r="BU379" i="4"/>
  <c r="BR379" i="4"/>
  <c r="BP379" i="4"/>
  <c r="BG379" i="4"/>
  <c r="BE379" i="4"/>
  <c r="BC379" i="4"/>
  <c r="BA379" i="4"/>
  <c r="AY379" i="4"/>
  <c r="AW379" i="4"/>
  <c r="AU379" i="4"/>
  <c r="AS379" i="4"/>
  <c r="AQ379" i="4"/>
  <c r="AM379" i="4"/>
  <c r="AK379" i="4"/>
  <c r="AH379" i="4"/>
  <c r="AF379" i="4"/>
  <c r="AD379" i="4"/>
  <c r="AB379" i="4"/>
  <c r="Z379" i="4"/>
  <c r="X379" i="4"/>
  <c r="V379" i="4"/>
  <c r="T379" i="4"/>
  <c r="R379" i="4"/>
  <c r="P379" i="4"/>
  <c r="N379" i="4"/>
  <c r="L379" i="4"/>
  <c r="I379" i="4"/>
  <c r="G379" i="4"/>
  <c r="BY378" i="4"/>
  <c r="BW378" i="4"/>
  <c r="BU378" i="4"/>
  <c r="BR378" i="4"/>
  <c r="BP378" i="4"/>
  <c r="BG378" i="4"/>
  <c r="BE378" i="4"/>
  <c r="BC378" i="4"/>
  <c r="BA378" i="4"/>
  <c r="AY378" i="4"/>
  <c r="AW378" i="4"/>
  <c r="AU378" i="4"/>
  <c r="AS378" i="4"/>
  <c r="AQ378" i="4"/>
  <c r="AM378" i="4"/>
  <c r="AK378" i="4"/>
  <c r="AH378" i="4"/>
  <c r="AF378" i="4"/>
  <c r="AD378" i="4"/>
  <c r="AB378" i="4"/>
  <c r="Z378" i="4"/>
  <c r="X378" i="4"/>
  <c r="V378" i="4"/>
  <c r="T378" i="4"/>
  <c r="R378" i="4"/>
  <c r="P378" i="4"/>
  <c r="N378" i="4"/>
  <c r="L378" i="4"/>
  <c r="I378" i="4"/>
  <c r="G378" i="4"/>
  <c r="BY377" i="4"/>
  <c r="BW377" i="4"/>
  <c r="BU377" i="4"/>
  <c r="BR377" i="4"/>
  <c r="BP377" i="4"/>
  <c r="BG377" i="4"/>
  <c r="BE377" i="4"/>
  <c r="BC377" i="4"/>
  <c r="BA377" i="4"/>
  <c r="AY377" i="4"/>
  <c r="AW377" i="4"/>
  <c r="AU377" i="4"/>
  <c r="AS377" i="4"/>
  <c r="AQ377" i="4"/>
  <c r="AM377" i="4"/>
  <c r="AK377" i="4"/>
  <c r="AH377" i="4"/>
  <c r="AF377" i="4"/>
  <c r="AD377" i="4"/>
  <c r="AB377" i="4"/>
  <c r="Z377" i="4"/>
  <c r="X377" i="4"/>
  <c r="V377" i="4"/>
  <c r="T377" i="4"/>
  <c r="R377" i="4"/>
  <c r="P377" i="4"/>
  <c r="N377" i="4"/>
  <c r="L377" i="4"/>
  <c r="I377" i="4"/>
  <c r="G377" i="4"/>
  <c r="BY376" i="4"/>
  <c r="BW376" i="4"/>
  <c r="BU376" i="4"/>
  <c r="BR376" i="4"/>
  <c r="BP376" i="4"/>
  <c r="BG376" i="4"/>
  <c r="BE376" i="4"/>
  <c r="BC376" i="4"/>
  <c r="BA376" i="4"/>
  <c r="AY376" i="4"/>
  <c r="AW376" i="4"/>
  <c r="AU376" i="4"/>
  <c r="AS376" i="4"/>
  <c r="AQ376" i="4"/>
  <c r="AM376" i="4"/>
  <c r="AK376" i="4"/>
  <c r="AH376" i="4"/>
  <c r="AF376" i="4"/>
  <c r="AD376" i="4"/>
  <c r="AB376" i="4"/>
  <c r="Z376" i="4"/>
  <c r="X376" i="4"/>
  <c r="V376" i="4"/>
  <c r="T376" i="4"/>
  <c r="R376" i="4"/>
  <c r="P376" i="4"/>
  <c r="N376" i="4"/>
  <c r="L376" i="4"/>
  <c r="I376" i="4"/>
  <c r="G376" i="4"/>
  <c r="BY375" i="4"/>
  <c r="BW375" i="4"/>
  <c r="BU375" i="4"/>
  <c r="BR375" i="4"/>
  <c r="BP375" i="4"/>
  <c r="BG375" i="4"/>
  <c r="BE375" i="4"/>
  <c r="BC375" i="4"/>
  <c r="BA375" i="4"/>
  <c r="AY375" i="4"/>
  <c r="AW375" i="4"/>
  <c r="AU375" i="4"/>
  <c r="AS375" i="4"/>
  <c r="AQ375" i="4"/>
  <c r="AM375" i="4"/>
  <c r="AK375" i="4"/>
  <c r="AH375" i="4"/>
  <c r="AF375" i="4"/>
  <c r="AD375" i="4"/>
  <c r="AB375" i="4"/>
  <c r="Z375" i="4"/>
  <c r="X375" i="4"/>
  <c r="V375" i="4"/>
  <c r="T375" i="4"/>
  <c r="R375" i="4"/>
  <c r="P375" i="4"/>
  <c r="N375" i="4"/>
  <c r="L375" i="4"/>
  <c r="I375" i="4"/>
  <c r="G375" i="4"/>
  <c r="BY374" i="4"/>
  <c r="BW374" i="4"/>
  <c r="BU374" i="4"/>
  <c r="BR374" i="4"/>
  <c r="BP374" i="4"/>
  <c r="BG374" i="4"/>
  <c r="BE374" i="4"/>
  <c r="BC374" i="4"/>
  <c r="BA374" i="4"/>
  <c r="AY374" i="4"/>
  <c r="AW374" i="4"/>
  <c r="AU374" i="4"/>
  <c r="AS374" i="4"/>
  <c r="AQ374" i="4"/>
  <c r="AM374" i="4"/>
  <c r="AK374" i="4"/>
  <c r="AH374" i="4"/>
  <c r="AF374" i="4"/>
  <c r="AD374" i="4"/>
  <c r="AB374" i="4"/>
  <c r="Z374" i="4"/>
  <c r="X374" i="4"/>
  <c r="V374" i="4"/>
  <c r="T374" i="4"/>
  <c r="R374" i="4"/>
  <c r="P374" i="4"/>
  <c r="N374" i="4"/>
  <c r="L374" i="4"/>
  <c r="I374" i="4"/>
  <c r="G374" i="4"/>
  <c r="BY373" i="4"/>
  <c r="BW373" i="4"/>
  <c r="BU373" i="4"/>
  <c r="BR373" i="4"/>
  <c r="BP373" i="4"/>
  <c r="BG373" i="4"/>
  <c r="BE373" i="4"/>
  <c r="BC373" i="4"/>
  <c r="BA373" i="4"/>
  <c r="AY373" i="4"/>
  <c r="AW373" i="4"/>
  <c r="AU373" i="4"/>
  <c r="AS373" i="4"/>
  <c r="AQ373" i="4"/>
  <c r="AM373" i="4"/>
  <c r="AK373" i="4"/>
  <c r="AH373" i="4"/>
  <c r="AF373" i="4"/>
  <c r="AD373" i="4"/>
  <c r="AB373" i="4"/>
  <c r="Z373" i="4"/>
  <c r="X373" i="4"/>
  <c r="V373" i="4"/>
  <c r="T373" i="4"/>
  <c r="R373" i="4"/>
  <c r="P373" i="4"/>
  <c r="N373" i="4"/>
  <c r="L373" i="4"/>
  <c r="I373" i="4"/>
  <c r="G373" i="4"/>
  <c r="BY372" i="4"/>
  <c r="BW372" i="4"/>
  <c r="BU372" i="4"/>
  <c r="BR372" i="4"/>
  <c r="BP372" i="4"/>
  <c r="BG372" i="4"/>
  <c r="BE372" i="4"/>
  <c r="BC372" i="4"/>
  <c r="BA372" i="4"/>
  <c r="AY372" i="4"/>
  <c r="AW372" i="4"/>
  <c r="AU372" i="4"/>
  <c r="AS372" i="4"/>
  <c r="AQ372" i="4"/>
  <c r="AM372" i="4"/>
  <c r="AK372" i="4"/>
  <c r="AH372" i="4"/>
  <c r="AF372" i="4"/>
  <c r="AD372" i="4"/>
  <c r="AB372" i="4"/>
  <c r="Z372" i="4"/>
  <c r="X372" i="4"/>
  <c r="V372" i="4"/>
  <c r="T372" i="4"/>
  <c r="R372" i="4"/>
  <c r="P372" i="4"/>
  <c r="N372" i="4"/>
  <c r="L372" i="4"/>
  <c r="I372" i="4"/>
  <c r="G372" i="4"/>
  <c r="BY371" i="4"/>
  <c r="BW371" i="4"/>
  <c r="BU371" i="4"/>
  <c r="BR371" i="4"/>
  <c r="BP371" i="4"/>
  <c r="BG371" i="4"/>
  <c r="BE371" i="4"/>
  <c r="BC371" i="4"/>
  <c r="BA371" i="4"/>
  <c r="AY371" i="4"/>
  <c r="AW371" i="4"/>
  <c r="AU371" i="4"/>
  <c r="AS371" i="4"/>
  <c r="AQ371" i="4"/>
  <c r="AM371" i="4"/>
  <c r="AK371" i="4"/>
  <c r="AH371" i="4"/>
  <c r="AF371" i="4"/>
  <c r="AD371" i="4"/>
  <c r="AB371" i="4"/>
  <c r="Z371" i="4"/>
  <c r="X371" i="4"/>
  <c r="V371" i="4"/>
  <c r="T371" i="4"/>
  <c r="R371" i="4"/>
  <c r="P371" i="4"/>
  <c r="N371" i="4"/>
  <c r="L371" i="4"/>
  <c r="I371" i="4"/>
  <c r="G371" i="4"/>
  <c r="BY370" i="4"/>
  <c r="BW370" i="4"/>
  <c r="BU370" i="4"/>
  <c r="BR370" i="4"/>
  <c r="BP370" i="4"/>
  <c r="BG370" i="4"/>
  <c r="BE370" i="4"/>
  <c r="BC370" i="4"/>
  <c r="BA370" i="4"/>
  <c r="AY370" i="4"/>
  <c r="AW370" i="4"/>
  <c r="AU370" i="4"/>
  <c r="AS370" i="4"/>
  <c r="AQ370" i="4"/>
  <c r="AM370" i="4"/>
  <c r="AK370" i="4"/>
  <c r="AH370" i="4"/>
  <c r="AF370" i="4"/>
  <c r="AD370" i="4"/>
  <c r="AB370" i="4"/>
  <c r="Z370" i="4"/>
  <c r="X370" i="4"/>
  <c r="V370" i="4"/>
  <c r="T370" i="4"/>
  <c r="R370" i="4"/>
  <c r="P370" i="4"/>
  <c r="N370" i="4"/>
  <c r="L370" i="4"/>
  <c r="I370" i="4"/>
  <c r="G370" i="4"/>
  <c r="BY369" i="4"/>
  <c r="BW369" i="4"/>
  <c r="BU369" i="4"/>
  <c r="BR369" i="4"/>
  <c r="BP369" i="4"/>
  <c r="BG369" i="4"/>
  <c r="BE369" i="4"/>
  <c r="BC369" i="4"/>
  <c r="BA369" i="4"/>
  <c r="AY369" i="4"/>
  <c r="AW369" i="4"/>
  <c r="AU369" i="4"/>
  <c r="AS369" i="4"/>
  <c r="AQ369" i="4"/>
  <c r="AM369" i="4"/>
  <c r="AK369" i="4"/>
  <c r="AH369" i="4"/>
  <c r="AF369" i="4"/>
  <c r="AD369" i="4"/>
  <c r="AB369" i="4"/>
  <c r="Z369" i="4"/>
  <c r="X369" i="4"/>
  <c r="V369" i="4"/>
  <c r="T369" i="4"/>
  <c r="R369" i="4"/>
  <c r="P369" i="4"/>
  <c r="N369" i="4"/>
  <c r="L369" i="4"/>
  <c r="I369" i="4"/>
  <c r="G369" i="4"/>
  <c r="BY368" i="4"/>
  <c r="BW368" i="4"/>
  <c r="BU368" i="4"/>
  <c r="BR368" i="4"/>
  <c r="BP368" i="4"/>
  <c r="BG368" i="4"/>
  <c r="BE368" i="4"/>
  <c r="BC368" i="4"/>
  <c r="BA368" i="4"/>
  <c r="AY368" i="4"/>
  <c r="AW368" i="4"/>
  <c r="AU368" i="4"/>
  <c r="AS368" i="4"/>
  <c r="AQ368" i="4"/>
  <c r="AM368" i="4"/>
  <c r="AK368" i="4"/>
  <c r="AH368" i="4"/>
  <c r="AF368" i="4"/>
  <c r="AD368" i="4"/>
  <c r="AB368" i="4"/>
  <c r="Z368" i="4"/>
  <c r="X368" i="4"/>
  <c r="V368" i="4"/>
  <c r="T368" i="4"/>
  <c r="R368" i="4"/>
  <c r="P368" i="4"/>
  <c r="N368" i="4"/>
  <c r="L368" i="4"/>
  <c r="I368" i="4"/>
  <c r="G368" i="4"/>
  <c r="BY367" i="4"/>
  <c r="BW367" i="4"/>
  <c r="BU367" i="4"/>
  <c r="BR367" i="4"/>
  <c r="BP367" i="4"/>
  <c r="BG367" i="4"/>
  <c r="BE367" i="4"/>
  <c r="BC367" i="4"/>
  <c r="BA367" i="4"/>
  <c r="AY367" i="4"/>
  <c r="AW367" i="4"/>
  <c r="AU367" i="4"/>
  <c r="AS367" i="4"/>
  <c r="AQ367" i="4"/>
  <c r="AM367" i="4"/>
  <c r="AK367" i="4"/>
  <c r="AH367" i="4"/>
  <c r="AF367" i="4"/>
  <c r="AD367" i="4"/>
  <c r="AB367" i="4"/>
  <c r="Z367" i="4"/>
  <c r="X367" i="4"/>
  <c r="V367" i="4"/>
  <c r="T367" i="4"/>
  <c r="R367" i="4"/>
  <c r="P367" i="4"/>
  <c r="N367" i="4"/>
  <c r="L367" i="4"/>
  <c r="I367" i="4"/>
  <c r="G367" i="4"/>
  <c r="BY366" i="4"/>
  <c r="BW366" i="4"/>
  <c r="BU366" i="4"/>
  <c r="BR366" i="4"/>
  <c r="BP366" i="4"/>
  <c r="BG366" i="4"/>
  <c r="BE366" i="4"/>
  <c r="BC366" i="4"/>
  <c r="BA366" i="4"/>
  <c r="AY366" i="4"/>
  <c r="AW366" i="4"/>
  <c r="AU366" i="4"/>
  <c r="AS366" i="4"/>
  <c r="AQ366" i="4"/>
  <c r="AM366" i="4"/>
  <c r="AK366" i="4"/>
  <c r="AH366" i="4"/>
  <c r="AF366" i="4"/>
  <c r="AD366" i="4"/>
  <c r="AB366" i="4"/>
  <c r="Z366" i="4"/>
  <c r="X366" i="4"/>
  <c r="V366" i="4"/>
  <c r="T366" i="4"/>
  <c r="R366" i="4"/>
  <c r="P366" i="4"/>
  <c r="N366" i="4"/>
  <c r="L366" i="4"/>
  <c r="I366" i="4"/>
  <c r="G366" i="4"/>
  <c r="BY365" i="4"/>
  <c r="BW365" i="4"/>
  <c r="BU365" i="4"/>
  <c r="BR365" i="4"/>
  <c r="BP365" i="4"/>
  <c r="BG365" i="4"/>
  <c r="BE365" i="4"/>
  <c r="BC365" i="4"/>
  <c r="BA365" i="4"/>
  <c r="AY365" i="4"/>
  <c r="AW365" i="4"/>
  <c r="AU365" i="4"/>
  <c r="AS365" i="4"/>
  <c r="AQ365" i="4"/>
  <c r="AM365" i="4"/>
  <c r="AK365" i="4"/>
  <c r="AH365" i="4"/>
  <c r="AF365" i="4"/>
  <c r="AD365" i="4"/>
  <c r="AB365" i="4"/>
  <c r="Z365" i="4"/>
  <c r="X365" i="4"/>
  <c r="V365" i="4"/>
  <c r="T365" i="4"/>
  <c r="R365" i="4"/>
  <c r="P365" i="4"/>
  <c r="N365" i="4"/>
  <c r="L365" i="4"/>
  <c r="I365" i="4"/>
  <c r="G365" i="4"/>
  <c r="BY364" i="4"/>
  <c r="BW364" i="4"/>
  <c r="BU364" i="4"/>
  <c r="BR364" i="4"/>
  <c r="BP364" i="4"/>
  <c r="BG364" i="4"/>
  <c r="BE364" i="4"/>
  <c r="BC364" i="4"/>
  <c r="BA364" i="4"/>
  <c r="AY364" i="4"/>
  <c r="AW364" i="4"/>
  <c r="AU364" i="4"/>
  <c r="AS364" i="4"/>
  <c r="AQ364" i="4"/>
  <c r="AM364" i="4"/>
  <c r="AK364" i="4"/>
  <c r="AH364" i="4"/>
  <c r="AF364" i="4"/>
  <c r="AD364" i="4"/>
  <c r="AB364" i="4"/>
  <c r="Z364" i="4"/>
  <c r="X364" i="4"/>
  <c r="V364" i="4"/>
  <c r="T364" i="4"/>
  <c r="R364" i="4"/>
  <c r="P364" i="4"/>
  <c r="N364" i="4"/>
  <c r="L364" i="4"/>
  <c r="I364" i="4"/>
  <c r="G364" i="4"/>
  <c r="BY363" i="4"/>
  <c r="BW363" i="4"/>
  <c r="BU363" i="4"/>
  <c r="BR363" i="4"/>
  <c r="BP363" i="4"/>
  <c r="BG363" i="4"/>
  <c r="BE363" i="4"/>
  <c r="BC363" i="4"/>
  <c r="BA363" i="4"/>
  <c r="AY363" i="4"/>
  <c r="AW363" i="4"/>
  <c r="AU363" i="4"/>
  <c r="AS363" i="4"/>
  <c r="AQ363" i="4"/>
  <c r="AM363" i="4"/>
  <c r="AK363" i="4"/>
  <c r="AH363" i="4"/>
  <c r="AF363" i="4"/>
  <c r="AD363" i="4"/>
  <c r="AB363" i="4"/>
  <c r="Z363" i="4"/>
  <c r="X363" i="4"/>
  <c r="V363" i="4"/>
  <c r="T363" i="4"/>
  <c r="R363" i="4"/>
  <c r="P363" i="4"/>
  <c r="N363" i="4"/>
  <c r="L363" i="4"/>
  <c r="I363" i="4"/>
  <c r="G363" i="4"/>
  <c r="BY362" i="4"/>
  <c r="BW362" i="4"/>
  <c r="BU362" i="4"/>
  <c r="BR362" i="4"/>
  <c r="BP362" i="4"/>
  <c r="BG362" i="4"/>
  <c r="BE362" i="4"/>
  <c r="BC362" i="4"/>
  <c r="BA362" i="4"/>
  <c r="AY362" i="4"/>
  <c r="AW362" i="4"/>
  <c r="AU362" i="4"/>
  <c r="AS362" i="4"/>
  <c r="AQ362" i="4"/>
  <c r="AM362" i="4"/>
  <c r="AK362" i="4"/>
  <c r="AH362" i="4"/>
  <c r="AF362" i="4"/>
  <c r="AD362" i="4"/>
  <c r="AB362" i="4"/>
  <c r="Z362" i="4"/>
  <c r="X362" i="4"/>
  <c r="V362" i="4"/>
  <c r="T362" i="4"/>
  <c r="R362" i="4"/>
  <c r="P362" i="4"/>
  <c r="N362" i="4"/>
  <c r="L362" i="4"/>
  <c r="I362" i="4"/>
  <c r="G362" i="4"/>
  <c r="BY361" i="4"/>
  <c r="BW361" i="4"/>
  <c r="BU361" i="4"/>
  <c r="BR361" i="4"/>
  <c r="BP361" i="4"/>
  <c r="BG361" i="4"/>
  <c r="BE361" i="4"/>
  <c r="BC361" i="4"/>
  <c r="BA361" i="4"/>
  <c r="AY361" i="4"/>
  <c r="AW361" i="4"/>
  <c r="AU361" i="4"/>
  <c r="AS361" i="4"/>
  <c r="AQ361" i="4"/>
  <c r="AM361" i="4"/>
  <c r="AK361" i="4"/>
  <c r="AH361" i="4"/>
  <c r="AF361" i="4"/>
  <c r="AD361" i="4"/>
  <c r="AB361" i="4"/>
  <c r="Z361" i="4"/>
  <c r="X361" i="4"/>
  <c r="V361" i="4"/>
  <c r="T361" i="4"/>
  <c r="R361" i="4"/>
  <c r="P361" i="4"/>
  <c r="N361" i="4"/>
  <c r="L361" i="4"/>
  <c r="I361" i="4"/>
  <c r="G361" i="4"/>
  <c r="BY360" i="4"/>
  <c r="BW360" i="4"/>
  <c r="BU360" i="4"/>
  <c r="BR360" i="4"/>
  <c r="BP360" i="4"/>
  <c r="BG360" i="4"/>
  <c r="BE360" i="4"/>
  <c r="BC360" i="4"/>
  <c r="BA360" i="4"/>
  <c r="AY360" i="4"/>
  <c r="AW360" i="4"/>
  <c r="AU360" i="4"/>
  <c r="AS360" i="4"/>
  <c r="AQ360" i="4"/>
  <c r="AM360" i="4"/>
  <c r="AK360" i="4"/>
  <c r="AH360" i="4"/>
  <c r="AF360" i="4"/>
  <c r="AD360" i="4"/>
  <c r="AB360" i="4"/>
  <c r="Z360" i="4"/>
  <c r="X360" i="4"/>
  <c r="V360" i="4"/>
  <c r="T360" i="4"/>
  <c r="R360" i="4"/>
  <c r="P360" i="4"/>
  <c r="N360" i="4"/>
  <c r="L360" i="4"/>
  <c r="I360" i="4"/>
  <c r="G360" i="4"/>
  <c r="BY359" i="4"/>
  <c r="BW359" i="4"/>
  <c r="BU359" i="4"/>
  <c r="BR359" i="4"/>
  <c r="BP359" i="4"/>
  <c r="BG359" i="4"/>
  <c r="BE359" i="4"/>
  <c r="BC359" i="4"/>
  <c r="BA359" i="4"/>
  <c r="AY359" i="4"/>
  <c r="AW359" i="4"/>
  <c r="AU359" i="4"/>
  <c r="AS359" i="4"/>
  <c r="AQ359" i="4"/>
  <c r="AM359" i="4"/>
  <c r="AK359" i="4"/>
  <c r="AH359" i="4"/>
  <c r="AF359" i="4"/>
  <c r="AD359" i="4"/>
  <c r="AB359" i="4"/>
  <c r="Z359" i="4"/>
  <c r="X359" i="4"/>
  <c r="V359" i="4"/>
  <c r="T359" i="4"/>
  <c r="R359" i="4"/>
  <c r="P359" i="4"/>
  <c r="N359" i="4"/>
  <c r="L359" i="4"/>
  <c r="I359" i="4"/>
  <c r="G359" i="4"/>
  <c r="BY358" i="4"/>
  <c r="BW358" i="4"/>
  <c r="BU358" i="4"/>
  <c r="BR358" i="4"/>
  <c r="BP358" i="4"/>
  <c r="BG358" i="4"/>
  <c r="BE358" i="4"/>
  <c r="BC358" i="4"/>
  <c r="BA358" i="4"/>
  <c r="AY358" i="4"/>
  <c r="AW358" i="4"/>
  <c r="AU358" i="4"/>
  <c r="AS358" i="4"/>
  <c r="AQ358" i="4"/>
  <c r="AM358" i="4"/>
  <c r="AK358" i="4"/>
  <c r="AH358" i="4"/>
  <c r="AF358" i="4"/>
  <c r="AD358" i="4"/>
  <c r="AB358" i="4"/>
  <c r="Z358" i="4"/>
  <c r="X358" i="4"/>
  <c r="V358" i="4"/>
  <c r="T358" i="4"/>
  <c r="R358" i="4"/>
  <c r="P358" i="4"/>
  <c r="N358" i="4"/>
  <c r="L358" i="4"/>
  <c r="I358" i="4"/>
  <c r="G358" i="4"/>
  <c r="BY357" i="4"/>
  <c r="BW357" i="4"/>
  <c r="BU357" i="4"/>
  <c r="BR357" i="4"/>
  <c r="BP357" i="4"/>
  <c r="BG357" i="4"/>
  <c r="BE357" i="4"/>
  <c r="BC357" i="4"/>
  <c r="BA357" i="4"/>
  <c r="AY357" i="4"/>
  <c r="AW357" i="4"/>
  <c r="AU357" i="4"/>
  <c r="AS357" i="4"/>
  <c r="AQ357" i="4"/>
  <c r="AM357" i="4"/>
  <c r="AK357" i="4"/>
  <c r="AH357" i="4"/>
  <c r="AF357" i="4"/>
  <c r="AD357" i="4"/>
  <c r="AB357" i="4"/>
  <c r="Z357" i="4"/>
  <c r="X357" i="4"/>
  <c r="V357" i="4"/>
  <c r="T357" i="4"/>
  <c r="R357" i="4"/>
  <c r="P357" i="4"/>
  <c r="N357" i="4"/>
  <c r="L357" i="4"/>
  <c r="I357" i="4"/>
  <c r="G357" i="4"/>
  <c r="BY356" i="4"/>
  <c r="BW356" i="4"/>
  <c r="BU356" i="4"/>
  <c r="BR356" i="4"/>
  <c r="BP356" i="4"/>
  <c r="BG356" i="4"/>
  <c r="BE356" i="4"/>
  <c r="BC356" i="4"/>
  <c r="BA356" i="4"/>
  <c r="AY356" i="4"/>
  <c r="AW356" i="4"/>
  <c r="AU356" i="4"/>
  <c r="AS356" i="4"/>
  <c r="AQ356" i="4"/>
  <c r="AM356" i="4"/>
  <c r="AK356" i="4"/>
  <c r="AH356" i="4"/>
  <c r="AF356" i="4"/>
  <c r="AD356" i="4"/>
  <c r="AB356" i="4"/>
  <c r="Z356" i="4"/>
  <c r="X356" i="4"/>
  <c r="V356" i="4"/>
  <c r="T356" i="4"/>
  <c r="R356" i="4"/>
  <c r="P356" i="4"/>
  <c r="N356" i="4"/>
  <c r="L356" i="4"/>
  <c r="I356" i="4"/>
  <c r="G356" i="4"/>
  <c r="BY355" i="4"/>
  <c r="BW355" i="4"/>
  <c r="BU355" i="4"/>
  <c r="BR355" i="4"/>
  <c r="BP355" i="4"/>
  <c r="BG355" i="4"/>
  <c r="BE355" i="4"/>
  <c r="BC355" i="4"/>
  <c r="BA355" i="4"/>
  <c r="AY355" i="4"/>
  <c r="AW355" i="4"/>
  <c r="AU355" i="4"/>
  <c r="AS355" i="4"/>
  <c r="AQ355" i="4"/>
  <c r="AM355" i="4"/>
  <c r="AK355" i="4"/>
  <c r="AH355" i="4"/>
  <c r="AF355" i="4"/>
  <c r="AD355" i="4"/>
  <c r="AB355" i="4"/>
  <c r="Z355" i="4"/>
  <c r="X355" i="4"/>
  <c r="V355" i="4"/>
  <c r="T355" i="4"/>
  <c r="R355" i="4"/>
  <c r="P355" i="4"/>
  <c r="N355" i="4"/>
  <c r="L355" i="4"/>
  <c r="I355" i="4"/>
  <c r="G355" i="4"/>
  <c r="BY354" i="4"/>
  <c r="BW354" i="4"/>
  <c r="BU354" i="4"/>
  <c r="BR354" i="4"/>
  <c r="BP354" i="4"/>
  <c r="BG354" i="4"/>
  <c r="BE354" i="4"/>
  <c r="BC354" i="4"/>
  <c r="BA354" i="4"/>
  <c r="AY354" i="4"/>
  <c r="AW354" i="4"/>
  <c r="AU354" i="4"/>
  <c r="AS354" i="4"/>
  <c r="AQ354" i="4"/>
  <c r="AM354" i="4"/>
  <c r="AK354" i="4"/>
  <c r="AH354" i="4"/>
  <c r="AF354" i="4"/>
  <c r="AD354" i="4"/>
  <c r="AB354" i="4"/>
  <c r="Z354" i="4"/>
  <c r="X354" i="4"/>
  <c r="V354" i="4"/>
  <c r="T354" i="4"/>
  <c r="R354" i="4"/>
  <c r="P354" i="4"/>
  <c r="N354" i="4"/>
  <c r="L354" i="4"/>
  <c r="I354" i="4"/>
  <c r="G354" i="4"/>
  <c r="BY353" i="4"/>
  <c r="BW353" i="4"/>
  <c r="BU353" i="4"/>
  <c r="BR353" i="4"/>
  <c r="BP353" i="4"/>
  <c r="BG353" i="4"/>
  <c r="BE353" i="4"/>
  <c r="BC353" i="4"/>
  <c r="BA353" i="4"/>
  <c r="AY353" i="4"/>
  <c r="AW353" i="4"/>
  <c r="AU353" i="4"/>
  <c r="AS353" i="4"/>
  <c r="AQ353" i="4"/>
  <c r="AM353" i="4"/>
  <c r="AK353" i="4"/>
  <c r="AH353" i="4"/>
  <c r="AF353" i="4"/>
  <c r="AD353" i="4"/>
  <c r="AB353" i="4"/>
  <c r="Z353" i="4"/>
  <c r="X353" i="4"/>
  <c r="V353" i="4"/>
  <c r="T353" i="4"/>
  <c r="R353" i="4"/>
  <c r="P353" i="4"/>
  <c r="N353" i="4"/>
  <c r="L353" i="4"/>
  <c r="I353" i="4"/>
  <c r="G353" i="4"/>
  <c r="BY352" i="4"/>
  <c r="BW352" i="4"/>
  <c r="BU352" i="4"/>
  <c r="BR352" i="4"/>
  <c r="BP352" i="4"/>
  <c r="BG352" i="4"/>
  <c r="BE352" i="4"/>
  <c r="BC352" i="4"/>
  <c r="BA352" i="4"/>
  <c r="AY352" i="4"/>
  <c r="AW352" i="4"/>
  <c r="AU352" i="4"/>
  <c r="AS352" i="4"/>
  <c r="AQ352" i="4"/>
  <c r="AM352" i="4"/>
  <c r="AK352" i="4"/>
  <c r="AH352" i="4"/>
  <c r="AF352" i="4"/>
  <c r="AD352" i="4"/>
  <c r="AB352" i="4"/>
  <c r="Z352" i="4"/>
  <c r="X352" i="4"/>
  <c r="V352" i="4"/>
  <c r="T352" i="4"/>
  <c r="R352" i="4"/>
  <c r="P352" i="4"/>
  <c r="N352" i="4"/>
  <c r="L352" i="4"/>
  <c r="I352" i="4"/>
  <c r="G352" i="4"/>
  <c r="BY351" i="4"/>
  <c r="BW351" i="4"/>
  <c r="BU351" i="4"/>
  <c r="BR351" i="4"/>
  <c r="BP351" i="4"/>
  <c r="BG351" i="4"/>
  <c r="BE351" i="4"/>
  <c r="BC351" i="4"/>
  <c r="BA351" i="4"/>
  <c r="AY351" i="4"/>
  <c r="AW351" i="4"/>
  <c r="AU351" i="4"/>
  <c r="AS351" i="4"/>
  <c r="AQ351" i="4"/>
  <c r="AM351" i="4"/>
  <c r="AK351" i="4"/>
  <c r="AH351" i="4"/>
  <c r="AF351" i="4"/>
  <c r="AD351" i="4"/>
  <c r="AB351" i="4"/>
  <c r="Z351" i="4"/>
  <c r="X351" i="4"/>
  <c r="V351" i="4"/>
  <c r="T351" i="4"/>
  <c r="R351" i="4"/>
  <c r="P351" i="4"/>
  <c r="N351" i="4"/>
  <c r="L351" i="4"/>
  <c r="I351" i="4"/>
  <c r="G351" i="4"/>
  <c r="BY350" i="4"/>
  <c r="BW350" i="4"/>
  <c r="BU350" i="4"/>
  <c r="BR350" i="4"/>
  <c r="BP350" i="4"/>
  <c r="BG350" i="4"/>
  <c r="BE350" i="4"/>
  <c r="BC350" i="4"/>
  <c r="BA350" i="4"/>
  <c r="AY350" i="4"/>
  <c r="AW350" i="4"/>
  <c r="AU350" i="4"/>
  <c r="AS350" i="4"/>
  <c r="AQ350" i="4"/>
  <c r="AM350" i="4"/>
  <c r="AK350" i="4"/>
  <c r="AH350" i="4"/>
  <c r="AF350" i="4"/>
  <c r="AD350" i="4"/>
  <c r="AB350" i="4"/>
  <c r="Z350" i="4"/>
  <c r="X350" i="4"/>
  <c r="V350" i="4"/>
  <c r="T350" i="4"/>
  <c r="R350" i="4"/>
  <c r="P350" i="4"/>
  <c r="N350" i="4"/>
  <c r="L350" i="4"/>
  <c r="I350" i="4"/>
  <c r="G350" i="4"/>
  <c r="BY349" i="4"/>
  <c r="BW349" i="4"/>
  <c r="BU349" i="4"/>
  <c r="BR349" i="4"/>
  <c r="BP349" i="4"/>
  <c r="BG349" i="4"/>
  <c r="BE349" i="4"/>
  <c r="BC349" i="4"/>
  <c r="BA349" i="4"/>
  <c r="AY349" i="4"/>
  <c r="AW349" i="4"/>
  <c r="AU349" i="4"/>
  <c r="AS349" i="4"/>
  <c r="AQ349" i="4"/>
  <c r="AM349" i="4"/>
  <c r="AK349" i="4"/>
  <c r="AH349" i="4"/>
  <c r="AF349" i="4"/>
  <c r="AD349" i="4"/>
  <c r="AB349" i="4"/>
  <c r="Z349" i="4"/>
  <c r="X349" i="4"/>
  <c r="V349" i="4"/>
  <c r="T349" i="4"/>
  <c r="R349" i="4"/>
  <c r="P349" i="4"/>
  <c r="N349" i="4"/>
  <c r="L349" i="4"/>
  <c r="I349" i="4"/>
  <c r="G349" i="4"/>
  <c r="BY348" i="4"/>
  <c r="BW348" i="4"/>
  <c r="BU348" i="4"/>
  <c r="BR348" i="4"/>
  <c r="BP348" i="4"/>
  <c r="BG348" i="4"/>
  <c r="BE348" i="4"/>
  <c r="BC348" i="4"/>
  <c r="BA348" i="4"/>
  <c r="AY348" i="4"/>
  <c r="AW348" i="4"/>
  <c r="AU348" i="4"/>
  <c r="AS348" i="4"/>
  <c r="AQ348" i="4"/>
  <c r="AM348" i="4"/>
  <c r="AK348" i="4"/>
  <c r="AH348" i="4"/>
  <c r="AF348" i="4"/>
  <c r="AD348" i="4"/>
  <c r="AB348" i="4"/>
  <c r="Z348" i="4"/>
  <c r="X348" i="4"/>
  <c r="V348" i="4"/>
  <c r="T348" i="4"/>
  <c r="R348" i="4"/>
  <c r="P348" i="4"/>
  <c r="N348" i="4"/>
  <c r="L348" i="4"/>
  <c r="I348" i="4"/>
  <c r="G348" i="4"/>
  <c r="BY347" i="4"/>
  <c r="BW347" i="4"/>
  <c r="BU347" i="4"/>
  <c r="BR347" i="4"/>
  <c r="BP347" i="4"/>
  <c r="BG347" i="4"/>
  <c r="BE347" i="4"/>
  <c r="BC347" i="4"/>
  <c r="BA347" i="4"/>
  <c r="AY347" i="4"/>
  <c r="AW347" i="4"/>
  <c r="AU347" i="4"/>
  <c r="AS347" i="4"/>
  <c r="AQ347" i="4"/>
  <c r="AM347" i="4"/>
  <c r="AK347" i="4"/>
  <c r="AH347" i="4"/>
  <c r="AF347" i="4"/>
  <c r="AD347" i="4"/>
  <c r="AB347" i="4"/>
  <c r="Z347" i="4"/>
  <c r="X347" i="4"/>
  <c r="V347" i="4"/>
  <c r="T347" i="4"/>
  <c r="R347" i="4"/>
  <c r="P347" i="4"/>
  <c r="N347" i="4"/>
  <c r="L347" i="4"/>
  <c r="I347" i="4"/>
  <c r="G347" i="4"/>
  <c r="BY346" i="4"/>
  <c r="BW346" i="4"/>
  <c r="BU346" i="4"/>
  <c r="BR346" i="4"/>
  <c r="BP346" i="4"/>
  <c r="BG346" i="4"/>
  <c r="BE346" i="4"/>
  <c r="BC346" i="4"/>
  <c r="BA346" i="4"/>
  <c r="AY346" i="4"/>
  <c r="AW346" i="4"/>
  <c r="AU346" i="4"/>
  <c r="AS346" i="4"/>
  <c r="AQ346" i="4"/>
  <c r="AM346" i="4"/>
  <c r="AK346" i="4"/>
  <c r="AH346" i="4"/>
  <c r="AF346" i="4"/>
  <c r="AD346" i="4"/>
  <c r="AB346" i="4"/>
  <c r="Z346" i="4"/>
  <c r="X346" i="4"/>
  <c r="V346" i="4"/>
  <c r="T346" i="4"/>
  <c r="R346" i="4"/>
  <c r="P346" i="4"/>
  <c r="N346" i="4"/>
  <c r="L346" i="4"/>
  <c r="I346" i="4"/>
  <c r="G346" i="4"/>
  <c r="BY345" i="4"/>
  <c r="BW345" i="4"/>
  <c r="BU345" i="4"/>
  <c r="BR345" i="4"/>
  <c r="BP345" i="4"/>
  <c r="BG345" i="4"/>
  <c r="BE345" i="4"/>
  <c r="BC345" i="4"/>
  <c r="BA345" i="4"/>
  <c r="AY345" i="4"/>
  <c r="AW345" i="4"/>
  <c r="AU345" i="4"/>
  <c r="AS345" i="4"/>
  <c r="AQ345" i="4"/>
  <c r="AM345" i="4"/>
  <c r="AK345" i="4"/>
  <c r="AH345" i="4"/>
  <c r="AF345" i="4"/>
  <c r="AD345" i="4"/>
  <c r="AB345" i="4"/>
  <c r="Z345" i="4"/>
  <c r="X345" i="4"/>
  <c r="V345" i="4"/>
  <c r="T345" i="4"/>
  <c r="R345" i="4"/>
  <c r="P345" i="4"/>
  <c r="N345" i="4"/>
  <c r="L345" i="4"/>
  <c r="I345" i="4"/>
  <c r="G345" i="4"/>
  <c r="BY344" i="4"/>
  <c r="BW344" i="4"/>
  <c r="BU344" i="4"/>
  <c r="BR344" i="4"/>
  <c r="BP344" i="4"/>
  <c r="BG344" i="4"/>
  <c r="BE344" i="4"/>
  <c r="BC344" i="4"/>
  <c r="BA344" i="4"/>
  <c r="AY344" i="4"/>
  <c r="AW344" i="4"/>
  <c r="AU344" i="4"/>
  <c r="AS344" i="4"/>
  <c r="AQ344" i="4"/>
  <c r="AM344" i="4"/>
  <c r="AK344" i="4"/>
  <c r="AH344" i="4"/>
  <c r="AF344" i="4"/>
  <c r="AD344" i="4"/>
  <c r="AB344" i="4"/>
  <c r="Z344" i="4"/>
  <c r="X344" i="4"/>
  <c r="V344" i="4"/>
  <c r="T344" i="4"/>
  <c r="R344" i="4"/>
  <c r="P344" i="4"/>
  <c r="N344" i="4"/>
  <c r="L344" i="4"/>
  <c r="I344" i="4"/>
  <c r="G344" i="4"/>
  <c r="BY343" i="4"/>
  <c r="BW343" i="4"/>
  <c r="BU343" i="4"/>
  <c r="BR343" i="4"/>
  <c r="BP343" i="4"/>
  <c r="BG343" i="4"/>
  <c r="BE343" i="4"/>
  <c r="BC343" i="4"/>
  <c r="BA343" i="4"/>
  <c r="AY343" i="4"/>
  <c r="AW343" i="4"/>
  <c r="AU343" i="4"/>
  <c r="AS343" i="4"/>
  <c r="AQ343" i="4"/>
  <c r="AM343" i="4"/>
  <c r="AK343" i="4"/>
  <c r="AH343" i="4"/>
  <c r="AF343" i="4"/>
  <c r="AD343" i="4"/>
  <c r="AB343" i="4"/>
  <c r="Z343" i="4"/>
  <c r="X343" i="4"/>
  <c r="V343" i="4"/>
  <c r="T343" i="4"/>
  <c r="R343" i="4"/>
  <c r="P343" i="4"/>
  <c r="N343" i="4"/>
  <c r="L343" i="4"/>
  <c r="I343" i="4"/>
  <c r="G343" i="4"/>
  <c r="BY342" i="4"/>
  <c r="BW342" i="4"/>
  <c r="BU342" i="4"/>
  <c r="BR342" i="4"/>
  <c r="BP342" i="4"/>
  <c r="BG342" i="4"/>
  <c r="BE342" i="4"/>
  <c r="BC342" i="4"/>
  <c r="BA342" i="4"/>
  <c r="AY342" i="4"/>
  <c r="AW342" i="4"/>
  <c r="AU342" i="4"/>
  <c r="AS342" i="4"/>
  <c r="AQ342" i="4"/>
  <c r="AM342" i="4"/>
  <c r="AK342" i="4"/>
  <c r="AH342" i="4"/>
  <c r="AF342" i="4"/>
  <c r="AD342" i="4"/>
  <c r="AB342" i="4"/>
  <c r="Z342" i="4"/>
  <c r="X342" i="4"/>
  <c r="V342" i="4"/>
  <c r="T342" i="4"/>
  <c r="R342" i="4"/>
  <c r="P342" i="4"/>
  <c r="N342" i="4"/>
  <c r="L342" i="4"/>
  <c r="I342" i="4"/>
  <c r="G342" i="4"/>
  <c r="BY341" i="4"/>
  <c r="BW341" i="4"/>
  <c r="BU341" i="4"/>
  <c r="BR341" i="4"/>
  <c r="BP341" i="4"/>
  <c r="BG341" i="4"/>
  <c r="BE341" i="4"/>
  <c r="BC341" i="4"/>
  <c r="BA341" i="4"/>
  <c r="AY341" i="4"/>
  <c r="AW341" i="4"/>
  <c r="AU341" i="4"/>
  <c r="AS341" i="4"/>
  <c r="AQ341" i="4"/>
  <c r="AM341" i="4"/>
  <c r="AK341" i="4"/>
  <c r="AH341" i="4"/>
  <c r="AF341" i="4"/>
  <c r="AD341" i="4"/>
  <c r="AB341" i="4"/>
  <c r="Z341" i="4"/>
  <c r="X341" i="4"/>
  <c r="V341" i="4"/>
  <c r="T341" i="4"/>
  <c r="R341" i="4"/>
  <c r="P341" i="4"/>
  <c r="N341" i="4"/>
  <c r="L341" i="4"/>
  <c r="I341" i="4"/>
  <c r="G341" i="4"/>
  <c r="BY340" i="4"/>
  <c r="BW340" i="4"/>
  <c r="BU340" i="4"/>
  <c r="BR340" i="4"/>
  <c r="BP340" i="4"/>
  <c r="BG340" i="4"/>
  <c r="BE340" i="4"/>
  <c r="BC340" i="4"/>
  <c r="BA340" i="4"/>
  <c r="AY340" i="4"/>
  <c r="AW340" i="4"/>
  <c r="AU340" i="4"/>
  <c r="AS340" i="4"/>
  <c r="AQ340" i="4"/>
  <c r="AM340" i="4"/>
  <c r="AK340" i="4"/>
  <c r="AH340" i="4"/>
  <c r="AF340" i="4"/>
  <c r="AD340" i="4"/>
  <c r="AB340" i="4"/>
  <c r="Z340" i="4"/>
  <c r="X340" i="4"/>
  <c r="V340" i="4"/>
  <c r="T340" i="4"/>
  <c r="R340" i="4"/>
  <c r="P340" i="4"/>
  <c r="N340" i="4"/>
  <c r="L340" i="4"/>
  <c r="I340" i="4"/>
  <c r="G340" i="4"/>
  <c r="BY339" i="4"/>
  <c r="BW339" i="4"/>
  <c r="BU339" i="4"/>
  <c r="BR339" i="4"/>
  <c r="BP339" i="4"/>
  <c r="BG339" i="4"/>
  <c r="BE339" i="4"/>
  <c r="BC339" i="4"/>
  <c r="BA339" i="4"/>
  <c r="AY339" i="4"/>
  <c r="AW339" i="4"/>
  <c r="AU339" i="4"/>
  <c r="AS339" i="4"/>
  <c r="AQ339" i="4"/>
  <c r="AM339" i="4"/>
  <c r="AK339" i="4"/>
  <c r="AH339" i="4"/>
  <c r="AF339" i="4"/>
  <c r="AD339" i="4"/>
  <c r="AB339" i="4"/>
  <c r="Z339" i="4"/>
  <c r="X339" i="4"/>
  <c r="V339" i="4"/>
  <c r="T339" i="4"/>
  <c r="R339" i="4"/>
  <c r="P339" i="4"/>
  <c r="N339" i="4"/>
  <c r="L339" i="4"/>
  <c r="I339" i="4"/>
  <c r="G339" i="4"/>
  <c r="BY338" i="4"/>
  <c r="BW338" i="4"/>
  <c r="BU338" i="4"/>
  <c r="BR338" i="4"/>
  <c r="BP338" i="4"/>
  <c r="BG338" i="4"/>
  <c r="BE338" i="4"/>
  <c r="BC338" i="4"/>
  <c r="BA338" i="4"/>
  <c r="AY338" i="4"/>
  <c r="AW338" i="4"/>
  <c r="AU338" i="4"/>
  <c r="AS338" i="4"/>
  <c r="AQ338" i="4"/>
  <c r="AM338" i="4"/>
  <c r="AK338" i="4"/>
  <c r="AH338" i="4"/>
  <c r="AF338" i="4"/>
  <c r="AD338" i="4"/>
  <c r="AB338" i="4"/>
  <c r="Z338" i="4"/>
  <c r="X338" i="4"/>
  <c r="V338" i="4"/>
  <c r="T338" i="4"/>
  <c r="R338" i="4"/>
  <c r="P338" i="4"/>
  <c r="N338" i="4"/>
  <c r="L338" i="4"/>
  <c r="I338" i="4"/>
  <c r="G338" i="4"/>
  <c r="BY337" i="4"/>
  <c r="BW337" i="4"/>
  <c r="BU337" i="4"/>
  <c r="BR337" i="4"/>
  <c r="BP337" i="4"/>
  <c r="BG337" i="4"/>
  <c r="BE337" i="4"/>
  <c r="BC337" i="4"/>
  <c r="BA337" i="4"/>
  <c r="AY337" i="4"/>
  <c r="AW337" i="4"/>
  <c r="AU337" i="4"/>
  <c r="AS337" i="4"/>
  <c r="AQ337" i="4"/>
  <c r="AM337" i="4"/>
  <c r="AK337" i="4"/>
  <c r="AH337" i="4"/>
  <c r="AF337" i="4"/>
  <c r="AD337" i="4"/>
  <c r="AB337" i="4"/>
  <c r="Z337" i="4"/>
  <c r="X337" i="4"/>
  <c r="V337" i="4"/>
  <c r="T337" i="4"/>
  <c r="R337" i="4"/>
  <c r="P337" i="4"/>
  <c r="N337" i="4"/>
  <c r="L337" i="4"/>
  <c r="I337" i="4"/>
  <c r="G337" i="4"/>
  <c r="BY336" i="4"/>
  <c r="BW336" i="4"/>
  <c r="BU336" i="4"/>
  <c r="BR336" i="4"/>
  <c r="BP336" i="4"/>
  <c r="BG336" i="4"/>
  <c r="BE336" i="4"/>
  <c r="BC336" i="4"/>
  <c r="BA336" i="4"/>
  <c r="AY336" i="4"/>
  <c r="AW336" i="4"/>
  <c r="AU336" i="4"/>
  <c r="AS336" i="4"/>
  <c r="AQ336" i="4"/>
  <c r="AM336" i="4"/>
  <c r="AK336" i="4"/>
  <c r="AH336" i="4"/>
  <c r="AF336" i="4"/>
  <c r="AD336" i="4"/>
  <c r="AB336" i="4"/>
  <c r="Z336" i="4"/>
  <c r="X336" i="4"/>
  <c r="V336" i="4"/>
  <c r="T336" i="4"/>
  <c r="R336" i="4"/>
  <c r="P336" i="4"/>
  <c r="N336" i="4"/>
  <c r="L336" i="4"/>
  <c r="I336" i="4"/>
  <c r="G336" i="4"/>
  <c r="BY335" i="4"/>
  <c r="BW335" i="4"/>
  <c r="BU335" i="4"/>
  <c r="BR335" i="4"/>
  <c r="BP335" i="4"/>
  <c r="BG335" i="4"/>
  <c r="BE335" i="4"/>
  <c r="BC335" i="4"/>
  <c r="BA335" i="4"/>
  <c r="AY335" i="4"/>
  <c r="AW335" i="4"/>
  <c r="AU335" i="4"/>
  <c r="AS335" i="4"/>
  <c r="AQ335" i="4"/>
  <c r="AM335" i="4"/>
  <c r="AK335" i="4"/>
  <c r="AH335" i="4"/>
  <c r="AF335" i="4"/>
  <c r="AD335" i="4"/>
  <c r="AB335" i="4"/>
  <c r="Z335" i="4"/>
  <c r="X335" i="4"/>
  <c r="V335" i="4"/>
  <c r="T335" i="4"/>
  <c r="R335" i="4"/>
  <c r="P335" i="4"/>
  <c r="N335" i="4"/>
  <c r="L335" i="4"/>
  <c r="I335" i="4"/>
  <c r="G335" i="4"/>
  <c r="BY334" i="4"/>
  <c r="BW334" i="4"/>
  <c r="BU334" i="4"/>
  <c r="BR334" i="4"/>
  <c r="BP334" i="4"/>
  <c r="BG334" i="4"/>
  <c r="BE334" i="4"/>
  <c r="BC334" i="4"/>
  <c r="BA334" i="4"/>
  <c r="AY334" i="4"/>
  <c r="AW334" i="4"/>
  <c r="AU334" i="4"/>
  <c r="AS334" i="4"/>
  <c r="AQ334" i="4"/>
  <c r="AM334" i="4"/>
  <c r="AK334" i="4"/>
  <c r="AH334" i="4"/>
  <c r="AF334" i="4"/>
  <c r="AD334" i="4"/>
  <c r="AB334" i="4"/>
  <c r="Z334" i="4"/>
  <c r="X334" i="4"/>
  <c r="V334" i="4"/>
  <c r="T334" i="4"/>
  <c r="R334" i="4"/>
  <c r="P334" i="4"/>
  <c r="N334" i="4"/>
  <c r="L334" i="4"/>
  <c r="I334" i="4"/>
  <c r="G334" i="4"/>
  <c r="BY333" i="4"/>
  <c r="BW333" i="4"/>
  <c r="BU333" i="4"/>
  <c r="BR333" i="4"/>
  <c r="BP333" i="4"/>
  <c r="BG333" i="4"/>
  <c r="BE333" i="4"/>
  <c r="BC333" i="4"/>
  <c r="BA333" i="4"/>
  <c r="AY333" i="4"/>
  <c r="AW333" i="4"/>
  <c r="AU333" i="4"/>
  <c r="AS333" i="4"/>
  <c r="AQ333" i="4"/>
  <c r="AM333" i="4"/>
  <c r="AK333" i="4"/>
  <c r="AH333" i="4"/>
  <c r="AF333" i="4"/>
  <c r="AD333" i="4"/>
  <c r="AB333" i="4"/>
  <c r="Z333" i="4"/>
  <c r="X333" i="4"/>
  <c r="V333" i="4"/>
  <c r="T333" i="4"/>
  <c r="R333" i="4"/>
  <c r="P333" i="4"/>
  <c r="N333" i="4"/>
  <c r="L333" i="4"/>
  <c r="I333" i="4"/>
  <c r="G333" i="4"/>
  <c r="BY332" i="4"/>
  <c r="BW332" i="4"/>
  <c r="BU332" i="4"/>
  <c r="BR332" i="4"/>
  <c r="BP332" i="4"/>
  <c r="BG332" i="4"/>
  <c r="BE332" i="4"/>
  <c r="BC332" i="4"/>
  <c r="BA332" i="4"/>
  <c r="AY332" i="4"/>
  <c r="AW332" i="4"/>
  <c r="AU332" i="4"/>
  <c r="AS332" i="4"/>
  <c r="AQ332" i="4"/>
  <c r="AM332" i="4"/>
  <c r="AK332" i="4"/>
  <c r="AH332" i="4"/>
  <c r="AF332" i="4"/>
  <c r="AD332" i="4"/>
  <c r="AB332" i="4"/>
  <c r="Z332" i="4"/>
  <c r="X332" i="4"/>
  <c r="V332" i="4"/>
  <c r="T332" i="4"/>
  <c r="R332" i="4"/>
  <c r="P332" i="4"/>
  <c r="N332" i="4"/>
  <c r="L332" i="4"/>
  <c r="I332" i="4"/>
  <c r="G332" i="4"/>
  <c r="BY331" i="4"/>
  <c r="BW331" i="4"/>
  <c r="BU331" i="4"/>
  <c r="BR331" i="4"/>
  <c r="BP331" i="4"/>
  <c r="BG331" i="4"/>
  <c r="BE331" i="4"/>
  <c r="BC331" i="4"/>
  <c r="BA331" i="4"/>
  <c r="AY331" i="4"/>
  <c r="AW331" i="4"/>
  <c r="AU331" i="4"/>
  <c r="AS331" i="4"/>
  <c r="AQ331" i="4"/>
  <c r="AM331" i="4"/>
  <c r="AK331" i="4"/>
  <c r="AH331" i="4"/>
  <c r="AF331" i="4"/>
  <c r="AD331" i="4"/>
  <c r="AB331" i="4"/>
  <c r="Z331" i="4"/>
  <c r="X331" i="4"/>
  <c r="V331" i="4"/>
  <c r="T331" i="4"/>
  <c r="R331" i="4"/>
  <c r="P331" i="4"/>
  <c r="N331" i="4"/>
  <c r="L331" i="4"/>
  <c r="I331" i="4"/>
  <c r="G331" i="4"/>
  <c r="BY330" i="4"/>
  <c r="BW330" i="4"/>
  <c r="BU330" i="4"/>
  <c r="BR330" i="4"/>
  <c r="BP330" i="4"/>
  <c r="BG330" i="4"/>
  <c r="BE330" i="4"/>
  <c r="BC330" i="4"/>
  <c r="BA330" i="4"/>
  <c r="AY330" i="4"/>
  <c r="AW330" i="4"/>
  <c r="AU330" i="4"/>
  <c r="AS330" i="4"/>
  <c r="AQ330" i="4"/>
  <c r="AM330" i="4"/>
  <c r="AK330" i="4"/>
  <c r="AH330" i="4"/>
  <c r="AF330" i="4"/>
  <c r="AD330" i="4"/>
  <c r="AB330" i="4"/>
  <c r="Z330" i="4"/>
  <c r="X330" i="4"/>
  <c r="V330" i="4"/>
  <c r="T330" i="4"/>
  <c r="R330" i="4"/>
  <c r="P330" i="4"/>
  <c r="N330" i="4"/>
  <c r="L330" i="4"/>
  <c r="I330" i="4"/>
  <c r="G330" i="4"/>
  <c r="BY329" i="4"/>
  <c r="BW329" i="4"/>
  <c r="BU329" i="4"/>
  <c r="BR329" i="4"/>
  <c r="BP329" i="4"/>
  <c r="BG329" i="4"/>
  <c r="BE329" i="4"/>
  <c r="BC329" i="4"/>
  <c r="BA329" i="4"/>
  <c r="AY329" i="4"/>
  <c r="AW329" i="4"/>
  <c r="AU329" i="4"/>
  <c r="AS329" i="4"/>
  <c r="AQ329" i="4"/>
  <c r="AM329" i="4"/>
  <c r="AK329" i="4"/>
  <c r="AH329" i="4"/>
  <c r="AF329" i="4"/>
  <c r="AD329" i="4"/>
  <c r="AB329" i="4"/>
  <c r="Z329" i="4"/>
  <c r="X329" i="4"/>
  <c r="V329" i="4"/>
  <c r="T329" i="4"/>
  <c r="R329" i="4"/>
  <c r="P329" i="4"/>
  <c r="N329" i="4"/>
  <c r="L329" i="4"/>
  <c r="I329" i="4"/>
  <c r="G329" i="4"/>
  <c r="BY328" i="4"/>
  <c r="BW328" i="4"/>
  <c r="BU328" i="4"/>
  <c r="BR328" i="4"/>
  <c r="BP328" i="4"/>
  <c r="BG328" i="4"/>
  <c r="BE328" i="4"/>
  <c r="BC328" i="4"/>
  <c r="BA328" i="4"/>
  <c r="AY328" i="4"/>
  <c r="AW328" i="4"/>
  <c r="AU328" i="4"/>
  <c r="AS328" i="4"/>
  <c r="AQ328" i="4"/>
  <c r="AM328" i="4"/>
  <c r="AK328" i="4"/>
  <c r="AH328" i="4"/>
  <c r="AF328" i="4"/>
  <c r="AD328" i="4"/>
  <c r="AB328" i="4"/>
  <c r="Z328" i="4"/>
  <c r="X328" i="4"/>
  <c r="V328" i="4"/>
  <c r="T328" i="4"/>
  <c r="R328" i="4"/>
  <c r="P328" i="4"/>
  <c r="N328" i="4"/>
  <c r="L328" i="4"/>
  <c r="I328" i="4"/>
  <c r="G328" i="4"/>
  <c r="BY327" i="4"/>
  <c r="BW327" i="4"/>
  <c r="BU327" i="4"/>
  <c r="BR327" i="4"/>
  <c r="BP327" i="4"/>
  <c r="BG327" i="4"/>
  <c r="BE327" i="4"/>
  <c r="BC327" i="4"/>
  <c r="BA327" i="4"/>
  <c r="AY327" i="4"/>
  <c r="AW327" i="4"/>
  <c r="AU327" i="4"/>
  <c r="AS327" i="4"/>
  <c r="AQ327" i="4"/>
  <c r="AM327" i="4"/>
  <c r="AK327" i="4"/>
  <c r="AH327" i="4"/>
  <c r="AF327" i="4"/>
  <c r="AD327" i="4"/>
  <c r="AB327" i="4"/>
  <c r="Z327" i="4"/>
  <c r="X327" i="4"/>
  <c r="V327" i="4"/>
  <c r="T327" i="4"/>
  <c r="R327" i="4"/>
  <c r="P327" i="4"/>
  <c r="N327" i="4"/>
  <c r="L327" i="4"/>
  <c r="I327" i="4"/>
  <c r="G327" i="4"/>
  <c r="BY326" i="4"/>
  <c r="BW326" i="4"/>
  <c r="BU326" i="4"/>
  <c r="BR326" i="4"/>
  <c r="BP326" i="4"/>
  <c r="BG326" i="4"/>
  <c r="BE326" i="4"/>
  <c r="BC326" i="4"/>
  <c r="BA326" i="4"/>
  <c r="AY326" i="4"/>
  <c r="AW326" i="4"/>
  <c r="AU326" i="4"/>
  <c r="AS326" i="4"/>
  <c r="AQ326" i="4"/>
  <c r="AM326" i="4"/>
  <c r="AK326" i="4"/>
  <c r="AH326" i="4"/>
  <c r="AF326" i="4"/>
  <c r="AD326" i="4"/>
  <c r="AB326" i="4"/>
  <c r="Z326" i="4"/>
  <c r="X326" i="4"/>
  <c r="V326" i="4"/>
  <c r="T326" i="4"/>
  <c r="R326" i="4"/>
  <c r="P326" i="4"/>
  <c r="N326" i="4"/>
  <c r="L326" i="4"/>
  <c r="I326" i="4"/>
  <c r="G326" i="4"/>
  <c r="BY325" i="4"/>
  <c r="BW325" i="4"/>
  <c r="BU325" i="4"/>
  <c r="BR325" i="4"/>
  <c r="BP325" i="4"/>
  <c r="BG325" i="4"/>
  <c r="BE325" i="4"/>
  <c r="BC325" i="4"/>
  <c r="BA325" i="4"/>
  <c r="AY325" i="4"/>
  <c r="AW325" i="4"/>
  <c r="AU325" i="4"/>
  <c r="AS325" i="4"/>
  <c r="AQ325" i="4"/>
  <c r="AM325" i="4"/>
  <c r="AK325" i="4"/>
  <c r="AH325" i="4"/>
  <c r="AF325" i="4"/>
  <c r="AD325" i="4"/>
  <c r="AB325" i="4"/>
  <c r="Z325" i="4"/>
  <c r="X325" i="4"/>
  <c r="V325" i="4"/>
  <c r="T325" i="4"/>
  <c r="R325" i="4"/>
  <c r="P325" i="4"/>
  <c r="N325" i="4"/>
  <c r="L325" i="4"/>
  <c r="I325" i="4"/>
  <c r="G325" i="4"/>
  <c r="BY324" i="4"/>
  <c r="BW324" i="4"/>
  <c r="BU324" i="4"/>
  <c r="BR324" i="4"/>
  <c r="BP324" i="4"/>
  <c r="BG324" i="4"/>
  <c r="BE324" i="4"/>
  <c r="BC324" i="4"/>
  <c r="BA324" i="4"/>
  <c r="AY324" i="4"/>
  <c r="AW324" i="4"/>
  <c r="AU324" i="4"/>
  <c r="AS324" i="4"/>
  <c r="AQ324" i="4"/>
  <c r="AM324" i="4"/>
  <c r="AK324" i="4"/>
  <c r="AH324" i="4"/>
  <c r="AF324" i="4"/>
  <c r="AD324" i="4"/>
  <c r="AB324" i="4"/>
  <c r="Z324" i="4"/>
  <c r="X324" i="4"/>
  <c r="V324" i="4"/>
  <c r="T324" i="4"/>
  <c r="R324" i="4"/>
  <c r="P324" i="4"/>
  <c r="N324" i="4"/>
  <c r="L324" i="4"/>
  <c r="I324" i="4"/>
  <c r="G324" i="4"/>
  <c r="BY323" i="4"/>
  <c r="BW323" i="4"/>
  <c r="BU323" i="4"/>
  <c r="BR323" i="4"/>
  <c r="BP323" i="4"/>
  <c r="BG323" i="4"/>
  <c r="BE323" i="4"/>
  <c r="BC323" i="4"/>
  <c r="BA323" i="4"/>
  <c r="AY323" i="4"/>
  <c r="AW323" i="4"/>
  <c r="AU323" i="4"/>
  <c r="AS323" i="4"/>
  <c r="AQ323" i="4"/>
  <c r="AM323" i="4"/>
  <c r="AK323" i="4"/>
  <c r="AH323" i="4"/>
  <c r="AF323" i="4"/>
  <c r="AD323" i="4"/>
  <c r="AB323" i="4"/>
  <c r="Z323" i="4"/>
  <c r="X323" i="4"/>
  <c r="V323" i="4"/>
  <c r="T323" i="4"/>
  <c r="R323" i="4"/>
  <c r="P323" i="4"/>
  <c r="N323" i="4"/>
  <c r="L323" i="4"/>
  <c r="I323" i="4"/>
  <c r="G323" i="4"/>
  <c r="BY322" i="4"/>
  <c r="BW322" i="4"/>
  <c r="BU322" i="4"/>
  <c r="BR322" i="4"/>
  <c r="BP322" i="4"/>
  <c r="BG322" i="4"/>
  <c r="BE322" i="4"/>
  <c r="BC322" i="4"/>
  <c r="BA322" i="4"/>
  <c r="AY322" i="4"/>
  <c r="AW322" i="4"/>
  <c r="AU322" i="4"/>
  <c r="AS322" i="4"/>
  <c r="AQ322" i="4"/>
  <c r="AM322" i="4"/>
  <c r="AK322" i="4"/>
  <c r="AH322" i="4"/>
  <c r="AF322" i="4"/>
  <c r="AD322" i="4"/>
  <c r="AB322" i="4"/>
  <c r="Z322" i="4"/>
  <c r="X322" i="4"/>
  <c r="V322" i="4"/>
  <c r="T322" i="4"/>
  <c r="R322" i="4"/>
  <c r="P322" i="4"/>
  <c r="N322" i="4"/>
  <c r="L322" i="4"/>
  <c r="I322" i="4"/>
  <c r="G322" i="4"/>
  <c r="BY321" i="4"/>
  <c r="BW321" i="4"/>
  <c r="BU321" i="4"/>
  <c r="BR321" i="4"/>
  <c r="BP321" i="4"/>
  <c r="BG321" i="4"/>
  <c r="BE321" i="4"/>
  <c r="BC321" i="4"/>
  <c r="BA321" i="4"/>
  <c r="AY321" i="4"/>
  <c r="AW321" i="4"/>
  <c r="AU321" i="4"/>
  <c r="AS321" i="4"/>
  <c r="AQ321" i="4"/>
  <c r="AM321" i="4"/>
  <c r="AK321" i="4"/>
  <c r="AH321" i="4"/>
  <c r="AF321" i="4"/>
  <c r="AD321" i="4"/>
  <c r="AB321" i="4"/>
  <c r="Z321" i="4"/>
  <c r="X321" i="4"/>
  <c r="V321" i="4"/>
  <c r="T321" i="4"/>
  <c r="R321" i="4"/>
  <c r="P321" i="4"/>
  <c r="N321" i="4"/>
  <c r="L321" i="4"/>
  <c r="I321" i="4"/>
  <c r="G321" i="4"/>
  <c r="BY320" i="4"/>
  <c r="BW320" i="4"/>
  <c r="BU320" i="4"/>
  <c r="BR320" i="4"/>
  <c r="BP320" i="4"/>
  <c r="BG320" i="4"/>
  <c r="BE320" i="4"/>
  <c r="BC320" i="4"/>
  <c r="BA320" i="4"/>
  <c r="AY320" i="4"/>
  <c r="AW320" i="4"/>
  <c r="AU320" i="4"/>
  <c r="AS320" i="4"/>
  <c r="AQ320" i="4"/>
  <c r="AM320" i="4"/>
  <c r="AK320" i="4"/>
  <c r="AH320" i="4"/>
  <c r="AF320" i="4"/>
  <c r="AD320" i="4"/>
  <c r="AB320" i="4"/>
  <c r="Z320" i="4"/>
  <c r="X320" i="4"/>
  <c r="V320" i="4"/>
  <c r="T320" i="4"/>
  <c r="R320" i="4"/>
  <c r="P320" i="4"/>
  <c r="N320" i="4"/>
  <c r="L320" i="4"/>
  <c r="I320" i="4"/>
  <c r="G320" i="4"/>
  <c r="BY319" i="4"/>
  <c r="BW319" i="4"/>
  <c r="BU319" i="4"/>
  <c r="BR319" i="4"/>
  <c r="BP319" i="4"/>
  <c r="BG319" i="4"/>
  <c r="BE319" i="4"/>
  <c r="BC319" i="4"/>
  <c r="BA319" i="4"/>
  <c r="AY319" i="4"/>
  <c r="AW319" i="4"/>
  <c r="AU319" i="4"/>
  <c r="AS319" i="4"/>
  <c r="AQ319" i="4"/>
  <c r="AM319" i="4"/>
  <c r="AK319" i="4"/>
  <c r="AH319" i="4"/>
  <c r="AF319" i="4"/>
  <c r="AD319" i="4"/>
  <c r="AB319" i="4"/>
  <c r="Z319" i="4"/>
  <c r="X319" i="4"/>
  <c r="V319" i="4"/>
  <c r="T319" i="4"/>
  <c r="R319" i="4"/>
  <c r="P319" i="4"/>
  <c r="N319" i="4"/>
  <c r="L319" i="4"/>
  <c r="I319" i="4"/>
  <c r="G319" i="4"/>
  <c r="BY318" i="4"/>
  <c r="BW318" i="4"/>
  <c r="BU318" i="4"/>
  <c r="BR318" i="4"/>
  <c r="BP318" i="4"/>
  <c r="BG318" i="4"/>
  <c r="BE318" i="4"/>
  <c r="BC318" i="4"/>
  <c r="BA318" i="4"/>
  <c r="AY318" i="4"/>
  <c r="AW318" i="4"/>
  <c r="AU318" i="4"/>
  <c r="AS318" i="4"/>
  <c r="AQ318" i="4"/>
  <c r="AM318" i="4"/>
  <c r="AK318" i="4"/>
  <c r="AH318" i="4"/>
  <c r="AF318" i="4"/>
  <c r="AD318" i="4"/>
  <c r="AB318" i="4"/>
  <c r="Z318" i="4"/>
  <c r="X318" i="4"/>
  <c r="V318" i="4"/>
  <c r="T318" i="4"/>
  <c r="R318" i="4"/>
  <c r="P318" i="4"/>
  <c r="N318" i="4"/>
  <c r="L318" i="4"/>
  <c r="I318" i="4"/>
  <c r="G318" i="4"/>
  <c r="BY317" i="4"/>
  <c r="BW317" i="4"/>
  <c r="BU317" i="4"/>
  <c r="BR317" i="4"/>
  <c r="BP317" i="4"/>
  <c r="BG317" i="4"/>
  <c r="BE317" i="4"/>
  <c r="BC317" i="4"/>
  <c r="BA317" i="4"/>
  <c r="AY317" i="4"/>
  <c r="AW317" i="4"/>
  <c r="AU317" i="4"/>
  <c r="AS317" i="4"/>
  <c r="AQ317" i="4"/>
  <c r="AM317" i="4"/>
  <c r="AK317" i="4"/>
  <c r="AH317" i="4"/>
  <c r="AF317" i="4"/>
  <c r="AD317" i="4"/>
  <c r="AB317" i="4"/>
  <c r="Z317" i="4"/>
  <c r="X317" i="4"/>
  <c r="V317" i="4"/>
  <c r="T317" i="4"/>
  <c r="R317" i="4"/>
  <c r="P317" i="4"/>
  <c r="N317" i="4"/>
  <c r="L317" i="4"/>
  <c r="I317" i="4"/>
  <c r="G317" i="4"/>
  <c r="BY316" i="4"/>
  <c r="BW316" i="4"/>
  <c r="BU316" i="4"/>
  <c r="BR316" i="4"/>
  <c r="BP316" i="4"/>
  <c r="BG316" i="4"/>
  <c r="BE316" i="4"/>
  <c r="BC316" i="4"/>
  <c r="BA316" i="4"/>
  <c r="AY316" i="4"/>
  <c r="AW316" i="4"/>
  <c r="AU316" i="4"/>
  <c r="AS316" i="4"/>
  <c r="AQ316" i="4"/>
  <c r="AM316" i="4"/>
  <c r="AK316" i="4"/>
  <c r="AH316" i="4"/>
  <c r="AF316" i="4"/>
  <c r="AD316" i="4"/>
  <c r="AB316" i="4"/>
  <c r="Z316" i="4"/>
  <c r="X316" i="4"/>
  <c r="V316" i="4"/>
  <c r="T316" i="4"/>
  <c r="R316" i="4"/>
  <c r="P316" i="4"/>
  <c r="N316" i="4"/>
  <c r="L316" i="4"/>
  <c r="I316" i="4"/>
  <c r="G316" i="4"/>
  <c r="BY315" i="4"/>
  <c r="BW315" i="4"/>
  <c r="BU315" i="4"/>
  <c r="BR315" i="4"/>
  <c r="BP315" i="4"/>
  <c r="BG315" i="4"/>
  <c r="BE315" i="4"/>
  <c r="BC315" i="4"/>
  <c r="BA315" i="4"/>
  <c r="AY315" i="4"/>
  <c r="AW315" i="4"/>
  <c r="AU315" i="4"/>
  <c r="AS315" i="4"/>
  <c r="AQ315" i="4"/>
  <c r="AM315" i="4"/>
  <c r="AK315" i="4"/>
  <c r="AH315" i="4"/>
  <c r="AF315" i="4"/>
  <c r="AD315" i="4"/>
  <c r="AB315" i="4"/>
  <c r="Z315" i="4"/>
  <c r="X315" i="4"/>
  <c r="V315" i="4"/>
  <c r="T315" i="4"/>
  <c r="R315" i="4"/>
  <c r="P315" i="4"/>
  <c r="N315" i="4"/>
  <c r="L315" i="4"/>
  <c r="I315" i="4"/>
  <c r="G315" i="4"/>
  <c r="BY314" i="4"/>
  <c r="BW314" i="4"/>
  <c r="BU314" i="4"/>
  <c r="BR314" i="4"/>
  <c r="BP314" i="4"/>
  <c r="BG314" i="4"/>
  <c r="BE314" i="4"/>
  <c r="BC314" i="4"/>
  <c r="BA314" i="4"/>
  <c r="AY314" i="4"/>
  <c r="AW314" i="4"/>
  <c r="AU314" i="4"/>
  <c r="AS314" i="4"/>
  <c r="AQ314" i="4"/>
  <c r="AM314" i="4"/>
  <c r="AK314" i="4"/>
  <c r="AH314" i="4"/>
  <c r="AF314" i="4"/>
  <c r="AD314" i="4"/>
  <c r="AB314" i="4"/>
  <c r="Z314" i="4"/>
  <c r="X314" i="4"/>
  <c r="V314" i="4"/>
  <c r="T314" i="4"/>
  <c r="R314" i="4"/>
  <c r="P314" i="4"/>
  <c r="N314" i="4"/>
  <c r="L314" i="4"/>
  <c r="I314" i="4"/>
  <c r="G314" i="4"/>
  <c r="BY313" i="4"/>
  <c r="BW313" i="4"/>
  <c r="BU313" i="4"/>
  <c r="BR313" i="4"/>
  <c r="BP313" i="4"/>
  <c r="BG313" i="4"/>
  <c r="BE313" i="4"/>
  <c r="BC313" i="4"/>
  <c r="BA313" i="4"/>
  <c r="AY313" i="4"/>
  <c r="AW313" i="4"/>
  <c r="AU313" i="4"/>
  <c r="AS313" i="4"/>
  <c r="AQ313" i="4"/>
  <c r="AM313" i="4"/>
  <c r="AK313" i="4"/>
  <c r="AH313" i="4"/>
  <c r="AF313" i="4"/>
  <c r="AD313" i="4"/>
  <c r="AB313" i="4"/>
  <c r="Z313" i="4"/>
  <c r="X313" i="4"/>
  <c r="V313" i="4"/>
  <c r="T313" i="4"/>
  <c r="R313" i="4"/>
  <c r="P313" i="4"/>
  <c r="N313" i="4"/>
  <c r="L313" i="4"/>
  <c r="I313" i="4"/>
  <c r="G313" i="4"/>
  <c r="BY312" i="4"/>
  <c r="BW312" i="4"/>
  <c r="BU312" i="4"/>
  <c r="BR312" i="4"/>
  <c r="BP312" i="4"/>
  <c r="BG312" i="4"/>
  <c r="BE312" i="4"/>
  <c r="BC312" i="4"/>
  <c r="BA312" i="4"/>
  <c r="AY312" i="4"/>
  <c r="AW312" i="4"/>
  <c r="AU312" i="4"/>
  <c r="AS312" i="4"/>
  <c r="AQ312" i="4"/>
  <c r="AM312" i="4"/>
  <c r="AK312" i="4"/>
  <c r="AH312" i="4"/>
  <c r="AF312" i="4"/>
  <c r="AD312" i="4"/>
  <c r="AB312" i="4"/>
  <c r="Z312" i="4"/>
  <c r="X312" i="4"/>
  <c r="V312" i="4"/>
  <c r="T312" i="4"/>
  <c r="R312" i="4"/>
  <c r="P312" i="4"/>
  <c r="N312" i="4"/>
  <c r="L312" i="4"/>
  <c r="I312" i="4"/>
  <c r="G312" i="4"/>
  <c r="BY311" i="4"/>
  <c r="BW311" i="4"/>
  <c r="BU311" i="4"/>
  <c r="BR311" i="4"/>
  <c r="BP311" i="4"/>
  <c r="BG311" i="4"/>
  <c r="BE311" i="4"/>
  <c r="BC311" i="4"/>
  <c r="BA311" i="4"/>
  <c r="AY311" i="4"/>
  <c r="AW311" i="4"/>
  <c r="AU311" i="4"/>
  <c r="AS311" i="4"/>
  <c r="AQ311" i="4"/>
  <c r="AM311" i="4"/>
  <c r="AK311" i="4"/>
  <c r="AH311" i="4"/>
  <c r="AF311" i="4"/>
  <c r="AD311" i="4"/>
  <c r="AB311" i="4"/>
  <c r="Z311" i="4"/>
  <c r="X311" i="4"/>
  <c r="V311" i="4"/>
  <c r="T311" i="4"/>
  <c r="R311" i="4"/>
  <c r="P311" i="4"/>
  <c r="N311" i="4"/>
  <c r="L311" i="4"/>
  <c r="I311" i="4"/>
  <c r="G311" i="4"/>
  <c r="BY310" i="4"/>
  <c r="BW310" i="4"/>
  <c r="BU310" i="4"/>
  <c r="BR310" i="4"/>
  <c r="BP310" i="4"/>
  <c r="BG310" i="4"/>
  <c r="BE310" i="4"/>
  <c r="BC310" i="4"/>
  <c r="BA310" i="4"/>
  <c r="AY310" i="4"/>
  <c r="AW310" i="4"/>
  <c r="AU310" i="4"/>
  <c r="AS310" i="4"/>
  <c r="AQ310" i="4"/>
  <c r="AM310" i="4"/>
  <c r="AK310" i="4"/>
  <c r="AH310" i="4"/>
  <c r="AF310" i="4"/>
  <c r="AD310" i="4"/>
  <c r="AB310" i="4"/>
  <c r="Z310" i="4"/>
  <c r="X310" i="4"/>
  <c r="V310" i="4"/>
  <c r="T310" i="4"/>
  <c r="R310" i="4"/>
  <c r="P310" i="4"/>
  <c r="N310" i="4"/>
  <c r="L310" i="4"/>
  <c r="I310" i="4"/>
  <c r="G310" i="4"/>
  <c r="BY309" i="4"/>
  <c r="BW309" i="4"/>
  <c r="BU309" i="4"/>
  <c r="BR309" i="4"/>
  <c r="BP309" i="4"/>
  <c r="BG309" i="4"/>
  <c r="BE309" i="4"/>
  <c r="BC309" i="4"/>
  <c r="BA309" i="4"/>
  <c r="AY309" i="4"/>
  <c r="AW309" i="4"/>
  <c r="AU309" i="4"/>
  <c r="AS309" i="4"/>
  <c r="AQ309" i="4"/>
  <c r="AM309" i="4"/>
  <c r="AK309" i="4"/>
  <c r="AH309" i="4"/>
  <c r="AF309" i="4"/>
  <c r="AD309" i="4"/>
  <c r="AB309" i="4"/>
  <c r="Z309" i="4"/>
  <c r="X309" i="4"/>
  <c r="V309" i="4"/>
  <c r="T309" i="4"/>
  <c r="R309" i="4"/>
  <c r="P309" i="4"/>
  <c r="N309" i="4"/>
  <c r="L309" i="4"/>
  <c r="I309" i="4"/>
  <c r="G309" i="4"/>
  <c r="BY308" i="4"/>
  <c r="BW308" i="4"/>
  <c r="BU308" i="4"/>
  <c r="BR308" i="4"/>
  <c r="BP308" i="4"/>
  <c r="BG308" i="4"/>
  <c r="BE308" i="4"/>
  <c r="BC308" i="4"/>
  <c r="BA308" i="4"/>
  <c r="AY308" i="4"/>
  <c r="AW308" i="4"/>
  <c r="AU308" i="4"/>
  <c r="AS308" i="4"/>
  <c r="AQ308" i="4"/>
  <c r="AM308" i="4"/>
  <c r="AK308" i="4"/>
  <c r="AH308" i="4"/>
  <c r="AF308" i="4"/>
  <c r="AD308" i="4"/>
  <c r="AB308" i="4"/>
  <c r="Z308" i="4"/>
  <c r="X308" i="4"/>
  <c r="V308" i="4"/>
  <c r="T308" i="4"/>
  <c r="R308" i="4"/>
  <c r="P308" i="4"/>
  <c r="N308" i="4"/>
  <c r="L308" i="4"/>
  <c r="I308" i="4"/>
  <c r="G308" i="4"/>
  <c r="BY307" i="4"/>
  <c r="BW307" i="4"/>
  <c r="BU307" i="4"/>
  <c r="BR307" i="4"/>
  <c r="BP307" i="4"/>
  <c r="BG307" i="4"/>
  <c r="BE307" i="4"/>
  <c r="BC307" i="4"/>
  <c r="BA307" i="4"/>
  <c r="AY307" i="4"/>
  <c r="AW307" i="4"/>
  <c r="AU307" i="4"/>
  <c r="AS307" i="4"/>
  <c r="AQ307" i="4"/>
  <c r="AM307" i="4"/>
  <c r="AK307" i="4"/>
  <c r="AH307" i="4"/>
  <c r="AF307" i="4"/>
  <c r="AD307" i="4"/>
  <c r="AB307" i="4"/>
  <c r="Z307" i="4"/>
  <c r="X307" i="4"/>
  <c r="V307" i="4"/>
  <c r="T307" i="4"/>
  <c r="R307" i="4"/>
  <c r="P307" i="4"/>
  <c r="N307" i="4"/>
  <c r="L307" i="4"/>
  <c r="I307" i="4"/>
  <c r="G307" i="4"/>
  <c r="BY306" i="4"/>
  <c r="BW306" i="4"/>
  <c r="BU306" i="4"/>
  <c r="BR306" i="4"/>
  <c r="BP306" i="4"/>
  <c r="BG306" i="4"/>
  <c r="BE306" i="4"/>
  <c r="BC306" i="4"/>
  <c r="BA306" i="4"/>
  <c r="AY306" i="4"/>
  <c r="AW306" i="4"/>
  <c r="AU306" i="4"/>
  <c r="AS306" i="4"/>
  <c r="AQ306" i="4"/>
  <c r="AM306" i="4"/>
  <c r="AK306" i="4"/>
  <c r="AH306" i="4"/>
  <c r="AF306" i="4"/>
  <c r="AD306" i="4"/>
  <c r="AB306" i="4"/>
  <c r="Z306" i="4"/>
  <c r="X306" i="4"/>
  <c r="V306" i="4"/>
  <c r="T306" i="4"/>
  <c r="R306" i="4"/>
  <c r="P306" i="4"/>
  <c r="N306" i="4"/>
  <c r="L306" i="4"/>
  <c r="I306" i="4"/>
  <c r="G306" i="4"/>
  <c r="BY305" i="4"/>
  <c r="BW305" i="4"/>
  <c r="BU305" i="4"/>
  <c r="BR305" i="4"/>
  <c r="BP305" i="4"/>
  <c r="BG305" i="4"/>
  <c r="BE305" i="4"/>
  <c r="BC305" i="4"/>
  <c r="BA305" i="4"/>
  <c r="AY305" i="4"/>
  <c r="AW305" i="4"/>
  <c r="AU305" i="4"/>
  <c r="AS305" i="4"/>
  <c r="AQ305" i="4"/>
  <c r="AM305" i="4"/>
  <c r="AK305" i="4"/>
  <c r="AH305" i="4"/>
  <c r="AF305" i="4"/>
  <c r="AD305" i="4"/>
  <c r="AB305" i="4"/>
  <c r="Z305" i="4"/>
  <c r="X305" i="4"/>
  <c r="V305" i="4"/>
  <c r="T305" i="4"/>
  <c r="R305" i="4"/>
  <c r="P305" i="4"/>
  <c r="N305" i="4"/>
  <c r="L305" i="4"/>
  <c r="I305" i="4"/>
  <c r="G305" i="4"/>
  <c r="BY304" i="4"/>
  <c r="BW304" i="4"/>
  <c r="BU304" i="4"/>
  <c r="BR304" i="4"/>
  <c r="BP304" i="4"/>
  <c r="BG304" i="4"/>
  <c r="BE304" i="4"/>
  <c r="BC304" i="4"/>
  <c r="BA304" i="4"/>
  <c r="AY304" i="4"/>
  <c r="AW304" i="4"/>
  <c r="AU304" i="4"/>
  <c r="AS304" i="4"/>
  <c r="AQ304" i="4"/>
  <c r="AM304" i="4"/>
  <c r="AK304" i="4"/>
  <c r="AH304" i="4"/>
  <c r="AF304" i="4"/>
  <c r="AD304" i="4"/>
  <c r="AB304" i="4"/>
  <c r="Z304" i="4"/>
  <c r="X304" i="4"/>
  <c r="V304" i="4"/>
  <c r="T304" i="4"/>
  <c r="R304" i="4"/>
  <c r="P304" i="4"/>
  <c r="N304" i="4"/>
  <c r="L304" i="4"/>
  <c r="I304" i="4"/>
  <c r="G304" i="4"/>
  <c r="BY303" i="4"/>
  <c r="BW303" i="4"/>
  <c r="BU303" i="4"/>
  <c r="BR303" i="4"/>
  <c r="BP303" i="4"/>
  <c r="BG303" i="4"/>
  <c r="BE303" i="4"/>
  <c r="BC303" i="4"/>
  <c r="BA303" i="4"/>
  <c r="AY303" i="4"/>
  <c r="AW303" i="4"/>
  <c r="AU303" i="4"/>
  <c r="AS303" i="4"/>
  <c r="AQ303" i="4"/>
  <c r="AM303" i="4"/>
  <c r="AK303" i="4"/>
  <c r="AH303" i="4"/>
  <c r="AF303" i="4"/>
  <c r="AD303" i="4"/>
  <c r="AB303" i="4"/>
  <c r="Z303" i="4"/>
  <c r="X303" i="4"/>
  <c r="V303" i="4"/>
  <c r="T303" i="4"/>
  <c r="R303" i="4"/>
  <c r="P303" i="4"/>
  <c r="N303" i="4"/>
  <c r="L303" i="4"/>
  <c r="I303" i="4"/>
  <c r="G303" i="4"/>
  <c r="BY302" i="4"/>
  <c r="BW302" i="4"/>
  <c r="BU302" i="4"/>
  <c r="BR302" i="4"/>
  <c r="BP302" i="4"/>
  <c r="BG302" i="4"/>
  <c r="BE302" i="4"/>
  <c r="BC302" i="4"/>
  <c r="BA302" i="4"/>
  <c r="AY302" i="4"/>
  <c r="AW302" i="4"/>
  <c r="AU302" i="4"/>
  <c r="AS302" i="4"/>
  <c r="AQ302" i="4"/>
  <c r="AM302" i="4"/>
  <c r="AK302" i="4"/>
  <c r="AH302" i="4"/>
  <c r="AF302" i="4"/>
  <c r="AD302" i="4"/>
  <c r="AB302" i="4"/>
  <c r="Z302" i="4"/>
  <c r="X302" i="4"/>
  <c r="V302" i="4"/>
  <c r="T302" i="4"/>
  <c r="R302" i="4"/>
  <c r="P302" i="4"/>
  <c r="N302" i="4"/>
  <c r="L302" i="4"/>
  <c r="I302" i="4"/>
  <c r="G302" i="4"/>
  <c r="BY301" i="4"/>
  <c r="BW301" i="4"/>
  <c r="BU301" i="4"/>
  <c r="BR301" i="4"/>
  <c r="BP301" i="4"/>
  <c r="BG301" i="4"/>
  <c r="BE301" i="4"/>
  <c r="BC301" i="4"/>
  <c r="BA301" i="4"/>
  <c r="AY301" i="4"/>
  <c r="AW301" i="4"/>
  <c r="AU301" i="4"/>
  <c r="AS301" i="4"/>
  <c r="AQ301" i="4"/>
  <c r="AM301" i="4"/>
  <c r="AK301" i="4"/>
  <c r="AH301" i="4"/>
  <c r="AF301" i="4"/>
  <c r="AD301" i="4"/>
  <c r="AB301" i="4"/>
  <c r="Z301" i="4"/>
  <c r="X301" i="4"/>
  <c r="V301" i="4"/>
  <c r="T301" i="4"/>
  <c r="R301" i="4"/>
  <c r="P301" i="4"/>
  <c r="N301" i="4"/>
  <c r="L301" i="4"/>
  <c r="I301" i="4"/>
  <c r="G301" i="4"/>
  <c r="BY300" i="4"/>
  <c r="BW300" i="4"/>
  <c r="BU300" i="4"/>
  <c r="BR300" i="4"/>
  <c r="BP300" i="4"/>
  <c r="BG300" i="4"/>
  <c r="BE300" i="4"/>
  <c r="BC300" i="4"/>
  <c r="BA300" i="4"/>
  <c r="AY300" i="4"/>
  <c r="AW300" i="4"/>
  <c r="AU300" i="4"/>
  <c r="AS300" i="4"/>
  <c r="AQ300" i="4"/>
  <c r="AM300" i="4"/>
  <c r="AK300" i="4"/>
  <c r="AH300" i="4"/>
  <c r="AF300" i="4"/>
  <c r="AD300" i="4"/>
  <c r="AB300" i="4"/>
  <c r="Z300" i="4"/>
  <c r="X300" i="4"/>
  <c r="V300" i="4"/>
  <c r="T300" i="4"/>
  <c r="R300" i="4"/>
  <c r="P300" i="4"/>
  <c r="N300" i="4"/>
  <c r="L300" i="4"/>
  <c r="I300" i="4"/>
  <c r="G300" i="4"/>
  <c r="BY299" i="4"/>
  <c r="BW299" i="4"/>
  <c r="BU299" i="4"/>
  <c r="BR299" i="4"/>
  <c r="BP299" i="4"/>
  <c r="BG299" i="4"/>
  <c r="BE299" i="4"/>
  <c r="BC299" i="4"/>
  <c r="BA299" i="4"/>
  <c r="AY299" i="4"/>
  <c r="AW299" i="4"/>
  <c r="AU299" i="4"/>
  <c r="AS299" i="4"/>
  <c r="AQ299" i="4"/>
  <c r="AM299" i="4"/>
  <c r="AK299" i="4"/>
  <c r="AH299" i="4"/>
  <c r="AF299" i="4"/>
  <c r="AD299" i="4"/>
  <c r="AB299" i="4"/>
  <c r="Z299" i="4"/>
  <c r="X299" i="4"/>
  <c r="V299" i="4"/>
  <c r="T299" i="4"/>
  <c r="R299" i="4"/>
  <c r="P299" i="4"/>
  <c r="N299" i="4"/>
  <c r="L299" i="4"/>
  <c r="I299" i="4"/>
  <c r="G299" i="4"/>
  <c r="BY298" i="4"/>
  <c r="BW298" i="4"/>
  <c r="BU298" i="4"/>
  <c r="BR298" i="4"/>
  <c r="BP298" i="4"/>
  <c r="BG298" i="4"/>
  <c r="BE298" i="4"/>
  <c r="BC298" i="4"/>
  <c r="BA298" i="4"/>
  <c r="AY298" i="4"/>
  <c r="AW298" i="4"/>
  <c r="AU298" i="4"/>
  <c r="AS298" i="4"/>
  <c r="AQ298" i="4"/>
  <c r="AM298" i="4"/>
  <c r="AK298" i="4"/>
  <c r="AH298" i="4"/>
  <c r="AF298" i="4"/>
  <c r="AD298" i="4"/>
  <c r="AB298" i="4"/>
  <c r="Z298" i="4"/>
  <c r="X298" i="4"/>
  <c r="V298" i="4"/>
  <c r="T298" i="4"/>
  <c r="R298" i="4"/>
  <c r="P298" i="4"/>
  <c r="N298" i="4"/>
  <c r="L298" i="4"/>
  <c r="I298" i="4"/>
  <c r="G298" i="4"/>
  <c r="BY297" i="4"/>
  <c r="BW297" i="4"/>
  <c r="BU297" i="4"/>
  <c r="BR297" i="4"/>
  <c r="BP297" i="4"/>
  <c r="BG297" i="4"/>
  <c r="BE297" i="4"/>
  <c r="BC297" i="4"/>
  <c r="BA297" i="4"/>
  <c r="AY297" i="4"/>
  <c r="AW297" i="4"/>
  <c r="AU297" i="4"/>
  <c r="AS297" i="4"/>
  <c r="AQ297" i="4"/>
  <c r="AM297" i="4"/>
  <c r="AK297" i="4"/>
  <c r="AH297" i="4"/>
  <c r="AF297" i="4"/>
  <c r="AD297" i="4"/>
  <c r="AB297" i="4"/>
  <c r="Z297" i="4"/>
  <c r="X297" i="4"/>
  <c r="V297" i="4"/>
  <c r="T297" i="4"/>
  <c r="R297" i="4"/>
  <c r="P297" i="4"/>
  <c r="N297" i="4"/>
  <c r="L297" i="4"/>
  <c r="I297" i="4"/>
  <c r="G297" i="4"/>
  <c r="BY296" i="4"/>
  <c r="BW296" i="4"/>
  <c r="BU296" i="4"/>
  <c r="BR296" i="4"/>
  <c r="BP296" i="4"/>
  <c r="BG296" i="4"/>
  <c r="BE296" i="4"/>
  <c r="BC296" i="4"/>
  <c r="BA296" i="4"/>
  <c r="AY296" i="4"/>
  <c r="AW296" i="4"/>
  <c r="AU296" i="4"/>
  <c r="AS296" i="4"/>
  <c r="AQ296" i="4"/>
  <c r="AM296" i="4"/>
  <c r="AK296" i="4"/>
  <c r="AH296" i="4"/>
  <c r="AF296" i="4"/>
  <c r="AD296" i="4"/>
  <c r="AB296" i="4"/>
  <c r="Z296" i="4"/>
  <c r="X296" i="4"/>
  <c r="V296" i="4"/>
  <c r="T296" i="4"/>
  <c r="R296" i="4"/>
  <c r="P296" i="4"/>
  <c r="N296" i="4"/>
  <c r="L296" i="4"/>
  <c r="I296" i="4"/>
  <c r="G296" i="4"/>
  <c r="BY295" i="4"/>
  <c r="BW295" i="4"/>
  <c r="BU295" i="4"/>
  <c r="BR295" i="4"/>
  <c r="BP295" i="4"/>
  <c r="BG295" i="4"/>
  <c r="BE295" i="4"/>
  <c r="BC295" i="4"/>
  <c r="BA295" i="4"/>
  <c r="AY295" i="4"/>
  <c r="AW295" i="4"/>
  <c r="AU295" i="4"/>
  <c r="AS295" i="4"/>
  <c r="AQ295" i="4"/>
  <c r="AM295" i="4"/>
  <c r="AK295" i="4"/>
  <c r="AH295" i="4"/>
  <c r="AF295" i="4"/>
  <c r="AD295" i="4"/>
  <c r="AB295" i="4"/>
  <c r="Z295" i="4"/>
  <c r="X295" i="4"/>
  <c r="V295" i="4"/>
  <c r="T295" i="4"/>
  <c r="R295" i="4"/>
  <c r="P295" i="4"/>
  <c r="N295" i="4"/>
  <c r="L295" i="4"/>
  <c r="I295" i="4"/>
  <c r="G295" i="4"/>
  <c r="BY294" i="4"/>
  <c r="BW294" i="4"/>
  <c r="BU294" i="4"/>
  <c r="BR294" i="4"/>
  <c r="BP294" i="4"/>
  <c r="BG294" i="4"/>
  <c r="BE294" i="4"/>
  <c r="BC294" i="4"/>
  <c r="BA294" i="4"/>
  <c r="AY294" i="4"/>
  <c r="AW294" i="4"/>
  <c r="AU294" i="4"/>
  <c r="AS294" i="4"/>
  <c r="AQ294" i="4"/>
  <c r="AM294" i="4"/>
  <c r="AK294" i="4"/>
  <c r="AH294" i="4"/>
  <c r="AF294" i="4"/>
  <c r="AD294" i="4"/>
  <c r="AB294" i="4"/>
  <c r="Z294" i="4"/>
  <c r="X294" i="4"/>
  <c r="V294" i="4"/>
  <c r="T294" i="4"/>
  <c r="R294" i="4"/>
  <c r="P294" i="4"/>
  <c r="N294" i="4"/>
  <c r="L294" i="4"/>
  <c r="I294" i="4"/>
  <c r="G294" i="4"/>
  <c r="BY293" i="4"/>
  <c r="BW293" i="4"/>
  <c r="BU293" i="4"/>
  <c r="BR293" i="4"/>
  <c r="BP293" i="4"/>
  <c r="BG293" i="4"/>
  <c r="BE293" i="4"/>
  <c r="BC293" i="4"/>
  <c r="BA293" i="4"/>
  <c r="AY293" i="4"/>
  <c r="AW293" i="4"/>
  <c r="AU293" i="4"/>
  <c r="AS293" i="4"/>
  <c r="AQ293" i="4"/>
  <c r="AM293" i="4"/>
  <c r="AK293" i="4"/>
  <c r="AH293" i="4"/>
  <c r="AF293" i="4"/>
  <c r="AD293" i="4"/>
  <c r="AB293" i="4"/>
  <c r="Z293" i="4"/>
  <c r="X293" i="4"/>
  <c r="V293" i="4"/>
  <c r="T293" i="4"/>
  <c r="R293" i="4"/>
  <c r="P293" i="4"/>
  <c r="N293" i="4"/>
  <c r="L293" i="4"/>
  <c r="I293" i="4"/>
  <c r="G293" i="4"/>
  <c r="BY292" i="4"/>
  <c r="BW292" i="4"/>
  <c r="BU292" i="4"/>
  <c r="BR292" i="4"/>
  <c r="BP292" i="4"/>
  <c r="BG292" i="4"/>
  <c r="BE292" i="4"/>
  <c r="BC292" i="4"/>
  <c r="BA292" i="4"/>
  <c r="AY292" i="4"/>
  <c r="AW292" i="4"/>
  <c r="AU292" i="4"/>
  <c r="AS292" i="4"/>
  <c r="AQ292" i="4"/>
  <c r="AM292" i="4"/>
  <c r="AK292" i="4"/>
  <c r="AH292" i="4"/>
  <c r="AF292" i="4"/>
  <c r="AD292" i="4"/>
  <c r="AB292" i="4"/>
  <c r="Z292" i="4"/>
  <c r="X292" i="4"/>
  <c r="V292" i="4"/>
  <c r="T292" i="4"/>
  <c r="R292" i="4"/>
  <c r="P292" i="4"/>
  <c r="N292" i="4"/>
  <c r="L292" i="4"/>
  <c r="I292" i="4"/>
  <c r="G292" i="4"/>
  <c r="BY291" i="4"/>
  <c r="BW291" i="4"/>
  <c r="BU291" i="4"/>
  <c r="BR291" i="4"/>
  <c r="BP291" i="4"/>
  <c r="BG291" i="4"/>
  <c r="BE291" i="4"/>
  <c r="BC291" i="4"/>
  <c r="BA291" i="4"/>
  <c r="AY291" i="4"/>
  <c r="AW291" i="4"/>
  <c r="AU291" i="4"/>
  <c r="AS291" i="4"/>
  <c r="AQ291" i="4"/>
  <c r="AM291" i="4"/>
  <c r="AK291" i="4"/>
  <c r="AH291" i="4"/>
  <c r="AF291" i="4"/>
  <c r="AD291" i="4"/>
  <c r="AB291" i="4"/>
  <c r="Z291" i="4"/>
  <c r="X291" i="4"/>
  <c r="V291" i="4"/>
  <c r="T291" i="4"/>
  <c r="R291" i="4"/>
  <c r="P291" i="4"/>
  <c r="N291" i="4"/>
  <c r="L291" i="4"/>
  <c r="I291" i="4"/>
  <c r="G291" i="4"/>
  <c r="BY290" i="4"/>
  <c r="BW290" i="4"/>
  <c r="BU290" i="4"/>
  <c r="BR290" i="4"/>
  <c r="BP290" i="4"/>
  <c r="BG290" i="4"/>
  <c r="BE290" i="4"/>
  <c r="BC290" i="4"/>
  <c r="BA290" i="4"/>
  <c r="AY290" i="4"/>
  <c r="AW290" i="4"/>
  <c r="AU290" i="4"/>
  <c r="AS290" i="4"/>
  <c r="AQ290" i="4"/>
  <c r="AM290" i="4"/>
  <c r="AK290" i="4"/>
  <c r="AH290" i="4"/>
  <c r="AF290" i="4"/>
  <c r="AD290" i="4"/>
  <c r="AB290" i="4"/>
  <c r="Z290" i="4"/>
  <c r="X290" i="4"/>
  <c r="V290" i="4"/>
  <c r="T290" i="4"/>
  <c r="R290" i="4"/>
  <c r="P290" i="4"/>
  <c r="N290" i="4"/>
  <c r="L290" i="4"/>
  <c r="I290" i="4"/>
  <c r="G290" i="4"/>
  <c r="BY289" i="4"/>
  <c r="BW289" i="4"/>
  <c r="BU289" i="4"/>
  <c r="BR289" i="4"/>
  <c r="BP289" i="4"/>
  <c r="BG289" i="4"/>
  <c r="BE289" i="4"/>
  <c r="BC289" i="4"/>
  <c r="BA289" i="4"/>
  <c r="AY289" i="4"/>
  <c r="AW289" i="4"/>
  <c r="AU289" i="4"/>
  <c r="AS289" i="4"/>
  <c r="AQ289" i="4"/>
  <c r="AM289" i="4"/>
  <c r="AK289" i="4"/>
  <c r="AH289" i="4"/>
  <c r="AF289" i="4"/>
  <c r="AD289" i="4"/>
  <c r="AB289" i="4"/>
  <c r="Z289" i="4"/>
  <c r="X289" i="4"/>
  <c r="V289" i="4"/>
  <c r="T289" i="4"/>
  <c r="R289" i="4"/>
  <c r="P289" i="4"/>
  <c r="N289" i="4"/>
  <c r="L289" i="4"/>
  <c r="I289" i="4"/>
  <c r="G289" i="4"/>
  <c r="BY288" i="4"/>
  <c r="BW288" i="4"/>
  <c r="BU288" i="4"/>
  <c r="BR288" i="4"/>
  <c r="BP288" i="4"/>
  <c r="BG288" i="4"/>
  <c r="BE288" i="4"/>
  <c r="BC288" i="4"/>
  <c r="BA288" i="4"/>
  <c r="AY288" i="4"/>
  <c r="AW288" i="4"/>
  <c r="AU288" i="4"/>
  <c r="AS288" i="4"/>
  <c r="AQ288" i="4"/>
  <c r="AM288" i="4"/>
  <c r="AK288" i="4"/>
  <c r="AH288" i="4"/>
  <c r="AF288" i="4"/>
  <c r="AD288" i="4"/>
  <c r="AB288" i="4"/>
  <c r="Z288" i="4"/>
  <c r="X288" i="4"/>
  <c r="V288" i="4"/>
  <c r="T288" i="4"/>
  <c r="R288" i="4"/>
  <c r="P288" i="4"/>
  <c r="N288" i="4"/>
  <c r="L288" i="4"/>
  <c r="I288" i="4"/>
  <c r="G288" i="4"/>
  <c r="BY287" i="4"/>
  <c r="BW287" i="4"/>
  <c r="BU287" i="4"/>
  <c r="BR287" i="4"/>
  <c r="BP287" i="4"/>
  <c r="BG287" i="4"/>
  <c r="BE287" i="4"/>
  <c r="BC287" i="4"/>
  <c r="BA287" i="4"/>
  <c r="AY287" i="4"/>
  <c r="AW287" i="4"/>
  <c r="AU287" i="4"/>
  <c r="AS287" i="4"/>
  <c r="AQ287" i="4"/>
  <c r="AM287" i="4"/>
  <c r="AK287" i="4"/>
  <c r="AH287" i="4"/>
  <c r="AF287" i="4"/>
  <c r="AD287" i="4"/>
  <c r="AB287" i="4"/>
  <c r="Z287" i="4"/>
  <c r="X287" i="4"/>
  <c r="V287" i="4"/>
  <c r="T287" i="4"/>
  <c r="R287" i="4"/>
  <c r="P287" i="4"/>
  <c r="N287" i="4"/>
  <c r="L287" i="4"/>
  <c r="I287" i="4"/>
  <c r="G287" i="4"/>
  <c r="BY286" i="4"/>
  <c r="BW286" i="4"/>
  <c r="BU286" i="4"/>
  <c r="BR286" i="4"/>
  <c r="BP286" i="4"/>
  <c r="BG286" i="4"/>
  <c r="BE286" i="4"/>
  <c r="BC286" i="4"/>
  <c r="BA286" i="4"/>
  <c r="AY286" i="4"/>
  <c r="AW286" i="4"/>
  <c r="AU286" i="4"/>
  <c r="AS286" i="4"/>
  <c r="AQ286" i="4"/>
  <c r="AM286" i="4"/>
  <c r="AK286" i="4"/>
  <c r="AH286" i="4"/>
  <c r="AF286" i="4"/>
  <c r="AD286" i="4"/>
  <c r="AB286" i="4"/>
  <c r="Z286" i="4"/>
  <c r="X286" i="4"/>
  <c r="V286" i="4"/>
  <c r="T286" i="4"/>
  <c r="R286" i="4"/>
  <c r="P286" i="4"/>
  <c r="N286" i="4"/>
  <c r="L286" i="4"/>
  <c r="I286" i="4"/>
  <c r="G286" i="4"/>
  <c r="BY285" i="4"/>
  <c r="BW285" i="4"/>
  <c r="BU285" i="4"/>
  <c r="BR285" i="4"/>
  <c r="BP285" i="4"/>
  <c r="BG285" i="4"/>
  <c r="BE285" i="4"/>
  <c r="BC285" i="4"/>
  <c r="BA285" i="4"/>
  <c r="AY285" i="4"/>
  <c r="AW285" i="4"/>
  <c r="AU285" i="4"/>
  <c r="AS285" i="4"/>
  <c r="AQ285" i="4"/>
  <c r="AM285" i="4"/>
  <c r="AK285" i="4"/>
  <c r="AH285" i="4"/>
  <c r="AF285" i="4"/>
  <c r="AD285" i="4"/>
  <c r="AB285" i="4"/>
  <c r="Z285" i="4"/>
  <c r="X285" i="4"/>
  <c r="V285" i="4"/>
  <c r="T285" i="4"/>
  <c r="R285" i="4"/>
  <c r="P285" i="4"/>
  <c r="N285" i="4"/>
  <c r="L285" i="4"/>
  <c r="I285" i="4"/>
  <c r="G285" i="4"/>
  <c r="BY284" i="4"/>
  <c r="BW284" i="4"/>
  <c r="BU284" i="4"/>
  <c r="BR284" i="4"/>
  <c r="BP284" i="4"/>
  <c r="BG284" i="4"/>
  <c r="BE284" i="4"/>
  <c r="BC284" i="4"/>
  <c r="BA284" i="4"/>
  <c r="AY284" i="4"/>
  <c r="AW284" i="4"/>
  <c r="AU284" i="4"/>
  <c r="AS284" i="4"/>
  <c r="AQ284" i="4"/>
  <c r="AM284" i="4"/>
  <c r="AK284" i="4"/>
  <c r="AH284" i="4"/>
  <c r="AF284" i="4"/>
  <c r="AD284" i="4"/>
  <c r="AB284" i="4"/>
  <c r="Z284" i="4"/>
  <c r="X284" i="4"/>
  <c r="V284" i="4"/>
  <c r="T284" i="4"/>
  <c r="R284" i="4"/>
  <c r="P284" i="4"/>
  <c r="N284" i="4"/>
  <c r="L284" i="4"/>
  <c r="I284" i="4"/>
  <c r="G284" i="4"/>
  <c r="BY283" i="4"/>
  <c r="BW283" i="4"/>
  <c r="BU283" i="4"/>
  <c r="BR283" i="4"/>
  <c r="BP283" i="4"/>
  <c r="BG283" i="4"/>
  <c r="BE283" i="4"/>
  <c r="BC283" i="4"/>
  <c r="BA283" i="4"/>
  <c r="AY283" i="4"/>
  <c r="AW283" i="4"/>
  <c r="AU283" i="4"/>
  <c r="AS283" i="4"/>
  <c r="AQ283" i="4"/>
  <c r="AM283" i="4"/>
  <c r="AK283" i="4"/>
  <c r="AH283" i="4"/>
  <c r="AF283" i="4"/>
  <c r="AD283" i="4"/>
  <c r="AB283" i="4"/>
  <c r="Z283" i="4"/>
  <c r="X283" i="4"/>
  <c r="V283" i="4"/>
  <c r="T283" i="4"/>
  <c r="R283" i="4"/>
  <c r="P283" i="4"/>
  <c r="N283" i="4"/>
  <c r="L283" i="4"/>
  <c r="I283" i="4"/>
  <c r="G283" i="4"/>
  <c r="BY282" i="4"/>
  <c r="BW282" i="4"/>
  <c r="BU282" i="4"/>
  <c r="BR282" i="4"/>
  <c r="BP282" i="4"/>
  <c r="BG282" i="4"/>
  <c r="BE282" i="4"/>
  <c r="BC282" i="4"/>
  <c r="BA282" i="4"/>
  <c r="AY282" i="4"/>
  <c r="AW282" i="4"/>
  <c r="AU282" i="4"/>
  <c r="AS282" i="4"/>
  <c r="AQ282" i="4"/>
  <c r="AM282" i="4"/>
  <c r="AK282" i="4"/>
  <c r="AH282" i="4"/>
  <c r="AF282" i="4"/>
  <c r="AD282" i="4"/>
  <c r="AB282" i="4"/>
  <c r="Z282" i="4"/>
  <c r="X282" i="4"/>
  <c r="V282" i="4"/>
  <c r="T282" i="4"/>
  <c r="R282" i="4"/>
  <c r="P282" i="4"/>
  <c r="N282" i="4"/>
  <c r="L282" i="4"/>
  <c r="I282" i="4"/>
  <c r="G282" i="4"/>
  <c r="BY281" i="4"/>
  <c r="BW281" i="4"/>
  <c r="BU281" i="4"/>
  <c r="BR281" i="4"/>
  <c r="BP281" i="4"/>
  <c r="BG281" i="4"/>
  <c r="BE281" i="4"/>
  <c r="BC281" i="4"/>
  <c r="BA281" i="4"/>
  <c r="AY281" i="4"/>
  <c r="AW281" i="4"/>
  <c r="AU281" i="4"/>
  <c r="AS281" i="4"/>
  <c r="AQ281" i="4"/>
  <c r="AM281" i="4"/>
  <c r="AK281" i="4"/>
  <c r="AH281" i="4"/>
  <c r="AF281" i="4"/>
  <c r="AD281" i="4"/>
  <c r="AB281" i="4"/>
  <c r="Z281" i="4"/>
  <c r="X281" i="4"/>
  <c r="V281" i="4"/>
  <c r="T281" i="4"/>
  <c r="R281" i="4"/>
  <c r="P281" i="4"/>
  <c r="N281" i="4"/>
  <c r="L281" i="4"/>
  <c r="I281" i="4"/>
  <c r="G281" i="4"/>
  <c r="BY280" i="4"/>
  <c r="BW280" i="4"/>
  <c r="BU280" i="4"/>
  <c r="BR280" i="4"/>
  <c r="BP280" i="4"/>
  <c r="BG280" i="4"/>
  <c r="BE280" i="4"/>
  <c r="BC280" i="4"/>
  <c r="BA280" i="4"/>
  <c r="AY280" i="4"/>
  <c r="AW280" i="4"/>
  <c r="AU280" i="4"/>
  <c r="AS280" i="4"/>
  <c r="AQ280" i="4"/>
  <c r="AM280" i="4"/>
  <c r="AK280" i="4"/>
  <c r="AH280" i="4"/>
  <c r="AF280" i="4"/>
  <c r="AD280" i="4"/>
  <c r="AB280" i="4"/>
  <c r="Z280" i="4"/>
  <c r="X280" i="4"/>
  <c r="V280" i="4"/>
  <c r="T280" i="4"/>
  <c r="R280" i="4"/>
  <c r="P280" i="4"/>
  <c r="N280" i="4"/>
  <c r="L280" i="4"/>
  <c r="I280" i="4"/>
  <c r="G280" i="4"/>
  <c r="BY279" i="4"/>
  <c r="BW279" i="4"/>
  <c r="BU279" i="4"/>
  <c r="BR279" i="4"/>
  <c r="BP279" i="4"/>
  <c r="BG279" i="4"/>
  <c r="BE279" i="4"/>
  <c r="BC279" i="4"/>
  <c r="BA279" i="4"/>
  <c r="AY279" i="4"/>
  <c r="AW279" i="4"/>
  <c r="AU279" i="4"/>
  <c r="AS279" i="4"/>
  <c r="AQ279" i="4"/>
  <c r="AM279" i="4"/>
  <c r="AK279" i="4"/>
  <c r="AH279" i="4"/>
  <c r="AF279" i="4"/>
  <c r="AD279" i="4"/>
  <c r="AB279" i="4"/>
  <c r="Z279" i="4"/>
  <c r="X279" i="4"/>
  <c r="V279" i="4"/>
  <c r="T279" i="4"/>
  <c r="R279" i="4"/>
  <c r="P279" i="4"/>
  <c r="N279" i="4"/>
  <c r="L279" i="4"/>
  <c r="I279" i="4"/>
  <c r="G279" i="4"/>
  <c r="BY278" i="4"/>
  <c r="BW278" i="4"/>
  <c r="BU278" i="4"/>
  <c r="BR278" i="4"/>
  <c r="BP278" i="4"/>
  <c r="BG278" i="4"/>
  <c r="BE278" i="4"/>
  <c r="BC278" i="4"/>
  <c r="BA278" i="4"/>
  <c r="AY278" i="4"/>
  <c r="AW278" i="4"/>
  <c r="AU278" i="4"/>
  <c r="AS278" i="4"/>
  <c r="AQ278" i="4"/>
  <c r="AM278" i="4"/>
  <c r="AK278" i="4"/>
  <c r="AH278" i="4"/>
  <c r="AF278" i="4"/>
  <c r="AD278" i="4"/>
  <c r="AB278" i="4"/>
  <c r="Z278" i="4"/>
  <c r="X278" i="4"/>
  <c r="V278" i="4"/>
  <c r="T278" i="4"/>
  <c r="R278" i="4"/>
  <c r="P278" i="4"/>
  <c r="N278" i="4"/>
  <c r="L278" i="4"/>
  <c r="I278" i="4"/>
  <c r="G278" i="4"/>
  <c r="BY277" i="4"/>
  <c r="BW277" i="4"/>
  <c r="BU277" i="4"/>
  <c r="BR277" i="4"/>
  <c r="BP277" i="4"/>
  <c r="BG277" i="4"/>
  <c r="BE277" i="4"/>
  <c r="BC277" i="4"/>
  <c r="BA277" i="4"/>
  <c r="AY277" i="4"/>
  <c r="AW277" i="4"/>
  <c r="AU277" i="4"/>
  <c r="AS277" i="4"/>
  <c r="AQ277" i="4"/>
  <c r="AM277" i="4"/>
  <c r="AK277" i="4"/>
  <c r="AH277" i="4"/>
  <c r="AF277" i="4"/>
  <c r="AD277" i="4"/>
  <c r="AB277" i="4"/>
  <c r="Z277" i="4"/>
  <c r="X277" i="4"/>
  <c r="V277" i="4"/>
  <c r="T277" i="4"/>
  <c r="R277" i="4"/>
  <c r="P277" i="4"/>
  <c r="N277" i="4"/>
  <c r="L277" i="4"/>
  <c r="I277" i="4"/>
  <c r="G277" i="4"/>
  <c r="BY276" i="4"/>
  <c r="BW276" i="4"/>
  <c r="BU276" i="4"/>
  <c r="BR276" i="4"/>
  <c r="BP276" i="4"/>
  <c r="BG276" i="4"/>
  <c r="BE276" i="4"/>
  <c r="BC276" i="4"/>
  <c r="BA276" i="4"/>
  <c r="AY276" i="4"/>
  <c r="AW276" i="4"/>
  <c r="AU276" i="4"/>
  <c r="AS276" i="4"/>
  <c r="AQ276" i="4"/>
  <c r="AM276" i="4"/>
  <c r="AK276" i="4"/>
  <c r="AH276" i="4"/>
  <c r="AF276" i="4"/>
  <c r="AD276" i="4"/>
  <c r="AB276" i="4"/>
  <c r="Z276" i="4"/>
  <c r="X276" i="4"/>
  <c r="V276" i="4"/>
  <c r="T276" i="4"/>
  <c r="R276" i="4"/>
  <c r="P276" i="4"/>
  <c r="N276" i="4"/>
  <c r="L276" i="4"/>
  <c r="I276" i="4"/>
  <c r="G276" i="4"/>
  <c r="BY275" i="4"/>
  <c r="BW275" i="4"/>
  <c r="BU275" i="4"/>
  <c r="BR275" i="4"/>
  <c r="BP275" i="4"/>
  <c r="BG275" i="4"/>
  <c r="BE275" i="4"/>
  <c r="BC275" i="4"/>
  <c r="BA275" i="4"/>
  <c r="AY275" i="4"/>
  <c r="AW275" i="4"/>
  <c r="AU275" i="4"/>
  <c r="AS275" i="4"/>
  <c r="AQ275" i="4"/>
  <c r="AM275" i="4"/>
  <c r="AK275" i="4"/>
  <c r="AH275" i="4"/>
  <c r="AF275" i="4"/>
  <c r="AD275" i="4"/>
  <c r="AB275" i="4"/>
  <c r="Z275" i="4"/>
  <c r="X275" i="4"/>
  <c r="V275" i="4"/>
  <c r="T275" i="4"/>
  <c r="R275" i="4"/>
  <c r="P275" i="4"/>
  <c r="N275" i="4"/>
  <c r="L275" i="4"/>
  <c r="I275" i="4"/>
  <c r="G275" i="4"/>
  <c r="BY274" i="4"/>
  <c r="BW274" i="4"/>
  <c r="BU274" i="4"/>
  <c r="BR274" i="4"/>
  <c r="BP274" i="4"/>
  <c r="BG274" i="4"/>
  <c r="BE274" i="4"/>
  <c r="BC274" i="4"/>
  <c r="BA274" i="4"/>
  <c r="AY274" i="4"/>
  <c r="AW274" i="4"/>
  <c r="AU274" i="4"/>
  <c r="AS274" i="4"/>
  <c r="AQ274" i="4"/>
  <c r="AM274" i="4"/>
  <c r="AK274" i="4"/>
  <c r="AH274" i="4"/>
  <c r="AF274" i="4"/>
  <c r="AD274" i="4"/>
  <c r="AB274" i="4"/>
  <c r="Z274" i="4"/>
  <c r="X274" i="4"/>
  <c r="V274" i="4"/>
  <c r="T274" i="4"/>
  <c r="R274" i="4"/>
  <c r="P274" i="4"/>
  <c r="N274" i="4"/>
  <c r="L274" i="4"/>
  <c r="I274" i="4"/>
  <c r="G274" i="4"/>
  <c r="BY273" i="4"/>
  <c r="BW273" i="4"/>
  <c r="BU273" i="4"/>
  <c r="BR273" i="4"/>
  <c r="BP273" i="4"/>
  <c r="BG273" i="4"/>
  <c r="BE273" i="4"/>
  <c r="BC273" i="4"/>
  <c r="BA273" i="4"/>
  <c r="AY273" i="4"/>
  <c r="AW273" i="4"/>
  <c r="AU273" i="4"/>
  <c r="AS273" i="4"/>
  <c r="AQ273" i="4"/>
  <c r="AM273" i="4"/>
  <c r="AK273" i="4"/>
  <c r="AH273" i="4"/>
  <c r="AF273" i="4"/>
  <c r="AD273" i="4"/>
  <c r="AB273" i="4"/>
  <c r="Z273" i="4"/>
  <c r="X273" i="4"/>
  <c r="V273" i="4"/>
  <c r="T273" i="4"/>
  <c r="R273" i="4"/>
  <c r="P273" i="4"/>
  <c r="N273" i="4"/>
  <c r="L273" i="4"/>
  <c r="I273" i="4"/>
  <c r="G273" i="4"/>
  <c r="BY272" i="4"/>
  <c r="BW272" i="4"/>
  <c r="BU272" i="4"/>
  <c r="BR272" i="4"/>
  <c r="BP272" i="4"/>
  <c r="BG272" i="4"/>
  <c r="BE272" i="4"/>
  <c r="BC272" i="4"/>
  <c r="BA272" i="4"/>
  <c r="AY272" i="4"/>
  <c r="AW272" i="4"/>
  <c r="AU272" i="4"/>
  <c r="AS272" i="4"/>
  <c r="AQ272" i="4"/>
  <c r="AM272" i="4"/>
  <c r="AK272" i="4"/>
  <c r="AH272" i="4"/>
  <c r="AF272" i="4"/>
  <c r="AD272" i="4"/>
  <c r="AB272" i="4"/>
  <c r="Z272" i="4"/>
  <c r="X272" i="4"/>
  <c r="V272" i="4"/>
  <c r="T272" i="4"/>
  <c r="R272" i="4"/>
  <c r="P272" i="4"/>
  <c r="N272" i="4"/>
  <c r="L272" i="4"/>
  <c r="I272" i="4"/>
  <c r="G272" i="4"/>
  <c r="BY271" i="4"/>
  <c r="BW271" i="4"/>
  <c r="BU271" i="4"/>
  <c r="BR271" i="4"/>
  <c r="BP271" i="4"/>
  <c r="BG271" i="4"/>
  <c r="BE271" i="4"/>
  <c r="BC271" i="4"/>
  <c r="BA271" i="4"/>
  <c r="AY271" i="4"/>
  <c r="AW271" i="4"/>
  <c r="AU271" i="4"/>
  <c r="AS271" i="4"/>
  <c r="AQ271" i="4"/>
  <c r="AM271" i="4"/>
  <c r="AK271" i="4"/>
  <c r="AH271" i="4"/>
  <c r="AF271" i="4"/>
  <c r="AD271" i="4"/>
  <c r="AB271" i="4"/>
  <c r="Z271" i="4"/>
  <c r="X271" i="4"/>
  <c r="V271" i="4"/>
  <c r="T271" i="4"/>
  <c r="R271" i="4"/>
  <c r="P271" i="4"/>
  <c r="N271" i="4"/>
  <c r="L271" i="4"/>
  <c r="I271" i="4"/>
  <c r="G271" i="4"/>
  <c r="BY270" i="4"/>
  <c r="BW270" i="4"/>
  <c r="BU270" i="4"/>
  <c r="BR270" i="4"/>
  <c r="BP270" i="4"/>
  <c r="BG270" i="4"/>
  <c r="BE270" i="4"/>
  <c r="BC270" i="4"/>
  <c r="BA270" i="4"/>
  <c r="AY270" i="4"/>
  <c r="AW270" i="4"/>
  <c r="AU270" i="4"/>
  <c r="AS270" i="4"/>
  <c r="AQ270" i="4"/>
  <c r="AM270" i="4"/>
  <c r="AK270" i="4"/>
  <c r="AH270" i="4"/>
  <c r="AF270" i="4"/>
  <c r="AD270" i="4"/>
  <c r="AB270" i="4"/>
  <c r="Z270" i="4"/>
  <c r="X270" i="4"/>
  <c r="V270" i="4"/>
  <c r="T270" i="4"/>
  <c r="R270" i="4"/>
  <c r="P270" i="4"/>
  <c r="N270" i="4"/>
  <c r="L270" i="4"/>
  <c r="I270" i="4"/>
  <c r="G270" i="4"/>
  <c r="BY269" i="4"/>
  <c r="BW269" i="4"/>
  <c r="BU269" i="4"/>
  <c r="BR269" i="4"/>
  <c r="BP269" i="4"/>
  <c r="BG269" i="4"/>
  <c r="BE269" i="4"/>
  <c r="BC269" i="4"/>
  <c r="BA269" i="4"/>
  <c r="AY269" i="4"/>
  <c r="AW269" i="4"/>
  <c r="AU269" i="4"/>
  <c r="AS269" i="4"/>
  <c r="AQ269" i="4"/>
  <c r="AM269" i="4"/>
  <c r="AK269" i="4"/>
  <c r="AH269" i="4"/>
  <c r="AF269" i="4"/>
  <c r="AD269" i="4"/>
  <c r="AB269" i="4"/>
  <c r="Z269" i="4"/>
  <c r="X269" i="4"/>
  <c r="V269" i="4"/>
  <c r="T269" i="4"/>
  <c r="R269" i="4"/>
  <c r="P269" i="4"/>
  <c r="N269" i="4"/>
  <c r="L269" i="4"/>
  <c r="I269" i="4"/>
  <c r="G269" i="4"/>
  <c r="BY268" i="4"/>
  <c r="BW268" i="4"/>
  <c r="BU268" i="4"/>
  <c r="BR268" i="4"/>
  <c r="BP268" i="4"/>
  <c r="BG268" i="4"/>
  <c r="BE268" i="4"/>
  <c r="BC268" i="4"/>
  <c r="BA268" i="4"/>
  <c r="AY268" i="4"/>
  <c r="AW268" i="4"/>
  <c r="AU268" i="4"/>
  <c r="AS268" i="4"/>
  <c r="AQ268" i="4"/>
  <c r="AM268" i="4"/>
  <c r="AK268" i="4"/>
  <c r="AH268" i="4"/>
  <c r="AF268" i="4"/>
  <c r="AD268" i="4"/>
  <c r="AB268" i="4"/>
  <c r="Z268" i="4"/>
  <c r="X268" i="4"/>
  <c r="V268" i="4"/>
  <c r="T268" i="4"/>
  <c r="R268" i="4"/>
  <c r="P268" i="4"/>
  <c r="N268" i="4"/>
  <c r="L268" i="4"/>
  <c r="I268" i="4"/>
  <c r="G268" i="4"/>
  <c r="BY267" i="4"/>
  <c r="BW267" i="4"/>
  <c r="BU267" i="4"/>
  <c r="BR267" i="4"/>
  <c r="BP267" i="4"/>
  <c r="BG267" i="4"/>
  <c r="BE267" i="4"/>
  <c r="BC267" i="4"/>
  <c r="BA267" i="4"/>
  <c r="AY267" i="4"/>
  <c r="AW267" i="4"/>
  <c r="AU267" i="4"/>
  <c r="AS267" i="4"/>
  <c r="AQ267" i="4"/>
  <c r="AM267" i="4"/>
  <c r="AK267" i="4"/>
  <c r="AH267" i="4"/>
  <c r="AF267" i="4"/>
  <c r="AD267" i="4"/>
  <c r="AB267" i="4"/>
  <c r="Z267" i="4"/>
  <c r="X267" i="4"/>
  <c r="V267" i="4"/>
  <c r="T267" i="4"/>
  <c r="R267" i="4"/>
  <c r="P267" i="4"/>
  <c r="N267" i="4"/>
  <c r="L267" i="4"/>
  <c r="I267" i="4"/>
  <c r="G267" i="4"/>
  <c r="BY266" i="4"/>
  <c r="BW266" i="4"/>
  <c r="BU266" i="4"/>
  <c r="BR266" i="4"/>
  <c r="BP266" i="4"/>
  <c r="BG266" i="4"/>
  <c r="BE266" i="4"/>
  <c r="BC266" i="4"/>
  <c r="BA266" i="4"/>
  <c r="AY266" i="4"/>
  <c r="AW266" i="4"/>
  <c r="AU266" i="4"/>
  <c r="AS266" i="4"/>
  <c r="AQ266" i="4"/>
  <c r="AM266" i="4"/>
  <c r="AK266" i="4"/>
  <c r="AH266" i="4"/>
  <c r="AF266" i="4"/>
  <c r="AD266" i="4"/>
  <c r="AB266" i="4"/>
  <c r="Z266" i="4"/>
  <c r="X266" i="4"/>
  <c r="V266" i="4"/>
  <c r="T266" i="4"/>
  <c r="R266" i="4"/>
  <c r="P266" i="4"/>
  <c r="N266" i="4"/>
  <c r="L266" i="4"/>
  <c r="I266" i="4"/>
  <c r="G266" i="4"/>
  <c r="BY265" i="4"/>
  <c r="BW265" i="4"/>
  <c r="BU265" i="4"/>
  <c r="BR265" i="4"/>
  <c r="BP265" i="4"/>
  <c r="BG265" i="4"/>
  <c r="BE265" i="4"/>
  <c r="BC265" i="4"/>
  <c r="BA265" i="4"/>
  <c r="AY265" i="4"/>
  <c r="AW265" i="4"/>
  <c r="AU265" i="4"/>
  <c r="AS265" i="4"/>
  <c r="AQ265" i="4"/>
  <c r="AM265" i="4"/>
  <c r="AK265" i="4"/>
  <c r="AH265" i="4"/>
  <c r="AF265" i="4"/>
  <c r="AD265" i="4"/>
  <c r="AB265" i="4"/>
  <c r="Z265" i="4"/>
  <c r="X265" i="4"/>
  <c r="V265" i="4"/>
  <c r="T265" i="4"/>
  <c r="R265" i="4"/>
  <c r="P265" i="4"/>
  <c r="N265" i="4"/>
  <c r="L265" i="4"/>
  <c r="I265" i="4"/>
  <c r="G265" i="4"/>
  <c r="BY264" i="4"/>
  <c r="BW264" i="4"/>
  <c r="BU264" i="4"/>
  <c r="BR264" i="4"/>
  <c r="BP264" i="4"/>
  <c r="BG264" i="4"/>
  <c r="BE264" i="4"/>
  <c r="BC264" i="4"/>
  <c r="BA264" i="4"/>
  <c r="AY264" i="4"/>
  <c r="AW264" i="4"/>
  <c r="AU264" i="4"/>
  <c r="AS264" i="4"/>
  <c r="AQ264" i="4"/>
  <c r="AM264" i="4"/>
  <c r="AK264" i="4"/>
  <c r="AH264" i="4"/>
  <c r="AF264" i="4"/>
  <c r="AD264" i="4"/>
  <c r="AB264" i="4"/>
  <c r="Z264" i="4"/>
  <c r="X264" i="4"/>
  <c r="V264" i="4"/>
  <c r="T264" i="4"/>
  <c r="R264" i="4"/>
  <c r="P264" i="4"/>
  <c r="N264" i="4"/>
  <c r="L264" i="4"/>
  <c r="I264" i="4"/>
  <c r="G264" i="4"/>
  <c r="BY263" i="4"/>
  <c r="BW263" i="4"/>
  <c r="BU263" i="4"/>
  <c r="BR263" i="4"/>
  <c r="BP263" i="4"/>
  <c r="BG263" i="4"/>
  <c r="BE263" i="4"/>
  <c r="BC263" i="4"/>
  <c r="BA263" i="4"/>
  <c r="AY263" i="4"/>
  <c r="AW263" i="4"/>
  <c r="AU263" i="4"/>
  <c r="AS263" i="4"/>
  <c r="AQ263" i="4"/>
  <c r="AM263" i="4"/>
  <c r="AK263" i="4"/>
  <c r="AH263" i="4"/>
  <c r="AF263" i="4"/>
  <c r="AD263" i="4"/>
  <c r="AB263" i="4"/>
  <c r="Z263" i="4"/>
  <c r="X263" i="4"/>
  <c r="V263" i="4"/>
  <c r="T263" i="4"/>
  <c r="R263" i="4"/>
  <c r="P263" i="4"/>
  <c r="N263" i="4"/>
  <c r="L263" i="4"/>
  <c r="I263" i="4"/>
  <c r="G263" i="4"/>
  <c r="BY262" i="4"/>
  <c r="BW262" i="4"/>
  <c r="BU262" i="4"/>
  <c r="BR262" i="4"/>
  <c r="BP262" i="4"/>
  <c r="BG262" i="4"/>
  <c r="BE262" i="4"/>
  <c r="BC262" i="4"/>
  <c r="BA262" i="4"/>
  <c r="AY262" i="4"/>
  <c r="AW262" i="4"/>
  <c r="AU262" i="4"/>
  <c r="AS262" i="4"/>
  <c r="AQ262" i="4"/>
  <c r="AM262" i="4"/>
  <c r="AK262" i="4"/>
  <c r="AH262" i="4"/>
  <c r="AF262" i="4"/>
  <c r="AD262" i="4"/>
  <c r="AB262" i="4"/>
  <c r="Z262" i="4"/>
  <c r="X262" i="4"/>
  <c r="V262" i="4"/>
  <c r="T262" i="4"/>
  <c r="R262" i="4"/>
  <c r="P262" i="4"/>
  <c r="N262" i="4"/>
  <c r="L262" i="4"/>
  <c r="I262" i="4"/>
  <c r="G262" i="4"/>
  <c r="BY261" i="4"/>
  <c r="BW261" i="4"/>
  <c r="BU261" i="4"/>
  <c r="BR261" i="4"/>
  <c r="BP261" i="4"/>
  <c r="BG261" i="4"/>
  <c r="BE261" i="4"/>
  <c r="BC261" i="4"/>
  <c r="BA261" i="4"/>
  <c r="AY261" i="4"/>
  <c r="AW261" i="4"/>
  <c r="AU261" i="4"/>
  <c r="AS261" i="4"/>
  <c r="AQ261" i="4"/>
  <c r="AM261" i="4"/>
  <c r="AK261" i="4"/>
  <c r="AH261" i="4"/>
  <c r="AF261" i="4"/>
  <c r="AD261" i="4"/>
  <c r="AB261" i="4"/>
  <c r="Z261" i="4"/>
  <c r="X261" i="4"/>
  <c r="V261" i="4"/>
  <c r="T261" i="4"/>
  <c r="R261" i="4"/>
  <c r="P261" i="4"/>
  <c r="N261" i="4"/>
  <c r="L261" i="4"/>
  <c r="I261" i="4"/>
  <c r="G261" i="4"/>
  <c r="BY260" i="4"/>
  <c r="BW260" i="4"/>
  <c r="BU260" i="4"/>
  <c r="BR260" i="4"/>
  <c r="BP260" i="4"/>
  <c r="BG260" i="4"/>
  <c r="BE260" i="4"/>
  <c r="BC260" i="4"/>
  <c r="BA260" i="4"/>
  <c r="AY260" i="4"/>
  <c r="AW260" i="4"/>
  <c r="AU260" i="4"/>
  <c r="AS260" i="4"/>
  <c r="AQ260" i="4"/>
  <c r="AM260" i="4"/>
  <c r="AK260" i="4"/>
  <c r="AH260" i="4"/>
  <c r="AF260" i="4"/>
  <c r="AD260" i="4"/>
  <c r="AB260" i="4"/>
  <c r="Z260" i="4"/>
  <c r="X260" i="4"/>
  <c r="V260" i="4"/>
  <c r="T260" i="4"/>
  <c r="R260" i="4"/>
  <c r="P260" i="4"/>
  <c r="N260" i="4"/>
  <c r="L260" i="4"/>
  <c r="I260" i="4"/>
  <c r="G260" i="4"/>
  <c r="BY259" i="4"/>
  <c r="BW259" i="4"/>
  <c r="BU259" i="4"/>
  <c r="BR259" i="4"/>
  <c r="BP259" i="4"/>
  <c r="BG259" i="4"/>
  <c r="BE259" i="4"/>
  <c r="BC259" i="4"/>
  <c r="BA259" i="4"/>
  <c r="AY259" i="4"/>
  <c r="AW259" i="4"/>
  <c r="AU259" i="4"/>
  <c r="AS259" i="4"/>
  <c r="AQ259" i="4"/>
  <c r="AM259" i="4"/>
  <c r="AK259" i="4"/>
  <c r="AH259" i="4"/>
  <c r="AF259" i="4"/>
  <c r="AD259" i="4"/>
  <c r="AB259" i="4"/>
  <c r="Z259" i="4"/>
  <c r="X259" i="4"/>
  <c r="V259" i="4"/>
  <c r="T259" i="4"/>
  <c r="R259" i="4"/>
  <c r="P259" i="4"/>
  <c r="N259" i="4"/>
  <c r="L259" i="4"/>
  <c r="I259" i="4"/>
  <c r="G259" i="4"/>
  <c r="BY258" i="4"/>
  <c r="BW258" i="4"/>
  <c r="BU258" i="4"/>
  <c r="BR258" i="4"/>
  <c r="BP258" i="4"/>
  <c r="BG258" i="4"/>
  <c r="BE258" i="4"/>
  <c r="BC258" i="4"/>
  <c r="BA258" i="4"/>
  <c r="AY258" i="4"/>
  <c r="AW258" i="4"/>
  <c r="AU258" i="4"/>
  <c r="AS258" i="4"/>
  <c r="AQ258" i="4"/>
  <c r="AM258" i="4"/>
  <c r="AK258" i="4"/>
  <c r="AH258" i="4"/>
  <c r="AF258" i="4"/>
  <c r="AD258" i="4"/>
  <c r="AB258" i="4"/>
  <c r="Z258" i="4"/>
  <c r="X258" i="4"/>
  <c r="V258" i="4"/>
  <c r="T258" i="4"/>
  <c r="R258" i="4"/>
  <c r="P258" i="4"/>
  <c r="N258" i="4"/>
  <c r="L258" i="4"/>
  <c r="I258" i="4"/>
  <c r="G258" i="4"/>
  <c r="BY257" i="4"/>
  <c r="BW257" i="4"/>
  <c r="BU257" i="4"/>
  <c r="BR257" i="4"/>
  <c r="BP257" i="4"/>
  <c r="BG257" i="4"/>
  <c r="BE257" i="4"/>
  <c r="BC257" i="4"/>
  <c r="BA257" i="4"/>
  <c r="AY257" i="4"/>
  <c r="AW257" i="4"/>
  <c r="AU257" i="4"/>
  <c r="AS257" i="4"/>
  <c r="AQ257" i="4"/>
  <c r="AM257" i="4"/>
  <c r="AK257" i="4"/>
  <c r="AH257" i="4"/>
  <c r="AF257" i="4"/>
  <c r="AD257" i="4"/>
  <c r="AB257" i="4"/>
  <c r="Z257" i="4"/>
  <c r="X257" i="4"/>
  <c r="V257" i="4"/>
  <c r="T257" i="4"/>
  <c r="R257" i="4"/>
  <c r="P257" i="4"/>
  <c r="N257" i="4"/>
  <c r="L257" i="4"/>
  <c r="I257" i="4"/>
  <c r="G257" i="4"/>
  <c r="BY256" i="4"/>
  <c r="BW256" i="4"/>
  <c r="BU256" i="4"/>
  <c r="BR256" i="4"/>
  <c r="BP256" i="4"/>
  <c r="BG256" i="4"/>
  <c r="BE256" i="4"/>
  <c r="BC256" i="4"/>
  <c r="BA256" i="4"/>
  <c r="AY256" i="4"/>
  <c r="AW256" i="4"/>
  <c r="AU256" i="4"/>
  <c r="AS256" i="4"/>
  <c r="AQ256" i="4"/>
  <c r="AM256" i="4"/>
  <c r="AK256" i="4"/>
  <c r="AH256" i="4"/>
  <c r="AF256" i="4"/>
  <c r="AD256" i="4"/>
  <c r="AB256" i="4"/>
  <c r="Z256" i="4"/>
  <c r="X256" i="4"/>
  <c r="V256" i="4"/>
  <c r="T256" i="4"/>
  <c r="R256" i="4"/>
  <c r="P256" i="4"/>
  <c r="N256" i="4"/>
  <c r="L256" i="4"/>
  <c r="I256" i="4"/>
  <c r="G256" i="4"/>
  <c r="BY255" i="4"/>
  <c r="BW255" i="4"/>
  <c r="BU255" i="4"/>
  <c r="BR255" i="4"/>
  <c r="BP255" i="4"/>
  <c r="BG255" i="4"/>
  <c r="BE255" i="4"/>
  <c r="BC255" i="4"/>
  <c r="BA255" i="4"/>
  <c r="AY255" i="4"/>
  <c r="AW255" i="4"/>
  <c r="AU255" i="4"/>
  <c r="AS255" i="4"/>
  <c r="AQ255" i="4"/>
  <c r="AM255" i="4"/>
  <c r="AK255" i="4"/>
  <c r="AH255" i="4"/>
  <c r="AF255" i="4"/>
  <c r="AD255" i="4"/>
  <c r="AB255" i="4"/>
  <c r="Z255" i="4"/>
  <c r="X255" i="4"/>
  <c r="V255" i="4"/>
  <c r="T255" i="4"/>
  <c r="R255" i="4"/>
  <c r="P255" i="4"/>
  <c r="N255" i="4"/>
  <c r="L255" i="4"/>
  <c r="I255" i="4"/>
  <c r="G255" i="4"/>
  <c r="BY254" i="4"/>
  <c r="BW254" i="4"/>
  <c r="BU254" i="4"/>
  <c r="BR254" i="4"/>
  <c r="BP254" i="4"/>
  <c r="BG254" i="4"/>
  <c r="BE254" i="4"/>
  <c r="BC254" i="4"/>
  <c r="BA254" i="4"/>
  <c r="AY254" i="4"/>
  <c r="AW254" i="4"/>
  <c r="AU254" i="4"/>
  <c r="AS254" i="4"/>
  <c r="AQ254" i="4"/>
  <c r="AM254" i="4"/>
  <c r="AK254" i="4"/>
  <c r="AH254" i="4"/>
  <c r="AF254" i="4"/>
  <c r="AD254" i="4"/>
  <c r="AB254" i="4"/>
  <c r="Z254" i="4"/>
  <c r="X254" i="4"/>
  <c r="V254" i="4"/>
  <c r="T254" i="4"/>
  <c r="R254" i="4"/>
  <c r="P254" i="4"/>
  <c r="N254" i="4"/>
  <c r="L254" i="4"/>
  <c r="I254" i="4"/>
  <c r="G254" i="4"/>
  <c r="BY253" i="4"/>
  <c r="BW253" i="4"/>
  <c r="BU253" i="4"/>
  <c r="BR253" i="4"/>
  <c r="BP253" i="4"/>
  <c r="BG253" i="4"/>
  <c r="BE253" i="4"/>
  <c r="BC253" i="4"/>
  <c r="BA253" i="4"/>
  <c r="AY253" i="4"/>
  <c r="AW253" i="4"/>
  <c r="AU253" i="4"/>
  <c r="AS253" i="4"/>
  <c r="AQ253" i="4"/>
  <c r="AM253" i="4"/>
  <c r="AK253" i="4"/>
  <c r="AH253" i="4"/>
  <c r="AF253" i="4"/>
  <c r="AD253" i="4"/>
  <c r="AB253" i="4"/>
  <c r="Z253" i="4"/>
  <c r="X253" i="4"/>
  <c r="V253" i="4"/>
  <c r="T253" i="4"/>
  <c r="R253" i="4"/>
  <c r="P253" i="4"/>
  <c r="N253" i="4"/>
  <c r="L253" i="4"/>
  <c r="I253" i="4"/>
  <c r="G253" i="4"/>
  <c r="BY252" i="4"/>
  <c r="BW252" i="4"/>
  <c r="BU252" i="4"/>
  <c r="BR252" i="4"/>
  <c r="BP252" i="4"/>
  <c r="BG252" i="4"/>
  <c r="BE252" i="4"/>
  <c r="BC252" i="4"/>
  <c r="BA252" i="4"/>
  <c r="AY252" i="4"/>
  <c r="AW252" i="4"/>
  <c r="AU252" i="4"/>
  <c r="AS252" i="4"/>
  <c r="AQ252" i="4"/>
  <c r="AM252" i="4"/>
  <c r="AK252" i="4"/>
  <c r="AH252" i="4"/>
  <c r="AF252" i="4"/>
  <c r="AD252" i="4"/>
  <c r="AB252" i="4"/>
  <c r="Z252" i="4"/>
  <c r="X252" i="4"/>
  <c r="V252" i="4"/>
  <c r="T252" i="4"/>
  <c r="R252" i="4"/>
  <c r="P252" i="4"/>
  <c r="N252" i="4"/>
  <c r="L252" i="4"/>
  <c r="I252" i="4"/>
  <c r="G252" i="4"/>
  <c r="BY251" i="4"/>
  <c r="BW251" i="4"/>
  <c r="BU251" i="4"/>
  <c r="BR251" i="4"/>
  <c r="BP251" i="4"/>
  <c r="BG251" i="4"/>
  <c r="BE251" i="4"/>
  <c r="BC251" i="4"/>
  <c r="BA251" i="4"/>
  <c r="AY251" i="4"/>
  <c r="AW251" i="4"/>
  <c r="AU251" i="4"/>
  <c r="AS251" i="4"/>
  <c r="AQ251" i="4"/>
  <c r="AM251" i="4"/>
  <c r="AK251" i="4"/>
  <c r="AH251" i="4"/>
  <c r="AF251" i="4"/>
  <c r="AD251" i="4"/>
  <c r="AB251" i="4"/>
  <c r="Z251" i="4"/>
  <c r="X251" i="4"/>
  <c r="V251" i="4"/>
  <c r="T251" i="4"/>
  <c r="R251" i="4"/>
  <c r="P251" i="4"/>
  <c r="N251" i="4"/>
  <c r="L251" i="4"/>
  <c r="I251" i="4"/>
  <c r="G251" i="4"/>
  <c r="BY250" i="4"/>
  <c r="BW250" i="4"/>
  <c r="BU250" i="4"/>
  <c r="BR250" i="4"/>
  <c r="BP250" i="4"/>
  <c r="BG250" i="4"/>
  <c r="BE250" i="4"/>
  <c r="BC250" i="4"/>
  <c r="BA250" i="4"/>
  <c r="AY250" i="4"/>
  <c r="AW250" i="4"/>
  <c r="AU250" i="4"/>
  <c r="AS250" i="4"/>
  <c r="AQ250" i="4"/>
  <c r="AM250" i="4"/>
  <c r="AK250" i="4"/>
  <c r="AH250" i="4"/>
  <c r="AF250" i="4"/>
  <c r="AD250" i="4"/>
  <c r="AB250" i="4"/>
  <c r="Z250" i="4"/>
  <c r="X250" i="4"/>
  <c r="V250" i="4"/>
  <c r="T250" i="4"/>
  <c r="R250" i="4"/>
  <c r="P250" i="4"/>
  <c r="N250" i="4"/>
  <c r="L250" i="4"/>
  <c r="I250" i="4"/>
  <c r="G250" i="4"/>
  <c r="BY249" i="4"/>
  <c r="BW249" i="4"/>
  <c r="BU249" i="4"/>
  <c r="BR249" i="4"/>
  <c r="BP249" i="4"/>
  <c r="BG249" i="4"/>
  <c r="BE249" i="4"/>
  <c r="BC249" i="4"/>
  <c r="BA249" i="4"/>
  <c r="AY249" i="4"/>
  <c r="AW249" i="4"/>
  <c r="AU249" i="4"/>
  <c r="AS249" i="4"/>
  <c r="AQ249" i="4"/>
  <c r="AM249" i="4"/>
  <c r="AK249" i="4"/>
  <c r="AH249" i="4"/>
  <c r="AF249" i="4"/>
  <c r="AD249" i="4"/>
  <c r="AB249" i="4"/>
  <c r="Z249" i="4"/>
  <c r="X249" i="4"/>
  <c r="V249" i="4"/>
  <c r="T249" i="4"/>
  <c r="R249" i="4"/>
  <c r="P249" i="4"/>
  <c r="N249" i="4"/>
  <c r="L249" i="4"/>
  <c r="I249" i="4"/>
  <c r="G249" i="4"/>
  <c r="BY248" i="4"/>
  <c r="BW248" i="4"/>
  <c r="BU248" i="4"/>
  <c r="BR248" i="4"/>
  <c r="BP248" i="4"/>
  <c r="BG248" i="4"/>
  <c r="BE248" i="4"/>
  <c r="BC248" i="4"/>
  <c r="BA248" i="4"/>
  <c r="AY248" i="4"/>
  <c r="AW248" i="4"/>
  <c r="AU248" i="4"/>
  <c r="AS248" i="4"/>
  <c r="AQ248" i="4"/>
  <c r="AM248" i="4"/>
  <c r="AK248" i="4"/>
  <c r="AH248" i="4"/>
  <c r="AF248" i="4"/>
  <c r="AD248" i="4"/>
  <c r="AB248" i="4"/>
  <c r="Z248" i="4"/>
  <c r="X248" i="4"/>
  <c r="V248" i="4"/>
  <c r="T248" i="4"/>
  <c r="R248" i="4"/>
  <c r="P248" i="4"/>
  <c r="N248" i="4"/>
  <c r="L248" i="4"/>
  <c r="I248" i="4"/>
  <c r="G248" i="4"/>
  <c r="BY247" i="4"/>
  <c r="BW247" i="4"/>
  <c r="BU247" i="4"/>
  <c r="BR247" i="4"/>
  <c r="BP247" i="4"/>
  <c r="BG247" i="4"/>
  <c r="BE247" i="4"/>
  <c r="BC247" i="4"/>
  <c r="BA247" i="4"/>
  <c r="AY247" i="4"/>
  <c r="AW247" i="4"/>
  <c r="AU247" i="4"/>
  <c r="AS247" i="4"/>
  <c r="AQ247" i="4"/>
  <c r="AM247" i="4"/>
  <c r="AK247" i="4"/>
  <c r="AH247" i="4"/>
  <c r="AF247" i="4"/>
  <c r="AD247" i="4"/>
  <c r="AB247" i="4"/>
  <c r="Z247" i="4"/>
  <c r="X247" i="4"/>
  <c r="V247" i="4"/>
  <c r="T247" i="4"/>
  <c r="R247" i="4"/>
  <c r="P247" i="4"/>
  <c r="N247" i="4"/>
  <c r="L247" i="4"/>
  <c r="I247" i="4"/>
  <c r="G247" i="4"/>
  <c r="BY246" i="4"/>
  <c r="BW246" i="4"/>
  <c r="BU246" i="4"/>
  <c r="BR246" i="4"/>
  <c r="BP246" i="4"/>
  <c r="BG246" i="4"/>
  <c r="BE246" i="4"/>
  <c r="BC246" i="4"/>
  <c r="BA246" i="4"/>
  <c r="AY246" i="4"/>
  <c r="AW246" i="4"/>
  <c r="AU246" i="4"/>
  <c r="AS246" i="4"/>
  <c r="AQ246" i="4"/>
  <c r="AM246" i="4"/>
  <c r="AK246" i="4"/>
  <c r="AH246" i="4"/>
  <c r="AF246" i="4"/>
  <c r="AD246" i="4"/>
  <c r="AB246" i="4"/>
  <c r="Z246" i="4"/>
  <c r="X246" i="4"/>
  <c r="V246" i="4"/>
  <c r="T246" i="4"/>
  <c r="R246" i="4"/>
  <c r="P246" i="4"/>
  <c r="N246" i="4"/>
  <c r="L246" i="4"/>
  <c r="I246" i="4"/>
  <c r="G246" i="4"/>
  <c r="BY245" i="4"/>
  <c r="BW245" i="4"/>
  <c r="BU245" i="4"/>
  <c r="BR245" i="4"/>
  <c r="BP245" i="4"/>
  <c r="BG245" i="4"/>
  <c r="BE245" i="4"/>
  <c r="BC245" i="4"/>
  <c r="BA245" i="4"/>
  <c r="AY245" i="4"/>
  <c r="AW245" i="4"/>
  <c r="AU245" i="4"/>
  <c r="AS245" i="4"/>
  <c r="AQ245" i="4"/>
  <c r="AM245" i="4"/>
  <c r="AK245" i="4"/>
  <c r="AH245" i="4"/>
  <c r="AF245" i="4"/>
  <c r="AD245" i="4"/>
  <c r="AB245" i="4"/>
  <c r="Z245" i="4"/>
  <c r="X245" i="4"/>
  <c r="V245" i="4"/>
  <c r="T245" i="4"/>
  <c r="R245" i="4"/>
  <c r="P245" i="4"/>
  <c r="N245" i="4"/>
  <c r="L245" i="4"/>
  <c r="I245" i="4"/>
  <c r="G245" i="4"/>
  <c r="BY244" i="4"/>
  <c r="BW244" i="4"/>
  <c r="BU244" i="4"/>
  <c r="BR244" i="4"/>
  <c r="BP244" i="4"/>
  <c r="BG244" i="4"/>
  <c r="BE244" i="4"/>
  <c r="BC244" i="4"/>
  <c r="BA244" i="4"/>
  <c r="AY244" i="4"/>
  <c r="AW244" i="4"/>
  <c r="AU244" i="4"/>
  <c r="AS244" i="4"/>
  <c r="AQ244" i="4"/>
  <c r="AM244" i="4"/>
  <c r="AK244" i="4"/>
  <c r="AH244" i="4"/>
  <c r="AF244" i="4"/>
  <c r="AD244" i="4"/>
  <c r="AB244" i="4"/>
  <c r="Z244" i="4"/>
  <c r="X244" i="4"/>
  <c r="V244" i="4"/>
  <c r="T244" i="4"/>
  <c r="R244" i="4"/>
  <c r="P244" i="4"/>
  <c r="N244" i="4"/>
  <c r="L244" i="4"/>
  <c r="I244" i="4"/>
  <c r="G244" i="4"/>
  <c r="BY243" i="4"/>
  <c r="BW243" i="4"/>
  <c r="BU243" i="4"/>
  <c r="BR243" i="4"/>
  <c r="BP243" i="4"/>
  <c r="BG243" i="4"/>
  <c r="BE243" i="4"/>
  <c r="BC243" i="4"/>
  <c r="BA243" i="4"/>
  <c r="AY243" i="4"/>
  <c r="AW243" i="4"/>
  <c r="AU243" i="4"/>
  <c r="AS243" i="4"/>
  <c r="AQ243" i="4"/>
  <c r="AM243" i="4"/>
  <c r="AK243" i="4"/>
  <c r="AH243" i="4"/>
  <c r="AF243" i="4"/>
  <c r="AD243" i="4"/>
  <c r="AB243" i="4"/>
  <c r="Z243" i="4"/>
  <c r="X243" i="4"/>
  <c r="V243" i="4"/>
  <c r="T243" i="4"/>
  <c r="R243" i="4"/>
  <c r="P243" i="4"/>
  <c r="N243" i="4"/>
  <c r="L243" i="4"/>
  <c r="I243" i="4"/>
  <c r="G243" i="4"/>
  <c r="BY242" i="4"/>
  <c r="BW242" i="4"/>
  <c r="BU242" i="4"/>
  <c r="BR242" i="4"/>
  <c r="BP242" i="4"/>
  <c r="BG242" i="4"/>
  <c r="BE242" i="4"/>
  <c r="BC242" i="4"/>
  <c r="BA242" i="4"/>
  <c r="AY242" i="4"/>
  <c r="AW242" i="4"/>
  <c r="AU242" i="4"/>
  <c r="AS242" i="4"/>
  <c r="AQ242" i="4"/>
  <c r="AM242" i="4"/>
  <c r="AK242" i="4"/>
  <c r="AH242" i="4"/>
  <c r="AF242" i="4"/>
  <c r="AD242" i="4"/>
  <c r="AB242" i="4"/>
  <c r="Z242" i="4"/>
  <c r="X242" i="4"/>
  <c r="V242" i="4"/>
  <c r="T242" i="4"/>
  <c r="R242" i="4"/>
  <c r="P242" i="4"/>
  <c r="N242" i="4"/>
  <c r="L242" i="4"/>
  <c r="I242" i="4"/>
  <c r="G242" i="4"/>
  <c r="BY241" i="4"/>
  <c r="BW241" i="4"/>
  <c r="BU241" i="4"/>
  <c r="BR241" i="4"/>
  <c r="BP241" i="4"/>
  <c r="BG241" i="4"/>
  <c r="BE241" i="4"/>
  <c r="BC241" i="4"/>
  <c r="BA241" i="4"/>
  <c r="AY241" i="4"/>
  <c r="AW241" i="4"/>
  <c r="AU241" i="4"/>
  <c r="AS241" i="4"/>
  <c r="AQ241" i="4"/>
  <c r="AM241" i="4"/>
  <c r="AK241" i="4"/>
  <c r="AH241" i="4"/>
  <c r="AF241" i="4"/>
  <c r="AD241" i="4"/>
  <c r="AB241" i="4"/>
  <c r="Z241" i="4"/>
  <c r="X241" i="4"/>
  <c r="V241" i="4"/>
  <c r="T241" i="4"/>
  <c r="R241" i="4"/>
  <c r="P241" i="4"/>
  <c r="N241" i="4"/>
  <c r="L241" i="4"/>
  <c r="I241" i="4"/>
  <c r="G241" i="4"/>
  <c r="BY240" i="4"/>
  <c r="BW240" i="4"/>
  <c r="BU240" i="4"/>
  <c r="BR240" i="4"/>
  <c r="BP240" i="4"/>
  <c r="BG240" i="4"/>
  <c r="BE240" i="4"/>
  <c r="BC240" i="4"/>
  <c r="BA240" i="4"/>
  <c r="AY240" i="4"/>
  <c r="AW240" i="4"/>
  <c r="AU240" i="4"/>
  <c r="AS240" i="4"/>
  <c r="AQ240" i="4"/>
  <c r="AM240" i="4"/>
  <c r="AK240" i="4"/>
  <c r="AH240" i="4"/>
  <c r="AF240" i="4"/>
  <c r="AD240" i="4"/>
  <c r="AB240" i="4"/>
  <c r="Z240" i="4"/>
  <c r="X240" i="4"/>
  <c r="V240" i="4"/>
  <c r="T240" i="4"/>
  <c r="R240" i="4"/>
  <c r="P240" i="4"/>
  <c r="N240" i="4"/>
  <c r="L240" i="4"/>
  <c r="I240" i="4"/>
  <c r="G240" i="4"/>
  <c r="BY239" i="4"/>
  <c r="BW239" i="4"/>
  <c r="BU239" i="4"/>
  <c r="BR239" i="4"/>
  <c r="BP239" i="4"/>
  <c r="BG239" i="4"/>
  <c r="BE239" i="4"/>
  <c r="BC239" i="4"/>
  <c r="BA239" i="4"/>
  <c r="AY239" i="4"/>
  <c r="AW239" i="4"/>
  <c r="AU239" i="4"/>
  <c r="AS239" i="4"/>
  <c r="AQ239" i="4"/>
  <c r="AM239" i="4"/>
  <c r="AK239" i="4"/>
  <c r="AH239" i="4"/>
  <c r="AF239" i="4"/>
  <c r="AD239" i="4"/>
  <c r="AB239" i="4"/>
  <c r="Z239" i="4"/>
  <c r="X239" i="4"/>
  <c r="V239" i="4"/>
  <c r="T239" i="4"/>
  <c r="R239" i="4"/>
  <c r="P239" i="4"/>
  <c r="N239" i="4"/>
  <c r="L239" i="4"/>
  <c r="I239" i="4"/>
  <c r="G239" i="4"/>
  <c r="BY238" i="4"/>
  <c r="BW238" i="4"/>
  <c r="BU238" i="4"/>
  <c r="BR238" i="4"/>
  <c r="BP238" i="4"/>
  <c r="BG238" i="4"/>
  <c r="BE238" i="4"/>
  <c r="BC238" i="4"/>
  <c r="BA238" i="4"/>
  <c r="AY238" i="4"/>
  <c r="AW238" i="4"/>
  <c r="AU238" i="4"/>
  <c r="AS238" i="4"/>
  <c r="AQ238" i="4"/>
  <c r="AM238" i="4"/>
  <c r="AK238" i="4"/>
  <c r="AH238" i="4"/>
  <c r="AF238" i="4"/>
  <c r="AD238" i="4"/>
  <c r="AB238" i="4"/>
  <c r="Z238" i="4"/>
  <c r="X238" i="4"/>
  <c r="V238" i="4"/>
  <c r="T238" i="4"/>
  <c r="R238" i="4"/>
  <c r="P238" i="4"/>
  <c r="N238" i="4"/>
  <c r="L238" i="4"/>
  <c r="I238" i="4"/>
  <c r="G238" i="4"/>
  <c r="BY237" i="4"/>
  <c r="BW237" i="4"/>
  <c r="BU237" i="4"/>
  <c r="BR237" i="4"/>
  <c r="BP237" i="4"/>
  <c r="BG237" i="4"/>
  <c r="BE237" i="4"/>
  <c r="BC237" i="4"/>
  <c r="BA237" i="4"/>
  <c r="AY237" i="4"/>
  <c r="AW237" i="4"/>
  <c r="AU237" i="4"/>
  <c r="AS237" i="4"/>
  <c r="AQ237" i="4"/>
  <c r="AM237" i="4"/>
  <c r="AK237" i="4"/>
  <c r="AH237" i="4"/>
  <c r="AF237" i="4"/>
  <c r="AD237" i="4"/>
  <c r="AB237" i="4"/>
  <c r="Z237" i="4"/>
  <c r="X237" i="4"/>
  <c r="V237" i="4"/>
  <c r="T237" i="4"/>
  <c r="R237" i="4"/>
  <c r="P237" i="4"/>
  <c r="N237" i="4"/>
  <c r="L237" i="4"/>
  <c r="I237" i="4"/>
  <c r="G237" i="4"/>
  <c r="BY236" i="4"/>
  <c r="BW236" i="4"/>
  <c r="BU236" i="4"/>
  <c r="BR236" i="4"/>
  <c r="BP236" i="4"/>
  <c r="BG236" i="4"/>
  <c r="BE236" i="4"/>
  <c r="BC236" i="4"/>
  <c r="BA236" i="4"/>
  <c r="AY236" i="4"/>
  <c r="AW236" i="4"/>
  <c r="AU236" i="4"/>
  <c r="AS236" i="4"/>
  <c r="AQ236" i="4"/>
  <c r="AM236" i="4"/>
  <c r="AK236" i="4"/>
  <c r="AH236" i="4"/>
  <c r="AF236" i="4"/>
  <c r="AD236" i="4"/>
  <c r="AB236" i="4"/>
  <c r="Z236" i="4"/>
  <c r="X236" i="4"/>
  <c r="V236" i="4"/>
  <c r="T236" i="4"/>
  <c r="R236" i="4"/>
  <c r="P236" i="4"/>
  <c r="N236" i="4"/>
  <c r="L236" i="4"/>
  <c r="I236" i="4"/>
  <c r="G236" i="4"/>
  <c r="BY235" i="4"/>
  <c r="BW235" i="4"/>
  <c r="BU235" i="4"/>
  <c r="BR235" i="4"/>
  <c r="BP235" i="4"/>
  <c r="BG235" i="4"/>
  <c r="BE235" i="4"/>
  <c r="BC235" i="4"/>
  <c r="BA235" i="4"/>
  <c r="AY235" i="4"/>
  <c r="AW235" i="4"/>
  <c r="AU235" i="4"/>
  <c r="AS235" i="4"/>
  <c r="AQ235" i="4"/>
  <c r="AM235" i="4"/>
  <c r="AK235" i="4"/>
  <c r="AH235" i="4"/>
  <c r="AF235" i="4"/>
  <c r="AD235" i="4"/>
  <c r="AB235" i="4"/>
  <c r="Z235" i="4"/>
  <c r="X235" i="4"/>
  <c r="V235" i="4"/>
  <c r="T235" i="4"/>
  <c r="R235" i="4"/>
  <c r="P235" i="4"/>
  <c r="N235" i="4"/>
  <c r="L235" i="4"/>
  <c r="I235" i="4"/>
  <c r="G235" i="4"/>
  <c r="BY234" i="4"/>
  <c r="BW234" i="4"/>
  <c r="BU234" i="4"/>
  <c r="BR234" i="4"/>
  <c r="BP234" i="4"/>
  <c r="BG234" i="4"/>
  <c r="BE234" i="4"/>
  <c r="BC234" i="4"/>
  <c r="BA234" i="4"/>
  <c r="AY234" i="4"/>
  <c r="AW234" i="4"/>
  <c r="AU234" i="4"/>
  <c r="AS234" i="4"/>
  <c r="AQ234" i="4"/>
  <c r="AM234" i="4"/>
  <c r="AK234" i="4"/>
  <c r="AH234" i="4"/>
  <c r="AF234" i="4"/>
  <c r="AD234" i="4"/>
  <c r="AB234" i="4"/>
  <c r="Z234" i="4"/>
  <c r="X234" i="4"/>
  <c r="V234" i="4"/>
  <c r="T234" i="4"/>
  <c r="R234" i="4"/>
  <c r="P234" i="4"/>
  <c r="N234" i="4"/>
  <c r="L234" i="4"/>
  <c r="I234" i="4"/>
  <c r="G234" i="4"/>
  <c r="BY233" i="4"/>
  <c r="BW233" i="4"/>
  <c r="BU233" i="4"/>
  <c r="BR233" i="4"/>
  <c r="BP233" i="4"/>
  <c r="BG233" i="4"/>
  <c r="BE233" i="4"/>
  <c r="BC233" i="4"/>
  <c r="BA233" i="4"/>
  <c r="AY233" i="4"/>
  <c r="AW233" i="4"/>
  <c r="AU233" i="4"/>
  <c r="AS233" i="4"/>
  <c r="AQ233" i="4"/>
  <c r="AM233" i="4"/>
  <c r="AK233" i="4"/>
  <c r="AH233" i="4"/>
  <c r="AF233" i="4"/>
  <c r="AD233" i="4"/>
  <c r="AB233" i="4"/>
  <c r="Z233" i="4"/>
  <c r="X233" i="4"/>
  <c r="V233" i="4"/>
  <c r="T233" i="4"/>
  <c r="R233" i="4"/>
  <c r="P233" i="4"/>
  <c r="N233" i="4"/>
  <c r="L233" i="4"/>
  <c r="I233" i="4"/>
  <c r="G233" i="4"/>
  <c r="BY232" i="4"/>
  <c r="BW232" i="4"/>
  <c r="BU232" i="4"/>
  <c r="BR232" i="4"/>
  <c r="BP232" i="4"/>
  <c r="BG232" i="4"/>
  <c r="BE232" i="4"/>
  <c r="BC232" i="4"/>
  <c r="BA232" i="4"/>
  <c r="AY232" i="4"/>
  <c r="AW232" i="4"/>
  <c r="AU232" i="4"/>
  <c r="AS232" i="4"/>
  <c r="AQ232" i="4"/>
  <c r="AM232" i="4"/>
  <c r="AK232" i="4"/>
  <c r="AH232" i="4"/>
  <c r="AF232" i="4"/>
  <c r="AD232" i="4"/>
  <c r="AB232" i="4"/>
  <c r="Z232" i="4"/>
  <c r="X232" i="4"/>
  <c r="V232" i="4"/>
  <c r="T232" i="4"/>
  <c r="R232" i="4"/>
  <c r="P232" i="4"/>
  <c r="N232" i="4"/>
  <c r="L232" i="4"/>
  <c r="I232" i="4"/>
  <c r="G232" i="4"/>
  <c r="BY231" i="4"/>
  <c r="BW231" i="4"/>
  <c r="BU231" i="4"/>
  <c r="BR231" i="4"/>
  <c r="BP231" i="4"/>
  <c r="BG231" i="4"/>
  <c r="BE231" i="4"/>
  <c r="BC231" i="4"/>
  <c r="BA231" i="4"/>
  <c r="AY231" i="4"/>
  <c r="AW231" i="4"/>
  <c r="AU231" i="4"/>
  <c r="AS231" i="4"/>
  <c r="AQ231" i="4"/>
  <c r="AM231" i="4"/>
  <c r="AK231" i="4"/>
  <c r="AH231" i="4"/>
  <c r="AF231" i="4"/>
  <c r="AD231" i="4"/>
  <c r="AB231" i="4"/>
  <c r="Z231" i="4"/>
  <c r="X231" i="4"/>
  <c r="V231" i="4"/>
  <c r="T231" i="4"/>
  <c r="R231" i="4"/>
  <c r="P231" i="4"/>
  <c r="N231" i="4"/>
  <c r="L231" i="4"/>
  <c r="I231" i="4"/>
  <c r="G231" i="4"/>
  <c r="BY230" i="4"/>
  <c r="BW230" i="4"/>
  <c r="BU230" i="4"/>
  <c r="BR230" i="4"/>
  <c r="BP230" i="4"/>
  <c r="BG230" i="4"/>
  <c r="BE230" i="4"/>
  <c r="BC230" i="4"/>
  <c r="BA230" i="4"/>
  <c r="AY230" i="4"/>
  <c r="AW230" i="4"/>
  <c r="AU230" i="4"/>
  <c r="AS230" i="4"/>
  <c r="AQ230" i="4"/>
  <c r="AM230" i="4"/>
  <c r="AK230" i="4"/>
  <c r="AH230" i="4"/>
  <c r="AF230" i="4"/>
  <c r="AD230" i="4"/>
  <c r="AB230" i="4"/>
  <c r="Z230" i="4"/>
  <c r="X230" i="4"/>
  <c r="V230" i="4"/>
  <c r="T230" i="4"/>
  <c r="R230" i="4"/>
  <c r="P230" i="4"/>
  <c r="N230" i="4"/>
  <c r="L230" i="4"/>
  <c r="I230" i="4"/>
  <c r="G230" i="4"/>
  <c r="BY229" i="4"/>
  <c r="BW229" i="4"/>
  <c r="BU229" i="4"/>
  <c r="BR229" i="4"/>
  <c r="BP229" i="4"/>
  <c r="BG229" i="4"/>
  <c r="BE229" i="4"/>
  <c r="BC229" i="4"/>
  <c r="BA229" i="4"/>
  <c r="AY229" i="4"/>
  <c r="AW229" i="4"/>
  <c r="AU229" i="4"/>
  <c r="AS229" i="4"/>
  <c r="AQ229" i="4"/>
  <c r="AM229" i="4"/>
  <c r="AK229" i="4"/>
  <c r="AH229" i="4"/>
  <c r="AF229" i="4"/>
  <c r="AD229" i="4"/>
  <c r="AB229" i="4"/>
  <c r="Z229" i="4"/>
  <c r="X229" i="4"/>
  <c r="V229" i="4"/>
  <c r="T229" i="4"/>
  <c r="R229" i="4"/>
  <c r="P229" i="4"/>
  <c r="N229" i="4"/>
  <c r="L229" i="4"/>
  <c r="I229" i="4"/>
  <c r="G229" i="4"/>
  <c r="BY228" i="4"/>
  <c r="BW228" i="4"/>
  <c r="BU228" i="4"/>
  <c r="BR228" i="4"/>
  <c r="BP228" i="4"/>
  <c r="BG228" i="4"/>
  <c r="BE228" i="4"/>
  <c r="BC228" i="4"/>
  <c r="BA228" i="4"/>
  <c r="AY228" i="4"/>
  <c r="AW228" i="4"/>
  <c r="AU228" i="4"/>
  <c r="AS228" i="4"/>
  <c r="AQ228" i="4"/>
  <c r="AM228" i="4"/>
  <c r="AK228" i="4"/>
  <c r="AH228" i="4"/>
  <c r="AF228" i="4"/>
  <c r="AD228" i="4"/>
  <c r="AB228" i="4"/>
  <c r="Z228" i="4"/>
  <c r="X228" i="4"/>
  <c r="V228" i="4"/>
  <c r="T228" i="4"/>
  <c r="R228" i="4"/>
  <c r="P228" i="4"/>
  <c r="N228" i="4"/>
  <c r="L228" i="4"/>
  <c r="I228" i="4"/>
  <c r="G228" i="4"/>
  <c r="BY227" i="4"/>
  <c r="BW227" i="4"/>
  <c r="BU227" i="4"/>
  <c r="BR227" i="4"/>
  <c r="BP227" i="4"/>
  <c r="BG227" i="4"/>
  <c r="BE227" i="4"/>
  <c r="BC227" i="4"/>
  <c r="BA227" i="4"/>
  <c r="AY227" i="4"/>
  <c r="AW227" i="4"/>
  <c r="AU227" i="4"/>
  <c r="AS227" i="4"/>
  <c r="AQ227" i="4"/>
  <c r="AM227" i="4"/>
  <c r="AK227" i="4"/>
  <c r="AH227" i="4"/>
  <c r="AF227" i="4"/>
  <c r="AD227" i="4"/>
  <c r="AB227" i="4"/>
  <c r="Z227" i="4"/>
  <c r="X227" i="4"/>
  <c r="V227" i="4"/>
  <c r="T227" i="4"/>
  <c r="R227" i="4"/>
  <c r="P227" i="4"/>
  <c r="N227" i="4"/>
  <c r="L227" i="4"/>
  <c r="I227" i="4"/>
  <c r="G227" i="4"/>
  <c r="BY226" i="4"/>
  <c r="BW226" i="4"/>
  <c r="BU226" i="4"/>
  <c r="BR226" i="4"/>
  <c r="BP226" i="4"/>
  <c r="BG226" i="4"/>
  <c r="BE226" i="4"/>
  <c r="BC226" i="4"/>
  <c r="BA226" i="4"/>
  <c r="AY226" i="4"/>
  <c r="AW226" i="4"/>
  <c r="AU226" i="4"/>
  <c r="AS226" i="4"/>
  <c r="AQ226" i="4"/>
  <c r="AM226" i="4"/>
  <c r="AK226" i="4"/>
  <c r="AH226" i="4"/>
  <c r="AF226" i="4"/>
  <c r="AD226" i="4"/>
  <c r="AB226" i="4"/>
  <c r="Z226" i="4"/>
  <c r="X226" i="4"/>
  <c r="V226" i="4"/>
  <c r="T226" i="4"/>
  <c r="R226" i="4"/>
  <c r="P226" i="4"/>
  <c r="N226" i="4"/>
  <c r="L226" i="4"/>
  <c r="I226" i="4"/>
  <c r="G226" i="4"/>
  <c r="BY225" i="4"/>
  <c r="BW225" i="4"/>
  <c r="BU225" i="4"/>
  <c r="BR225" i="4"/>
  <c r="BP225" i="4"/>
  <c r="BG225" i="4"/>
  <c r="BE225" i="4"/>
  <c r="BC225" i="4"/>
  <c r="BA225" i="4"/>
  <c r="AY225" i="4"/>
  <c r="AW225" i="4"/>
  <c r="AU225" i="4"/>
  <c r="AS225" i="4"/>
  <c r="AQ225" i="4"/>
  <c r="AM225" i="4"/>
  <c r="AK225" i="4"/>
  <c r="AH225" i="4"/>
  <c r="AF225" i="4"/>
  <c r="AD225" i="4"/>
  <c r="AB225" i="4"/>
  <c r="Z225" i="4"/>
  <c r="X225" i="4"/>
  <c r="V225" i="4"/>
  <c r="T225" i="4"/>
  <c r="R225" i="4"/>
  <c r="P225" i="4"/>
  <c r="N225" i="4"/>
  <c r="L225" i="4"/>
  <c r="I225" i="4"/>
  <c r="G225" i="4"/>
  <c r="BY224" i="4"/>
  <c r="BW224" i="4"/>
  <c r="BU224" i="4"/>
  <c r="BR224" i="4"/>
  <c r="BP224" i="4"/>
  <c r="BG224" i="4"/>
  <c r="BE224" i="4"/>
  <c r="BC224" i="4"/>
  <c r="BA224" i="4"/>
  <c r="AY224" i="4"/>
  <c r="AW224" i="4"/>
  <c r="AU224" i="4"/>
  <c r="AS224" i="4"/>
  <c r="AQ224" i="4"/>
  <c r="AM224" i="4"/>
  <c r="AK224" i="4"/>
  <c r="AH224" i="4"/>
  <c r="AF224" i="4"/>
  <c r="AD224" i="4"/>
  <c r="AB224" i="4"/>
  <c r="Z224" i="4"/>
  <c r="X224" i="4"/>
  <c r="V224" i="4"/>
  <c r="T224" i="4"/>
  <c r="R224" i="4"/>
  <c r="P224" i="4"/>
  <c r="N224" i="4"/>
  <c r="L224" i="4"/>
  <c r="I224" i="4"/>
  <c r="G224" i="4"/>
  <c r="BY223" i="4"/>
  <c r="BW223" i="4"/>
  <c r="BU223" i="4"/>
  <c r="BR223" i="4"/>
  <c r="BP223" i="4"/>
  <c r="BG223" i="4"/>
  <c r="BE223" i="4"/>
  <c r="BC223" i="4"/>
  <c r="BA223" i="4"/>
  <c r="AY223" i="4"/>
  <c r="AW223" i="4"/>
  <c r="AU223" i="4"/>
  <c r="AS223" i="4"/>
  <c r="AQ223" i="4"/>
  <c r="AM223" i="4"/>
  <c r="AK223" i="4"/>
  <c r="AH223" i="4"/>
  <c r="AF223" i="4"/>
  <c r="AD223" i="4"/>
  <c r="AB223" i="4"/>
  <c r="Z223" i="4"/>
  <c r="X223" i="4"/>
  <c r="V223" i="4"/>
  <c r="T223" i="4"/>
  <c r="R223" i="4"/>
  <c r="P223" i="4"/>
  <c r="N223" i="4"/>
  <c r="L223" i="4"/>
  <c r="I223" i="4"/>
  <c r="G223" i="4"/>
  <c r="BY222" i="4"/>
  <c r="BW222" i="4"/>
  <c r="BU222" i="4"/>
  <c r="BR222" i="4"/>
  <c r="BP222" i="4"/>
  <c r="BG222" i="4"/>
  <c r="BE222" i="4"/>
  <c r="BC222" i="4"/>
  <c r="BA222" i="4"/>
  <c r="AY222" i="4"/>
  <c r="AW222" i="4"/>
  <c r="AU222" i="4"/>
  <c r="AS222" i="4"/>
  <c r="AQ222" i="4"/>
  <c r="AM222" i="4"/>
  <c r="AK222" i="4"/>
  <c r="AH222" i="4"/>
  <c r="AF222" i="4"/>
  <c r="AD222" i="4"/>
  <c r="AB222" i="4"/>
  <c r="Z222" i="4"/>
  <c r="X222" i="4"/>
  <c r="V222" i="4"/>
  <c r="T222" i="4"/>
  <c r="R222" i="4"/>
  <c r="P222" i="4"/>
  <c r="N222" i="4"/>
  <c r="L222" i="4"/>
  <c r="I222" i="4"/>
  <c r="G222" i="4"/>
  <c r="BY221" i="4"/>
  <c r="BW221" i="4"/>
  <c r="BU221" i="4"/>
  <c r="BR221" i="4"/>
  <c r="BP221" i="4"/>
  <c r="BG221" i="4"/>
  <c r="BE221" i="4"/>
  <c r="BC221" i="4"/>
  <c r="BA221" i="4"/>
  <c r="AY221" i="4"/>
  <c r="AW221" i="4"/>
  <c r="AU221" i="4"/>
  <c r="AS221" i="4"/>
  <c r="AQ221" i="4"/>
  <c r="AM221" i="4"/>
  <c r="AK221" i="4"/>
  <c r="AH221" i="4"/>
  <c r="AF221" i="4"/>
  <c r="AD221" i="4"/>
  <c r="AB221" i="4"/>
  <c r="Z221" i="4"/>
  <c r="X221" i="4"/>
  <c r="V221" i="4"/>
  <c r="T221" i="4"/>
  <c r="R221" i="4"/>
  <c r="P221" i="4"/>
  <c r="N221" i="4"/>
  <c r="L221" i="4"/>
  <c r="I221" i="4"/>
  <c r="G221" i="4"/>
  <c r="BY220" i="4"/>
  <c r="BW220" i="4"/>
  <c r="BU220" i="4"/>
  <c r="BR220" i="4"/>
  <c r="BP220" i="4"/>
  <c r="BG220" i="4"/>
  <c r="BE220" i="4"/>
  <c r="BC220" i="4"/>
  <c r="BA220" i="4"/>
  <c r="AY220" i="4"/>
  <c r="AW220" i="4"/>
  <c r="AU220" i="4"/>
  <c r="AS220" i="4"/>
  <c r="AQ220" i="4"/>
  <c r="AM220" i="4"/>
  <c r="AK220" i="4"/>
  <c r="AH220" i="4"/>
  <c r="AF220" i="4"/>
  <c r="AD220" i="4"/>
  <c r="AB220" i="4"/>
  <c r="Z220" i="4"/>
  <c r="X220" i="4"/>
  <c r="V220" i="4"/>
  <c r="T220" i="4"/>
  <c r="R220" i="4"/>
  <c r="P220" i="4"/>
  <c r="N220" i="4"/>
  <c r="L220" i="4"/>
  <c r="I220" i="4"/>
  <c r="G220" i="4"/>
  <c r="BY219" i="4"/>
  <c r="BW219" i="4"/>
  <c r="BU219" i="4"/>
  <c r="BR219" i="4"/>
  <c r="BP219" i="4"/>
  <c r="BG219" i="4"/>
  <c r="BE219" i="4"/>
  <c r="BC219" i="4"/>
  <c r="BA219" i="4"/>
  <c r="AY219" i="4"/>
  <c r="AW219" i="4"/>
  <c r="AU219" i="4"/>
  <c r="AS219" i="4"/>
  <c r="AQ219" i="4"/>
  <c r="AM219" i="4"/>
  <c r="AK219" i="4"/>
  <c r="AH219" i="4"/>
  <c r="AF219" i="4"/>
  <c r="AD219" i="4"/>
  <c r="AB219" i="4"/>
  <c r="Z219" i="4"/>
  <c r="X219" i="4"/>
  <c r="V219" i="4"/>
  <c r="T219" i="4"/>
  <c r="R219" i="4"/>
  <c r="P219" i="4"/>
  <c r="N219" i="4"/>
  <c r="L219" i="4"/>
  <c r="I219" i="4"/>
  <c r="G219" i="4"/>
  <c r="BY218" i="4"/>
  <c r="BW218" i="4"/>
  <c r="BU218" i="4"/>
  <c r="BR218" i="4"/>
  <c r="BP218" i="4"/>
  <c r="BG218" i="4"/>
  <c r="BE218" i="4"/>
  <c r="BC218" i="4"/>
  <c r="BA218" i="4"/>
  <c r="AY218" i="4"/>
  <c r="AW218" i="4"/>
  <c r="AU218" i="4"/>
  <c r="AS218" i="4"/>
  <c r="AQ218" i="4"/>
  <c r="AM218" i="4"/>
  <c r="AK218" i="4"/>
  <c r="AH218" i="4"/>
  <c r="AF218" i="4"/>
  <c r="AD218" i="4"/>
  <c r="AB218" i="4"/>
  <c r="Z218" i="4"/>
  <c r="X218" i="4"/>
  <c r="V218" i="4"/>
  <c r="T218" i="4"/>
  <c r="R218" i="4"/>
  <c r="P218" i="4"/>
  <c r="N218" i="4"/>
  <c r="L218" i="4"/>
  <c r="I218" i="4"/>
  <c r="G218" i="4"/>
  <c r="BY217" i="4"/>
  <c r="BW217" i="4"/>
  <c r="BU217" i="4"/>
  <c r="BR217" i="4"/>
  <c r="BP217" i="4"/>
  <c r="BG217" i="4"/>
  <c r="BE217" i="4"/>
  <c r="BC217" i="4"/>
  <c r="BA217" i="4"/>
  <c r="AY217" i="4"/>
  <c r="AW217" i="4"/>
  <c r="AU217" i="4"/>
  <c r="AS217" i="4"/>
  <c r="AQ217" i="4"/>
  <c r="AM217" i="4"/>
  <c r="AK217" i="4"/>
  <c r="AH217" i="4"/>
  <c r="AF217" i="4"/>
  <c r="AD217" i="4"/>
  <c r="AB217" i="4"/>
  <c r="Z217" i="4"/>
  <c r="X217" i="4"/>
  <c r="V217" i="4"/>
  <c r="T217" i="4"/>
  <c r="R217" i="4"/>
  <c r="P217" i="4"/>
  <c r="N217" i="4"/>
  <c r="L217" i="4"/>
  <c r="I217" i="4"/>
  <c r="G217" i="4"/>
  <c r="BY216" i="4"/>
  <c r="BW216" i="4"/>
  <c r="BU216" i="4"/>
  <c r="BR216" i="4"/>
  <c r="BP216" i="4"/>
  <c r="BG216" i="4"/>
  <c r="BE216" i="4"/>
  <c r="BC216" i="4"/>
  <c r="BA216" i="4"/>
  <c r="AY216" i="4"/>
  <c r="AW216" i="4"/>
  <c r="AU216" i="4"/>
  <c r="AS216" i="4"/>
  <c r="AQ216" i="4"/>
  <c r="AM216" i="4"/>
  <c r="AK216" i="4"/>
  <c r="AH216" i="4"/>
  <c r="AF216" i="4"/>
  <c r="AD216" i="4"/>
  <c r="AB216" i="4"/>
  <c r="Z216" i="4"/>
  <c r="X216" i="4"/>
  <c r="V216" i="4"/>
  <c r="T216" i="4"/>
  <c r="R216" i="4"/>
  <c r="P216" i="4"/>
  <c r="N216" i="4"/>
  <c r="L216" i="4"/>
  <c r="I216" i="4"/>
  <c r="G216" i="4"/>
  <c r="BY215" i="4"/>
  <c r="BW215" i="4"/>
  <c r="BU215" i="4"/>
  <c r="BR215" i="4"/>
  <c r="BP215" i="4"/>
  <c r="BG215" i="4"/>
  <c r="BE215" i="4"/>
  <c r="BC215" i="4"/>
  <c r="BA215" i="4"/>
  <c r="AY215" i="4"/>
  <c r="AW215" i="4"/>
  <c r="AU215" i="4"/>
  <c r="AS215" i="4"/>
  <c r="AQ215" i="4"/>
  <c r="AM215" i="4"/>
  <c r="AK215" i="4"/>
  <c r="AH215" i="4"/>
  <c r="AF215" i="4"/>
  <c r="AD215" i="4"/>
  <c r="AB215" i="4"/>
  <c r="Z215" i="4"/>
  <c r="X215" i="4"/>
  <c r="V215" i="4"/>
  <c r="T215" i="4"/>
  <c r="R215" i="4"/>
  <c r="P215" i="4"/>
  <c r="N215" i="4"/>
  <c r="L215" i="4"/>
  <c r="I215" i="4"/>
  <c r="G215" i="4"/>
  <c r="BY214" i="4"/>
  <c r="BW214" i="4"/>
  <c r="BU214" i="4"/>
  <c r="BR214" i="4"/>
  <c r="BP214" i="4"/>
  <c r="BG214" i="4"/>
  <c r="BE214" i="4"/>
  <c r="BC214" i="4"/>
  <c r="BA214" i="4"/>
  <c r="AY214" i="4"/>
  <c r="AW214" i="4"/>
  <c r="AU214" i="4"/>
  <c r="AS214" i="4"/>
  <c r="AQ214" i="4"/>
  <c r="AM214" i="4"/>
  <c r="AK214" i="4"/>
  <c r="AH214" i="4"/>
  <c r="AF214" i="4"/>
  <c r="AD214" i="4"/>
  <c r="AB214" i="4"/>
  <c r="Z214" i="4"/>
  <c r="X214" i="4"/>
  <c r="V214" i="4"/>
  <c r="T214" i="4"/>
  <c r="R214" i="4"/>
  <c r="P214" i="4"/>
  <c r="N214" i="4"/>
  <c r="L214" i="4"/>
  <c r="I214" i="4"/>
  <c r="G214" i="4"/>
  <c r="BY213" i="4"/>
  <c r="BW213" i="4"/>
  <c r="BU213" i="4"/>
  <c r="BR213" i="4"/>
  <c r="BP213" i="4"/>
  <c r="BG213" i="4"/>
  <c r="BE213" i="4"/>
  <c r="BC213" i="4"/>
  <c r="BA213" i="4"/>
  <c r="AY213" i="4"/>
  <c r="AW213" i="4"/>
  <c r="AU213" i="4"/>
  <c r="AS213" i="4"/>
  <c r="AQ213" i="4"/>
  <c r="AM213" i="4"/>
  <c r="AK213" i="4"/>
  <c r="AH213" i="4"/>
  <c r="AF213" i="4"/>
  <c r="AD213" i="4"/>
  <c r="AB213" i="4"/>
  <c r="Z213" i="4"/>
  <c r="X213" i="4"/>
  <c r="V213" i="4"/>
  <c r="T213" i="4"/>
  <c r="R213" i="4"/>
  <c r="P213" i="4"/>
  <c r="N213" i="4"/>
  <c r="L213" i="4"/>
  <c r="I213" i="4"/>
  <c r="G213" i="4"/>
  <c r="BY212" i="4"/>
  <c r="BW212" i="4"/>
  <c r="BU212" i="4"/>
  <c r="BR212" i="4"/>
  <c r="BP212" i="4"/>
  <c r="BG212" i="4"/>
  <c r="BE212" i="4"/>
  <c r="BC212" i="4"/>
  <c r="BA212" i="4"/>
  <c r="AY212" i="4"/>
  <c r="AW212" i="4"/>
  <c r="AU212" i="4"/>
  <c r="AS212" i="4"/>
  <c r="AQ212" i="4"/>
  <c r="AM212" i="4"/>
  <c r="AK212" i="4"/>
  <c r="AH212" i="4"/>
  <c r="AF212" i="4"/>
  <c r="AD212" i="4"/>
  <c r="AB212" i="4"/>
  <c r="Z212" i="4"/>
  <c r="X212" i="4"/>
  <c r="V212" i="4"/>
  <c r="T212" i="4"/>
  <c r="R212" i="4"/>
  <c r="P212" i="4"/>
  <c r="N212" i="4"/>
  <c r="L212" i="4"/>
  <c r="I212" i="4"/>
  <c r="G212" i="4"/>
  <c r="BY211" i="4"/>
  <c r="BW211" i="4"/>
  <c r="BU211" i="4"/>
  <c r="BR211" i="4"/>
  <c r="BP211" i="4"/>
  <c r="BG211" i="4"/>
  <c r="BE211" i="4"/>
  <c r="BC211" i="4"/>
  <c r="BA211" i="4"/>
  <c r="AY211" i="4"/>
  <c r="AW211" i="4"/>
  <c r="AU211" i="4"/>
  <c r="AS211" i="4"/>
  <c r="AQ211" i="4"/>
  <c r="AM211" i="4"/>
  <c r="AK211" i="4"/>
  <c r="AH211" i="4"/>
  <c r="AF211" i="4"/>
  <c r="AD211" i="4"/>
  <c r="AB211" i="4"/>
  <c r="Z211" i="4"/>
  <c r="X211" i="4"/>
  <c r="V211" i="4"/>
  <c r="T211" i="4"/>
  <c r="R211" i="4"/>
  <c r="P211" i="4"/>
  <c r="N211" i="4"/>
  <c r="L211" i="4"/>
  <c r="I211" i="4"/>
  <c r="G211" i="4"/>
  <c r="BY210" i="4"/>
  <c r="BW210" i="4"/>
  <c r="BU210" i="4"/>
  <c r="BR210" i="4"/>
  <c r="BP210" i="4"/>
  <c r="BG210" i="4"/>
  <c r="BE210" i="4"/>
  <c r="BC210" i="4"/>
  <c r="BA210" i="4"/>
  <c r="AY210" i="4"/>
  <c r="AW210" i="4"/>
  <c r="AU210" i="4"/>
  <c r="AS210" i="4"/>
  <c r="AQ210" i="4"/>
  <c r="AM210" i="4"/>
  <c r="AK210" i="4"/>
  <c r="AH210" i="4"/>
  <c r="AF210" i="4"/>
  <c r="AD210" i="4"/>
  <c r="AB210" i="4"/>
  <c r="Z210" i="4"/>
  <c r="X210" i="4"/>
  <c r="V210" i="4"/>
  <c r="T210" i="4"/>
  <c r="R210" i="4"/>
  <c r="P210" i="4"/>
  <c r="N210" i="4"/>
  <c r="L210" i="4"/>
  <c r="I210" i="4"/>
  <c r="G210" i="4"/>
  <c r="BY209" i="4"/>
  <c r="BW209" i="4"/>
  <c r="BU209" i="4"/>
  <c r="BR209" i="4"/>
  <c r="BP209" i="4"/>
  <c r="BG209" i="4"/>
  <c r="BE209" i="4"/>
  <c r="BC209" i="4"/>
  <c r="BA209" i="4"/>
  <c r="AY209" i="4"/>
  <c r="AW209" i="4"/>
  <c r="AU209" i="4"/>
  <c r="AS209" i="4"/>
  <c r="AQ209" i="4"/>
  <c r="AM209" i="4"/>
  <c r="AK209" i="4"/>
  <c r="AH209" i="4"/>
  <c r="AF209" i="4"/>
  <c r="AD209" i="4"/>
  <c r="AB209" i="4"/>
  <c r="Z209" i="4"/>
  <c r="X209" i="4"/>
  <c r="V209" i="4"/>
  <c r="T209" i="4"/>
  <c r="R209" i="4"/>
  <c r="P209" i="4"/>
  <c r="N209" i="4"/>
  <c r="L209" i="4"/>
  <c r="I209" i="4"/>
  <c r="G209" i="4"/>
  <c r="BY208" i="4"/>
  <c r="BW208" i="4"/>
  <c r="BU208" i="4"/>
  <c r="BR208" i="4"/>
  <c r="BP208" i="4"/>
  <c r="BG208" i="4"/>
  <c r="BE208" i="4"/>
  <c r="BC208" i="4"/>
  <c r="BA208" i="4"/>
  <c r="AY208" i="4"/>
  <c r="AW208" i="4"/>
  <c r="AU208" i="4"/>
  <c r="AS208" i="4"/>
  <c r="AQ208" i="4"/>
  <c r="AM208" i="4"/>
  <c r="AK208" i="4"/>
  <c r="AH208" i="4"/>
  <c r="AF208" i="4"/>
  <c r="AD208" i="4"/>
  <c r="AB208" i="4"/>
  <c r="Z208" i="4"/>
  <c r="X208" i="4"/>
  <c r="V208" i="4"/>
  <c r="T208" i="4"/>
  <c r="R208" i="4"/>
  <c r="P208" i="4"/>
  <c r="N208" i="4"/>
  <c r="L208" i="4"/>
  <c r="I208" i="4"/>
  <c r="G208" i="4"/>
  <c r="BY207" i="4"/>
  <c r="BW207" i="4"/>
  <c r="BU207" i="4"/>
  <c r="BR207" i="4"/>
  <c r="BP207" i="4"/>
  <c r="BG207" i="4"/>
  <c r="BE207" i="4"/>
  <c r="BC207" i="4"/>
  <c r="BA207" i="4"/>
  <c r="AY207" i="4"/>
  <c r="AW207" i="4"/>
  <c r="AU207" i="4"/>
  <c r="AS207" i="4"/>
  <c r="AQ207" i="4"/>
  <c r="AM207" i="4"/>
  <c r="AK207" i="4"/>
  <c r="AH207" i="4"/>
  <c r="AF207" i="4"/>
  <c r="AD207" i="4"/>
  <c r="AB207" i="4"/>
  <c r="Z207" i="4"/>
  <c r="X207" i="4"/>
  <c r="V207" i="4"/>
  <c r="T207" i="4"/>
  <c r="R207" i="4"/>
  <c r="P207" i="4"/>
  <c r="N207" i="4"/>
  <c r="L207" i="4"/>
  <c r="I207" i="4"/>
  <c r="G207" i="4"/>
  <c r="BY206" i="4"/>
  <c r="BW206" i="4"/>
  <c r="BU206" i="4"/>
  <c r="BR206" i="4"/>
  <c r="BP206" i="4"/>
  <c r="BG206" i="4"/>
  <c r="BE206" i="4"/>
  <c r="BC206" i="4"/>
  <c r="BA206" i="4"/>
  <c r="AY206" i="4"/>
  <c r="AW206" i="4"/>
  <c r="AU206" i="4"/>
  <c r="AS206" i="4"/>
  <c r="AQ206" i="4"/>
  <c r="AM206" i="4"/>
  <c r="AK206" i="4"/>
  <c r="AH206" i="4"/>
  <c r="AF206" i="4"/>
  <c r="AD206" i="4"/>
  <c r="AB206" i="4"/>
  <c r="Z206" i="4"/>
  <c r="X206" i="4"/>
  <c r="V206" i="4"/>
  <c r="T206" i="4"/>
  <c r="R206" i="4"/>
  <c r="P206" i="4"/>
  <c r="N206" i="4"/>
  <c r="L206" i="4"/>
  <c r="I206" i="4"/>
  <c r="G206" i="4"/>
  <c r="BY205" i="4"/>
  <c r="BW205" i="4"/>
  <c r="BU205" i="4"/>
  <c r="BR205" i="4"/>
  <c r="BP205" i="4"/>
  <c r="BG205" i="4"/>
  <c r="BE205" i="4"/>
  <c r="BC205" i="4"/>
  <c r="BA205" i="4"/>
  <c r="AY205" i="4"/>
  <c r="AW205" i="4"/>
  <c r="AU205" i="4"/>
  <c r="AS205" i="4"/>
  <c r="AQ205" i="4"/>
  <c r="AM205" i="4"/>
  <c r="AK205" i="4"/>
  <c r="AH205" i="4"/>
  <c r="AF205" i="4"/>
  <c r="AD205" i="4"/>
  <c r="AB205" i="4"/>
  <c r="Z205" i="4"/>
  <c r="X205" i="4"/>
  <c r="V205" i="4"/>
  <c r="T205" i="4"/>
  <c r="R205" i="4"/>
  <c r="P205" i="4"/>
  <c r="N205" i="4"/>
  <c r="L205" i="4"/>
  <c r="I205" i="4"/>
  <c r="G205" i="4"/>
  <c r="BY204" i="4"/>
  <c r="BW204" i="4"/>
  <c r="BU204" i="4"/>
  <c r="BR204" i="4"/>
  <c r="BP204" i="4"/>
  <c r="BG204" i="4"/>
  <c r="BE204" i="4"/>
  <c r="BC204" i="4"/>
  <c r="BA204" i="4"/>
  <c r="AY204" i="4"/>
  <c r="AW204" i="4"/>
  <c r="AU204" i="4"/>
  <c r="AS204" i="4"/>
  <c r="AQ204" i="4"/>
  <c r="AM204" i="4"/>
  <c r="AK204" i="4"/>
  <c r="AH204" i="4"/>
  <c r="AF204" i="4"/>
  <c r="AD204" i="4"/>
  <c r="AB204" i="4"/>
  <c r="Z204" i="4"/>
  <c r="X204" i="4"/>
  <c r="V204" i="4"/>
  <c r="T204" i="4"/>
  <c r="R204" i="4"/>
  <c r="P204" i="4"/>
  <c r="N204" i="4"/>
  <c r="L204" i="4"/>
  <c r="I204" i="4"/>
  <c r="G204" i="4"/>
  <c r="BY203" i="4"/>
  <c r="BW203" i="4"/>
  <c r="BU203" i="4"/>
  <c r="BR203" i="4"/>
  <c r="BP203" i="4"/>
  <c r="BG203" i="4"/>
  <c r="BE203" i="4"/>
  <c r="BC203" i="4"/>
  <c r="BA203" i="4"/>
  <c r="AY203" i="4"/>
  <c r="AW203" i="4"/>
  <c r="AU203" i="4"/>
  <c r="AS203" i="4"/>
  <c r="AQ203" i="4"/>
  <c r="AM203" i="4"/>
  <c r="AK203" i="4"/>
  <c r="AH203" i="4"/>
  <c r="AF203" i="4"/>
  <c r="AD203" i="4"/>
  <c r="AB203" i="4"/>
  <c r="Z203" i="4"/>
  <c r="X203" i="4"/>
  <c r="V203" i="4"/>
  <c r="T203" i="4"/>
  <c r="R203" i="4"/>
  <c r="P203" i="4"/>
  <c r="N203" i="4"/>
  <c r="L203" i="4"/>
  <c r="I203" i="4"/>
  <c r="G203" i="4"/>
  <c r="BY202" i="4"/>
  <c r="BW202" i="4"/>
  <c r="BU202" i="4"/>
  <c r="BR202" i="4"/>
  <c r="BP202" i="4"/>
  <c r="BG202" i="4"/>
  <c r="BE202" i="4"/>
  <c r="BC202" i="4"/>
  <c r="BA202" i="4"/>
  <c r="AY202" i="4"/>
  <c r="AW202" i="4"/>
  <c r="AU202" i="4"/>
  <c r="AS202" i="4"/>
  <c r="AQ202" i="4"/>
  <c r="AM202" i="4"/>
  <c r="AK202" i="4"/>
  <c r="AH202" i="4"/>
  <c r="AF202" i="4"/>
  <c r="AD202" i="4"/>
  <c r="AB202" i="4"/>
  <c r="Z202" i="4"/>
  <c r="X202" i="4"/>
  <c r="V202" i="4"/>
  <c r="T202" i="4"/>
  <c r="R202" i="4"/>
  <c r="P202" i="4"/>
  <c r="N202" i="4"/>
  <c r="L202" i="4"/>
  <c r="I202" i="4"/>
  <c r="G202" i="4"/>
  <c r="BY201" i="4"/>
  <c r="BW201" i="4"/>
  <c r="BU201" i="4"/>
  <c r="BR201" i="4"/>
  <c r="BP201" i="4"/>
  <c r="BG201" i="4"/>
  <c r="BE201" i="4"/>
  <c r="BC201" i="4"/>
  <c r="BA201" i="4"/>
  <c r="AY201" i="4"/>
  <c r="AW201" i="4"/>
  <c r="AU201" i="4"/>
  <c r="AS201" i="4"/>
  <c r="AQ201" i="4"/>
  <c r="AM201" i="4"/>
  <c r="AK201" i="4"/>
  <c r="AH201" i="4"/>
  <c r="AF201" i="4"/>
  <c r="AD201" i="4"/>
  <c r="AB201" i="4"/>
  <c r="Z201" i="4"/>
  <c r="X201" i="4"/>
  <c r="V201" i="4"/>
  <c r="T201" i="4"/>
  <c r="R201" i="4"/>
  <c r="P201" i="4"/>
  <c r="N201" i="4"/>
  <c r="L201" i="4"/>
  <c r="I201" i="4"/>
  <c r="G201" i="4"/>
  <c r="BY200" i="4"/>
  <c r="BW200" i="4"/>
  <c r="BU200" i="4"/>
  <c r="BR200" i="4"/>
  <c r="BP200" i="4"/>
  <c r="BG200" i="4"/>
  <c r="BE200" i="4"/>
  <c r="BC200" i="4"/>
  <c r="BA200" i="4"/>
  <c r="AY200" i="4"/>
  <c r="AW200" i="4"/>
  <c r="AU200" i="4"/>
  <c r="AS200" i="4"/>
  <c r="AQ200" i="4"/>
  <c r="AM200" i="4"/>
  <c r="AK200" i="4"/>
  <c r="AH200" i="4"/>
  <c r="AF200" i="4"/>
  <c r="AD200" i="4"/>
  <c r="AB200" i="4"/>
  <c r="Z200" i="4"/>
  <c r="X200" i="4"/>
  <c r="V200" i="4"/>
  <c r="T200" i="4"/>
  <c r="R200" i="4"/>
  <c r="P200" i="4"/>
  <c r="N200" i="4"/>
  <c r="L200" i="4"/>
  <c r="I200" i="4"/>
  <c r="G200" i="4"/>
  <c r="BY199" i="4"/>
  <c r="BW199" i="4"/>
  <c r="BU199" i="4"/>
  <c r="BR199" i="4"/>
  <c r="BP199" i="4"/>
  <c r="BG199" i="4"/>
  <c r="BE199" i="4"/>
  <c r="BC199" i="4"/>
  <c r="BA199" i="4"/>
  <c r="AY199" i="4"/>
  <c r="AW199" i="4"/>
  <c r="AU199" i="4"/>
  <c r="AS199" i="4"/>
  <c r="AQ199" i="4"/>
  <c r="AM199" i="4"/>
  <c r="AK199" i="4"/>
  <c r="AH199" i="4"/>
  <c r="AF199" i="4"/>
  <c r="AD199" i="4"/>
  <c r="AB199" i="4"/>
  <c r="Z199" i="4"/>
  <c r="X199" i="4"/>
  <c r="V199" i="4"/>
  <c r="T199" i="4"/>
  <c r="R199" i="4"/>
  <c r="P199" i="4"/>
  <c r="N199" i="4"/>
  <c r="L199" i="4"/>
  <c r="I199" i="4"/>
  <c r="G199" i="4"/>
  <c r="BY198" i="4"/>
  <c r="BW198" i="4"/>
  <c r="BU198" i="4"/>
  <c r="BR198" i="4"/>
  <c r="BP198" i="4"/>
  <c r="BG198" i="4"/>
  <c r="BE198" i="4"/>
  <c r="BC198" i="4"/>
  <c r="BA198" i="4"/>
  <c r="AY198" i="4"/>
  <c r="AW198" i="4"/>
  <c r="AU198" i="4"/>
  <c r="AS198" i="4"/>
  <c r="AQ198" i="4"/>
  <c r="AM198" i="4"/>
  <c r="AK198" i="4"/>
  <c r="AH198" i="4"/>
  <c r="AF198" i="4"/>
  <c r="AD198" i="4"/>
  <c r="AB198" i="4"/>
  <c r="Z198" i="4"/>
  <c r="X198" i="4"/>
  <c r="V198" i="4"/>
  <c r="T198" i="4"/>
  <c r="R198" i="4"/>
  <c r="P198" i="4"/>
  <c r="N198" i="4"/>
  <c r="L198" i="4"/>
  <c r="I198" i="4"/>
  <c r="G198" i="4"/>
  <c r="BY197" i="4"/>
  <c r="BW197" i="4"/>
  <c r="BU197" i="4"/>
  <c r="BR197" i="4"/>
  <c r="BP197" i="4"/>
  <c r="BG197" i="4"/>
  <c r="BE197" i="4"/>
  <c r="BC197" i="4"/>
  <c r="BA197" i="4"/>
  <c r="AY197" i="4"/>
  <c r="AW197" i="4"/>
  <c r="AU197" i="4"/>
  <c r="AS197" i="4"/>
  <c r="AQ197" i="4"/>
  <c r="AM197" i="4"/>
  <c r="AK197" i="4"/>
  <c r="AH197" i="4"/>
  <c r="AF197" i="4"/>
  <c r="AD197" i="4"/>
  <c r="AB197" i="4"/>
  <c r="Z197" i="4"/>
  <c r="X197" i="4"/>
  <c r="V197" i="4"/>
  <c r="T197" i="4"/>
  <c r="R197" i="4"/>
  <c r="P197" i="4"/>
  <c r="N197" i="4"/>
  <c r="L197" i="4"/>
  <c r="I197" i="4"/>
  <c r="G197" i="4"/>
  <c r="BY196" i="4"/>
  <c r="BW196" i="4"/>
  <c r="BU196" i="4"/>
  <c r="BR196" i="4"/>
  <c r="BP196" i="4"/>
  <c r="BG196" i="4"/>
  <c r="BE196" i="4"/>
  <c r="BC196" i="4"/>
  <c r="BA196" i="4"/>
  <c r="AY196" i="4"/>
  <c r="AW196" i="4"/>
  <c r="AU196" i="4"/>
  <c r="AS196" i="4"/>
  <c r="AQ196" i="4"/>
  <c r="AM196" i="4"/>
  <c r="AK196" i="4"/>
  <c r="AH196" i="4"/>
  <c r="AF196" i="4"/>
  <c r="AD196" i="4"/>
  <c r="AB196" i="4"/>
  <c r="Z196" i="4"/>
  <c r="X196" i="4"/>
  <c r="V196" i="4"/>
  <c r="T196" i="4"/>
  <c r="R196" i="4"/>
  <c r="P196" i="4"/>
  <c r="N196" i="4"/>
  <c r="L196" i="4"/>
  <c r="I196" i="4"/>
  <c r="G196" i="4"/>
  <c r="BY195" i="4"/>
  <c r="BW195" i="4"/>
  <c r="BU195" i="4"/>
  <c r="BR195" i="4"/>
  <c r="BP195" i="4"/>
  <c r="BG195" i="4"/>
  <c r="BE195" i="4"/>
  <c r="BC195" i="4"/>
  <c r="BA195" i="4"/>
  <c r="AY195" i="4"/>
  <c r="AW195" i="4"/>
  <c r="AU195" i="4"/>
  <c r="AS195" i="4"/>
  <c r="AQ195" i="4"/>
  <c r="AM195" i="4"/>
  <c r="AK195" i="4"/>
  <c r="AH195" i="4"/>
  <c r="AF195" i="4"/>
  <c r="AD195" i="4"/>
  <c r="AB195" i="4"/>
  <c r="Z195" i="4"/>
  <c r="X195" i="4"/>
  <c r="V195" i="4"/>
  <c r="T195" i="4"/>
  <c r="R195" i="4"/>
  <c r="P195" i="4"/>
  <c r="N195" i="4"/>
  <c r="L195" i="4"/>
  <c r="I195" i="4"/>
  <c r="G195" i="4"/>
  <c r="BY194" i="4"/>
  <c r="BW194" i="4"/>
  <c r="BU194" i="4"/>
  <c r="BR194" i="4"/>
  <c r="BP194" i="4"/>
  <c r="BG194" i="4"/>
  <c r="BE194" i="4"/>
  <c r="BC194" i="4"/>
  <c r="BA194" i="4"/>
  <c r="AY194" i="4"/>
  <c r="AW194" i="4"/>
  <c r="AU194" i="4"/>
  <c r="AS194" i="4"/>
  <c r="AQ194" i="4"/>
  <c r="AM194" i="4"/>
  <c r="AK194" i="4"/>
  <c r="AH194" i="4"/>
  <c r="AF194" i="4"/>
  <c r="AD194" i="4"/>
  <c r="AB194" i="4"/>
  <c r="Z194" i="4"/>
  <c r="X194" i="4"/>
  <c r="V194" i="4"/>
  <c r="T194" i="4"/>
  <c r="R194" i="4"/>
  <c r="P194" i="4"/>
  <c r="N194" i="4"/>
  <c r="L194" i="4"/>
  <c r="I194" i="4"/>
  <c r="G194" i="4"/>
  <c r="BY193" i="4"/>
  <c r="BW193" i="4"/>
  <c r="BU193" i="4"/>
  <c r="BR193" i="4"/>
  <c r="BP193" i="4"/>
  <c r="BG193" i="4"/>
  <c r="BE193" i="4"/>
  <c r="BC193" i="4"/>
  <c r="BA193" i="4"/>
  <c r="AY193" i="4"/>
  <c r="AW193" i="4"/>
  <c r="AU193" i="4"/>
  <c r="AS193" i="4"/>
  <c r="AQ193" i="4"/>
  <c r="AM193" i="4"/>
  <c r="AK193" i="4"/>
  <c r="AH193" i="4"/>
  <c r="AF193" i="4"/>
  <c r="AD193" i="4"/>
  <c r="AB193" i="4"/>
  <c r="Z193" i="4"/>
  <c r="X193" i="4"/>
  <c r="V193" i="4"/>
  <c r="T193" i="4"/>
  <c r="R193" i="4"/>
  <c r="P193" i="4"/>
  <c r="N193" i="4"/>
  <c r="L193" i="4"/>
  <c r="I193" i="4"/>
  <c r="G193" i="4"/>
  <c r="BY192" i="4"/>
  <c r="BW192" i="4"/>
  <c r="BU192" i="4"/>
  <c r="BR192" i="4"/>
  <c r="BP192" i="4"/>
  <c r="BG192" i="4"/>
  <c r="BE192" i="4"/>
  <c r="BC192" i="4"/>
  <c r="BA192" i="4"/>
  <c r="AY192" i="4"/>
  <c r="AW192" i="4"/>
  <c r="AU192" i="4"/>
  <c r="AS192" i="4"/>
  <c r="AQ192" i="4"/>
  <c r="AM192" i="4"/>
  <c r="AK192" i="4"/>
  <c r="AH192" i="4"/>
  <c r="AF192" i="4"/>
  <c r="AD192" i="4"/>
  <c r="AB192" i="4"/>
  <c r="Z192" i="4"/>
  <c r="X192" i="4"/>
  <c r="V192" i="4"/>
  <c r="T192" i="4"/>
  <c r="R192" i="4"/>
  <c r="P192" i="4"/>
  <c r="N192" i="4"/>
  <c r="L192" i="4"/>
  <c r="I192" i="4"/>
  <c r="G192" i="4"/>
  <c r="BY191" i="4"/>
  <c r="BW191" i="4"/>
  <c r="BU191" i="4"/>
  <c r="BR191" i="4"/>
  <c r="BP191" i="4"/>
  <c r="BG191" i="4"/>
  <c r="BE191" i="4"/>
  <c r="BC191" i="4"/>
  <c r="BA191" i="4"/>
  <c r="AY191" i="4"/>
  <c r="AW191" i="4"/>
  <c r="AU191" i="4"/>
  <c r="AS191" i="4"/>
  <c r="AQ191" i="4"/>
  <c r="AM191" i="4"/>
  <c r="AK191" i="4"/>
  <c r="AH191" i="4"/>
  <c r="AF191" i="4"/>
  <c r="AD191" i="4"/>
  <c r="AB191" i="4"/>
  <c r="Z191" i="4"/>
  <c r="X191" i="4"/>
  <c r="V191" i="4"/>
  <c r="T191" i="4"/>
  <c r="R191" i="4"/>
  <c r="P191" i="4"/>
  <c r="N191" i="4"/>
  <c r="L191" i="4"/>
  <c r="I191" i="4"/>
  <c r="G191" i="4"/>
  <c r="BY190" i="4"/>
  <c r="BW190" i="4"/>
  <c r="BU190" i="4"/>
  <c r="BR190" i="4"/>
  <c r="BP190" i="4"/>
  <c r="BG190" i="4"/>
  <c r="BE190" i="4"/>
  <c r="BC190" i="4"/>
  <c r="BA190" i="4"/>
  <c r="AY190" i="4"/>
  <c r="AW190" i="4"/>
  <c r="AU190" i="4"/>
  <c r="AS190" i="4"/>
  <c r="AQ190" i="4"/>
  <c r="AM190" i="4"/>
  <c r="AK190" i="4"/>
  <c r="AH190" i="4"/>
  <c r="AF190" i="4"/>
  <c r="AD190" i="4"/>
  <c r="AB190" i="4"/>
  <c r="Z190" i="4"/>
  <c r="X190" i="4"/>
  <c r="V190" i="4"/>
  <c r="T190" i="4"/>
  <c r="R190" i="4"/>
  <c r="P190" i="4"/>
  <c r="N190" i="4"/>
  <c r="L190" i="4"/>
  <c r="I190" i="4"/>
  <c r="G190" i="4"/>
  <c r="BY189" i="4"/>
  <c r="BW189" i="4"/>
  <c r="BU189" i="4"/>
  <c r="BR189" i="4"/>
  <c r="BP189" i="4"/>
  <c r="BG189" i="4"/>
  <c r="BE189" i="4"/>
  <c r="BC189" i="4"/>
  <c r="BA189" i="4"/>
  <c r="AY189" i="4"/>
  <c r="AW189" i="4"/>
  <c r="AU189" i="4"/>
  <c r="AS189" i="4"/>
  <c r="AQ189" i="4"/>
  <c r="AM189" i="4"/>
  <c r="AK189" i="4"/>
  <c r="AH189" i="4"/>
  <c r="AF189" i="4"/>
  <c r="AD189" i="4"/>
  <c r="AB189" i="4"/>
  <c r="Z189" i="4"/>
  <c r="X189" i="4"/>
  <c r="V189" i="4"/>
  <c r="T189" i="4"/>
  <c r="R189" i="4"/>
  <c r="P189" i="4"/>
  <c r="N189" i="4"/>
  <c r="L189" i="4"/>
  <c r="I189" i="4"/>
  <c r="G189" i="4"/>
  <c r="BY188" i="4"/>
  <c r="BW188" i="4"/>
  <c r="BU188" i="4"/>
  <c r="BR188" i="4"/>
  <c r="BP188" i="4"/>
  <c r="BG188" i="4"/>
  <c r="BE188" i="4"/>
  <c r="BC188" i="4"/>
  <c r="BA188" i="4"/>
  <c r="AY188" i="4"/>
  <c r="AW188" i="4"/>
  <c r="AU188" i="4"/>
  <c r="AS188" i="4"/>
  <c r="AQ188" i="4"/>
  <c r="AM188" i="4"/>
  <c r="AK188" i="4"/>
  <c r="AH188" i="4"/>
  <c r="AF188" i="4"/>
  <c r="AD188" i="4"/>
  <c r="AB188" i="4"/>
  <c r="Z188" i="4"/>
  <c r="X188" i="4"/>
  <c r="V188" i="4"/>
  <c r="T188" i="4"/>
  <c r="R188" i="4"/>
  <c r="P188" i="4"/>
  <c r="N188" i="4"/>
  <c r="L188" i="4"/>
  <c r="I188" i="4"/>
  <c r="G188" i="4"/>
  <c r="BY187" i="4"/>
  <c r="BW187" i="4"/>
  <c r="BU187" i="4"/>
  <c r="BR187" i="4"/>
  <c r="BP187" i="4"/>
  <c r="BG187" i="4"/>
  <c r="BE187" i="4"/>
  <c r="BC187" i="4"/>
  <c r="BA187" i="4"/>
  <c r="AY187" i="4"/>
  <c r="AW187" i="4"/>
  <c r="AU187" i="4"/>
  <c r="AS187" i="4"/>
  <c r="AQ187" i="4"/>
  <c r="AM187" i="4"/>
  <c r="AK187" i="4"/>
  <c r="AH187" i="4"/>
  <c r="AF187" i="4"/>
  <c r="AD187" i="4"/>
  <c r="AB187" i="4"/>
  <c r="Z187" i="4"/>
  <c r="X187" i="4"/>
  <c r="V187" i="4"/>
  <c r="T187" i="4"/>
  <c r="R187" i="4"/>
  <c r="P187" i="4"/>
  <c r="N187" i="4"/>
  <c r="L187" i="4"/>
  <c r="I187" i="4"/>
  <c r="G187" i="4"/>
  <c r="BY186" i="4"/>
  <c r="BW186" i="4"/>
  <c r="BU186" i="4"/>
  <c r="BR186" i="4"/>
  <c r="BP186" i="4"/>
  <c r="BG186" i="4"/>
  <c r="BE186" i="4"/>
  <c r="BC186" i="4"/>
  <c r="BA186" i="4"/>
  <c r="AY186" i="4"/>
  <c r="AW186" i="4"/>
  <c r="AU186" i="4"/>
  <c r="AS186" i="4"/>
  <c r="AQ186" i="4"/>
  <c r="AM186" i="4"/>
  <c r="AK186" i="4"/>
  <c r="AH186" i="4"/>
  <c r="AF186" i="4"/>
  <c r="AD186" i="4"/>
  <c r="AB186" i="4"/>
  <c r="Z186" i="4"/>
  <c r="X186" i="4"/>
  <c r="V186" i="4"/>
  <c r="T186" i="4"/>
  <c r="R186" i="4"/>
  <c r="P186" i="4"/>
  <c r="N186" i="4"/>
  <c r="L186" i="4"/>
  <c r="I186" i="4"/>
  <c r="G186" i="4"/>
  <c r="BY185" i="4"/>
  <c r="BW185" i="4"/>
  <c r="BU185" i="4"/>
  <c r="BR185" i="4"/>
  <c r="BP185" i="4"/>
  <c r="BG185" i="4"/>
  <c r="BE185" i="4"/>
  <c r="BC185" i="4"/>
  <c r="BA185" i="4"/>
  <c r="AY185" i="4"/>
  <c r="AW185" i="4"/>
  <c r="AU185" i="4"/>
  <c r="AS185" i="4"/>
  <c r="AQ185" i="4"/>
  <c r="AM185" i="4"/>
  <c r="AK185" i="4"/>
  <c r="AH185" i="4"/>
  <c r="AF185" i="4"/>
  <c r="AD185" i="4"/>
  <c r="AB185" i="4"/>
  <c r="Z185" i="4"/>
  <c r="X185" i="4"/>
  <c r="V185" i="4"/>
  <c r="T185" i="4"/>
  <c r="R185" i="4"/>
  <c r="P185" i="4"/>
  <c r="N185" i="4"/>
  <c r="L185" i="4"/>
  <c r="I185" i="4"/>
  <c r="G185" i="4"/>
  <c r="BY184" i="4"/>
  <c r="BW184" i="4"/>
  <c r="BU184" i="4"/>
  <c r="BR184" i="4"/>
  <c r="BP184" i="4"/>
  <c r="BG184" i="4"/>
  <c r="BE184" i="4"/>
  <c r="BC184" i="4"/>
  <c r="BA184" i="4"/>
  <c r="AY184" i="4"/>
  <c r="AW184" i="4"/>
  <c r="AU184" i="4"/>
  <c r="AS184" i="4"/>
  <c r="AQ184" i="4"/>
  <c r="AM184" i="4"/>
  <c r="AK184" i="4"/>
  <c r="AH184" i="4"/>
  <c r="AF184" i="4"/>
  <c r="AD184" i="4"/>
  <c r="AB184" i="4"/>
  <c r="Z184" i="4"/>
  <c r="X184" i="4"/>
  <c r="V184" i="4"/>
  <c r="T184" i="4"/>
  <c r="R184" i="4"/>
  <c r="P184" i="4"/>
  <c r="N184" i="4"/>
  <c r="L184" i="4"/>
  <c r="I184" i="4"/>
  <c r="G184" i="4"/>
  <c r="BY183" i="4"/>
  <c r="BW183" i="4"/>
  <c r="BU183" i="4"/>
  <c r="BR183" i="4"/>
  <c r="BP183" i="4"/>
  <c r="BG183" i="4"/>
  <c r="BE183" i="4"/>
  <c r="BC183" i="4"/>
  <c r="BA183" i="4"/>
  <c r="AY183" i="4"/>
  <c r="AW183" i="4"/>
  <c r="AU183" i="4"/>
  <c r="AS183" i="4"/>
  <c r="AQ183" i="4"/>
  <c r="AM183" i="4"/>
  <c r="AK183" i="4"/>
  <c r="AH183" i="4"/>
  <c r="AF183" i="4"/>
  <c r="AD183" i="4"/>
  <c r="AB183" i="4"/>
  <c r="Z183" i="4"/>
  <c r="X183" i="4"/>
  <c r="V183" i="4"/>
  <c r="T183" i="4"/>
  <c r="R183" i="4"/>
  <c r="P183" i="4"/>
  <c r="N183" i="4"/>
  <c r="L183" i="4"/>
  <c r="I183" i="4"/>
  <c r="G183" i="4"/>
  <c r="BY182" i="4"/>
  <c r="BW182" i="4"/>
  <c r="BU182" i="4"/>
  <c r="BR182" i="4"/>
  <c r="BP182" i="4"/>
  <c r="BG182" i="4"/>
  <c r="BE182" i="4"/>
  <c r="BC182" i="4"/>
  <c r="BA182" i="4"/>
  <c r="AY182" i="4"/>
  <c r="AW182" i="4"/>
  <c r="AU182" i="4"/>
  <c r="AS182" i="4"/>
  <c r="AQ182" i="4"/>
  <c r="AM182" i="4"/>
  <c r="AK182" i="4"/>
  <c r="AH182" i="4"/>
  <c r="AF182" i="4"/>
  <c r="AD182" i="4"/>
  <c r="AB182" i="4"/>
  <c r="Z182" i="4"/>
  <c r="X182" i="4"/>
  <c r="V182" i="4"/>
  <c r="T182" i="4"/>
  <c r="R182" i="4"/>
  <c r="P182" i="4"/>
  <c r="N182" i="4"/>
  <c r="L182" i="4"/>
  <c r="I182" i="4"/>
  <c r="G182" i="4"/>
  <c r="BY181" i="4"/>
  <c r="BW181" i="4"/>
  <c r="BU181" i="4"/>
  <c r="BR181" i="4"/>
  <c r="BP181" i="4"/>
  <c r="BG181" i="4"/>
  <c r="BE181" i="4"/>
  <c r="BC181" i="4"/>
  <c r="BA181" i="4"/>
  <c r="AY181" i="4"/>
  <c r="AW181" i="4"/>
  <c r="AU181" i="4"/>
  <c r="AS181" i="4"/>
  <c r="AQ181" i="4"/>
  <c r="AM181" i="4"/>
  <c r="AK181" i="4"/>
  <c r="AH181" i="4"/>
  <c r="AF181" i="4"/>
  <c r="AD181" i="4"/>
  <c r="AB181" i="4"/>
  <c r="Z181" i="4"/>
  <c r="X181" i="4"/>
  <c r="V181" i="4"/>
  <c r="T181" i="4"/>
  <c r="R181" i="4"/>
  <c r="P181" i="4"/>
  <c r="N181" i="4"/>
  <c r="L181" i="4"/>
  <c r="I181" i="4"/>
  <c r="G181" i="4"/>
  <c r="BY180" i="4"/>
  <c r="BW180" i="4"/>
  <c r="BU180" i="4"/>
  <c r="BR180" i="4"/>
  <c r="BP180" i="4"/>
  <c r="BG180" i="4"/>
  <c r="BE180" i="4"/>
  <c r="BC180" i="4"/>
  <c r="BA180" i="4"/>
  <c r="AY180" i="4"/>
  <c r="AW180" i="4"/>
  <c r="AU180" i="4"/>
  <c r="AS180" i="4"/>
  <c r="AQ180" i="4"/>
  <c r="AM180" i="4"/>
  <c r="AK180" i="4"/>
  <c r="AH180" i="4"/>
  <c r="AF180" i="4"/>
  <c r="AD180" i="4"/>
  <c r="AB180" i="4"/>
  <c r="Z180" i="4"/>
  <c r="X180" i="4"/>
  <c r="V180" i="4"/>
  <c r="T180" i="4"/>
  <c r="R180" i="4"/>
  <c r="P180" i="4"/>
  <c r="N180" i="4"/>
  <c r="L180" i="4"/>
  <c r="I180" i="4"/>
  <c r="G180" i="4"/>
  <c r="BY179" i="4"/>
  <c r="BW179" i="4"/>
  <c r="BU179" i="4"/>
  <c r="BR179" i="4"/>
  <c r="BP179" i="4"/>
  <c r="BG179" i="4"/>
  <c r="BE179" i="4"/>
  <c r="BC179" i="4"/>
  <c r="BA179" i="4"/>
  <c r="AY179" i="4"/>
  <c r="AW179" i="4"/>
  <c r="AU179" i="4"/>
  <c r="AS179" i="4"/>
  <c r="AQ179" i="4"/>
  <c r="AM179" i="4"/>
  <c r="AK179" i="4"/>
  <c r="AH179" i="4"/>
  <c r="AF179" i="4"/>
  <c r="AD179" i="4"/>
  <c r="AB179" i="4"/>
  <c r="Z179" i="4"/>
  <c r="X179" i="4"/>
  <c r="V179" i="4"/>
  <c r="T179" i="4"/>
  <c r="R179" i="4"/>
  <c r="P179" i="4"/>
  <c r="N179" i="4"/>
  <c r="L179" i="4"/>
  <c r="I179" i="4"/>
  <c r="G179" i="4"/>
  <c r="BY178" i="4"/>
  <c r="BW178" i="4"/>
  <c r="BU178" i="4"/>
  <c r="BR178" i="4"/>
  <c r="BP178" i="4"/>
  <c r="BG178" i="4"/>
  <c r="BE178" i="4"/>
  <c r="BC178" i="4"/>
  <c r="BA178" i="4"/>
  <c r="AY178" i="4"/>
  <c r="AW178" i="4"/>
  <c r="AU178" i="4"/>
  <c r="AS178" i="4"/>
  <c r="AQ178" i="4"/>
  <c r="AM178" i="4"/>
  <c r="AK178" i="4"/>
  <c r="AH178" i="4"/>
  <c r="AF178" i="4"/>
  <c r="AD178" i="4"/>
  <c r="AB178" i="4"/>
  <c r="Z178" i="4"/>
  <c r="X178" i="4"/>
  <c r="V178" i="4"/>
  <c r="T178" i="4"/>
  <c r="R178" i="4"/>
  <c r="P178" i="4"/>
  <c r="N178" i="4"/>
  <c r="L178" i="4"/>
  <c r="I178" i="4"/>
  <c r="G178" i="4"/>
  <c r="BY177" i="4"/>
  <c r="BW177" i="4"/>
  <c r="BU177" i="4"/>
  <c r="BR177" i="4"/>
  <c r="BP177" i="4"/>
  <c r="BG177" i="4"/>
  <c r="BE177" i="4"/>
  <c r="BC177" i="4"/>
  <c r="BA177" i="4"/>
  <c r="AY177" i="4"/>
  <c r="AW177" i="4"/>
  <c r="AU177" i="4"/>
  <c r="AS177" i="4"/>
  <c r="AQ177" i="4"/>
  <c r="AM177" i="4"/>
  <c r="AK177" i="4"/>
  <c r="AH177" i="4"/>
  <c r="AF177" i="4"/>
  <c r="AD177" i="4"/>
  <c r="AB177" i="4"/>
  <c r="Z177" i="4"/>
  <c r="X177" i="4"/>
  <c r="V177" i="4"/>
  <c r="T177" i="4"/>
  <c r="R177" i="4"/>
  <c r="P177" i="4"/>
  <c r="N177" i="4"/>
  <c r="L177" i="4"/>
  <c r="I177" i="4"/>
  <c r="G177" i="4"/>
  <c r="BY176" i="4"/>
  <c r="BW176" i="4"/>
  <c r="BU176" i="4"/>
  <c r="BR176" i="4"/>
  <c r="BP176" i="4"/>
  <c r="BG176" i="4"/>
  <c r="BE176" i="4"/>
  <c r="BC176" i="4"/>
  <c r="BA176" i="4"/>
  <c r="AY176" i="4"/>
  <c r="AW176" i="4"/>
  <c r="AU176" i="4"/>
  <c r="AS176" i="4"/>
  <c r="AQ176" i="4"/>
  <c r="AM176" i="4"/>
  <c r="AK176" i="4"/>
  <c r="AH176" i="4"/>
  <c r="AF176" i="4"/>
  <c r="AD176" i="4"/>
  <c r="AB176" i="4"/>
  <c r="Z176" i="4"/>
  <c r="X176" i="4"/>
  <c r="V176" i="4"/>
  <c r="T176" i="4"/>
  <c r="R176" i="4"/>
  <c r="P176" i="4"/>
  <c r="N176" i="4"/>
  <c r="L176" i="4"/>
  <c r="I176" i="4"/>
  <c r="G176" i="4"/>
  <c r="BY175" i="4"/>
  <c r="BW175" i="4"/>
  <c r="BU175" i="4"/>
  <c r="BR175" i="4"/>
  <c r="BP175" i="4"/>
  <c r="BG175" i="4"/>
  <c r="BE175" i="4"/>
  <c r="BC175" i="4"/>
  <c r="BA175" i="4"/>
  <c r="AY175" i="4"/>
  <c r="AW175" i="4"/>
  <c r="AU175" i="4"/>
  <c r="AS175" i="4"/>
  <c r="AQ175" i="4"/>
  <c r="AM175" i="4"/>
  <c r="AK175" i="4"/>
  <c r="AH175" i="4"/>
  <c r="AF175" i="4"/>
  <c r="AD175" i="4"/>
  <c r="AB175" i="4"/>
  <c r="Z175" i="4"/>
  <c r="X175" i="4"/>
  <c r="V175" i="4"/>
  <c r="T175" i="4"/>
  <c r="R175" i="4"/>
  <c r="P175" i="4"/>
  <c r="N175" i="4"/>
  <c r="L175" i="4"/>
  <c r="I175" i="4"/>
  <c r="G175" i="4"/>
  <c r="BY174" i="4"/>
  <c r="BW174" i="4"/>
  <c r="BU174" i="4"/>
  <c r="BR174" i="4"/>
  <c r="BP174" i="4"/>
  <c r="BG174" i="4"/>
  <c r="BE174" i="4"/>
  <c r="BC174" i="4"/>
  <c r="BA174" i="4"/>
  <c r="AY174" i="4"/>
  <c r="AW174" i="4"/>
  <c r="AU174" i="4"/>
  <c r="AS174" i="4"/>
  <c r="AQ174" i="4"/>
  <c r="AM174" i="4"/>
  <c r="AK174" i="4"/>
  <c r="AH174" i="4"/>
  <c r="AF174" i="4"/>
  <c r="AD174" i="4"/>
  <c r="AB174" i="4"/>
  <c r="Z174" i="4"/>
  <c r="X174" i="4"/>
  <c r="V174" i="4"/>
  <c r="T174" i="4"/>
  <c r="R174" i="4"/>
  <c r="P174" i="4"/>
  <c r="N174" i="4"/>
  <c r="L174" i="4"/>
  <c r="I174" i="4"/>
  <c r="G174" i="4"/>
  <c r="BY173" i="4"/>
  <c r="BW173" i="4"/>
  <c r="BU173" i="4"/>
  <c r="BR173" i="4"/>
  <c r="BP173" i="4"/>
  <c r="BG173" i="4"/>
  <c r="BE173" i="4"/>
  <c r="BC173" i="4"/>
  <c r="BA173" i="4"/>
  <c r="AY173" i="4"/>
  <c r="AW173" i="4"/>
  <c r="AU173" i="4"/>
  <c r="AS173" i="4"/>
  <c r="AQ173" i="4"/>
  <c r="AM173" i="4"/>
  <c r="AK173" i="4"/>
  <c r="AH173" i="4"/>
  <c r="AF173" i="4"/>
  <c r="AD173" i="4"/>
  <c r="AB173" i="4"/>
  <c r="Z173" i="4"/>
  <c r="X173" i="4"/>
  <c r="V173" i="4"/>
  <c r="T173" i="4"/>
  <c r="R173" i="4"/>
  <c r="P173" i="4"/>
  <c r="N173" i="4"/>
  <c r="L173" i="4"/>
  <c r="I173" i="4"/>
  <c r="G173" i="4"/>
  <c r="BY172" i="4"/>
  <c r="BW172" i="4"/>
  <c r="BU172" i="4"/>
  <c r="BR172" i="4"/>
  <c r="BP172" i="4"/>
  <c r="BG172" i="4"/>
  <c r="BE172" i="4"/>
  <c r="BC172" i="4"/>
  <c r="BA172" i="4"/>
  <c r="AY172" i="4"/>
  <c r="AW172" i="4"/>
  <c r="AU172" i="4"/>
  <c r="AS172" i="4"/>
  <c r="AQ172" i="4"/>
  <c r="AM172" i="4"/>
  <c r="AK172" i="4"/>
  <c r="AH172" i="4"/>
  <c r="AF172" i="4"/>
  <c r="AD172" i="4"/>
  <c r="AB172" i="4"/>
  <c r="Z172" i="4"/>
  <c r="X172" i="4"/>
  <c r="V172" i="4"/>
  <c r="T172" i="4"/>
  <c r="R172" i="4"/>
  <c r="P172" i="4"/>
  <c r="N172" i="4"/>
  <c r="L172" i="4"/>
  <c r="I172" i="4"/>
  <c r="G172" i="4"/>
  <c r="BY171" i="4"/>
  <c r="BW171" i="4"/>
  <c r="BU171" i="4"/>
  <c r="BR171" i="4"/>
  <c r="BP171" i="4"/>
  <c r="BG171" i="4"/>
  <c r="BE171" i="4"/>
  <c r="BC171" i="4"/>
  <c r="BA171" i="4"/>
  <c r="AY171" i="4"/>
  <c r="AW171" i="4"/>
  <c r="AU171" i="4"/>
  <c r="AS171" i="4"/>
  <c r="AQ171" i="4"/>
  <c r="AM171" i="4"/>
  <c r="AK171" i="4"/>
  <c r="AH171" i="4"/>
  <c r="AF171" i="4"/>
  <c r="AD171" i="4"/>
  <c r="AB171" i="4"/>
  <c r="Z171" i="4"/>
  <c r="X171" i="4"/>
  <c r="V171" i="4"/>
  <c r="T171" i="4"/>
  <c r="R171" i="4"/>
  <c r="P171" i="4"/>
  <c r="N171" i="4"/>
  <c r="L171" i="4"/>
  <c r="I171" i="4"/>
  <c r="G171" i="4"/>
  <c r="BY170" i="4"/>
  <c r="BW170" i="4"/>
  <c r="BU170" i="4"/>
  <c r="BR170" i="4"/>
  <c r="BP170" i="4"/>
  <c r="BG170" i="4"/>
  <c r="BE170" i="4"/>
  <c r="BC170" i="4"/>
  <c r="BA170" i="4"/>
  <c r="AY170" i="4"/>
  <c r="AW170" i="4"/>
  <c r="AU170" i="4"/>
  <c r="AS170" i="4"/>
  <c r="AQ170" i="4"/>
  <c r="AM170" i="4"/>
  <c r="AK170" i="4"/>
  <c r="AH170" i="4"/>
  <c r="AF170" i="4"/>
  <c r="AD170" i="4"/>
  <c r="AB170" i="4"/>
  <c r="Z170" i="4"/>
  <c r="X170" i="4"/>
  <c r="V170" i="4"/>
  <c r="T170" i="4"/>
  <c r="R170" i="4"/>
  <c r="P170" i="4"/>
  <c r="N170" i="4"/>
  <c r="L170" i="4"/>
  <c r="I170" i="4"/>
  <c r="G170" i="4"/>
  <c r="BY169" i="4"/>
  <c r="BW169" i="4"/>
  <c r="BU169" i="4"/>
  <c r="BR169" i="4"/>
  <c r="BP169" i="4"/>
  <c r="BG169" i="4"/>
  <c r="BE169" i="4"/>
  <c r="BC169" i="4"/>
  <c r="BA169" i="4"/>
  <c r="AY169" i="4"/>
  <c r="AW169" i="4"/>
  <c r="AU169" i="4"/>
  <c r="AS169" i="4"/>
  <c r="AQ169" i="4"/>
  <c r="AM169" i="4"/>
  <c r="AK169" i="4"/>
  <c r="AH169" i="4"/>
  <c r="AF169" i="4"/>
  <c r="AD169" i="4"/>
  <c r="AB169" i="4"/>
  <c r="Z169" i="4"/>
  <c r="X169" i="4"/>
  <c r="V169" i="4"/>
  <c r="T169" i="4"/>
  <c r="R169" i="4"/>
  <c r="P169" i="4"/>
  <c r="N169" i="4"/>
  <c r="L169" i="4"/>
  <c r="I169" i="4"/>
  <c r="G169" i="4"/>
  <c r="BY168" i="4"/>
  <c r="BW168" i="4"/>
  <c r="BU168" i="4"/>
  <c r="BR168" i="4"/>
  <c r="BP168" i="4"/>
  <c r="BG168" i="4"/>
  <c r="BE168" i="4"/>
  <c r="BC168" i="4"/>
  <c r="BA168" i="4"/>
  <c r="AY168" i="4"/>
  <c r="AW168" i="4"/>
  <c r="AU168" i="4"/>
  <c r="AS168" i="4"/>
  <c r="AQ168" i="4"/>
  <c r="AM168" i="4"/>
  <c r="AK168" i="4"/>
  <c r="AH168" i="4"/>
  <c r="AF168" i="4"/>
  <c r="AD168" i="4"/>
  <c r="AB168" i="4"/>
  <c r="Z168" i="4"/>
  <c r="X168" i="4"/>
  <c r="V168" i="4"/>
  <c r="T168" i="4"/>
  <c r="R168" i="4"/>
  <c r="P168" i="4"/>
  <c r="N168" i="4"/>
  <c r="L168" i="4"/>
  <c r="I168" i="4"/>
  <c r="G168" i="4"/>
  <c r="BY167" i="4"/>
  <c r="BW167" i="4"/>
  <c r="BU167" i="4"/>
  <c r="BR167" i="4"/>
  <c r="BP167" i="4"/>
  <c r="BG167" i="4"/>
  <c r="BE167" i="4"/>
  <c r="BC167" i="4"/>
  <c r="BA167" i="4"/>
  <c r="AY167" i="4"/>
  <c r="AW167" i="4"/>
  <c r="AU167" i="4"/>
  <c r="AS167" i="4"/>
  <c r="AQ167" i="4"/>
  <c r="AM167" i="4"/>
  <c r="AK167" i="4"/>
  <c r="AH167" i="4"/>
  <c r="AF167" i="4"/>
  <c r="AD167" i="4"/>
  <c r="AB167" i="4"/>
  <c r="Z167" i="4"/>
  <c r="X167" i="4"/>
  <c r="V167" i="4"/>
  <c r="T167" i="4"/>
  <c r="R167" i="4"/>
  <c r="P167" i="4"/>
  <c r="N167" i="4"/>
  <c r="L167" i="4"/>
  <c r="I167" i="4"/>
  <c r="G167" i="4"/>
  <c r="BY166" i="4"/>
  <c r="BW166" i="4"/>
  <c r="BU166" i="4"/>
  <c r="BR166" i="4"/>
  <c r="BP166" i="4"/>
  <c r="BG166" i="4"/>
  <c r="BE166" i="4"/>
  <c r="BC166" i="4"/>
  <c r="BA166" i="4"/>
  <c r="AY166" i="4"/>
  <c r="AW166" i="4"/>
  <c r="AU166" i="4"/>
  <c r="AS166" i="4"/>
  <c r="AQ166" i="4"/>
  <c r="AM166" i="4"/>
  <c r="AK166" i="4"/>
  <c r="AH166" i="4"/>
  <c r="AF166" i="4"/>
  <c r="AD166" i="4"/>
  <c r="AB166" i="4"/>
  <c r="Z166" i="4"/>
  <c r="X166" i="4"/>
  <c r="V166" i="4"/>
  <c r="T166" i="4"/>
  <c r="R166" i="4"/>
  <c r="P166" i="4"/>
  <c r="N166" i="4"/>
  <c r="L166" i="4"/>
  <c r="I166" i="4"/>
  <c r="G166" i="4"/>
  <c r="BY165" i="4"/>
  <c r="BW165" i="4"/>
  <c r="BU165" i="4"/>
  <c r="BR165" i="4"/>
  <c r="BP165" i="4"/>
  <c r="BG165" i="4"/>
  <c r="BE165" i="4"/>
  <c r="BC165" i="4"/>
  <c r="BA165" i="4"/>
  <c r="AY165" i="4"/>
  <c r="AW165" i="4"/>
  <c r="AU165" i="4"/>
  <c r="AS165" i="4"/>
  <c r="AQ165" i="4"/>
  <c r="AM165" i="4"/>
  <c r="AK165" i="4"/>
  <c r="AH165" i="4"/>
  <c r="AF165" i="4"/>
  <c r="AD165" i="4"/>
  <c r="AB165" i="4"/>
  <c r="Z165" i="4"/>
  <c r="X165" i="4"/>
  <c r="V165" i="4"/>
  <c r="T165" i="4"/>
  <c r="R165" i="4"/>
  <c r="P165" i="4"/>
  <c r="N165" i="4"/>
  <c r="L165" i="4"/>
  <c r="I165" i="4"/>
  <c r="G165" i="4"/>
  <c r="BY164" i="4"/>
  <c r="BW164" i="4"/>
  <c r="BU164" i="4"/>
  <c r="BR164" i="4"/>
  <c r="BP164" i="4"/>
  <c r="BG164" i="4"/>
  <c r="BE164" i="4"/>
  <c r="BC164" i="4"/>
  <c r="BA164" i="4"/>
  <c r="AY164" i="4"/>
  <c r="AW164" i="4"/>
  <c r="AU164" i="4"/>
  <c r="AS164" i="4"/>
  <c r="AQ164" i="4"/>
  <c r="AM164" i="4"/>
  <c r="AK164" i="4"/>
  <c r="AH164" i="4"/>
  <c r="AF164" i="4"/>
  <c r="AD164" i="4"/>
  <c r="AB164" i="4"/>
  <c r="Z164" i="4"/>
  <c r="X164" i="4"/>
  <c r="V164" i="4"/>
  <c r="T164" i="4"/>
  <c r="R164" i="4"/>
  <c r="P164" i="4"/>
  <c r="N164" i="4"/>
  <c r="L164" i="4"/>
  <c r="I164" i="4"/>
  <c r="G164" i="4"/>
  <c r="BY163" i="4"/>
  <c r="BW163" i="4"/>
  <c r="BU163" i="4"/>
  <c r="BR163" i="4"/>
  <c r="BP163" i="4"/>
  <c r="BG163" i="4"/>
  <c r="BE163" i="4"/>
  <c r="BC163" i="4"/>
  <c r="BA163" i="4"/>
  <c r="AY163" i="4"/>
  <c r="AW163" i="4"/>
  <c r="AU163" i="4"/>
  <c r="AS163" i="4"/>
  <c r="AQ163" i="4"/>
  <c r="AM163" i="4"/>
  <c r="AK163" i="4"/>
  <c r="AH163" i="4"/>
  <c r="AF163" i="4"/>
  <c r="AD163" i="4"/>
  <c r="AB163" i="4"/>
  <c r="Z163" i="4"/>
  <c r="X163" i="4"/>
  <c r="V163" i="4"/>
  <c r="T163" i="4"/>
  <c r="R163" i="4"/>
  <c r="P163" i="4"/>
  <c r="N163" i="4"/>
  <c r="L163" i="4"/>
  <c r="I163" i="4"/>
  <c r="G163" i="4"/>
  <c r="BY162" i="4"/>
  <c r="BW162" i="4"/>
  <c r="BU162" i="4"/>
  <c r="BR162" i="4"/>
  <c r="BP162" i="4"/>
  <c r="BG162" i="4"/>
  <c r="BE162" i="4"/>
  <c r="BC162" i="4"/>
  <c r="BA162" i="4"/>
  <c r="AY162" i="4"/>
  <c r="AW162" i="4"/>
  <c r="AU162" i="4"/>
  <c r="AS162" i="4"/>
  <c r="AQ162" i="4"/>
  <c r="AM162" i="4"/>
  <c r="AK162" i="4"/>
  <c r="AH162" i="4"/>
  <c r="AF162" i="4"/>
  <c r="AD162" i="4"/>
  <c r="AB162" i="4"/>
  <c r="Z162" i="4"/>
  <c r="X162" i="4"/>
  <c r="V162" i="4"/>
  <c r="T162" i="4"/>
  <c r="R162" i="4"/>
  <c r="P162" i="4"/>
  <c r="N162" i="4"/>
  <c r="L162" i="4"/>
  <c r="I162" i="4"/>
  <c r="G162" i="4"/>
  <c r="BY161" i="4"/>
  <c r="BW161" i="4"/>
  <c r="BU161" i="4"/>
  <c r="BR161" i="4"/>
  <c r="BP161" i="4"/>
  <c r="BG161" i="4"/>
  <c r="BE161" i="4"/>
  <c r="BC161" i="4"/>
  <c r="BA161" i="4"/>
  <c r="AY161" i="4"/>
  <c r="AW161" i="4"/>
  <c r="AU161" i="4"/>
  <c r="AS161" i="4"/>
  <c r="AQ161" i="4"/>
  <c r="AM161" i="4"/>
  <c r="AK161" i="4"/>
  <c r="AH161" i="4"/>
  <c r="AF161" i="4"/>
  <c r="AD161" i="4"/>
  <c r="AB161" i="4"/>
  <c r="Z161" i="4"/>
  <c r="X161" i="4"/>
  <c r="V161" i="4"/>
  <c r="T161" i="4"/>
  <c r="R161" i="4"/>
  <c r="P161" i="4"/>
  <c r="N161" i="4"/>
  <c r="L161" i="4"/>
  <c r="I161" i="4"/>
  <c r="G161" i="4"/>
  <c r="BY160" i="4"/>
  <c r="BW160" i="4"/>
  <c r="BU160" i="4"/>
  <c r="BR160" i="4"/>
  <c r="BP160" i="4"/>
  <c r="BG160" i="4"/>
  <c r="BE160" i="4"/>
  <c r="BC160" i="4"/>
  <c r="BA160" i="4"/>
  <c r="AY160" i="4"/>
  <c r="AW160" i="4"/>
  <c r="AU160" i="4"/>
  <c r="AS160" i="4"/>
  <c r="AQ160" i="4"/>
  <c r="AM160" i="4"/>
  <c r="AK160" i="4"/>
  <c r="AH160" i="4"/>
  <c r="AF160" i="4"/>
  <c r="AD160" i="4"/>
  <c r="AB160" i="4"/>
  <c r="Z160" i="4"/>
  <c r="X160" i="4"/>
  <c r="V160" i="4"/>
  <c r="T160" i="4"/>
  <c r="R160" i="4"/>
  <c r="P160" i="4"/>
  <c r="N160" i="4"/>
  <c r="L160" i="4"/>
  <c r="I160" i="4"/>
  <c r="G160" i="4"/>
  <c r="BY159" i="4"/>
  <c r="BW159" i="4"/>
  <c r="BU159" i="4"/>
  <c r="BR159" i="4"/>
  <c r="BP159" i="4"/>
  <c r="BG159" i="4"/>
  <c r="BE159" i="4"/>
  <c r="BC159" i="4"/>
  <c r="BA159" i="4"/>
  <c r="AY159" i="4"/>
  <c r="AW159" i="4"/>
  <c r="AU159" i="4"/>
  <c r="AS159" i="4"/>
  <c r="AQ159" i="4"/>
  <c r="AM159" i="4"/>
  <c r="AK159" i="4"/>
  <c r="AH159" i="4"/>
  <c r="AF159" i="4"/>
  <c r="AD159" i="4"/>
  <c r="AB159" i="4"/>
  <c r="Z159" i="4"/>
  <c r="X159" i="4"/>
  <c r="V159" i="4"/>
  <c r="T159" i="4"/>
  <c r="R159" i="4"/>
  <c r="P159" i="4"/>
  <c r="N159" i="4"/>
  <c r="L159" i="4"/>
  <c r="I159" i="4"/>
  <c r="G159" i="4"/>
  <c r="BY158" i="4"/>
  <c r="BW158" i="4"/>
  <c r="BU158" i="4"/>
  <c r="BR158" i="4"/>
  <c r="BP158" i="4"/>
  <c r="BG158" i="4"/>
  <c r="BE158" i="4"/>
  <c r="BC158" i="4"/>
  <c r="BA158" i="4"/>
  <c r="AY158" i="4"/>
  <c r="AW158" i="4"/>
  <c r="AU158" i="4"/>
  <c r="AS158" i="4"/>
  <c r="AQ158" i="4"/>
  <c r="AM158" i="4"/>
  <c r="AK158" i="4"/>
  <c r="AH158" i="4"/>
  <c r="AF158" i="4"/>
  <c r="AD158" i="4"/>
  <c r="AB158" i="4"/>
  <c r="Z158" i="4"/>
  <c r="X158" i="4"/>
  <c r="V158" i="4"/>
  <c r="T158" i="4"/>
  <c r="R158" i="4"/>
  <c r="P158" i="4"/>
  <c r="N158" i="4"/>
  <c r="L158" i="4"/>
  <c r="I158" i="4"/>
  <c r="G158" i="4"/>
  <c r="BY157" i="4"/>
  <c r="BW157" i="4"/>
  <c r="BU157" i="4"/>
  <c r="BR157" i="4"/>
  <c r="BP157" i="4"/>
  <c r="BG157" i="4"/>
  <c r="BE157" i="4"/>
  <c r="BC157" i="4"/>
  <c r="BA157" i="4"/>
  <c r="AY157" i="4"/>
  <c r="AW157" i="4"/>
  <c r="AU157" i="4"/>
  <c r="AS157" i="4"/>
  <c r="AQ157" i="4"/>
  <c r="AM157" i="4"/>
  <c r="AK157" i="4"/>
  <c r="AH157" i="4"/>
  <c r="AF157" i="4"/>
  <c r="AD157" i="4"/>
  <c r="AB157" i="4"/>
  <c r="Z157" i="4"/>
  <c r="X157" i="4"/>
  <c r="V157" i="4"/>
  <c r="T157" i="4"/>
  <c r="R157" i="4"/>
  <c r="P157" i="4"/>
  <c r="N157" i="4"/>
  <c r="L157" i="4"/>
  <c r="I157" i="4"/>
  <c r="G157" i="4"/>
  <c r="BY156" i="4"/>
  <c r="BW156" i="4"/>
  <c r="BU156" i="4"/>
  <c r="BR156" i="4"/>
  <c r="BP156" i="4"/>
  <c r="BG156" i="4"/>
  <c r="BE156" i="4"/>
  <c r="BC156" i="4"/>
  <c r="BA156" i="4"/>
  <c r="AY156" i="4"/>
  <c r="AW156" i="4"/>
  <c r="AU156" i="4"/>
  <c r="AS156" i="4"/>
  <c r="AQ156" i="4"/>
  <c r="AM156" i="4"/>
  <c r="AK156" i="4"/>
  <c r="AH156" i="4"/>
  <c r="AF156" i="4"/>
  <c r="AD156" i="4"/>
  <c r="AB156" i="4"/>
  <c r="Z156" i="4"/>
  <c r="X156" i="4"/>
  <c r="V156" i="4"/>
  <c r="T156" i="4"/>
  <c r="R156" i="4"/>
  <c r="P156" i="4"/>
  <c r="N156" i="4"/>
  <c r="L156" i="4"/>
  <c r="I156" i="4"/>
  <c r="G156" i="4"/>
  <c r="BY155" i="4"/>
  <c r="BW155" i="4"/>
  <c r="BU155" i="4"/>
  <c r="BR155" i="4"/>
  <c r="BP155" i="4"/>
  <c r="BG155" i="4"/>
  <c r="BE155" i="4"/>
  <c r="BC155" i="4"/>
  <c r="BA155" i="4"/>
  <c r="AY155" i="4"/>
  <c r="AW155" i="4"/>
  <c r="AU155" i="4"/>
  <c r="AS155" i="4"/>
  <c r="AQ155" i="4"/>
  <c r="AM155" i="4"/>
  <c r="AK155" i="4"/>
  <c r="AH155" i="4"/>
  <c r="AF155" i="4"/>
  <c r="AD155" i="4"/>
  <c r="AB155" i="4"/>
  <c r="Z155" i="4"/>
  <c r="X155" i="4"/>
  <c r="V155" i="4"/>
  <c r="T155" i="4"/>
  <c r="R155" i="4"/>
  <c r="P155" i="4"/>
  <c r="N155" i="4"/>
  <c r="L155" i="4"/>
  <c r="I155" i="4"/>
  <c r="G155" i="4"/>
  <c r="BY154" i="4"/>
  <c r="BW154" i="4"/>
  <c r="BU154" i="4"/>
  <c r="BR154" i="4"/>
  <c r="BP154" i="4"/>
  <c r="BG154" i="4"/>
  <c r="BE154" i="4"/>
  <c r="BC154" i="4"/>
  <c r="BA154" i="4"/>
  <c r="AY154" i="4"/>
  <c r="AW154" i="4"/>
  <c r="AU154" i="4"/>
  <c r="AS154" i="4"/>
  <c r="AQ154" i="4"/>
  <c r="AM154" i="4"/>
  <c r="AK154" i="4"/>
  <c r="AH154" i="4"/>
  <c r="AF154" i="4"/>
  <c r="AD154" i="4"/>
  <c r="AB154" i="4"/>
  <c r="Z154" i="4"/>
  <c r="X154" i="4"/>
  <c r="V154" i="4"/>
  <c r="T154" i="4"/>
  <c r="R154" i="4"/>
  <c r="P154" i="4"/>
  <c r="N154" i="4"/>
  <c r="L154" i="4"/>
  <c r="I154" i="4"/>
  <c r="G154" i="4"/>
  <c r="BY153" i="4"/>
  <c r="BW153" i="4"/>
  <c r="BU153" i="4"/>
  <c r="BR153" i="4"/>
  <c r="BP153" i="4"/>
  <c r="BG153" i="4"/>
  <c r="BE153" i="4"/>
  <c r="BC153" i="4"/>
  <c r="BA153" i="4"/>
  <c r="AY153" i="4"/>
  <c r="AW153" i="4"/>
  <c r="AU153" i="4"/>
  <c r="AS153" i="4"/>
  <c r="AQ153" i="4"/>
  <c r="AM153" i="4"/>
  <c r="AK153" i="4"/>
  <c r="AH153" i="4"/>
  <c r="AF153" i="4"/>
  <c r="AD153" i="4"/>
  <c r="AB153" i="4"/>
  <c r="Z153" i="4"/>
  <c r="X153" i="4"/>
  <c r="V153" i="4"/>
  <c r="T153" i="4"/>
  <c r="R153" i="4"/>
  <c r="P153" i="4"/>
  <c r="N153" i="4"/>
  <c r="L153" i="4"/>
  <c r="I153" i="4"/>
  <c r="G153" i="4"/>
  <c r="BY152" i="4"/>
  <c r="BW152" i="4"/>
  <c r="BU152" i="4"/>
  <c r="BR152" i="4"/>
  <c r="BP152" i="4"/>
  <c r="BG152" i="4"/>
  <c r="BE152" i="4"/>
  <c r="BC152" i="4"/>
  <c r="BA152" i="4"/>
  <c r="AY152" i="4"/>
  <c r="AW152" i="4"/>
  <c r="AU152" i="4"/>
  <c r="AS152" i="4"/>
  <c r="AQ152" i="4"/>
  <c r="AM152" i="4"/>
  <c r="AK152" i="4"/>
  <c r="AH152" i="4"/>
  <c r="AF152" i="4"/>
  <c r="AD152" i="4"/>
  <c r="AB152" i="4"/>
  <c r="Z152" i="4"/>
  <c r="X152" i="4"/>
  <c r="V152" i="4"/>
  <c r="T152" i="4"/>
  <c r="R152" i="4"/>
  <c r="P152" i="4"/>
  <c r="N152" i="4"/>
  <c r="L152" i="4"/>
  <c r="I152" i="4"/>
  <c r="G152" i="4"/>
  <c r="BY151" i="4"/>
  <c r="BW151" i="4"/>
  <c r="BU151" i="4"/>
  <c r="BR151" i="4"/>
  <c r="BP151" i="4"/>
  <c r="BG151" i="4"/>
  <c r="BE151" i="4"/>
  <c r="BC151" i="4"/>
  <c r="BA151" i="4"/>
  <c r="AY151" i="4"/>
  <c r="AW151" i="4"/>
  <c r="AU151" i="4"/>
  <c r="AS151" i="4"/>
  <c r="AQ151" i="4"/>
  <c r="AM151" i="4"/>
  <c r="AK151" i="4"/>
  <c r="AH151" i="4"/>
  <c r="AF151" i="4"/>
  <c r="AD151" i="4"/>
  <c r="AB151" i="4"/>
  <c r="Z151" i="4"/>
  <c r="X151" i="4"/>
  <c r="V151" i="4"/>
  <c r="T151" i="4"/>
  <c r="R151" i="4"/>
  <c r="P151" i="4"/>
  <c r="N151" i="4"/>
  <c r="L151" i="4"/>
  <c r="I151" i="4"/>
  <c r="G151" i="4"/>
  <c r="BY150" i="4"/>
  <c r="BW150" i="4"/>
  <c r="BU150" i="4"/>
  <c r="BR150" i="4"/>
  <c r="BP150" i="4"/>
  <c r="BG150" i="4"/>
  <c r="BE150" i="4"/>
  <c r="BC150" i="4"/>
  <c r="BA150" i="4"/>
  <c r="AY150" i="4"/>
  <c r="AW150" i="4"/>
  <c r="AU150" i="4"/>
  <c r="AS150" i="4"/>
  <c r="AQ150" i="4"/>
  <c r="AM150" i="4"/>
  <c r="AK150" i="4"/>
  <c r="AH150" i="4"/>
  <c r="AF150" i="4"/>
  <c r="AD150" i="4"/>
  <c r="AB150" i="4"/>
  <c r="Z150" i="4"/>
  <c r="X150" i="4"/>
  <c r="V150" i="4"/>
  <c r="T150" i="4"/>
  <c r="R150" i="4"/>
  <c r="P150" i="4"/>
  <c r="N150" i="4"/>
  <c r="L150" i="4"/>
  <c r="I150" i="4"/>
  <c r="G150" i="4"/>
  <c r="BY149" i="4"/>
  <c r="BW149" i="4"/>
  <c r="BU149" i="4"/>
  <c r="BR149" i="4"/>
  <c r="BP149" i="4"/>
  <c r="BG149" i="4"/>
  <c r="BE149" i="4"/>
  <c r="BC149" i="4"/>
  <c r="BA149" i="4"/>
  <c r="AY149" i="4"/>
  <c r="AW149" i="4"/>
  <c r="AU149" i="4"/>
  <c r="AS149" i="4"/>
  <c r="AQ149" i="4"/>
  <c r="AM149" i="4"/>
  <c r="AK149" i="4"/>
  <c r="AH149" i="4"/>
  <c r="AF149" i="4"/>
  <c r="AD149" i="4"/>
  <c r="AB149" i="4"/>
  <c r="Z149" i="4"/>
  <c r="X149" i="4"/>
  <c r="V149" i="4"/>
  <c r="T149" i="4"/>
  <c r="R149" i="4"/>
  <c r="P149" i="4"/>
  <c r="N149" i="4"/>
  <c r="L149" i="4"/>
  <c r="I149" i="4"/>
  <c r="G149" i="4"/>
  <c r="BY148" i="4"/>
  <c r="BW148" i="4"/>
  <c r="BU148" i="4"/>
  <c r="BR148" i="4"/>
  <c r="BP148" i="4"/>
  <c r="BG148" i="4"/>
  <c r="BE148" i="4"/>
  <c r="BC148" i="4"/>
  <c r="BA148" i="4"/>
  <c r="AY148" i="4"/>
  <c r="AW148" i="4"/>
  <c r="AU148" i="4"/>
  <c r="AS148" i="4"/>
  <c r="AQ148" i="4"/>
  <c r="AM148" i="4"/>
  <c r="AK148" i="4"/>
  <c r="AH148" i="4"/>
  <c r="AF148" i="4"/>
  <c r="AD148" i="4"/>
  <c r="AB148" i="4"/>
  <c r="Z148" i="4"/>
  <c r="X148" i="4"/>
  <c r="V148" i="4"/>
  <c r="T148" i="4"/>
  <c r="R148" i="4"/>
  <c r="P148" i="4"/>
  <c r="N148" i="4"/>
  <c r="L148" i="4"/>
  <c r="I148" i="4"/>
  <c r="G148" i="4"/>
  <c r="BY147" i="4"/>
  <c r="BW147" i="4"/>
  <c r="BU147" i="4"/>
  <c r="BR147" i="4"/>
  <c r="BP147" i="4"/>
  <c r="BG147" i="4"/>
  <c r="BE147" i="4"/>
  <c r="BC147" i="4"/>
  <c r="BA147" i="4"/>
  <c r="AY147" i="4"/>
  <c r="AW147" i="4"/>
  <c r="AU147" i="4"/>
  <c r="AS147" i="4"/>
  <c r="AQ147" i="4"/>
  <c r="AM147" i="4"/>
  <c r="AK147" i="4"/>
  <c r="AH147" i="4"/>
  <c r="AF147" i="4"/>
  <c r="AD147" i="4"/>
  <c r="AB147" i="4"/>
  <c r="Z147" i="4"/>
  <c r="X147" i="4"/>
  <c r="V147" i="4"/>
  <c r="T147" i="4"/>
  <c r="R147" i="4"/>
  <c r="P147" i="4"/>
  <c r="N147" i="4"/>
  <c r="L147" i="4"/>
  <c r="I147" i="4"/>
  <c r="G147" i="4"/>
  <c r="BY146" i="4"/>
  <c r="BW146" i="4"/>
  <c r="BU146" i="4"/>
  <c r="BR146" i="4"/>
  <c r="BP146" i="4"/>
  <c r="BG146" i="4"/>
  <c r="BE146" i="4"/>
  <c r="BC146" i="4"/>
  <c r="BA146" i="4"/>
  <c r="AY146" i="4"/>
  <c r="AW146" i="4"/>
  <c r="AU146" i="4"/>
  <c r="AS146" i="4"/>
  <c r="AQ146" i="4"/>
  <c r="AM146" i="4"/>
  <c r="AK146" i="4"/>
  <c r="AH146" i="4"/>
  <c r="AF146" i="4"/>
  <c r="AD146" i="4"/>
  <c r="AB146" i="4"/>
  <c r="Z146" i="4"/>
  <c r="X146" i="4"/>
  <c r="V146" i="4"/>
  <c r="T146" i="4"/>
  <c r="R146" i="4"/>
  <c r="P146" i="4"/>
  <c r="N146" i="4"/>
  <c r="L146" i="4"/>
  <c r="I146" i="4"/>
  <c r="G146" i="4"/>
  <c r="BY145" i="4"/>
  <c r="BW145" i="4"/>
  <c r="BU145" i="4"/>
  <c r="BR145" i="4"/>
  <c r="BP145" i="4"/>
  <c r="BG145" i="4"/>
  <c r="BE145" i="4"/>
  <c r="BC145" i="4"/>
  <c r="BA145" i="4"/>
  <c r="AY145" i="4"/>
  <c r="AW145" i="4"/>
  <c r="AU145" i="4"/>
  <c r="AS145" i="4"/>
  <c r="AQ145" i="4"/>
  <c r="AM145" i="4"/>
  <c r="AK145" i="4"/>
  <c r="AH145" i="4"/>
  <c r="AF145" i="4"/>
  <c r="AD145" i="4"/>
  <c r="AB145" i="4"/>
  <c r="Z145" i="4"/>
  <c r="X145" i="4"/>
  <c r="V145" i="4"/>
  <c r="T145" i="4"/>
  <c r="R145" i="4"/>
  <c r="P145" i="4"/>
  <c r="N145" i="4"/>
  <c r="L145" i="4"/>
  <c r="I145" i="4"/>
  <c r="G145" i="4"/>
  <c r="BY144" i="4"/>
  <c r="BW144" i="4"/>
  <c r="BU144" i="4"/>
  <c r="BR144" i="4"/>
  <c r="BP144" i="4"/>
  <c r="BG144" i="4"/>
  <c r="BE144" i="4"/>
  <c r="BC144" i="4"/>
  <c r="BA144" i="4"/>
  <c r="AY144" i="4"/>
  <c r="AW144" i="4"/>
  <c r="AU144" i="4"/>
  <c r="AS144" i="4"/>
  <c r="AQ144" i="4"/>
  <c r="AM144" i="4"/>
  <c r="AK144" i="4"/>
  <c r="AH144" i="4"/>
  <c r="AF144" i="4"/>
  <c r="AD144" i="4"/>
  <c r="AB144" i="4"/>
  <c r="Z144" i="4"/>
  <c r="X144" i="4"/>
  <c r="V144" i="4"/>
  <c r="T144" i="4"/>
  <c r="R144" i="4"/>
  <c r="P144" i="4"/>
  <c r="N144" i="4"/>
  <c r="L144" i="4"/>
  <c r="I144" i="4"/>
  <c r="G144" i="4"/>
  <c r="BY143" i="4"/>
  <c r="BW143" i="4"/>
  <c r="BU143" i="4"/>
  <c r="BR143" i="4"/>
  <c r="BP143" i="4"/>
  <c r="BG143" i="4"/>
  <c r="BE143" i="4"/>
  <c r="BC143" i="4"/>
  <c r="BA143" i="4"/>
  <c r="AY143" i="4"/>
  <c r="AW143" i="4"/>
  <c r="AU143" i="4"/>
  <c r="AS143" i="4"/>
  <c r="AQ143" i="4"/>
  <c r="AM143" i="4"/>
  <c r="AK143" i="4"/>
  <c r="AH143" i="4"/>
  <c r="AF143" i="4"/>
  <c r="AD143" i="4"/>
  <c r="AB143" i="4"/>
  <c r="Z143" i="4"/>
  <c r="X143" i="4"/>
  <c r="V143" i="4"/>
  <c r="T143" i="4"/>
  <c r="R143" i="4"/>
  <c r="P143" i="4"/>
  <c r="N143" i="4"/>
  <c r="L143" i="4"/>
  <c r="I143" i="4"/>
  <c r="G143" i="4"/>
  <c r="BY142" i="4"/>
  <c r="BW142" i="4"/>
  <c r="BU142" i="4"/>
  <c r="BR142" i="4"/>
  <c r="BP142" i="4"/>
  <c r="BG142" i="4"/>
  <c r="BE142" i="4"/>
  <c r="BC142" i="4"/>
  <c r="BA142" i="4"/>
  <c r="AY142" i="4"/>
  <c r="AW142" i="4"/>
  <c r="AU142" i="4"/>
  <c r="AS142" i="4"/>
  <c r="AQ142" i="4"/>
  <c r="AM142" i="4"/>
  <c r="AK142" i="4"/>
  <c r="AH142" i="4"/>
  <c r="AF142" i="4"/>
  <c r="AD142" i="4"/>
  <c r="AB142" i="4"/>
  <c r="Z142" i="4"/>
  <c r="X142" i="4"/>
  <c r="V142" i="4"/>
  <c r="T142" i="4"/>
  <c r="R142" i="4"/>
  <c r="P142" i="4"/>
  <c r="N142" i="4"/>
  <c r="L142" i="4"/>
  <c r="I142" i="4"/>
  <c r="G142" i="4"/>
  <c r="BY141" i="4"/>
  <c r="BW141" i="4"/>
  <c r="BU141" i="4"/>
  <c r="BR141" i="4"/>
  <c r="BP141" i="4"/>
  <c r="BG141" i="4"/>
  <c r="BE141" i="4"/>
  <c r="BC141" i="4"/>
  <c r="BA141" i="4"/>
  <c r="AY141" i="4"/>
  <c r="AW141" i="4"/>
  <c r="AU141" i="4"/>
  <c r="AS141" i="4"/>
  <c r="AQ141" i="4"/>
  <c r="AM141" i="4"/>
  <c r="AK141" i="4"/>
  <c r="AH141" i="4"/>
  <c r="AF141" i="4"/>
  <c r="AD141" i="4"/>
  <c r="AB141" i="4"/>
  <c r="Z141" i="4"/>
  <c r="X141" i="4"/>
  <c r="V141" i="4"/>
  <c r="T141" i="4"/>
  <c r="R141" i="4"/>
  <c r="P141" i="4"/>
  <c r="N141" i="4"/>
  <c r="L141" i="4"/>
  <c r="I141" i="4"/>
  <c r="G141" i="4"/>
  <c r="BY140" i="4"/>
  <c r="BW140" i="4"/>
  <c r="BU140" i="4"/>
  <c r="BR140" i="4"/>
  <c r="BP140" i="4"/>
  <c r="BG140" i="4"/>
  <c r="BE140" i="4"/>
  <c r="BC140" i="4"/>
  <c r="BA140" i="4"/>
  <c r="AY140" i="4"/>
  <c r="AW140" i="4"/>
  <c r="AU140" i="4"/>
  <c r="AS140" i="4"/>
  <c r="AQ140" i="4"/>
  <c r="AM140" i="4"/>
  <c r="AK140" i="4"/>
  <c r="AH140" i="4"/>
  <c r="AF140" i="4"/>
  <c r="AD140" i="4"/>
  <c r="AB140" i="4"/>
  <c r="Z140" i="4"/>
  <c r="X140" i="4"/>
  <c r="V140" i="4"/>
  <c r="T140" i="4"/>
  <c r="R140" i="4"/>
  <c r="P140" i="4"/>
  <c r="N140" i="4"/>
  <c r="L140" i="4"/>
  <c r="I140" i="4"/>
  <c r="G140" i="4"/>
  <c r="BY139" i="4"/>
  <c r="BW139" i="4"/>
  <c r="BU139" i="4"/>
  <c r="BR139" i="4"/>
  <c r="BP139" i="4"/>
  <c r="BG139" i="4"/>
  <c r="BE139" i="4"/>
  <c r="BC139" i="4"/>
  <c r="BA139" i="4"/>
  <c r="AY139" i="4"/>
  <c r="AW139" i="4"/>
  <c r="AU139" i="4"/>
  <c r="AS139" i="4"/>
  <c r="AQ139" i="4"/>
  <c r="AM139" i="4"/>
  <c r="AK139" i="4"/>
  <c r="AH139" i="4"/>
  <c r="AF139" i="4"/>
  <c r="AD139" i="4"/>
  <c r="AB139" i="4"/>
  <c r="Z139" i="4"/>
  <c r="X139" i="4"/>
  <c r="V139" i="4"/>
  <c r="T139" i="4"/>
  <c r="R139" i="4"/>
  <c r="P139" i="4"/>
  <c r="N139" i="4"/>
  <c r="L139" i="4"/>
  <c r="I139" i="4"/>
  <c r="G139" i="4"/>
  <c r="BY138" i="4"/>
  <c r="BW138" i="4"/>
  <c r="BU138" i="4"/>
  <c r="BR138" i="4"/>
  <c r="BP138" i="4"/>
  <c r="BG138" i="4"/>
  <c r="BE138" i="4"/>
  <c r="BC138" i="4"/>
  <c r="BA138" i="4"/>
  <c r="AY138" i="4"/>
  <c r="AW138" i="4"/>
  <c r="AU138" i="4"/>
  <c r="AS138" i="4"/>
  <c r="AQ138" i="4"/>
  <c r="AM138" i="4"/>
  <c r="AK138" i="4"/>
  <c r="AH138" i="4"/>
  <c r="AF138" i="4"/>
  <c r="AD138" i="4"/>
  <c r="AB138" i="4"/>
  <c r="Z138" i="4"/>
  <c r="X138" i="4"/>
  <c r="V138" i="4"/>
  <c r="T138" i="4"/>
  <c r="R138" i="4"/>
  <c r="P138" i="4"/>
  <c r="N138" i="4"/>
  <c r="L138" i="4"/>
  <c r="I138" i="4"/>
  <c r="G138" i="4"/>
  <c r="BY137" i="4"/>
  <c r="BW137" i="4"/>
  <c r="BU137" i="4"/>
  <c r="BR137" i="4"/>
  <c r="BP137" i="4"/>
  <c r="BG137" i="4"/>
  <c r="BE137" i="4"/>
  <c r="BC137" i="4"/>
  <c r="BA137" i="4"/>
  <c r="AY137" i="4"/>
  <c r="AW137" i="4"/>
  <c r="AU137" i="4"/>
  <c r="AS137" i="4"/>
  <c r="AQ137" i="4"/>
  <c r="AM137" i="4"/>
  <c r="AK137" i="4"/>
  <c r="AH137" i="4"/>
  <c r="AF137" i="4"/>
  <c r="AD137" i="4"/>
  <c r="AB137" i="4"/>
  <c r="Z137" i="4"/>
  <c r="X137" i="4"/>
  <c r="V137" i="4"/>
  <c r="T137" i="4"/>
  <c r="R137" i="4"/>
  <c r="P137" i="4"/>
  <c r="N137" i="4"/>
  <c r="L137" i="4"/>
  <c r="I137" i="4"/>
  <c r="G137" i="4"/>
  <c r="BY136" i="4"/>
  <c r="BW136" i="4"/>
  <c r="BU136" i="4"/>
  <c r="BR136" i="4"/>
  <c r="BP136" i="4"/>
  <c r="BG136" i="4"/>
  <c r="BE136" i="4"/>
  <c r="BC136" i="4"/>
  <c r="BA136" i="4"/>
  <c r="AY136" i="4"/>
  <c r="AW136" i="4"/>
  <c r="AU136" i="4"/>
  <c r="AS136" i="4"/>
  <c r="AQ136" i="4"/>
  <c r="AM136" i="4"/>
  <c r="AK136" i="4"/>
  <c r="AH136" i="4"/>
  <c r="AF136" i="4"/>
  <c r="AD136" i="4"/>
  <c r="AB136" i="4"/>
  <c r="Z136" i="4"/>
  <c r="X136" i="4"/>
  <c r="V136" i="4"/>
  <c r="T136" i="4"/>
  <c r="R136" i="4"/>
  <c r="P136" i="4"/>
  <c r="N136" i="4"/>
  <c r="L136" i="4"/>
  <c r="I136" i="4"/>
  <c r="G136" i="4"/>
  <c r="BY135" i="4"/>
  <c r="BW135" i="4"/>
  <c r="BU135" i="4"/>
  <c r="BR135" i="4"/>
  <c r="BP135" i="4"/>
  <c r="BG135" i="4"/>
  <c r="BE135" i="4"/>
  <c r="BC135" i="4"/>
  <c r="BA135" i="4"/>
  <c r="AY135" i="4"/>
  <c r="AW135" i="4"/>
  <c r="AU135" i="4"/>
  <c r="AS135" i="4"/>
  <c r="AQ135" i="4"/>
  <c r="AM135" i="4"/>
  <c r="AK135" i="4"/>
  <c r="AH135" i="4"/>
  <c r="AF135" i="4"/>
  <c r="AD135" i="4"/>
  <c r="AB135" i="4"/>
  <c r="Z135" i="4"/>
  <c r="X135" i="4"/>
  <c r="V135" i="4"/>
  <c r="T135" i="4"/>
  <c r="R135" i="4"/>
  <c r="P135" i="4"/>
  <c r="N135" i="4"/>
  <c r="L135" i="4"/>
  <c r="I135" i="4"/>
  <c r="G135" i="4"/>
  <c r="BY134" i="4"/>
  <c r="BW134" i="4"/>
  <c r="BU134" i="4"/>
  <c r="BR134" i="4"/>
  <c r="BP134" i="4"/>
  <c r="BG134" i="4"/>
  <c r="BE134" i="4"/>
  <c r="BC134" i="4"/>
  <c r="BA134" i="4"/>
  <c r="AY134" i="4"/>
  <c r="AW134" i="4"/>
  <c r="AU134" i="4"/>
  <c r="AS134" i="4"/>
  <c r="AQ134" i="4"/>
  <c r="AM134" i="4"/>
  <c r="AK134" i="4"/>
  <c r="AH134" i="4"/>
  <c r="AF134" i="4"/>
  <c r="AD134" i="4"/>
  <c r="AB134" i="4"/>
  <c r="Z134" i="4"/>
  <c r="X134" i="4"/>
  <c r="V134" i="4"/>
  <c r="T134" i="4"/>
  <c r="R134" i="4"/>
  <c r="P134" i="4"/>
  <c r="N134" i="4"/>
  <c r="L134" i="4"/>
  <c r="I134" i="4"/>
  <c r="G134" i="4"/>
  <c r="BY133" i="4"/>
  <c r="BW133" i="4"/>
  <c r="BU133" i="4"/>
  <c r="BR133" i="4"/>
  <c r="BP133" i="4"/>
  <c r="BG133" i="4"/>
  <c r="BE133" i="4"/>
  <c r="BC133" i="4"/>
  <c r="BA133" i="4"/>
  <c r="AY133" i="4"/>
  <c r="AW133" i="4"/>
  <c r="AU133" i="4"/>
  <c r="AS133" i="4"/>
  <c r="AQ133" i="4"/>
  <c r="AM133" i="4"/>
  <c r="AK133" i="4"/>
  <c r="AH133" i="4"/>
  <c r="AF133" i="4"/>
  <c r="AD133" i="4"/>
  <c r="AB133" i="4"/>
  <c r="Z133" i="4"/>
  <c r="X133" i="4"/>
  <c r="V133" i="4"/>
  <c r="T133" i="4"/>
  <c r="R133" i="4"/>
  <c r="P133" i="4"/>
  <c r="N133" i="4"/>
  <c r="L133" i="4"/>
  <c r="I133" i="4"/>
  <c r="G133" i="4"/>
  <c r="BY132" i="4"/>
  <c r="BW132" i="4"/>
  <c r="BU132" i="4"/>
  <c r="BR132" i="4"/>
  <c r="BP132" i="4"/>
  <c r="BG132" i="4"/>
  <c r="BE132" i="4"/>
  <c r="BC132" i="4"/>
  <c r="BA132" i="4"/>
  <c r="AY132" i="4"/>
  <c r="AW132" i="4"/>
  <c r="AU132" i="4"/>
  <c r="AS132" i="4"/>
  <c r="AQ132" i="4"/>
  <c r="AM132" i="4"/>
  <c r="AK132" i="4"/>
  <c r="AH132" i="4"/>
  <c r="AF132" i="4"/>
  <c r="AD132" i="4"/>
  <c r="AB132" i="4"/>
  <c r="Z132" i="4"/>
  <c r="X132" i="4"/>
  <c r="V132" i="4"/>
  <c r="T132" i="4"/>
  <c r="R132" i="4"/>
  <c r="P132" i="4"/>
  <c r="N132" i="4"/>
  <c r="L132" i="4"/>
  <c r="I132" i="4"/>
  <c r="G132" i="4"/>
  <c r="BY131" i="4"/>
  <c r="BW131" i="4"/>
  <c r="BU131" i="4"/>
  <c r="BR131" i="4"/>
  <c r="BP131" i="4"/>
  <c r="BG131" i="4"/>
  <c r="BE131" i="4"/>
  <c r="BC131" i="4"/>
  <c r="BA131" i="4"/>
  <c r="AY131" i="4"/>
  <c r="AW131" i="4"/>
  <c r="AU131" i="4"/>
  <c r="AS131" i="4"/>
  <c r="AQ131" i="4"/>
  <c r="AM131" i="4"/>
  <c r="AK131" i="4"/>
  <c r="AH131" i="4"/>
  <c r="AF131" i="4"/>
  <c r="AD131" i="4"/>
  <c r="AB131" i="4"/>
  <c r="Z131" i="4"/>
  <c r="X131" i="4"/>
  <c r="V131" i="4"/>
  <c r="T131" i="4"/>
  <c r="R131" i="4"/>
  <c r="P131" i="4"/>
  <c r="N131" i="4"/>
  <c r="L131" i="4"/>
  <c r="I131" i="4"/>
  <c r="G131" i="4"/>
  <c r="BY130" i="4"/>
  <c r="BW130" i="4"/>
  <c r="BU130" i="4"/>
  <c r="BR130" i="4"/>
  <c r="BP130" i="4"/>
  <c r="BG130" i="4"/>
  <c r="BE130" i="4"/>
  <c r="BC130" i="4"/>
  <c r="BA130" i="4"/>
  <c r="AY130" i="4"/>
  <c r="AW130" i="4"/>
  <c r="AU130" i="4"/>
  <c r="AS130" i="4"/>
  <c r="AQ130" i="4"/>
  <c r="AM130" i="4"/>
  <c r="AK130" i="4"/>
  <c r="AH130" i="4"/>
  <c r="AF130" i="4"/>
  <c r="AD130" i="4"/>
  <c r="AB130" i="4"/>
  <c r="Z130" i="4"/>
  <c r="X130" i="4"/>
  <c r="V130" i="4"/>
  <c r="T130" i="4"/>
  <c r="R130" i="4"/>
  <c r="P130" i="4"/>
  <c r="N130" i="4"/>
  <c r="L130" i="4"/>
  <c r="I130" i="4"/>
  <c r="G130" i="4"/>
  <c r="BY129" i="4"/>
  <c r="BW129" i="4"/>
  <c r="BU129" i="4"/>
  <c r="BR129" i="4"/>
  <c r="BP129" i="4"/>
  <c r="BG129" i="4"/>
  <c r="BE129" i="4"/>
  <c r="BC129" i="4"/>
  <c r="BA129" i="4"/>
  <c r="AY129" i="4"/>
  <c r="AW129" i="4"/>
  <c r="AU129" i="4"/>
  <c r="AS129" i="4"/>
  <c r="AQ129" i="4"/>
  <c r="AM129" i="4"/>
  <c r="AK129" i="4"/>
  <c r="AH129" i="4"/>
  <c r="AF129" i="4"/>
  <c r="AD129" i="4"/>
  <c r="AB129" i="4"/>
  <c r="Z129" i="4"/>
  <c r="X129" i="4"/>
  <c r="V129" i="4"/>
  <c r="T129" i="4"/>
  <c r="R129" i="4"/>
  <c r="P129" i="4"/>
  <c r="N129" i="4"/>
  <c r="L129" i="4"/>
  <c r="I129" i="4"/>
  <c r="G129" i="4"/>
  <c r="BY128" i="4"/>
  <c r="BW128" i="4"/>
  <c r="BU128" i="4"/>
  <c r="BR128" i="4"/>
  <c r="BP128" i="4"/>
  <c r="BG128" i="4"/>
  <c r="BE128" i="4"/>
  <c r="BC128" i="4"/>
  <c r="BA128" i="4"/>
  <c r="AY128" i="4"/>
  <c r="AW128" i="4"/>
  <c r="AU128" i="4"/>
  <c r="AS128" i="4"/>
  <c r="AQ128" i="4"/>
  <c r="AM128" i="4"/>
  <c r="AK128" i="4"/>
  <c r="AH128" i="4"/>
  <c r="AF128" i="4"/>
  <c r="AD128" i="4"/>
  <c r="AB128" i="4"/>
  <c r="Z128" i="4"/>
  <c r="X128" i="4"/>
  <c r="V128" i="4"/>
  <c r="T128" i="4"/>
  <c r="R128" i="4"/>
  <c r="P128" i="4"/>
  <c r="N128" i="4"/>
  <c r="L128" i="4"/>
  <c r="I128" i="4"/>
  <c r="G128" i="4"/>
  <c r="BY127" i="4"/>
  <c r="BW127" i="4"/>
  <c r="BU127" i="4"/>
  <c r="BR127" i="4"/>
  <c r="BP127" i="4"/>
  <c r="BG127" i="4"/>
  <c r="BE127" i="4"/>
  <c r="BC127" i="4"/>
  <c r="BA127" i="4"/>
  <c r="AY127" i="4"/>
  <c r="AW127" i="4"/>
  <c r="AU127" i="4"/>
  <c r="AS127" i="4"/>
  <c r="AQ127" i="4"/>
  <c r="AM127" i="4"/>
  <c r="AK127" i="4"/>
  <c r="AH127" i="4"/>
  <c r="AF127" i="4"/>
  <c r="AD127" i="4"/>
  <c r="AB127" i="4"/>
  <c r="Z127" i="4"/>
  <c r="X127" i="4"/>
  <c r="V127" i="4"/>
  <c r="T127" i="4"/>
  <c r="R127" i="4"/>
  <c r="P127" i="4"/>
  <c r="N127" i="4"/>
  <c r="L127" i="4"/>
  <c r="I127" i="4"/>
  <c r="G127" i="4"/>
  <c r="BY126" i="4"/>
  <c r="BW126" i="4"/>
  <c r="BU126" i="4"/>
  <c r="BR126" i="4"/>
  <c r="BP126" i="4"/>
  <c r="BG126" i="4"/>
  <c r="BE126" i="4"/>
  <c r="BC126" i="4"/>
  <c r="BA126" i="4"/>
  <c r="AY126" i="4"/>
  <c r="AW126" i="4"/>
  <c r="AU126" i="4"/>
  <c r="AS126" i="4"/>
  <c r="AQ126" i="4"/>
  <c r="AM126" i="4"/>
  <c r="AK126" i="4"/>
  <c r="AH126" i="4"/>
  <c r="AF126" i="4"/>
  <c r="AD126" i="4"/>
  <c r="AB126" i="4"/>
  <c r="Z126" i="4"/>
  <c r="X126" i="4"/>
  <c r="V126" i="4"/>
  <c r="T126" i="4"/>
  <c r="R126" i="4"/>
  <c r="P126" i="4"/>
  <c r="N126" i="4"/>
  <c r="L126" i="4"/>
  <c r="I126" i="4"/>
  <c r="G126" i="4"/>
  <c r="BY125" i="4"/>
  <c r="BW125" i="4"/>
  <c r="BU125" i="4"/>
  <c r="BR125" i="4"/>
  <c r="BP125" i="4"/>
  <c r="BG125" i="4"/>
  <c r="BE125" i="4"/>
  <c r="BC125" i="4"/>
  <c r="BA125" i="4"/>
  <c r="AY125" i="4"/>
  <c r="AW125" i="4"/>
  <c r="AU125" i="4"/>
  <c r="AS125" i="4"/>
  <c r="AQ125" i="4"/>
  <c r="AM125" i="4"/>
  <c r="AK125" i="4"/>
  <c r="AH125" i="4"/>
  <c r="AF125" i="4"/>
  <c r="AD125" i="4"/>
  <c r="AB125" i="4"/>
  <c r="Z125" i="4"/>
  <c r="X125" i="4"/>
  <c r="V125" i="4"/>
  <c r="T125" i="4"/>
  <c r="R125" i="4"/>
  <c r="P125" i="4"/>
  <c r="N125" i="4"/>
  <c r="L125" i="4"/>
  <c r="I125" i="4"/>
  <c r="G125" i="4"/>
  <c r="BY124" i="4"/>
  <c r="BW124" i="4"/>
  <c r="BU124" i="4"/>
  <c r="BR124" i="4"/>
  <c r="BP124" i="4"/>
  <c r="BG124" i="4"/>
  <c r="BE124" i="4"/>
  <c r="BC124" i="4"/>
  <c r="BA124" i="4"/>
  <c r="AY124" i="4"/>
  <c r="AW124" i="4"/>
  <c r="AU124" i="4"/>
  <c r="AS124" i="4"/>
  <c r="AQ124" i="4"/>
  <c r="AM124" i="4"/>
  <c r="AK124" i="4"/>
  <c r="AH124" i="4"/>
  <c r="AF124" i="4"/>
  <c r="AD124" i="4"/>
  <c r="AB124" i="4"/>
  <c r="Z124" i="4"/>
  <c r="X124" i="4"/>
  <c r="V124" i="4"/>
  <c r="T124" i="4"/>
  <c r="R124" i="4"/>
  <c r="P124" i="4"/>
  <c r="N124" i="4"/>
  <c r="L124" i="4"/>
  <c r="I124" i="4"/>
  <c r="G124" i="4"/>
  <c r="BY123" i="4"/>
  <c r="BW123" i="4"/>
  <c r="BU123" i="4"/>
  <c r="BR123" i="4"/>
  <c r="BP123" i="4"/>
  <c r="BG123" i="4"/>
  <c r="BE123" i="4"/>
  <c r="BC123" i="4"/>
  <c r="BA123" i="4"/>
  <c r="AY123" i="4"/>
  <c r="AW123" i="4"/>
  <c r="AU123" i="4"/>
  <c r="AS123" i="4"/>
  <c r="AQ123" i="4"/>
  <c r="AM123" i="4"/>
  <c r="AK123" i="4"/>
  <c r="AH123" i="4"/>
  <c r="AF123" i="4"/>
  <c r="AD123" i="4"/>
  <c r="AB123" i="4"/>
  <c r="Z123" i="4"/>
  <c r="X123" i="4"/>
  <c r="V123" i="4"/>
  <c r="T123" i="4"/>
  <c r="R123" i="4"/>
  <c r="P123" i="4"/>
  <c r="N123" i="4"/>
  <c r="L123" i="4"/>
  <c r="I123" i="4"/>
  <c r="G123" i="4"/>
  <c r="BY122" i="4"/>
  <c r="BW122" i="4"/>
  <c r="BU122" i="4"/>
  <c r="BR122" i="4"/>
  <c r="BP122" i="4"/>
  <c r="BG122" i="4"/>
  <c r="BE122" i="4"/>
  <c r="BC122" i="4"/>
  <c r="BA122" i="4"/>
  <c r="AY122" i="4"/>
  <c r="AW122" i="4"/>
  <c r="AU122" i="4"/>
  <c r="AS122" i="4"/>
  <c r="AQ122" i="4"/>
  <c r="AM122" i="4"/>
  <c r="AK122" i="4"/>
  <c r="AH122" i="4"/>
  <c r="AF122" i="4"/>
  <c r="AD122" i="4"/>
  <c r="AB122" i="4"/>
  <c r="Z122" i="4"/>
  <c r="X122" i="4"/>
  <c r="V122" i="4"/>
  <c r="T122" i="4"/>
  <c r="R122" i="4"/>
  <c r="P122" i="4"/>
  <c r="N122" i="4"/>
  <c r="L122" i="4"/>
  <c r="I122" i="4"/>
  <c r="G122" i="4"/>
  <c r="BY121" i="4"/>
  <c r="BW121" i="4"/>
  <c r="BU121" i="4"/>
  <c r="BR121" i="4"/>
  <c r="BP121" i="4"/>
  <c r="BG121" i="4"/>
  <c r="BE121" i="4"/>
  <c r="BC121" i="4"/>
  <c r="BA121" i="4"/>
  <c r="AY121" i="4"/>
  <c r="AW121" i="4"/>
  <c r="AU121" i="4"/>
  <c r="AS121" i="4"/>
  <c r="AQ121" i="4"/>
  <c r="AM121" i="4"/>
  <c r="AK121" i="4"/>
  <c r="AH121" i="4"/>
  <c r="AF121" i="4"/>
  <c r="AD121" i="4"/>
  <c r="AB121" i="4"/>
  <c r="Z121" i="4"/>
  <c r="X121" i="4"/>
  <c r="V121" i="4"/>
  <c r="T121" i="4"/>
  <c r="R121" i="4"/>
  <c r="P121" i="4"/>
  <c r="N121" i="4"/>
  <c r="L121" i="4"/>
  <c r="I121" i="4"/>
  <c r="G121" i="4"/>
  <c r="BY120" i="4"/>
  <c r="BW120" i="4"/>
  <c r="BU120" i="4"/>
  <c r="BR120" i="4"/>
  <c r="BP120" i="4"/>
  <c r="BG120" i="4"/>
  <c r="BE120" i="4"/>
  <c r="BC120" i="4"/>
  <c r="BA120" i="4"/>
  <c r="AY120" i="4"/>
  <c r="AW120" i="4"/>
  <c r="AU120" i="4"/>
  <c r="AS120" i="4"/>
  <c r="AQ120" i="4"/>
  <c r="AM120" i="4"/>
  <c r="AK120" i="4"/>
  <c r="AH120" i="4"/>
  <c r="AF120" i="4"/>
  <c r="AD120" i="4"/>
  <c r="AB120" i="4"/>
  <c r="Z120" i="4"/>
  <c r="X120" i="4"/>
  <c r="V120" i="4"/>
  <c r="T120" i="4"/>
  <c r="R120" i="4"/>
  <c r="P120" i="4"/>
  <c r="N120" i="4"/>
  <c r="L120" i="4"/>
  <c r="I120" i="4"/>
  <c r="G120" i="4"/>
  <c r="BY119" i="4"/>
  <c r="BW119" i="4"/>
  <c r="BU119" i="4"/>
  <c r="BR119" i="4"/>
  <c r="BP119" i="4"/>
  <c r="BG119" i="4"/>
  <c r="BE119" i="4"/>
  <c r="BC119" i="4"/>
  <c r="BA119" i="4"/>
  <c r="AY119" i="4"/>
  <c r="AW119" i="4"/>
  <c r="AU119" i="4"/>
  <c r="AS119" i="4"/>
  <c r="AQ119" i="4"/>
  <c r="AM119" i="4"/>
  <c r="AK119" i="4"/>
  <c r="AH119" i="4"/>
  <c r="AF119" i="4"/>
  <c r="AD119" i="4"/>
  <c r="AB119" i="4"/>
  <c r="Z119" i="4"/>
  <c r="X119" i="4"/>
  <c r="V119" i="4"/>
  <c r="T119" i="4"/>
  <c r="R119" i="4"/>
  <c r="P119" i="4"/>
  <c r="N119" i="4"/>
  <c r="L119" i="4"/>
  <c r="I119" i="4"/>
  <c r="G119" i="4"/>
  <c r="BY118" i="4"/>
  <c r="BW118" i="4"/>
  <c r="BU118" i="4"/>
  <c r="BR118" i="4"/>
  <c r="BP118" i="4"/>
  <c r="BG118" i="4"/>
  <c r="BE118" i="4"/>
  <c r="BC118" i="4"/>
  <c r="BA118" i="4"/>
  <c r="AY118" i="4"/>
  <c r="AW118" i="4"/>
  <c r="AU118" i="4"/>
  <c r="AS118" i="4"/>
  <c r="AQ118" i="4"/>
  <c r="AM118" i="4"/>
  <c r="AK118" i="4"/>
  <c r="AH118" i="4"/>
  <c r="AF118" i="4"/>
  <c r="AD118" i="4"/>
  <c r="AB118" i="4"/>
  <c r="Z118" i="4"/>
  <c r="X118" i="4"/>
  <c r="V118" i="4"/>
  <c r="T118" i="4"/>
  <c r="R118" i="4"/>
  <c r="P118" i="4"/>
  <c r="N118" i="4"/>
  <c r="L118" i="4"/>
  <c r="I118" i="4"/>
  <c r="G118" i="4"/>
  <c r="BY117" i="4"/>
  <c r="BW117" i="4"/>
  <c r="BU117" i="4"/>
  <c r="BR117" i="4"/>
  <c r="BP117" i="4"/>
  <c r="BG117" i="4"/>
  <c r="BE117" i="4"/>
  <c r="BC117" i="4"/>
  <c r="BA117" i="4"/>
  <c r="AY117" i="4"/>
  <c r="AW117" i="4"/>
  <c r="AU117" i="4"/>
  <c r="AS117" i="4"/>
  <c r="AQ117" i="4"/>
  <c r="AM117" i="4"/>
  <c r="AK117" i="4"/>
  <c r="AH117" i="4"/>
  <c r="AF117" i="4"/>
  <c r="AD117" i="4"/>
  <c r="AB117" i="4"/>
  <c r="Z117" i="4"/>
  <c r="X117" i="4"/>
  <c r="V117" i="4"/>
  <c r="T117" i="4"/>
  <c r="R117" i="4"/>
  <c r="P117" i="4"/>
  <c r="N117" i="4"/>
  <c r="L117" i="4"/>
  <c r="I117" i="4"/>
  <c r="G117" i="4"/>
  <c r="BY116" i="4"/>
  <c r="BW116" i="4"/>
  <c r="BU116" i="4"/>
  <c r="BR116" i="4"/>
  <c r="BP116" i="4"/>
  <c r="BG116" i="4"/>
  <c r="BE116" i="4"/>
  <c r="BC116" i="4"/>
  <c r="BA116" i="4"/>
  <c r="AY116" i="4"/>
  <c r="AW116" i="4"/>
  <c r="AU116" i="4"/>
  <c r="AS116" i="4"/>
  <c r="AQ116" i="4"/>
  <c r="AM116" i="4"/>
  <c r="AK116" i="4"/>
  <c r="AH116" i="4"/>
  <c r="AF116" i="4"/>
  <c r="AD116" i="4"/>
  <c r="AB116" i="4"/>
  <c r="Z116" i="4"/>
  <c r="X116" i="4"/>
  <c r="V116" i="4"/>
  <c r="T116" i="4"/>
  <c r="R116" i="4"/>
  <c r="P116" i="4"/>
  <c r="N116" i="4"/>
  <c r="L116" i="4"/>
  <c r="I116" i="4"/>
  <c r="G116" i="4"/>
  <c r="BY115" i="4"/>
  <c r="BW115" i="4"/>
  <c r="BU115" i="4"/>
  <c r="BR115" i="4"/>
  <c r="BP115" i="4"/>
  <c r="BG115" i="4"/>
  <c r="BE115" i="4"/>
  <c r="BC115" i="4"/>
  <c r="BA115" i="4"/>
  <c r="AY115" i="4"/>
  <c r="AW115" i="4"/>
  <c r="AU115" i="4"/>
  <c r="AS115" i="4"/>
  <c r="AQ115" i="4"/>
  <c r="AM115" i="4"/>
  <c r="AK115" i="4"/>
  <c r="AH115" i="4"/>
  <c r="AF115" i="4"/>
  <c r="AD115" i="4"/>
  <c r="AB115" i="4"/>
  <c r="Z115" i="4"/>
  <c r="X115" i="4"/>
  <c r="V115" i="4"/>
  <c r="T115" i="4"/>
  <c r="R115" i="4"/>
  <c r="P115" i="4"/>
  <c r="N115" i="4"/>
  <c r="L115" i="4"/>
  <c r="I115" i="4"/>
  <c r="G115" i="4"/>
  <c r="BY114" i="4"/>
  <c r="BW114" i="4"/>
  <c r="BU114" i="4"/>
  <c r="BR114" i="4"/>
  <c r="BP114" i="4"/>
  <c r="BG114" i="4"/>
  <c r="BE114" i="4"/>
  <c r="BC114" i="4"/>
  <c r="BA114" i="4"/>
  <c r="AY114" i="4"/>
  <c r="AW114" i="4"/>
  <c r="AU114" i="4"/>
  <c r="AS114" i="4"/>
  <c r="AQ114" i="4"/>
  <c r="AM114" i="4"/>
  <c r="AK114" i="4"/>
  <c r="AH114" i="4"/>
  <c r="AF114" i="4"/>
  <c r="AD114" i="4"/>
  <c r="AB114" i="4"/>
  <c r="Z114" i="4"/>
  <c r="X114" i="4"/>
  <c r="V114" i="4"/>
  <c r="T114" i="4"/>
  <c r="R114" i="4"/>
  <c r="P114" i="4"/>
  <c r="N114" i="4"/>
  <c r="L114" i="4"/>
  <c r="I114" i="4"/>
  <c r="G114" i="4"/>
  <c r="BY113" i="4"/>
  <c r="BW113" i="4"/>
  <c r="BU113" i="4"/>
  <c r="BR113" i="4"/>
  <c r="BP113" i="4"/>
  <c r="BG113" i="4"/>
  <c r="BE113" i="4"/>
  <c r="BC113" i="4"/>
  <c r="BA113" i="4"/>
  <c r="AY113" i="4"/>
  <c r="AW113" i="4"/>
  <c r="AU113" i="4"/>
  <c r="AS113" i="4"/>
  <c r="AQ113" i="4"/>
  <c r="AM113" i="4"/>
  <c r="AK113" i="4"/>
  <c r="AH113" i="4"/>
  <c r="AF113" i="4"/>
  <c r="AD113" i="4"/>
  <c r="AB113" i="4"/>
  <c r="Z113" i="4"/>
  <c r="X113" i="4"/>
  <c r="V113" i="4"/>
  <c r="T113" i="4"/>
  <c r="R113" i="4"/>
  <c r="P113" i="4"/>
  <c r="N113" i="4"/>
  <c r="L113" i="4"/>
  <c r="I113" i="4"/>
  <c r="G113" i="4"/>
  <c r="BY112" i="4"/>
  <c r="BW112" i="4"/>
  <c r="BU112" i="4"/>
  <c r="BR112" i="4"/>
  <c r="BP112" i="4"/>
  <c r="BG112" i="4"/>
  <c r="BE112" i="4"/>
  <c r="BC112" i="4"/>
  <c r="BA112" i="4"/>
  <c r="AY112" i="4"/>
  <c r="AW112" i="4"/>
  <c r="AU112" i="4"/>
  <c r="AS112" i="4"/>
  <c r="AQ112" i="4"/>
  <c r="AM112" i="4"/>
  <c r="AK112" i="4"/>
  <c r="AH112" i="4"/>
  <c r="AF112" i="4"/>
  <c r="AD112" i="4"/>
  <c r="AB112" i="4"/>
  <c r="Z112" i="4"/>
  <c r="X112" i="4"/>
  <c r="V112" i="4"/>
  <c r="T112" i="4"/>
  <c r="R112" i="4"/>
  <c r="P112" i="4"/>
  <c r="N112" i="4"/>
  <c r="L112" i="4"/>
  <c r="I112" i="4"/>
  <c r="G112" i="4"/>
  <c r="BY111" i="4"/>
  <c r="BW111" i="4"/>
  <c r="BU111" i="4"/>
  <c r="BR111" i="4"/>
  <c r="BP111" i="4"/>
  <c r="BG111" i="4"/>
  <c r="BE111" i="4"/>
  <c r="BC111" i="4"/>
  <c r="BA111" i="4"/>
  <c r="AY111" i="4"/>
  <c r="AW111" i="4"/>
  <c r="AU111" i="4"/>
  <c r="AS111" i="4"/>
  <c r="AQ111" i="4"/>
  <c r="AM111" i="4"/>
  <c r="AK111" i="4"/>
  <c r="AH111" i="4"/>
  <c r="AF111" i="4"/>
  <c r="AD111" i="4"/>
  <c r="AB111" i="4"/>
  <c r="Z111" i="4"/>
  <c r="X111" i="4"/>
  <c r="V111" i="4"/>
  <c r="T111" i="4"/>
  <c r="R111" i="4"/>
  <c r="P111" i="4"/>
  <c r="N111" i="4"/>
  <c r="L111" i="4"/>
  <c r="I111" i="4"/>
  <c r="G111" i="4"/>
  <c r="BY110" i="4"/>
  <c r="BW110" i="4"/>
  <c r="BU110" i="4"/>
  <c r="BR110" i="4"/>
  <c r="BP110" i="4"/>
  <c r="BG110" i="4"/>
  <c r="BE110" i="4"/>
  <c r="BC110" i="4"/>
  <c r="BA110" i="4"/>
  <c r="AY110" i="4"/>
  <c r="AW110" i="4"/>
  <c r="AU110" i="4"/>
  <c r="AS110" i="4"/>
  <c r="AQ110" i="4"/>
  <c r="AM110" i="4"/>
  <c r="AK110" i="4"/>
  <c r="AH110" i="4"/>
  <c r="AF110" i="4"/>
  <c r="AD110" i="4"/>
  <c r="AB110" i="4"/>
  <c r="Z110" i="4"/>
  <c r="X110" i="4"/>
  <c r="V110" i="4"/>
  <c r="T110" i="4"/>
  <c r="R110" i="4"/>
  <c r="P110" i="4"/>
  <c r="N110" i="4"/>
  <c r="L110" i="4"/>
  <c r="I110" i="4"/>
  <c r="G110" i="4"/>
  <c r="BY109" i="4"/>
  <c r="BW109" i="4"/>
  <c r="BU109" i="4"/>
  <c r="BR109" i="4"/>
  <c r="BP109" i="4"/>
  <c r="BG109" i="4"/>
  <c r="BE109" i="4"/>
  <c r="BC109" i="4"/>
  <c r="BA109" i="4"/>
  <c r="AY109" i="4"/>
  <c r="AW109" i="4"/>
  <c r="AU109" i="4"/>
  <c r="AS109" i="4"/>
  <c r="AQ109" i="4"/>
  <c r="AM109" i="4"/>
  <c r="AK109" i="4"/>
  <c r="AH109" i="4"/>
  <c r="AF109" i="4"/>
  <c r="AD109" i="4"/>
  <c r="AB109" i="4"/>
  <c r="Z109" i="4"/>
  <c r="X109" i="4"/>
  <c r="V109" i="4"/>
  <c r="T109" i="4"/>
  <c r="R109" i="4"/>
  <c r="P109" i="4"/>
  <c r="N109" i="4"/>
  <c r="L109" i="4"/>
  <c r="I109" i="4"/>
  <c r="G109" i="4"/>
  <c r="BY108" i="4"/>
  <c r="BW108" i="4"/>
  <c r="BU108" i="4"/>
  <c r="BR108" i="4"/>
  <c r="BP108" i="4"/>
  <c r="BG108" i="4"/>
  <c r="BE108" i="4"/>
  <c r="BC108" i="4"/>
  <c r="BA108" i="4"/>
  <c r="AY108" i="4"/>
  <c r="AW108" i="4"/>
  <c r="AU108" i="4"/>
  <c r="AS108" i="4"/>
  <c r="AQ108" i="4"/>
  <c r="AM108" i="4"/>
  <c r="AK108" i="4"/>
  <c r="AH108" i="4"/>
  <c r="AF108" i="4"/>
  <c r="AD108" i="4"/>
  <c r="AB108" i="4"/>
  <c r="Z108" i="4"/>
  <c r="X108" i="4"/>
  <c r="V108" i="4"/>
  <c r="T108" i="4"/>
  <c r="R108" i="4"/>
  <c r="P108" i="4"/>
  <c r="N108" i="4"/>
  <c r="L108" i="4"/>
  <c r="I108" i="4"/>
  <c r="G108" i="4"/>
  <c r="BY107" i="4"/>
  <c r="BW107" i="4"/>
  <c r="BU107" i="4"/>
  <c r="BR107" i="4"/>
  <c r="BP107" i="4"/>
  <c r="BG107" i="4"/>
  <c r="BE107" i="4"/>
  <c r="BC107" i="4"/>
  <c r="BA107" i="4"/>
  <c r="AY107" i="4"/>
  <c r="AW107" i="4"/>
  <c r="AU107" i="4"/>
  <c r="AS107" i="4"/>
  <c r="AQ107" i="4"/>
  <c r="AM107" i="4"/>
  <c r="AK107" i="4"/>
  <c r="AH107" i="4"/>
  <c r="AF107" i="4"/>
  <c r="AD107" i="4"/>
  <c r="AB107" i="4"/>
  <c r="Z107" i="4"/>
  <c r="X107" i="4"/>
  <c r="V107" i="4"/>
  <c r="T107" i="4"/>
  <c r="R107" i="4"/>
  <c r="P107" i="4"/>
  <c r="N107" i="4"/>
  <c r="L107" i="4"/>
  <c r="I107" i="4"/>
  <c r="G107" i="4"/>
  <c r="BY106" i="4"/>
  <c r="BW106" i="4"/>
  <c r="BU106" i="4"/>
  <c r="BR106" i="4"/>
  <c r="BP106" i="4"/>
  <c r="BG106" i="4"/>
  <c r="BE106" i="4"/>
  <c r="BC106" i="4"/>
  <c r="BA106" i="4"/>
  <c r="AY106" i="4"/>
  <c r="AW106" i="4"/>
  <c r="AU106" i="4"/>
  <c r="AS106" i="4"/>
  <c r="AQ106" i="4"/>
  <c r="AM106" i="4"/>
  <c r="AK106" i="4"/>
  <c r="AH106" i="4"/>
  <c r="AF106" i="4"/>
  <c r="AD106" i="4"/>
  <c r="AB106" i="4"/>
  <c r="Z106" i="4"/>
  <c r="X106" i="4"/>
  <c r="V106" i="4"/>
  <c r="T106" i="4"/>
  <c r="R106" i="4"/>
  <c r="P106" i="4"/>
  <c r="N106" i="4"/>
  <c r="L106" i="4"/>
  <c r="I106" i="4"/>
  <c r="G106" i="4"/>
  <c r="BY105" i="4"/>
  <c r="BW105" i="4"/>
  <c r="BU105" i="4"/>
  <c r="BR105" i="4"/>
  <c r="BP105" i="4"/>
  <c r="BG105" i="4"/>
  <c r="BE105" i="4"/>
  <c r="BC105" i="4"/>
  <c r="BA105" i="4"/>
  <c r="AY105" i="4"/>
  <c r="AW105" i="4"/>
  <c r="AU105" i="4"/>
  <c r="AS105" i="4"/>
  <c r="AQ105" i="4"/>
  <c r="AM105" i="4"/>
  <c r="AK105" i="4"/>
  <c r="AH105" i="4"/>
  <c r="AF105" i="4"/>
  <c r="AD105" i="4"/>
  <c r="AB105" i="4"/>
  <c r="Z105" i="4"/>
  <c r="X105" i="4"/>
  <c r="V105" i="4"/>
  <c r="T105" i="4"/>
  <c r="R105" i="4"/>
  <c r="P105" i="4"/>
  <c r="N105" i="4"/>
  <c r="L105" i="4"/>
  <c r="I105" i="4"/>
  <c r="G105" i="4"/>
  <c r="BY104" i="4"/>
  <c r="BW104" i="4"/>
  <c r="BU104" i="4"/>
  <c r="BR104" i="4"/>
  <c r="BP104" i="4"/>
  <c r="BG104" i="4"/>
  <c r="BE104" i="4"/>
  <c r="BC104" i="4"/>
  <c r="BA104" i="4"/>
  <c r="AY104" i="4"/>
  <c r="AW104" i="4"/>
  <c r="AU104" i="4"/>
  <c r="AS104" i="4"/>
  <c r="AQ104" i="4"/>
  <c r="AM104" i="4"/>
  <c r="AK104" i="4"/>
  <c r="AH104" i="4"/>
  <c r="AF104" i="4"/>
  <c r="AD104" i="4"/>
  <c r="AB104" i="4"/>
  <c r="Z104" i="4"/>
  <c r="X104" i="4"/>
  <c r="V104" i="4"/>
  <c r="T104" i="4"/>
  <c r="R104" i="4"/>
  <c r="P104" i="4"/>
  <c r="N104" i="4"/>
  <c r="L104" i="4"/>
  <c r="I104" i="4"/>
  <c r="G104" i="4"/>
  <c r="BY103" i="4"/>
  <c r="BW103" i="4"/>
  <c r="BU103" i="4"/>
  <c r="BR103" i="4"/>
  <c r="BP103" i="4"/>
  <c r="BG103" i="4"/>
  <c r="BE103" i="4"/>
  <c r="BC103" i="4"/>
  <c r="BA103" i="4"/>
  <c r="AY103" i="4"/>
  <c r="AW103" i="4"/>
  <c r="AU103" i="4"/>
  <c r="AS103" i="4"/>
  <c r="AQ103" i="4"/>
  <c r="AM103" i="4"/>
  <c r="AK103" i="4"/>
  <c r="AH103" i="4"/>
  <c r="AF103" i="4"/>
  <c r="AD103" i="4"/>
  <c r="AB103" i="4"/>
  <c r="Z103" i="4"/>
  <c r="X103" i="4"/>
  <c r="V103" i="4"/>
  <c r="T103" i="4"/>
  <c r="R103" i="4"/>
  <c r="P103" i="4"/>
  <c r="N103" i="4"/>
  <c r="L103" i="4"/>
  <c r="I103" i="4"/>
  <c r="G103" i="4"/>
  <c r="BY102" i="4"/>
  <c r="BW102" i="4"/>
  <c r="BU102" i="4"/>
  <c r="BR102" i="4"/>
  <c r="BP102" i="4"/>
  <c r="BG102" i="4"/>
  <c r="BE102" i="4"/>
  <c r="BC102" i="4"/>
  <c r="BA102" i="4"/>
  <c r="AY102" i="4"/>
  <c r="AW102" i="4"/>
  <c r="AU102" i="4"/>
  <c r="AS102" i="4"/>
  <c r="AQ102" i="4"/>
  <c r="AM102" i="4"/>
  <c r="AK102" i="4"/>
  <c r="AH102" i="4"/>
  <c r="AF102" i="4"/>
  <c r="AD102" i="4"/>
  <c r="AB102" i="4"/>
  <c r="Z102" i="4"/>
  <c r="X102" i="4"/>
  <c r="V102" i="4"/>
  <c r="T102" i="4"/>
  <c r="R102" i="4"/>
  <c r="P102" i="4"/>
  <c r="N102" i="4"/>
  <c r="L102" i="4"/>
  <c r="I102" i="4"/>
  <c r="G102" i="4"/>
  <c r="BY101" i="4"/>
  <c r="BW101" i="4"/>
  <c r="BU101" i="4"/>
  <c r="BR101" i="4"/>
  <c r="BP101" i="4"/>
  <c r="BG101" i="4"/>
  <c r="BE101" i="4"/>
  <c r="BC101" i="4"/>
  <c r="BA101" i="4"/>
  <c r="AY101" i="4"/>
  <c r="AW101" i="4"/>
  <c r="AU101" i="4"/>
  <c r="AS101" i="4"/>
  <c r="AQ101" i="4"/>
  <c r="AM101" i="4"/>
  <c r="AK101" i="4"/>
  <c r="AH101" i="4"/>
  <c r="AF101" i="4"/>
  <c r="AD101" i="4"/>
  <c r="AB101" i="4"/>
  <c r="Z101" i="4"/>
  <c r="X101" i="4"/>
  <c r="V101" i="4"/>
  <c r="T101" i="4"/>
  <c r="R101" i="4"/>
  <c r="P101" i="4"/>
  <c r="N101" i="4"/>
  <c r="L101" i="4"/>
  <c r="I101" i="4"/>
  <c r="G101" i="4"/>
  <c r="BY100" i="4"/>
  <c r="BW100" i="4"/>
  <c r="BU100" i="4"/>
  <c r="BR100" i="4"/>
  <c r="BP100" i="4"/>
  <c r="BG100" i="4"/>
  <c r="BE100" i="4"/>
  <c r="BC100" i="4"/>
  <c r="BA100" i="4"/>
  <c r="AY100" i="4"/>
  <c r="AW100" i="4"/>
  <c r="AU100" i="4"/>
  <c r="AS100" i="4"/>
  <c r="AQ100" i="4"/>
  <c r="AM100" i="4"/>
  <c r="AK100" i="4"/>
  <c r="AH100" i="4"/>
  <c r="AF100" i="4"/>
  <c r="AD100" i="4"/>
  <c r="AB100" i="4"/>
  <c r="Z100" i="4"/>
  <c r="X100" i="4"/>
  <c r="V100" i="4"/>
  <c r="T100" i="4"/>
  <c r="R100" i="4"/>
  <c r="P100" i="4"/>
  <c r="N100" i="4"/>
  <c r="L100" i="4"/>
  <c r="I100" i="4"/>
  <c r="G100" i="4"/>
  <c r="BY99" i="4"/>
  <c r="BW99" i="4"/>
  <c r="BU99" i="4"/>
  <c r="BR99" i="4"/>
  <c r="BP99" i="4"/>
  <c r="BG99" i="4"/>
  <c r="BE99" i="4"/>
  <c r="BC99" i="4"/>
  <c r="BA99" i="4"/>
  <c r="AY99" i="4"/>
  <c r="AW99" i="4"/>
  <c r="AU99" i="4"/>
  <c r="AS99" i="4"/>
  <c r="AQ99" i="4"/>
  <c r="AM99" i="4"/>
  <c r="AK99" i="4"/>
  <c r="AH99" i="4"/>
  <c r="AF99" i="4"/>
  <c r="AD99" i="4"/>
  <c r="AB99" i="4"/>
  <c r="Z99" i="4"/>
  <c r="X99" i="4"/>
  <c r="V99" i="4"/>
  <c r="T99" i="4"/>
  <c r="R99" i="4"/>
  <c r="P99" i="4"/>
  <c r="N99" i="4"/>
  <c r="L99" i="4"/>
  <c r="I99" i="4"/>
  <c r="G99" i="4"/>
  <c r="BY98" i="4"/>
  <c r="BW98" i="4"/>
  <c r="BU98" i="4"/>
  <c r="BR98" i="4"/>
  <c r="BP98" i="4"/>
  <c r="BG98" i="4"/>
  <c r="BE98" i="4"/>
  <c r="BC98" i="4"/>
  <c r="BA98" i="4"/>
  <c r="AY98" i="4"/>
  <c r="AW98" i="4"/>
  <c r="AU98" i="4"/>
  <c r="AS98" i="4"/>
  <c r="AQ98" i="4"/>
  <c r="AM98" i="4"/>
  <c r="AK98" i="4"/>
  <c r="AH98" i="4"/>
  <c r="AF98" i="4"/>
  <c r="AD98" i="4"/>
  <c r="AB98" i="4"/>
  <c r="Z98" i="4"/>
  <c r="X98" i="4"/>
  <c r="V98" i="4"/>
  <c r="T98" i="4"/>
  <c r="R98" i="4"/>
  <c r="P98" i="4"/>
  <c r="N98" i="4"/>
  <c r="L98" i="4"/>
  <c r="I98" i="4"/>
  <c r="G98" i="4"/>
  <c r="BY97" i="4"/>
  <c r="BW97" i="4"/>
  <c r="BU97" i="4"/>
  <c r="BR97" i="4"/>
  <c r="BP97" i="4"/>
  <c r="BG97" i="4"/>
  <c r="BE97" i="4"/>
  <c r="BC97" i="4"/>
  <c r="BA97" i="4"/>
  <c r="AY97" i="4"/>
  <c r="AW97" i="4"/>
  <c r="AU97" i="4"/>
  <c r="AS97" i="4"/>
  <c r="AQ97" i="4"/>
  <c r="AM97" i="4"/>
  <c r="AK97" i="4"/>
  <c r="AH97" i="4"/>
  <c r="AF97" i="4"/>
  <c r="AD97" i="4"/>
  <c r="AB97" i="4"/>
  <c r="Z97" i="4"/>
  <c r="X97" i="4"/>
  <c r="V97" i="4"/>
  <c r="T97" i="4"/>
  <c r="R97" i="4"/>
  <c r="P97" i="4"/>
  <c r="N97" i="4"/>
  <c r="L97" i="4"/>
  <c r="I97" i="4"/>
  <c r="G97" i="4"/>
  <c r="BY96" i="4"/>
  <c r="BW96" i="4"/>
  <c r="BU96" i="4"/>
  <c r="BR96" i="4"/>
  <c r="BP96" i="4"/>
  <c r="BG96" i="4"/>
  <c r="BE96" i="4"/>
  <c r="BC96" i="4"/>
  <c r="BA96" i="4"/>
  <c r="AY96" i="4"/>
  <c r="AW96" i="4"/>
  <c r="AU96" i="4"/>
  <c r="AS96" i="4"/>
  <c r="AQ96" i="4"/>
  <c r="AM96" i="4"/>
  <c r="AK96" i="4"/>
  <c r="AH96" i="4"/>
  <c r="AF96" i="4"/>
  <c r="AD96" i="4"/>
  <c r="AB96" i="4"/>
  <c r="Z96" i="4"/>
  <c r="X96" i="4"/>
  <c r="V96" i="4"/>
  <c r="T96" i="4"/>
  <c r="R96" i="4"/>
  <c r="P96" i="4"/>
  <c r="N96" i="4"/>
  <c r="L96" i="4"/>
  <c r="I96" i="4"/>
  <c r="G96" i="4"/>
  <c r="BY95" i="4"/>
  <c r="BW95" i="4"/>
  <c r="BU95" i="4"/>
  <c r="BR95" i="4"/>
  <c r="BP95" i="4"/>
  <c r="BG95" i="4"/>
  <c r="BE95" i="4"/>
  <c r="BC95" i="4"/>
  <c r="BA95" i="4"/>
  <c r="AY95" i="4"/>
  <c r="AW95" i="4"/>
  <c r="AU95" i="4"/>
  <c r="AS95" i="4"/>
  <c r="AQ95" i="4"/>
  <c r="AM95" i="4"/>
  <c r="AK95" i="4"/>
  <c r="AH95" i="4"/>
  <c r="AF95" i="4"/>
  <c r="AD95" i="4"/>
  <c r="AB95" i="4"/>
  <c r="Z95" i="4"/>
  <c r="X95" i="4"/>
  <c r="V95" i="4"/>
  <c r="T95" i="4"/>
  <c r="R95" i="4"/>
  <c r="P95" i="4"/>
  <c r="N95" i="4"/>
  <c r="L95" i="4"/>
  <c r="I95" i="4"/>
  <c r="G95" i="4"/>
  <c r="BY94" i="4"/>
  <c r="BW94" i="4"/>
  <c r="BU94" i="4"/>
  <c r="BR94" i="4"/>
  <c r="BP94" i="4"/>
  <c r="BG94" i="4"/>
  <c r="BE94" i="4"/>
  <c r="BC94" i="4"/>
  <c r="BA94" i="4"/>
  <c r="AY94" i="4"/>
  <c r="AW94" i="4"/>
  <c r="AU94" i="4"/>
  <c r="AS94" i="4"/>
  <c r="AQ94" i="4"/>
  <c r="AM94" i="4"/>
  <c r="AK94" i="4"/>
  <c r="AH94" i="4"/>
  <c r="AF94" i="4"/>
  <c r="AD94" i="4"/>
  <c r="AB94" i="4"/>
  <c r="Z94" i="4"/>
  <c r="X94" i="4"/>
  <c r="V94" i="4"/>
  <c r="T94" i="4"/>
  <c r="R94" i="4"/>
  <c r="P94" i="4"/>
  <c r="N94" i="4"/>
  <c r="L94" i="4"/>
  <c r="I94" i="4"/>
  <c r="G94" i="4"/>
  <c r="BY93" i="4"/>
  <c r="BW93" i="4"/>
  <c r="BU93" i="4"/>
  <c r="BR93" i="4"/>
  <c r="BP93" i="4"/>
  <c r="BG93" i="4"/>
  <c r="BE93" i="4"/>
  <c r="BC93" i="4"/>
  <c r="BA93" i="4"/>
  <c r="AY93" i="4"/>
  <c r="AW93" i="4"/>
  <c r="AU93" i="4"/>
  <c r="AS93" i="4"/>
  <c r="AQ93" i="4"/>
  <c r="AM93" i="4"/>
  <c r="AK93" i="4"/>
  <c r="AH93" i="4"/>
  <c r="AF93" i="4"/>
  <c r="AD93" i="4"/>
  <c r="AB93" i="4"/>
  <c r="Z93" i="4"/>
  <c r="X93" i="4"/>
  <c r="V93" i="4"/>
  <c r="T93" i="4"/>
  <c r="R93" i="4"/>
  <c r="P93" i="4"/>
  <c r="N93" i="4"/>
  <c r="L93" i="4"/>
  <c r="I93" i="4"/>
  <c r="G93" i="4"/>
  <c r="BY92" i="4"/>
  <c r="BW92" i="4"/>
  <c r="BU92" i="4"/>
  <c r="BR92" i="4"/>
  <c r="BP92" i="4"/>
  <c r="BG92" i="4"/>
  <c r="BE92" i="4"/>
  <c r="BC92" i="4"/>
  <c r="BA92" i="4"/>
  <c r="AY92" i="4"/>
  <c r="AW92" i="4"/>
  <c r="AU92" i="4"/>
  <c r="AS92" i="4"/>
  <c r="AQ92" i="4"/>
  <c r="AM92" i="4"/>
  <c r="AK92" i="4"/>
  <c r="AH92" i="4"/>
  <c r="AF92" i="4"/>
  <c r="AD92" i="4"/>
  <c r="AB92" i="4"/>
  <c r="Z92" i="4"/>
  <c r="X92" i="4"/>
  <c r="V92" i="4"/>
  <c r="T92" i="4"/>
  <c r="R92" i="4"/>
  <c r="P92" i="4"/>
  <c r="N92" i="4"/>
  <c r="L92" i="4"/>
  <c r="I92" i="4"/>
  <c r="G92" i="4"/>
  <c r="BY91" i="4"/>
  <c r="BW91" i="4"/>
  <c r="BU91" i="4"/>
  <c r="BR91" i="4"/>
  <c r="BP91" i="4"/>
  <c r="BG91" i="4"/>
  <c r="BE91" i="4"/>
  <c r="BC91" i="4"/>
  <c r="BA91" i="4"/>
  <c r="AY91" i="4"/>
  <c r="AW91" i="4"/>
  <c r="AU91" i="4"/>
  <c r="AS91" i="4"/>
  <c r="AQ91" i="4"/>
  <c r="AM91" i="4"/>
  <c r="AK91" i="4"/>
  <c r="AH91" i="4"/>
  <c r="AF91" i="4"/>
  <c r="AD91" i="4"/>
  <c r="AB91" i="4"/>
  <c r="Z91" i="4"/>
  <c r="X91" i="4"/>
  <c r="V91" i="4"/>
  <c r="T91" i="4"/>
  <c r="R91" i="4"/>
  <c r="P91" i="4"/>
  <c r="N91" i="4"/>
  <c r="L91" i="4"/>
  <c r="I91" i="4"/>
  <c r="G91" i="4"/>
  <c r="BY90" i="4"/>
  <c r="BW90" i="4"/>
  <c r="BU90" i="4"/>
  <c r="BR90" i="4"/>
  <c r="BP90" i="4"/>
  <c r="BG90" i="4"/>
  <c r="BE90" i="4"/>
  <c r="BC90" i="4"/>
  <c r="BA90" i="4"/>
  <c r="AY90" i="4"/>
  <c r="AW90" i="4"/>
  <c r="AU90" i="4"/>
  <c r="AS90" i="4"/>
  <c r="AQ90" i="4"/>
  <c r="AM90" i="4"/>
  <c r="AK90" i="4"/>
  <c r="AH90" i="4"/>
  <c r="AF90" i="4"/>
  <c r="AD90" i="4"/>
  <c r="AB90" i="4"/>
  <c r="Z90" i="4"/>
  <c r="X90" i="4"/>
  <c r="V90" i="4"/>
  <c r="T90" i="4"/>
  <c r="R90" i="4"/>
  <c r="P90" i="4"/>
  <c r="N90" i="4"/>
  <c r="L90" i="4"/>
  <c r="I90" i="4"/>
  <c r="G90" i="4"/>
  <c r="BY89" i="4"/>
  <c r="BW89" i="4"/>
  <c r="BU89" i="4"/>
  <c r="BR89" i="4"/>
  <c r="BP89" i="4"/>
  <c r="BG89" i="4"/>
  <c r="BE89" i="4"/>
  <c r="BC89" i="4"/>
  <c r="BA89" i="4"/>
  <c r="AY89" i="4"/>
  <c r="AW89" i="4"/>
  <c r="AU89" i="4"/>
  <c r="AS89" i="4"/>
  <c r="AQ89" i="4"/>
  <c r="AM89" i="4"/>
  <c r="AK89" i="4"/>
  <c r="AH89" i="4"/>
  <c r="AF89" i="4"/>
  <c r="AD89" i="4"/>
  <c r="AB89" i="4"/>
  <c r="Z89" i="4"/>
  <c r="X89" i="4"/>
  <c r="V89" i="4"/>
  <c r="T89" i="4"/>
  <c r="R89" i="4"/>
  <c r="P89" i="4"/>
  <c r="N89" i="4"/>
  <c r="L89" i="4"/>
  <c r="I89" i="4"/>
  <c r="G89" i="4"/>
  <c r="BY88" i="4"/>
  <c r="BW88" i="4"/>
  <c r="BU88" i="4"/>
  <c r="BR88" i="4"/>
  <c r="BP88" i="4"/>
  <c r="BG88" i="4"/>
  <c r="BE88" i="4"/>
  <c r="BC88" i="4"/>
  <c r="BA88" i="4"/>
  <c r="AY88" i="4"/>
  <c r="AW88" i="4"/>
  <c r="AU88" i="4"/>
  <c r="AS88" i="4"/>
  <c r="AQ88" i="4"/>
  <c r="AM88" i="4"/>
  <c r="AK88" i="4"/>
  <c r="AH88" i="4"/>
  <c r="AF88" i="4"/>
  <c r="AD88" i="4"/>
  <c r="AB88" i="4"/>
  <c r="Z88" i="4"/>
  <c r="X88" i="4"/>
  <c r="V88" i="4"/>
  <c r="T88" i="4"/>
  <c r="R88" i="4"/>
  <c r="P88" i="4"/>
  <c r="N88" i="4"/>
  <c r="L88" i="4"/>
  <c r="I88" i="4"/>
  <c r="G88" i="4"/>
  <c r="BY87" i="4"/>
  <c r="BW87" i="4"/>
  <c r="BU87" i="4"/>
  <c r="BR87" i="4"/>
  <c r="BP87" i="4"/>
  <c r="BG87" i="4"/>
  <c r="BE87" i="4"/>
  <c r="BC87" i="4"/>
  <c r="BA87" i="4"/>
  <c r="AY87" i="4"/>
  <c r="AW87" i="4"/>
  <c r="AU87" i="4"/>
  <c r="AS87" i="4"/>
  <c r="AQ87" i="4"/>
  <c r="AM87" i="4"/>
  <c r="AK87" i="4"/>
  <c r="AH87" i="4"/>
  <c r="AF87" i="4"/>
  <c r="AD87" i="4"/>
  <c r="AB87" i="4"/>
  <c r="Z87" i="4"/>
  <c r="X87" i="4"/>
  <c r="V87" i="4"/>
  <c r="T87" i="4"/>
  <c r="R87" i="4"/>
  <c r="P87" i="4"/>
  <c r="N87" i="4"/>
  <c r="L87" i="4"/>
  <c r="I87" i="4"/>
  <c r="G87" i="4"/>
  <c r="BY86" i="4"/>
  <c r="BW86" i="4"/>
  <c r="BU86" i="4"/>
  <c r="BR86" i="4"/>
  <c r="BP86" i="4"/>
  <c r="BG86" i="4"/>
  <c r="BE86" i="4"/>
  <c r="BC86" i="4"/>
  <c r="BA86" i="4"/>
  <c r="AY86" i="4"/>
  <c r="AW86" i="4"/>
  <c r="AU86" i="4"/>
  <c r="AS86" i="4"/>
  <c r="AQ86" i="4"/>
  <c r="AM86" i="4"/>
  <c r="AK86" i="4"/>
  <c r="AH86" i="4"/>
  <c r="AF86" i="4"/>
  <c r="AD86" i="4"/>
  <c r="AB86" i="4"/>
  <c r="Z86" i="4"/>
  <c r="X86" i="4"/>
  <c r="V86" i="4"/>
  <c r="T86" i="4"/>
  <c r="R86" i="4"/>
  <c r="P86" i="4"/>
  <c r="N86" i="4"/>
  <c r="L86" i="4"/>
  <c r="I86" i="4"/>
  <c r="G86" i="4"/>
  <c r="BY85" i="4"/>
  <c r="BW85" i="4"/>
  <c r="BU85" i="4"/>
  <c r="BR85" i="4"/>
  <c r="BP85" i="4"/>
  <c r="BG85" i="4"/>
  <c r="BE85" i="4"/>
  <c r="BC85" i="4"/>
  <c r="BA85" i="4"/>
  <c r="AY85" i="4"/>
  <c r="AW85" i="4"/>
  <c r="AU85" i="4"/>
  <c r="AS85" i="4"/>
  <c r="AQ85" i="4"/>
  <c r="AM85" i="4"/>
  <c r="AK85" i="4"/>
  <c r="AH85" i="4"/>
  <c r="AF85" i="4"/>
  <c r="AD85" i="4"/>
  <c r="AB85" i="4"/>
  <c r="Z85" i="4"/>
  <c r="X85" i="4"/>
  <c r="V85" i="4"/>
  <c r="T85" i="4"/>
  <c r="R85" i="4"/>
  <c r="P85" i="4"/>
  <c r="N85" i="4"/>
  <c r="L85" i="4"/>
  <c r="I85" i="4"/>
  <c r="G85" i="4"/>
  <c r="BY84" i="4"/>
  <c r="BW84" i="4"/>
  <c r="BU84" i="4"/>
  <c r="BR84" i="4"/>
  <c r="BP84" i="4"/>
  <c r="BG84" i="4"/>
  <c r="BE84" i="4"/>
  <c r="BC84" i="4"/>
  <c r="BA84" i="4"/>
  <c r="AY84" i="4"/>
  <c r="AW84" i="4"/>
  <c r="AU84" i="4"/>
  <c r="AS84" i="4"/>
  <c r="AQ84" i="4"/>
  <c r="AM84" i="4"/>
  <c r="AK84" i="4"/>
  <c r="AH84" i="4"/>
  <c r="AF84" i="4"/>
  <c r="AD84" i="4"/>
  <c r="AB84" i="4"/>
  <c r="Z84" i="4"/>
  <c r="X84" i="4"/>
  <c r="V84" i="4"/>
  <c r="T84" i="4"/>
  <c r="R84" i="4"/>
  <c r="P84" i="4"/>
  <c r="N84" i="4"/>
  <c r="L84" i="4"/>
  <c r="I84" i="4"/>
  <c r="G84" i="4"/>
  <c r="BY83" i="4"/>
  <c r="BW83" i="4"/>
  <c r="BU83" i="4"/>
  <c r="BR83" i="4"/>
  <c r="BP83" i="4"/>
  <c r="BG83" i="4"/>
  <c r="BE83" i="4"/>
  <c r="BC83" i="4"/>
  <c r="BA83" i="4"/>
  <c r="AY83" i="4"/>
  <c r="AW83" i="4"/>
  <c r="AU83" i="4"/>
  <c r="AS83" i="4"/>
  <c r="AQ83" i="4"/>
  <c r="AM83" i="4"/>
  <c r="AK83" i="4"/>
  <c r="AH83" i="4"/>
  <c r="AF83" i="4"/>
  <c r="AD83" i="4"/>
  <c r="AB83" i="4"/>
  <c r="Z83" i="4"/>
  <c r="X83" i="4"/>
  <c r="V83" i="4"/>
  <c r="T83" i="4"/>
  <c r="R83" i="4"/>
  <c r="P83" i="4"/>
  <c r="N83" i="4"/>
  <c r="L83" i="4"/>
  <c r="I83" i="4"/>
  <c r="G83" i="4"/>
  <c r="BY82" i="4"/>
  <c r="BW82" i="4"/>
  <c r="BU82" i="4"/>
  <c r="BR82" i="4"/>
  <c r="BP82" i="4"/>
  <c r="BG82" i="4"/>
  <c r="BE82" i="4"/>
  <c r="BC82" i="4"/>
  <c r="BA82" i="4"/>
  <c r="AY82" i="4"/>
  <c r="AW82" i="4"/>
  <c r="AU82" i="4"/>
  <c r="AS82" i="4"/>
  <c r="AQ82" i="4"/>
  <c r="AM82" i="4"/>
  <c r="AK82" i="4"/>
  <c r="AH82" i="4"/>
  <c r="AF82" i="4"/>
  <c r="AD82" i="4"/>
  <c r="AB82" i="4"/>
  <c r="Z82" i="4"/>
  <c r="X82" i="4"/>
  <c r="V82" i="4"/>
  <c r="T82" i="4"/>
  <c r="R82" i="4"/>
  <c r="P82" i="4"/>
  <c r="N82" i="4"/>
  <c r="L82" i="4"/>
  <c r="I82" i="4"/>
  <c r="G82" i="4"/>
  <c r="BY81" i="4"/>
  <c r="BW81" i="4"/>
  <c r="BU81" i="4"/>
  <c r="BR81" i="4"/>
  <c r="BP81" i="4"/>
  <c r="BG81" i="4"/>
  <c r="BE81" i="4"/>
  <c r="BC81" i="4"/>
  <c r="BA81" i="4"/>
  <c r="AY81" i="4"/>
  <c r="AW81" i="4"/>
  <c r="AU81" i="4"/>
  <c r="AS81" i="4"/>
  <c r="AQ81" i="4"/>
  <c r="AM81" i="4"/>
  <c r="AK81" i="4"/>
  <c r="AH81" i="4"/>
  <c r="AF81" i="4"/>
  <c r="AD81" i="4"/>
  <c r="AB81" i="4"/>
  <c r="Z81" i="4"/>
  <c r="X81" i="4"/>
  <c r="V81" i="4"/>
  <c r="T81" i="4"/>
  <c r="R81" i="4"/>
  <c r="P81" i="4"/>
  <c r="N81" i="4"/>
  <c r="L81" i="4"/>
  <c r="I81" i="4"/>
  <c r="G81" i="4"/>
  <c r="BY80" i="4"/>
  <c r="BW80" i="4"/>
  <c r="BU80" i="4"/>
  <c r="BR80" i="4"/>
  <c r="BP80" i="4"/>
  <c r="BG80" i="4"/>
  <c r="BE80" i="4"/>
  <c r="BC80" i="4"/>
  <c r="BA80" i="4"/>
  <c r="AY80" i="4"/>
  <c r="AW80" i="4"/>
  <c r="AU80" i="4"/>
  <c r="AS80" i="4"/>
  <c r="AQ80" i="4"/>
  <c r="AM80" i="4"/>
  <c r="AK80" i="4"/>
  <c r="AH80" i="4"/>
  <c r="AF80" i="4"/>
  <c r="AD80" i="4"/>
  <c r="AB80" i="4"/>
  <c r="Z80" i="4"/>
  <c r="X80" i="4"/>
  <c r="V80" i="4"/>
  <c r="T80" i="4"/>
  <c r="R80" i="4"/>
  <c r="P80" i="4"/>
  <c r="N80" i="4"/>
  <c r="L80" i="4"/>
  <c r="I80" i="4"/>
  <c r="G80" i="4"/>
  <c r="BY79" i="4"/>
  <c r="BW79" i="4"/>
  <c r="BU79" i="4"/>
  <c r="BR79" i="4"/>
  <c r="BP79" i="4"/>
  <c r="BG79" i="4"/>
  <c r="BE79" i="4"/>
  <c r="BC79" i="4"/>
  <c r="BA79" i="4"/>
  <c r="AY79" i="4"/>
  <c r="AW79" i="4"/>
  <c r="AU79" i="4"/>
  <c r="AS79" i="4"/>
  <c r="AQ79" i="4"/>
  <c r="AM79" i="4"/>
  <c r="AK79" i="4"/>
  <c r="AH79" i="4"/>
  <c r="AF79" i="4"/>
  <c r="AD79" i="4"/>
  <c r="AB79" i="4"/>
  <c r="Z79" i="4"/>
  <c r="X79" i="4"/>
  <c r="V79" i="4"/>
  <c r="T79" i="4"/>
  <c r="R79" i="4"/>
  <c r="P79" i="4"/>
  <c r="N79" i="4"/>
  <c r="L79" i="4"/>
  <c r="I79" i="4"/>
  <c r="G79" i="4"/>
  <c r="BY78" i="4"/>
  <c r="BW78" i="4"/>
  <c r="BU78" i="4"/>
  <c r="BR78" i="4"/>
  <c r="BP78" i="4"/>
  <c r="BG78" i="4"/>
  <c r="BE78" i="4"/>
  <c r="BC78" i="4"/>
  <c r="BA78" i="4"/>
  <c r="AY78" i="4"/>
  <c r="AW78" i="4"/>
  <c r="AU78" i="4"/>
  <c r="AS78" i="4"/>
  <c r="AQ78" i="4"/>
  <c r="AM78" i="4"/>
  <c r="AK78" i="4"/>
  <c r="AH78" i="4"/>
  <c r="AF78" i="4"/>
  <c r="AD78" i="4"/>
  <c r="AB78" i="4"/>
  <c r="Z78" i="4"/>
  <c r="X78" i="4"/>
  <c r="V78" i="4"/>
  <c r="T78" i="4"/>
  <c r="R78" i="4"/>
  <c r="P78" i="4"/>
  <c r="N78" i="4"/>
  <c r="L78" i="4"/>
  <c r="I78" i="4"/>
  <c r="G78" i="4"/>
  <c r="BY77" i="4"/>
  <c r="BW77" i="4"/>
  <c r="BU77" i="4"/>
  <c r="BR77" i="4"/>
  <c r="BP77" i="4"/>
  <c r="BG77" i="4"/>
  <c r="BE77" i="4"/>
  <c r="BC77" i="4"/>
  <c r="BA77" i="4"/>
  <c r="AY77" i="4"/>
  <c r="AW77" i="4"/>
  <c r="AU77" i="4"/>
  <c r="AS77" i="4"/>
  <c r="AQ77" i="4"/>
  <c r="AM77" i="4"/>
  <c r="AK77" i="4"/>
  <c r="AH77" i="4"/>
  <c r="AF77" i="4"/>
  <c r="AD77" i="4"/>
  <c r="AB77" i="4"/>
  <c r="Z77" i="4"/>
  <c r="X77" i="4"/>
  <c r="V77" i="4"/>
  <c r="T77" i="4"/>
  <c r="R77" i="4"/>
  <c r="P77" i="4"/>
  <c r="N77" i="4"/>
  <c r="L77" i="4"/>
  <c r="I77" i="4"/>
  <c r="G77" i="4"/>
  <c r="BY76" i="4"/>
  <c r="BW76" i="4"/>
  <c r="BU76" i="4"/>
  <c r="BR76" i="4"/>
  <c r="BP76" i="4"/>
  <c r="BG76" i="4"/>
  <c r="BE76" i="4"/>
  <c r="BC76" i="4"/>
  <c r="BA76" i="4"/>
  <c r="AY76" i="4"/>
  <c r="AW76" i="4"/>
  <c r="AU76" i="4"/>
  <c r="AS76" i="4"/>
  <c r="AQ76" i="4"/>
  <c r="AM76" i="4"/>
  <c r="AK76" i="4"/>
  <c r="AH76" i="4"/>
  <c r="AF76" i="4"/>
  <c r="AD76" i="4"/>
  <c r="AB76" i="4"/>
  <c r="Z76" i="4"/>
  <c r="X76" i="4"/>
  <c r="V76" i="4"/>
  <c r="T76" i="4"/>
  <c r="R76" i="4"/>
  <c r="P76" i="4"/>
  <c r="N76" i="4"/>
  <c r="L76" i="4"/>
  <c r="I76" i="4"/>
  <c r="G76" i="4"/>
  <c r="BY75" i="4"/>
  <c r="BW75" i="4"/>
  <c r="BU75" i="4"/>
  <c r="BR75" i="4"/>
  <c r="BP75" i="4"/>
  <c r="BG75" i="4"/>
  <c r="BE75" i="4"/>
  <c r="BC75" i="4"/>
  <c r="BA75" i="4"/>
  <c r="AY75" i="4"/>
  <c r="AW75" i="4"/>
  <c r="AU75" i="4"/>
  <c r="AS75" i="4"/>
  <c r="AQ75" i="4"/>
  <c r="AM75" i="4"/>
  <c r="AK75" i="4"/>
  <c r="AH75" i="4"/>
  <c r="AF75" i="4"/>
  <c r="AD75" i="4"/>
  <c r="AB75" i="4"/>
  <c r="Z75" i="4"/>
  <c r="X75" i="4"/>
  <c r="V75" i="4"/>
  <c r="T75" i="4"/>
  <c r="R75" i="4"/>
  <c r="P75" i="4"/>
  <c r="N75" i="4"/>
  <c r="L75" i="4"/>
  <c r="I75" i="4"/>
  <c r="G75" i="4"/>
  <c r="BY74" i="4"/>
  <c r="BW74" i="4"/>
  <c r="BU74" i="4"/>
  <c r="BR74" i="4"/>
  <c r="BP74" i="4"/>
  <c r="BG74" i="4"/>
  <c r="BE74" i="4"/>
  <c r="BC74" i="4"/>
  <c r="BA74" i="4"/>
  <c r="AY74" i="4"/>
  <c r="AW74" i="4"/>
  <c r="AU74" i="4"/>
  <c r="AS74" i="4"/>
  <c r="AQ74" i="4"/>
  <c r="AM74" i="4"/>
  <c r="AK74" i="4"/>
  <c r="AH74" i="4"/>
  <c r="AF74" i="4"/>
  <c r="AD74" i="4"/>
  <c r="AB74" i="4"/>
  <c r="Z74" i="4"/>
  <c r="X74" i="4"/>
  <c r="V74" i="4"/>
  <c r="T74" i="4"/>
  <c r="R74" i="4"/>
  <c r="P74" i="4"/>
  <c r="N74" i="4"/>
  <c r="L74" i="4"/>
  <c r="I74" i="4"/>
  <c r="G74" i="4"/>
  <c r="BY73" i="4"/>
  <c r="BW73" i="4"/>
  <c r="BU73" i="4"/>
  <c r="BR73" i="4"/>
  <c r="BP73" i="4"/>
  <c r="BG73" i="4"/>
  <c r="BE73" i="4"/>
  <c r="BC73" i="4"/>
  <c r="BA73" i="4"/>
  <c r="AY73" i="4"/>
  <c r="AW73" i="4"/>
  <c r="AU73" i="4"/>
  <c r="AS73" i="4"/>
  <c r="AQ73" i="4"/>
  <c r="AM73" i="4"/>
  <c r="AK73" i="4"/>
  <c r="AH73" i="4"/>
  <c r="AF73" i="4"/>
  <c r="AD73" i="4"/>
  <c r="AB73" i="4"/>
  <c r="Z73" i="4"/>
  <c r="X73" i="4"/>
  <c r="V73" i="4"/>
  <c r="T73" i="4"/>
  <c r="R73" i="4"/>
  <c r="P73" i="4"/>
  <c r="N73" i="4"/>
  <c r="L73" i="4"/>
  <c r="I73" i="4"/>
  <c r="G73" i="4"/>
  <c r="BY72" i="4"/>
  <c r="BW72" i="4"/>
  <c r="BU72" i="4"/>
  <c r="BR72" i="4"/>
  <c r="BP72" i="4"/>
  <c r="BG72" i="4"/>
  <c r="BE72" i="4"/>
  <c r="BC72" i="4"/>
  <c r="BA72" i="4"/>
  <c r="AY72" i="4"/>
  <c r="AW72" i="4"/>
  <c r="AU72" i="4"/>
  <c r="AS72" i="4"/>
  <c r="AQ72" i="4"/>
  <c r="AM72" i="4"/>
  <c r="AK72" i="4"/>
  <c r="AH72" i="4"/>
  <c r="AF72" i="4"/>
  <c r="AD72" i="4"/>
  <c r="AB72" i="4"/>
  <c r="Z72" i="4"/>
  <c r="X72" i="4"/>
  <c r="V72" i="4"/>
  <c r="T72" i="4"/>
  <c r="R72" i="4"/>
  <c r="P72" i="4"/>
  <c r="N72" i="4"/>
  <c r="L72" i="4"/>
  <c r="I72" i="4"/>
  <c r="G72" i="4"/>
  <c r="BY71" i="4"/>
  <c r="BW71" i="4"/>
  <c r="BU71" i="4"/>
  <c r="BR71" i="4"/>
  <c r="BP71" i="4"/>
  <c r="BG71" i="4"/>
  <c r="BE71" i="4"/>
  <c r="BC71" i="4"/>
  <c r="BA71" i="4"/>
  <c r="AY71" i="4"/>
  <c r="AW71" i="4"/>
  <c r="AU71" i="4"/>
  <c r="AS71" i="4"/>
  <c r="AQ71" i="4"/>
  <c r="AM71" i="4"/>
  <c r="AK71" i="4"/>
  <c r="AH71" i="4"/>
  <c r="AF71" i="4"/>
  <c r="AD71" i="4"/>
  <c r="AB71" i="4"/>
  <c r="Z71" i="4"/>
  <c r="X71" i="4"/>
  <c r="V71" i="4"/>
  <c r="T71" i="4"/>
  <c r="R71" i="4"/>
  <c r="P71" i="4"/>
  <c r="N71" i="4"/>
  <c r="L71" i="4"/>
  <c r="I71" i="4"/>
  <c r="G71" i="4"/>
  <c r="BY70" i="4"/>
  <c r="BW70" i="4"/>
  <c r="BU70" i="4"/>
  <c r="BR70" i="4"/>
  <c r="BP70" i="4"/>
  <c r="BG70" i="4"/>
  <c r="BE70" i="4"/>
  <c r="BC70" i="4"/>
  <c r="BA70" i="4"/>
  <c r="AY70" i="4"/>
  <c r="AW70" i="4"/>
  <c r="AU70" i="4"/>
  <c r="AS70" i="4"/>
  <c r="AQ70" i="4"/>
  <c r="AM70" i="4"/>
  <c r="AK70" i="4"/>
  <c r="AH70" i="4"/>
  <c r="AF70" i="4"/>
  <c r="AD70" i="4"/>
  <c r="AB70" i="4"/>
  <c r="Z70" i="4"/>
  <c r="X70" i="4"/>
  <c r="V70" i="4"/>
  <c r="T70" i="4"/>
  <c r="R70" i="4"/>
  <c r="P70" i="4"/>
  <c r="N70" i="4"/>
  <c r="L70" i="4"/>
  <c r="I70" i="4"/>
  <c r="G70" i="4"/>
  <c r="BY69" i="4"/>
  <c r="BW69" i="4"/>
  <c r="BU69" i="4"/>
  <c r="BR69" i="4"/>
  <c r="BP69" i="4"/>
  <c r="BG69" i="4"/>
  <c r="BE69" i="4"/>
  <c r="BC69" i="4"/>
  <c r="BA69" i="4"/>
  <c r="AY69" i="4"/>
  <c r="AW69" i="4"/>
  <c r="AU69" i="4"/>
  <c r="AS69" i="4"/>
  <c r="AQ69" i="4"/>
  <c r="AM69" i="4"/>
  <c r="AK69" i="4"/>
  <c r="AH69" i="4"/>
  <c r="AF69" i="4"/>
  <c r="AD69" i="4"/>
  <c r="AB69" i="4"/>
  <c r="Z69" i="4"/>
  <c r="X69" i="4"/>
  <c r="V69" i="4"/>
  <c r="T69" i="4"/>
  <c r="R69" i="4"/>
  <c r="P69" i="4"/>
  <c r="N69" i="4"/>
  <c r="L69" i="4"/>
  <c r="I69" i="4"/>
  <c r="G69" i="4"/>
  <c r="BY68" i="4"/>
  <c r="BW68" i="4"/>
  <c r="BU68" i="4"/>
  <c r="BR68" i="4"/>
  <c r="BP68" i="4"/>
  <c r="BG68" i="4"/>
  <c r="BE68" i="4"/>
  <c r="BC68" i="4"/>
  <c r="BA68" i="4"/>
  <c r="AY68" i="4"/>
  <c r="AW68" i="4"/>
  <c r="AU68" i="4"/>
  <c r="AS68" i="4"/>
  <c r="AQ68" i="4"/>
  <c r="AM68" i="4"/>
  <c r="AK68" i="4"/>
  <c r="AH68" i="4"/>
  <c r="AF68" i="4"/>
  <c r="AD68" i="4"/>
  <c r="AB68" i="4"/>
  <c r="Z68" i="4"/>
  <c r="X68" i="4"/>
  <c r="V68" i="4"/>
  <c r="T68" i="4"/>
  <c r="R68" i="4"/>
  <c r="P68" i="4"/>
  <c r="N68" i="4"/>
  <c r="L68" i="4"/>
  <c r="I68" i="4"/>
  <c r="G68" i="4"/>
  <c r="BY67" i="4"/>
  <c r="BW67" i="4"/>
  <c r="BU67" i="4"/>
  <c r="BR67" i="4"/>
  <c r="BP67" i="4"/>
  <c r="BG67" i="4"/>
  <c r="BE67" i="4"/>
  <c r="BC67" i="4"/>
  <c r="BA67" i="4"/>
  <c r="AY67" i="4"/>
  <c r="AW67" i="4"/>
  <c r="AU67" i="4"/>
  <c r="AS67" i="4"/>
  <c r="AQ67" i="4"/>
  <c r="AM67" i="4"/>
  <c r="AK67" i="4"/>
  <c r="AH67" i="4"/>
  <c r="AF67" i="4"/>
  <c r="AD67" i="4"/>
  <c r="AB67" i="4"/>
  <c r="Z67" i="4"/>
  <c r="X67" i="4"/>
  <c r="V67" i="4"/>
  <c r="T67" i="4"/>
  <c r="R67" i="4"/>
  <c r="P67" i="4"/>
  <c r="N67" i="4"/>
  <c r="L67" i="4"/>
  <c r="I67" i="4"/>
  <c r="G67" i="4"/>
  <c r="BY66" i="4"/>
  <c r="BW66" i="4"/>
  <c r="BU66" i="4"/>
  <c r="BR66" i="4"/>
  <c r="BP66" i="4"/>
  <c r="BG66" i="4"/>
  <c r="BE66" i="4"/>
  <c r="BC66" i="4"/>
  <c r="BA66" i="4"/>
  <c r="AY66" i="4"/>
  <c r="AW66" i="4"/>
  <c r="AU66" i="4"/>
  <c r="AS66" i="4"/>
  <c r="AQ66" i="4"/>
  <c r="AM66" i="4"/>
  <c r="AK66" i="4"/>
  <c r="AH66" i="4"/>
  <c r="AF66" i="4"/>
  <c r="AD66" i="4"/>
  <c r="AB66" i="4"/>
  <c r="Z66" i="4"/>
  <c r="X66" i="4"/>
  <c r="V66" i="4"/>
  <c r="T66" i="4"/>
  <c r="R66" i="4"/>
  <c r="P66" i="4"/>
  <c r="N66" i="4"/>
  <c r="L66" i="4"/>
  <c r="I66" i="4"/>
  <c r="G66" i="4"/>
  <c r="BY65" i="4"/>
  <c r="BW65" i="4"/>
  <c r="BU65" i="4"/>
  <c r="BR65" i="4"/>
  <c r="BP65" i="4"/>
  <c r="BG65" i="4"/>
  <c r="BE65" i="4"/>
  <c r="BC65" i="4"/>
  <c r="BA65" i="4"/>
  <c r="AY65" i="4"/>
  <c r="AW65" i="4"/>
  <c r="AU65" i="4"/>
  <c r="AS65" i="4"/>
  <c r="AQ65" i="4"/>
  <c r="AM65" i="4"/>
  <c r="AK65" i="4"/>
  <c r="AH65" i="4"/>
  <c r="AF65" i="4"/>
  <c r="AD65" i="4"/>
  <c r="AB65" i="4"/>
  <c r="Z65" i="4"/>
  <c r="X65" i="4"/>
  <c r="V65" i="4"/>
  <c r="T65" i="4"/>
  <c r="R65" i="4"/>
  <c r="P65" i="4"/>
  <c r="N65" i="4"/>
  <c r="L65" i="4"/>
  <c r="I65" i="4"/>
  <c r="G65" i="4"/>
  <c r="BY64" i="4"/>
  <c r="BW64" i="4"/>
  <c r="BU64" i="4"/>
  <c r="BR64" i="4"/>
  <c r="BP64" i="4"/>
  <c r="BG64" i="4"/>
  <c r="BE64" i="4"/>
  <c r="BC64" i="4"/>
  <c r="BA64" i="4"/>
  <c r="AY64" i="4"/>
  <c r="AW64" i="4"/>
  <c r="AU64" i="4"/>
  <c r="AS64" i="4"/>
  <c r="AQ64" i="4"/>
  <c r="AM64" i="4"/>
  <c r="AK64" i="4"/>
  <c r="AH64" i="4"/>
  <c r="AF64" i="4"/>
  <c r="AD64" i="4"/>
  <c r="AB64" i="4"/>
  <c r="Z64" i="4"/>
  <c r="X64" i="4"/>
  <c r="V64" i="4"/>
  <c r="T64" i="4"/>
  <c r="R64" i="4"/>
  <c r="P64" i="4"/>
  <c r="N64" i="4"/>
  <c r="L64" i="4"/>
  <c r="I64" i="4"/>
  <c r="G64" i="4"/>
  <c r="BY63" i="4"/>
  <c r="BW63" i="4"/>
  <c r="BU63" i="4"/>
  <c r="BR63" i="4"/>
  <c r="BP63" i="4"/>
  <c r="BG63" i="4"/>
  <c r="BE63" i="4"/>
  <c r="BC63" i="4"/>
  <c r="BA63" i="4"/>
  <c r="AY63" i="4"/>
  <c r="AW63" i="4"/>
  <c r="AU63" i="4"/>
  <c r="AS63" i="4"/>
  <c r="AQ63" i="4"/>
  <c r="AM63" i="4"/>
  <c r="AK63" i="4"/>
  <c r="AH63" i="4"/>
  <c r="AF63" i="4"/>
  <c r="AD63" i="4"/>
  <c r="AB63" i="4"/>
  <c r="Z63" i="4"/>
  <c r="X63" i="4"/>
  <c r="V63" i="4"/>
  <c r="T63" i="4"/>
  <c r="R63" i="4"/>
  <c r="P63" i="4"/>
  <c r="N63" i="4"/>
  <c r="L63" i="4"/>
  <c r="I63" i="4"/>
  <c r="G63" i="4"/>
  <c r="BY62" i="4"/>
  <c r="BW62" i="4"/>
  <c r="BU62" i="4"/>
  <c r="BR62" i="4"/>
  <c r="BP62" i="4"/>
  <c r="BG62" i="4"/>
  <c r="BE62" i="4"/>
  <c r="BC62" i="4"/>
  <c r="BA62" i="4"/>
  <c r="AY62" i="4"/>
  <c r="AW62" i="4"/>
  <c r="AU62" i="4"/>
  <c r="AS62" i="4"/>
  <c r="AQ62" i="4"/>
  <c r="AM62" i="4"/>
  <c r="AK62" i="4"/>
  <c r="AH62" i="4"/>
  <c r="AF62" i="4"/>
  <c r="AD62" i="4"/>
  <c r="AB62" i="4"/>
  <c r="Z62" i="4"/>
  <c r="X62" i="4"/>
  <c r="V62" i="4"/>
  <c r="T62" i="4"/>
  <c r="R62" i="4"/>
  <c r="P62" i="4"/>
  <c r="N62" i="4"/>
  <c r="L62" i="4"/>
  <c r="I62" i="4"/>
  <c r="G62" i="4"/>
  <c r="BY61" i="4"/>
  <c r="BW61" i="4"/>
  <c r="BU61" i="4"/>
  <c r="BR61" i="4"/>
  <c r="BP61" i="4"/>
  <c r="BG61" i="4"/>
  <c r="BE61" i="4"/>
  <c r="BC61" i="4"/>
  <c r="BA61" i="4"/>
  <c r="AY61" i="4"/>
  <c r="AW61" i="4"/>
  <c r="AU61" i="4"/>
  <c r="AS61" i="4"/>
  <c r="AQ61" i="4"/>
  <c r="AM61" i="4"/>
  <c r="AK61" i="4"/>
  <c r="AH61" i="4"/>
  <c r="AF61" i="4"/>
  <c r="AD61" i="4"/>
  <c r="AB61" i="4"/>
  <c r="Z61" i="4"/>
  <c r="X61" i="4"/>
  <c r="V61" i="4"/>
  <c r="T61" i="4"/>
  <c r="R61" i="4"/>
  <c r="P61" i="4"/>
  <c r="N61" i="4"/>
  <c r="L61" i="4"/>
  <c r="I61" i="4"/>
  <c r="G61" i="4"/>
  <c r="BY60" i="4"/>
  <c r="BW60" i="4"/>
  <c r="BU60" i="4"/>
  <c r="BR60" i="4"/>
  <c r="BP60" i="4"/>
  <c r="BG60" i="4"/>
  <c r="BE60" i="4"/>
  <c r="BC60" i="4"/>
  <c r="BA60" i="4"/>
  <c r="AY60" i="4"/>
  <c r="AW60" i="4"/>
  <c r="AU60" i="4"/>
  <c r="AS60" i="4"/>
  <c r="AQ60" i="4"/>
  <c r="AM60" i="4"/>
  <c r="AK60" i="4"/>
  <c r="AH60" i="4"/>
  <c r="AF60" i="4"/>
  <c r="AD60" i="4"/>
  <c r="AB60" i="4"/>
  <c r="Z60" i="4"/>
  <c r="X60" i="4"/>
  <c r="V60" i="4"/>
  <c r="T60" i="4"/>
  <c r="R60" i="4"/>
  <c r="P60" i="4"/>
  <c r="N60" i="4"/>
  <c r="L60" i="4"/>
  <c r="I60" i="4"/>
  <c r="G60" i="4"/>
  <c r="BY59" i="4"/>
  <c r="BW59" i="4"/>
  <c r="BU59" i="4"/>
  <c r="BR59" i="4"/>
  <c r="BP59" i="4"/>
  <c r="BG59" i="4"/>
  <c r="BE59" i="4"/>
  <c r="BC59" i="4"/>
  <c r="BA59" i="4"/>
  <c r="AY59" i="4"/>
  <c r="AW59" i="4"/>
  <c r="AU59" i="4"/>
  <c r="AS59" i="4"/>
  <c r="AQ59" i="4"/>
  <c r="AM59" i="4"/>
  <c r="AK59" i="4"/>
  <c r="AH59" i="4"/>
  <c r="AF59" i="4"/>
  <c r="AD59" i="4"/>
  <c r="AB59" i="4"/>
  <c r="Z59" i="4"/>
  <c r="X59" i="4"/>
  <c r="V59" i="4"/>
  <c r="T59" i="4"/>
  <c r="R59" i="4"/>
  <c r="P59" i="4"/>
  <c r="N59" i="4"/>
  <c r="L59" i="4"/>
  <c r="I59" i="4"/>
  <c r="G59" i="4"/>
  <c r="BY58" i="4"/>
  <c r="BW58" i="4"/>
  <c r="BU58" i="4"/>
  <c r="BR58" i="4"/>
  <c r="BP58" i="4"/>
  <c r="BG58" i="4"/>
  <c r="BE58" i="4"/>
  <c r="BC58" i="4"/>
  <c r="BA58" i="4"/>
  <c r="AY58" i="4"/>
  <c r="AW58" i="4"/>
  <c r="AU58" i="4"/>
  <c r="AS58" i="4"/>
  <c r="AQ58" i="4"/>
  <c r="AM58" i="4"/>
  <c r="AK58" i="4"/>
  <c r="AH58" i="4"/>
  <c r="AF58" i="4"/>
  <c r="AD58" i="4"/>
  <c r="AB58" i="4"/>
  <c r="Z58" i="4"/>
  <c r="X58" i="4"/>
  <c r="V58" i="4"/>
  <c r="T58" i="4"/>
  <c r="R58" i="4"/>
  <c r="P58" i="4"/>
  <c r="N58" i="4"/>
  <c r="L58" i="4"/>
  <c r="I58" i="4"/>
  <c r="G58" i="4"/>
  <c r="BY57" i="4"/>
  <c r="BW57" i="4"/>
  <c r="BU57" i="4"/>
  <c r="BR57" i="4"/>
  <c r="BP57" i="4"/>
  <c r="BG57" i="4"/>
  <c r="BE57" i="4"/>
  <c r="BC57" i="4"/>
  <c r="BA57" i="4"/>
  <c r="AY57" i="4"/>
  <c r="AW57" i="4"/>
  <c r="AU57" i="4"/>
  <c r="AS57" i="4"/>
  <c r="AQ57" i="4"/>
  <c r="AM57" i="4"/>
  <c r="AK57" i="4"/>
  <c r="AH57" i="4"/>
  <c r="AF57" i="4"/>
  <c r="AD57" i="4"/>
  <c r="AB57" i="4"/>
  <c r="Z57" i="4"/>
  <c r="X57" i="4"/>
  <c r="V57" i="4"/>
  <c r="T57" i="4"/>
  <c r="R57" i="4"/>
  <c r="P57" i="4"/>
  <c r="N57" i="4"/>
  <c r="L57" i="4"/>
  <c r="I57" i="4"/>
  <c r="G57" i="4"/>
  <c r="BY56" i="4"/>
  <c r="BW56" i="4"/>
  <c r="BU56" i="4"/>
  <c r="BR56" i="4"/>
  <c r="BP56" i="4"/>
  <c r="BG56" i="4"/>
  <c r="BE56" i="4"/>
  <c r="BC56" i="4"/>
  <c r="BA56" i="4"/>
  <c r="AY56" i="4"/>
  <c r="AW56" i="4"/>
  <c r="AU56" i="4"/>
  <c r="AS56" i="4"/>
  <c r="AQ56" i="4"/>
  <c r="AM56" i="4"/>
  <c r="AK56" i="4"/>
  <c r="AH56" i="4"/>
  <c r="AF56" i="4"/>
  <c r="AD56" i="4"/>
  <c r="AB56" i="4"/>
  <c r="Z56" i="4"/>
  <c r="X56" i="4"/>
  <c r="V56" i="4"/>
  <c r="T56" i="4"/>
  <c r="R56" i="4"/>
  <c r="P56" i="4"/>
  <c r="N56" i="4"/>
  <c r="L56" i="4"/>
  <c r="I56" i="4"/>
  <c r="G56" i="4"/>
  <c r="BY55" i="4"/>
  <c r="BW55" i="4"/>
  <c r="BU55" i="4"/>
  <c r="BR55" i="4"/>
  <c r="BP55" i="4"/>
  <c r="BG55" i="4"/>
  <c r="BE55" i="4"/>
  <c r="BC55" i="4"/>
  <c r="BA55" i="4"/>
  <c r="AY55" i="4"/>
  <c r="AW55" i="4"/>
  <c r="AU55" i="4"/>
  <c r="AS55" i="4"/>
  <c r="AQ55" i="4"/>
  <c r="AM55" i="4"/>
  <c r="AK55" i="4"/>
  <c r="AH55" i="4"/>
  <c r="AF55" i="4"/>
  <c r="AD55" i="4"/>
  <c r="AB55" i="4"/>
  <c r="Z55" i="4"/>
  <c r="X55" i="4"/>
  <c r="V55" i="4"/>
  <c r="T55" i="4"/>
  <c r="R55" i="4"/>
  <c r="P55" i="4"/>
  <c r="N55" i="4"/>
  <c r="L55" i="4"/>
  <c r="I55" i="4"/>
  <c r="G55" i="4"/>
  <c r="BY54" i="4"/>
  <c r="BW54" i="4"/>
  <c r="BU54" i="4"/>
  <c r="BR54" i="4"/>
  <c r="BP54" i="4"/>
  <c r="BG54" i="4"/>
  <c r="BE54" i="4"/>
  <c r="BC54" i="4"/>
  <c r="BA54" i="4"/>
  <c r="AY54" i="4"/>
  <c r="AW54" i="4"/>
  <c r="AU54" i="4"/>
  <c r="AS54" i="4"/>
  <c r="AQ54" i="4"/>
  <c r="AM54" i="4"/>
  <c r="AK54" i="4"/>
  <c r="AH54" i="4"/>
  <c r="AF54" i="4"/>
  <c r="AD54" i="4"/>
  <c r="AB54" i="4"/>
  <c r="Z54" i="4"/>
  <c r="X54" i="4"/>
  <c r="V54" i="4"/>
  <c r="T54" i="4"/>
  <c r="R54" i="4"/>
  <c r="P54" i="4"/>
  <c r="N54" i="4"/>
  <c r="L54" i="4"/>
  <c r="I54" i="4"/>
  <c r="G54" i="4"/>
  <c r="BY53" i="4"/>
  <c r="BW53" i="4"/>
  <c r="BU53" i="4"/>
  <c r="BR53" i="4"/>
  <c r="BP53" i="4"/>
  <c r="BG53" i="4"/>
  <c r="BE53" i="4"/>
  <c r="BC53" i="4"/>
  <c r="BA53" i="4"/>
  <c r="AY53" i="4"/>
  <c r="AW53" i="4"/>
  <c r="AU53" i="4"/>
  <c r="AS53" i="4"/>
  <c r="AQ53" i="4"/>
  <c r="AM53" i="4"/>
  <c r="AK53" i="4"/>
  <c r="AH53" i="4"/>
  <c r="AF53" i="4"/>
  <c r="AD53" i="4"/>
  <c r="AB53" i="4"/>
  <c r="Z53" i="4"/>
  <c r="X53" i="4"/>
  <c r="V53" i="4"/>
  <c r="T53" i="4"/>
  <c r="R53" i="4"/>
  <c r="P53" i="4"/>
  <c r="N53" i="4"/>
  <c r="L53" i="4"/>
  <c r="I53" i="4"/>
  <c r="G53" i="4"/>
  <c r="BY52" i="4"/>
  <c r="BW52" i="4"/>
  <c r="BU52" i="4"/>
  <c r="BR52" i="4"/>
  <c r="BP52" i="4"/>
  <c r="BG52" i="4"/>
  <c r="BE52" i="4"/>
  <c r="BC52" i="4"/>
  <c r="BA52" i="4"/>
  <c r="AY52" i="4"/>
  <c r="AW52" i="4"/>
  <c r="AU52" i="4"/>
  <c r="AS52" i="4"/>
  <c r="AQ52" i="4"/>
  <c r="AM52" i="4"/>
  <c r="AK52" i="4"/>
  <c r="AH52" i="4"/>
  <c r="AF52" i="4"/>
  <c r="AD52" i="4"/>
  <c r="AB52" i="4"/>
  <c r="Z52" i="4"/>
  <c r="X52" i="4"/>
  <c r="V52" i="4"/>
  <c r="T52" i="4"/>
  <c r="R52" i="4"/>
  <c r="P52" i="4"/>
  <c r="N52" i="4"/>
  <c r="L52" i="4"/>
  <c r="I52" i="4"/>
  <c r="G52" i="4"/>
  <c r="BY51" i="4"/>
  <c r="BW51" i="4"/>
  <c r="BU51" i="4"/>
  <c r="BR51" i="4"/>
  <c r="BP51" i="4"/>
  <c r="BG51" i="4"/>
  <c r="BE51" i="4"/>
  <c r="BC51" i="4"/>
  <c r="BA51" i="4"/>
  <c r="AY51" i="4"/>
  <c r="AW51" i="4"/>
  <c r="AU51" i="4"/>
  <c r="AS51" i="4"/>
  <c r="AQ51" i="4"/>
  <c r="AM51" i="4"/>
  <c r="AK51" i="4"/>
  <c r="AH51" i="4"/>
  <c r="AF51" i="4"/>
  <c r="AD51" i="4"/>
  <c r="AB51" i="4"/>
  <c r="Z51" i="4"/>
  <c r="X51" i="4"/>
  <c r="V51" i="4"/>
  <c r="T51" i="4"/>
  <c r="R51" i="4"/>
  <c r="P51" i="4"/>
  <c r="N51" i="4"/>
  <c r="L51" i="4"/>
  <c r="I51" i="4"/>
  <c r="G51" i="4"/>
  <c r="BY50" i="4"/>
  <c r="BW50" i="4"/>
  <c r="BU50" i="4"/>
  <c r="BR50" i="4"/>
  <c r="BP50" i="4"/>
  <c r="BG50" i="4"/>
  <c r="BE50" i="4"/>
  <c r="BC50" i="4"/>
  <c r="BA50" i="4"/>
  <c r="AY50" i="4"/>
  <c r="AW50" i="4"/>
  <c r="AU50" i="4"/>
  <c r="AS50" i="4"/>
  <c r="AQ50" i="4"/>
  <c r="AM50" i="4"/>
  <c r="AK50" i="4"/>
  <c r="AH50" i="4"/>
  <c r="AF50" i="4"/>
  <c r="AD50" i="4"/>
  <c r="AB50" i="4"/>
  <c r="Z50" i="4"/>
  <c r="X50" i="4"/>
  <c r="V50" i="4"/>
  <c r="T50" i="4"/>
  <c r="R50" i="4"/>
  <c r="P50" i="4"/>
  <c r="N50" i="4"/>
  <c r="L50" i="4"/>
  <c r="I50" i="4"/>
  <c r="G50" i="4"/>
  <c r="BY49" i="4"/>
  <c r="BW49" i="4"/>
  <c r="BU49" i="4"/>
  <c r="BR49" i="4"/>
  <c r="BP49" i="4"/>
  <c r="BG49" i="4"/>
  <c r="BE49" i="4"/>
  <c r="BC49" i="4"/>
  <c r="BA49" i="4"/>
  <c r="AY49" i="4"/>
  <c r="AW49" i="4"/>
  <c r="AU49" i="4"/>
  <c r="AS49" i="4"/>
  <c r="AQ49" i="4"/>
  <c r="AM49" i="4"/>
  <c r="AK49" i="4"/>
  <c r="AH49" i="4"/>
  <c r="AF49" i="4"/>
  <c r="AD49" i="4"/>
  <c r="AB49" i="4"/>
  <c r="Z49" i="4"/>
  <c r="X49" i="4"/>
  <c r="V49" i="4"/>
  <c r="T49" i="4"/>
  <c r="R49" i="4"/>
  <c r="P49" i="4"/>
  <c r="N49" i="4"/>
  <c r="L49" i="4"/>
  <c r="I49" i="4"/>
  <c r="G49" i="4"/>
  <c r="BY48" i="4"/>
  <c r="BW48" i="4"/>
  <c r="BU48" i="4"/>
  <c r="BR48" i="4"/>
  <c r="BP48" i="4"/>
  <c r="BG48" i="4"/>
  <c r="BE48" i="4"/>
  <c r="BC48" i="4"/>
  <c r="BA48" i="4"/>
  <c r="AY48" i="4"/>
  <c r="AW48" i="4"/>
  <c r="AU48" i="4"/>
  <c r="AS48" i="4"/>
  <c r="AQ48" i="4"/>
  <c r="AM48" i="4"/>
  <c r="AK48" i="4"/>
  <c r="AH48" i="4"/>
  <c r="AF48" i="4"/>
  <c r="AD48" i="4"/>
  <c r="AB48" i="4"/>
  <c r="Z48" i="4"/>
  <c r="X48" i="4"/>
  <c r="V48" i="4"/>
  <c r="T48" i="4"/>
  <c r="R48" i="4"/>
  <c r="P48" i="4"/>
  <c r="N48" i="4"/>
  <c r="L48" i="4"/>
  <c r="I48" i="4"/>
  <c r="G48" i="4"/>
  <c r="BY47" i="4"/>
  <c r="BW47" i="4"/>
  <c r="BU47" i="4"/>
  <c r="BR47" i="4"/>
  <c r="BP47" i="4"/>
  <c r="BG47" i="4"/>
  <c r="BE47" i="4"/>
  <c r="BC47" i="4"/>
  <c r="BA47" i="4"/>
  <c r="AY47" i="4"/>
  <c r="AW47" i="4"/>
  <c r="AU47" i="4"/>
  <c r="AS47" i="4"/>
  <c r="AQ47" i="4"/>
  <c r="AM47" i="4"/>
  <c r="AK47" i="4"/>
  <c r="AH47" i="4"/>
  <c r="AF47" i="4"/>
  <c r="AD47" i="4"/>
  <c r="AB47" i="4"/>
  <c r="Z47" i="4"/>
  <c r="X47" i="4"/>
  <c r="V47" i="4"/>
  <c r="T47" i="4"/>
  <c r="R47" i="4"/>
  <c r="P47" i="4"/>
  <c r="N47" i="4"/>
  <c r="L47" i="4"/>
  <c r="I47" i="4"/>
  <c r="G47" i="4"/>
  <c r="BY46" i="4"/>
  <c r="BW46" i="4"/>
  <c r="BU46" i="4"/>
  <c r="BR46" i="4"/>
  <c r="BP46" i="4"/>
  <c r="BG46" i="4"/>
  <c r="BE46" i="4"/>
  <c r="BC46" i="4"/>
  <c r="BA46" i="4"/>
  <c r="AY46" i="4"/>
  <c r="AW46" i="4"/>
  <c r="AU46" i="4"/>
  <c r="AS46" i="4"/>
  <c r="AQ46" i="4"/>
  <c r="AM46" i="4"/>
  <c r="AK46" i="4"/>
  <c r="AH46" i="4"/>
  <c r="AF46" i="4"/>
  <c r="AD46" i="4"/>
  <c r="AB46" i="4"/>
  <c r="Z46" i="4"/>
  <c r="X46" i="4"/>
  <c r="V46" i="4"/>
  <c r="T46" i="4"/>
  <c r="R46" i="4"/>
  <c r="P46" i="4"/>
  <c r="N46" i="4"/>
  <c r="L46" i="4"/>
  <c r="I46" i="4"/>
  <c r="G46" i="4"/>
  <c r="BY45" i="4"/>
  <c r="BW45" i="4"/>
  <c r="BU45" i="4"/>
  <c r="BR45" i="4"/>
  <c r="BP45" i="4"/>
  <c r="BG45" i="4"/>
  <c r="BE45" i="4"/>
  <c r="BC45" i="4"/>
  <c r="BA45" i="4"/>
  <c r="AY45" i="4"/>
  <c r="AW45" i="4"/>
  <c r="AU45" i="4"/>
  <c r="AS45" i="4"/>
  <c r="AQ45" i="4"/>
  <c r="AM45" i="4"/>
  <c r="AK45" i="4"/>
  <c r="AH45" i="4"/>
  <c r="AF45" i="4"/>
  <c r="AD45" i="4"/>
  <c r="AB45" i="4"/>
  <c r="Z45" i="4"/>
  <c r="X45" i="4"/>
  <c r="V45" i="4"/>
  <c r="T45" i="4"/>
  <c r="R45" i="4"/>
  <c r="P45" i="4"/>
  <c r="N45" i="4"/>
  <c r="L45" i="4"/>
  <c r="I45" i="4"/>
  <c r="G45" i="4"/>
  <c r="BY44" i="4"/>
  <c r="BW44" i="4"/>
  <c r="BU44" i="4"/>
  <c r="BR44" i="4"/>
  <c r="BP44" i="4"/>
  <c r="BG44" i="4"/>
  <c r="BE44" i="4"/>
  <c r="BC44" i="4"/>
  <c r="BA44" i="4"/>
  <c r="AY44" i="4"/>
  <c r="AW44" i="4"/>
  <c r="AU44" i="4"/>
  <c r="AS44" i="4"/>
  <c r="AQ44" i="4"/>
  <c r="AM44" i="4"/>
  <c r="AK44" i="4"/>
  <c r="AH44" i="4"/>
  <c r="AF44" i="4"/>
  <c r="AD44" i="4"/>
  <c r="AB44" i="4"/>
  <c r="Z44" i="4"/>
  <c r="X44" i="4"/>
  <c r="V44" i="4"/>
  <c r="T44" i="4"/>
  <c r="R44" i="4"/>
  <c r="P44" i="4"/>
  <c r="N44" i="4"/>
  <c r="L44" i="4"/>
  <c r="I44" i="4"/>
  <c r="G44" i="4"/>
  <c r="BY43" i="4"/>
  <c r="BW43" i="4"/>
  <c r="BU43" i="4"/>
  <c r="BR43" i="4"/>
  <c r="BP43" i="4"/>
  <c r="BG43" i="4"/>
  <c r="BE43" i="4"/>
  <c r="BC43" i="4"/>
  <c r="BA43" i="4"/>
  <c r="AY43" i="4"/>
  <c r="AW43" i="4"/>
  <c r="AU43" i="4"/>
  <c r="AS43" i="4"/>
  <c r="AQ43" i="4"/>
  <c r="AM43" i="4"/>
  <c r="AK43" i="4"/>
  <c r="AH43" i="4"/>
  <c r="AF43" i="4"/>
  <c r="AD43" i="4"/>
  <c r="AB43" i="4"/>
  <c r="Z43" i="4"/>
  <c r="X43" i="4"/>
  <c r="V43" i="4"/>
  <c r="T43" i="4"/>
  <c r="R43" i="4"/>
  <c r="P43" i="4"/>
  <c r="N43" i="4"/>
  <c r="L43" i="4"/>
  <c r="I43" i="4"/>
  <c r="G43" i="4"/>
  <c r="BY42" i="4"/>
  <c r="BW42" i="4"/>
  <c r="BU42" i="4"/>
  <c r="BR42" i="4"/>
  <c r="BP42" i="4"/>
  <c r="BG42" i="4"/>
  <c r="BE42" i="4"/>
  <c r="BC42" i="4"/>
  <c r="BA42" i="4"/>
  <c r="AY42" i="4"/>
  <c r="AW42" i="4"/>
  <c r="AU42" i="4"/>
  <c r="AS42" i="4"/>
  <c r="AQ42" i="4"/>
  <c r="AM42" i="4"/>
  <c r="AK42" i="4"/>
  <c r="AH42" i="4"/>
  <c r="AF42" i="4"/>
  <c r="AD42" i="4"/>
  <c r="AB42" i="4"/>
  <c r="Z42" i="4"/>
  <c r="X42" i="4"/>
  <c r="V42" i="4"/>
  <c r="T42" i="4"/>
  <c r="R42" i="4"/>
  <c r="P42" i="4"/>
  <c r="N42" i="4"/>
  <c r="L42" i="4"/>
  <c r="I42" i="4"/>
  <c r="G42" i="4"/>
  <c r="BY41" i="4"/>
  <c r="BW41" i="4"/>
  <c r="BU41" i="4"/>
  <c r="BR41" i="4"/>
  <c r="BP41" i="4"/>
  <c r="BG41" i="4"/>
  <c r="BE41" i="4"/>
  <c r="BC41" i="4"/>
  <c r="BA41" i="4"/>
  <c r="AY41" i="4"/>
  <c r="AW41" i="4"/>
  <c r="AU41" i="4"/>
  <c r="AS41" i="4"/>
  <c r="AQ41" i="4"/>
  <c r="AM41" i="4"/>
  <c r="AK41" i="4"/>
  <c r="AH41" i="4"/>
  <c r="AF41" i="4"/>
  <c r="AD41" i="4"/>
  <c r="AB41" i="4"/>
  <c r="Z41" i="4"/>
  <c r="X41" i="4"/>
  <c r="V41" i="4"/>
  <c r="T41" i="4"/>
  <c r="R41" i="4"/>
  <c r="P41" i="4"/>
  <c r="N41" i="4"/>
  <c r="L41" i="4"/>
  <c r="I41" i="4"/>
  <c r="G41" i="4"/>
  <c r="BY40" i="4"/>
  <c r="BW40" i="4"/>
  <c r="BU40" i="4"/>
  <c r="BR40" i="4"/>
  <c r="BP40" i="4"/>
  <c r="BG40" i="4"/>
  <c r="BE40" i="4"/>
  <c r="BC40" i="4"/>
  <c r="BA40" i="4"/>
  <c r="AY40" i="4"/>
  <c r="AW40" i="4"/>
  <c r="AU40" i="4"/>
  <c r="AS40" i="4"/>
  <c r="AQ40" i="4"/>
  <c r="AM40" i="4"/>
  <c r="AK40" i="4"/>
  <c r="AH40" i="4"/>
  <c r="AF40" i="4"/>
  <c r="AD40" i="4"/>
  <c r="AB40" i="4"/>
  <c r="Z40" i="4"/>
  <c r="X40" i="4"/>
  <c r="V40" i="4"/>
  <c r="T40" i="4"/>
  <c r="R40" i="4"/>
  <c r="P40" i="4"/>
  <c r="N40" i="4"/>
  <c r="L40" i="4"/>
  <c r="I40" i="4"/>
  <c r="G40" i="4"/>
  <c r="BY39" i="4"/>
  <c r="BW39" i="4"/>
  <c r="BU39" i="4"/>
  <c r="BR39" i="4"/>
  <c r="BP39" i="4"/>
  <c r="BG39" i="4"/>
  <c r="BE39" i="4"/>
  <c r="BC39" i="4"/>
  <c r="BA39" i="4"/>
  <c r="AY39" i="4"/>
  <c r="AW39" i="4"/>
  <c r="AU39" i="4"/>
  <c r="AS39" i="4"/>
  <c r="AQ39" i="4"/>
  <c r="AM39" i="4"/>
  <c r="AK39" i="4"/>
  <c r="AH39" i="4"/>
  <c r="AF39" i="4"/>
  <c r="AD39" i="4"/>
  <c r="AB39" i="4"/>
  <c r="Z39" i="4"/>
  <c r="X39" i="4"/>
  <c r="V39" i="4"/>
  <c r="T39" i="4"/>
  <c r="R39" i="4"/>
  <c r="P39" i="4"/>
  <c r="N39" i="4"/>
  <c r="L39" i="4"/>
  <c r="I39" i="4"/>
  <c r="G39" i="4"/>
  <c r="BY38" i="4"/>
  <c r="BW38" i="4"/>
  <c r="BU38" i="4"/>
  <c r="BR38" i="4"/>
  <c r="BP38" i="4"/>
  <c r="BG38" i="4"/>
  <c r="BE38" i="4"/>
  <c r="BC38" i="4"/>
  <c r="BA38" i="4"/>
  <c r="AY38" i="4"/>
  <c r="AW38" i="4"/>
  <c r="AU38" i="4"/>
  <c r="AS38" i="4"/>
  <c r="AQ38" i="4"/>
  <c r="AM38" i="4"/>
  <c r="AK38" i="4"/>
  <c r="AH38" i="4"/>
  <c r="AF38" i="4"/>
  <c r="AD38" i="4"/>
  <c r="AB38" i="4"/>
  <c r="Z38" i="4"/>
  <c r="X38" i="4"/>
  <c r="V38" i="4"/>
  <c r="T38" i="4"/>
  <c r="R38" i="4"/>
  <c r="P38" i="4"/>
  <c r="N38" i="4"/>
  <c r="L38" i="4"/>
  <c r="I38" i="4"/>
  <c r="G38" i="4"/>
  <c r="BY37" i="4"/>
  <c r="BW37" i="4"/>
  <c r="BU37" i="4"/>
  <c r="BR37" i="4"/>
  <c r="BP37" i="4"/>
  <c r="BG37" i="4"/>
  <c r="BE37" i="4"/>
  <c r="BC37" i="4"/>
  <c r="BA37" i="4"/>
  <c r="AY37" i="4"/>
  <c r="AW37" i="4"/>
  <c r="AU37" i="4"/>
  <c r="AS37" i="4"/>
  <c r="AQ37" i="4"/>
  <c r="AM37" i="4"/>
  <c r="AK37" i="4"/>
  <c r="AH37" i="4"/>
  <c r="AF37" i="4"/>
  <c r="AD37" i="4"/>
  <c r="AB37" i="4"/>
  <c r="Z37" i="4"/>
  <c r="X37" i="4"/>
  <c r="V37" i="4"/>
  <c r="T37" i="4"/>
  <c r="R37" i="4"/>
  <c r="P37" i="4"/>
  <c r="N37" i="4"/>
  <c r="L37" i="4"/>
  <c r="I37" i="4"/>
  <c r="G37" i="4"/>
  <c r="BY36" i="4"/>
  <c r="BW36" i="4"/>
  <c r="BU36" i="4"/>
  <c r="BR36" i="4"/>
  <c r="BP36" i="4"/>
  <c r="BG36" i="4"/>
  <c r="BE36" i="4"/>
  <c r="BC36" i="4"/>
  <c r="BA36" i="4"/>
  <c r="AY36" i="4"/>
  <c r="AW36" i="4"/>
  <c r="AU36" i="4"/>
  <c r="AS36" i="4"/>
  <c r="AQ36" i="4"/>
  <c r="AM36" i="4"/>
  <c r="AK36" i="4"/>
  <c r="AH36" i="4"/>
  <c r="AF36" i="4"/>
  <c r="AD36" i="4"/>
  <c r="AB36" i="4"/>
  <c r="Z36" i="4"/>
  <c r="X36" i="4"/>
  <c r="V36" i="4"/>
  <c r="T36" i="4"/>
  <c r="R36" i="4"/>
  <c r="P36" i="4"/>
  <c r="N36" i="4"/>
  <c r="L36" i="4"/>
  <c r="I36" i="4"/>
  <c r="G36" i="4"/>
  <c r="BY35" i="4"/>
  <c r="BW35" i="4"/>
  <c r="BU35" i="4"/>
  <c r="BR35" i="4"/>
  <c r="BP35" i="4"/>
  <c r="BG35" i="4"/>
  <c r="BE35" i="4"/>
  <c r="BC35" i="4"/>
  <c r="BA35" i="4"/>
  <c r="AY35" i="4"/>
  <c r="AW35" i="4"/>
  <c r="AU35" i="4"/>
  <c r="AS35" i="4"/>
  <c r="AQ35" i="4"/>
  <c r="AM35" i="4"/>
  <c r="AK35" i="4"/>
  <c r="AH35" i="4"/>
  <c r="AF35" i="4"/>
  <c r="AD35" i="4"/>
  <c r="AB35" i="4"/>
  <c r="Z35" i="4"/>
  <c r="X35" i="4"/>
  <c r="V35" i="4"/>
  <c r="T35" i="4"/>
  <c r="R35" i="4"/>
  <c r="P35" i="4"/>
  <c r="N35" i="4"/>
  <c r="L35" i="4"/>
  <c r="I35" i="4"/>
  <c r="G35" i="4"/>
  <c r="BY34" i="4"/>
  <c r="BW34" i="4"/>
  <c r="BU34" i="4"/>
  <c r="BR34" i="4"/>
  <c r="BP34" i="4"/>
  <c r="BG34" i="4"/>
  <c r="BE34" i="4"/>
  <c r="BC34" i="4"/>
  <c r="BA34" i="4"/>
  <c r="AY34" i="4"/>
  <c r="AW34" i="4"/>
  <c r="AU34" i="4"/>
  <c r="AS34" i="4"/>
  <c r="AQ34" i="4"/>
  <c r="AM34" i="4"/>
  <c r="AK34" i="4"/>
  <c r="AH34" i="4"/>
  <c r="AF34" i="4"/>
  <c r="AD34" i="4"/>
  <c r="AB34" i="4"/>
  <c r="Z34" i="4"/>
  <c r="X34" i="4"/>
  <c r="V34" i="4"/>
  <c r="T34" i="4"/>
  <c r="R34" i="4"/>
  <c r="P34" i="4"/>
  <c r="N34" i="4"/>
  <c r="L34" i="4"/>
  <c r="I34" i="4"/>
  <c r="G34" i="4"/>
  <c r="BY33" i="4"/>
  <c r="BW33" i="4"/>
  <c r="BU33" i="4"/>
  <c r="BR33" i="4"/>
  <c r="BP33" i="4"/>
  <c r="BG33" i="4"/>
  <c r="BE33" i="4"/>
  <c r="BC33" i="4"/>
  <c r="BA33" i="4"/>
  <c r="AY33" i="4"/>
  <c r="AW33" i="4"/>
  <c r="AU33" i="4"/>
  <c r="AS33" i="4"/>
  <c r="AQ33" i="4"/>
  <c r="AM33" i="4"/>
  <c r="AK33" i="4"/>
  <c r="AH33" i="4"/>
  <c r="AF33" i="4"/>
  <c r="AD33" i="4"/>
  <c r="AB33" i="4"/>
  <c r="Z33" i="4"/>
  <c r="X33" i="4"/>
  <c r="V33" i="4"/>
  <c r="T33" i="4"/>
  <c r="R33" i="4"/>
  <c r="P33" i="4"/>
  <c r="N33" i="4"/>
  <c r="L33" i="4"/>
  <c r="I33" i="4"/>
  <c r="G33" i="4"/>
  <c r="BY32" i="4"/>
  <c r="BW32" i="4"/>
  <c r="BU32" i="4"/>
  <c r="BR32" i="4"/>
  <c r="BP32" i="4"/>
  <c r="BG32" i="4"/>
  <c r="BE32" i="4"/>
  <c r="BC32" i="4"/>
  <c r="BA32" i="4"/>
  <c r="AY32" i="4"/>
  <c r="AW32" i="4"/>
  <c r="AU32" i="4"/>
  <c r="AS32" i="4"/>
  <c r="AQ32" i="4"/>
  <c r="AM32" i="4"/>
  <c r="AK32" i="4"/>
  <c r="AH32" i="4"/>
  <c r="AF32" i="4"/>
  <c r="AD32" i="4"/>
  <c r="AB32" i="4"/>
  <c r="Z32" i="4"/>
  <c r="X32" i="4"/>
  <c r="V32" i="4"/>
  <c r="T32" i="4"/>
  <c r="R32" i="4"/>
  <c r="P32" i="4"/>
  <c r="N32" i="4"/>
  <c r="L32" i="4"/>
  <c r="I32" i="4"/>
  <c r="G32" i="4"/>
  <c r="BY31" i="4"/>
  <c r="BW31" i="4"/>
  <c r="BU31" i="4"/>
  <c r="BR31" i="4"/>
  <c r="BP31" i="4"/>
  <c r="BG31" i="4"/>
  <c r="BE31" i="4"/>
  <c r="BC31" i="4"/>
  <c r="BA31" i="4"/>
  <c r="AY31" i="4"/>
  <c r="AW31" i="4"/>
  <c r="AU31" i="4"/>
  <c r="AS31" i="4"/>
  <c r="AQ31" i="4"/>
  <c r="AM31" i="4"/>
  <c r="AK31" i="4"/>
  <c r="AH31" i="4"/>
  <c r="AF31" i="4"/>
  <c r="AD31" i="4"/>
  <c r="AB31" i="4"/>
  <c r="Z31" i="4"/>
  <c r="X31" i="4"/>
  <c r="V31" i="4"/>
  <c r="T31" i="4"/>
  <c r="R31" i="4"/>
  <c r="P31" i="4"/>
  <c r="N31" i="4"/>
  <c r="L31" i="4"/>
  <c r="I31" i="4"/>
  <c r="G31" i="4"/>
  <c r="BY30" i="4"/>
  <c r="BW30" i="4"/>
  <c r="BU30" i="4"/>
  <c r="BR30" i="4"/>
  <c r="BP30" i="4"/>
  <c r="BG30" i="4"/>
  <c r="BE30" i="4"/>
  <c r="BC30" i="4"/>
  <c r="BA30" i="4"/>
  <c r="AY30" i="4"/>
  <c r="AW30" i="4"/>
  <c r="AU30" i="4"/>
  <c r="AS30" i="4"/>
  <c r="AQ30" i="4"/>
  <c r="AM30" i="4"/>
  <c r="AK30" i="4"/>
  <c r="AH30" i="4"/>
  <c r="AF30" i="4"/>
  <c r="AD30" i="4"/>
  <c r="AB30" i="4"/>
  <c r="Z30" i="4"/>
  <c r="X30" i="4"/>
  <c r="V30" i="4"/>
  <c r="T30" i="4"/>
  <c r="R30" i="4"/>
  <c r="P30" i="4"/>
  <c r="N30" i="4"/>
  <c r="L30" i="4"/>
  <c r="I30" i="4"/>
  <c r="G30" i="4"/>
  <c r="BY29" i="4"/>
  <c r="BW29" i="4"/>
  <c r="BU29" i="4"/>
  <c r="BR29" i="4"/>
  <c r="BP29" i="4"/>
  <c r="BG29" i="4"/>
  <c r="BE29" i="4"/>
  <c r="BC29" i="4"/>
  <c r="BA29" i="4"/>
  <c r="AY29" i="4"/>
  <c r="AW29" i="4"/>
  <c r="AU29" i="4"/>
  <c r="AS29" i="4"/>
  <c r="AQ29" i="4"/>
  <c r="AM29" i="4"/>
  <c r="AK29" i="4"/>
  <c r="AH29" i="4"/>
  <c r="AF29" i="4"/>
  <c r="AD29" i="4"/>
  <c r="AB29" i="4"/>
  <c r="Z29" i="4"/>
  <c r="X29" i="4"/>
  <c r="V29" i="4"/>
  <c r="T29" i="4"/>
  <c r="R29" i="4"/>
  <c r="P29" i="4"/>
  <c r="N29" i="4"/>
  <c r="L29" i="4"/>
  <c r="I29" i="4"/>
  <c r="G29" i="4"/>
  <c r="BY28" i="4"/>
  <c r="BW28" i="4"/>
  <c r="BU28" i="4"/>
  <c r="BR28" i="4"/>
  <c r="BP28" i="4"/>
  <c r="BG28" i="4"/>
  <c r="BE28" i="4"/>
  <c r="BC28" i="4"/>
  <c r="BA28" i="4"/>
  <c r="AY28" i="4"/>
  <c r="AW28" i="4"/>
  <c r="AU28" i="4"/>
  <c r="AS28" i="4"/>
  <c r="AQ28" i="4"/>
  <c r="AM28" i="4"/>
  <c r="AK28" i="4"/>
  <c r="AH28" i="4"/>
  <c r="AF28" i="4"/>
  <c r="AD28" i="4"/>
  <c r="AB28" i="4"/>
  <c r="Z28" i="4"/>
  <c r="X28" i="4"/>
  <c r="V28" i="4"/>
  <c r="T28" i="4"/>
  <c r="R28" i="4"/>
  <c r="P28" i="4"/>
  <c r="N28" i="4"/>
  <c r="L28" i="4"/>
  <c r="I28" i="4"/>
  <c r="G28" i="4"/>
  <c r="BY27" i="4"/>
  <c r="BW27" i="4"/>
  <c r="BU27" i="4"/>
  <c r="BR27" i="4"/>
  <c r="BP27" i="4"/>
  <c r="BG27" i="4"/>
  <c r="BE27" i="4"/>
  <c r="BC27" i="4"/>
  <c r="BA27" i="4"/>
  <c r="AY27" i="4"/>
  <c r="AW27" i="4"/>
  <c r="AU27" i="4"/>
  <c r="AS27" i="4"/>
  <c r="AQ27" i="4"/>
  <c r="AM27" i="4"/>
  <c r="AK27" i="4"/>
  <c r="AH27" i="4"/>
  <c r="AF27" i="4"/>
  <c r="AD27" i="4"/>
  <c r="AB27" i="4"/>
  <c r="Z27" i="4"/>
  <c r="X27" i="4"/>
  <c r="V27" i="4"/>
  <c r="T27" i="4"/>
  <c r="R27" i="4"/>
  <c r="P27" i="4"/>
  <c r="N27" i="4"/>
  <c r="L27" i="4"/>
  <c r="I27" i="4"/>
  <c r="G27" i="4"/>
  <c r="BY26" i="4"/>
  <c r="BW26" i="4"/>
  <c r="BU26" i="4"/>
  <c r="BR26" i="4"/>
  <c r="BP26" i="4"/>
  <c r="BG26" i="4"/>
  <c r="BE26" i="4"/>
  <c r="BC26" i="4"/>
  <c r="BA26" i="4"/>
  <c r="AY26" i="4"/>
  <c r="AW26" i="4"/>
  <c r="AU26" i="4"/>
  <c r="AS26" i="4"/>
  <c r="AQ26" i="4"/>
  <c r="AM26" i="4"/>
  <c r="AK26" i="4"/>
  <c r="AH26" i="4"/>
  <c r="AF26" i="4"/>
  <c r="AD26" i="4"/>
  <c r="AB26" i="4"/>
  <c r="Z26" i="4"/>
  <c r="X26" i="4"/>
  <c r="V26" i="4"/>
  <c r="T26" i="4"/>
  <c r="R26" i="4"/>
  <c r="P26" i="4"/>
  <c r="N26" i="4"/>
  <c r="L26" i="4"/>
  <c r="I26" i="4"/>
  <c r="G26" i="4"/>
  <c r="BY25" i="4"/>
  <c r="BW25" i="4"/>
  <c r="BU25" i="4"/>
  <c r="BR25" i="4"/>
  <c r="BP25" i="4"/>
  <c r="BG25" i="4"/>
  <c r="BE25" i="4"/>
  <c r="BC25" i="4"/>
  <c r="BA25" i="4"/>
  <c r="AY25" i="4"/>
  <c r="AW25" i="4"/>
  <c r="AU25" i="4"/>
  <c r="AS25" i="4"/>
  <c r="AQ25" i="4"/>
  <c r="AM25" i="4"/>
  <c r="AK25" i="4"/>
  <c r="AH25" i="4"/>
  <c r="AF25" i="4"/>
  <c r="AD25" i="4"/>
  <c r="AB25" i="4"/>
  <c r="Z25" i="4"/>
  <c r="X25" i="4"/>
  <c r="V25" i="4"/>
  <c r="T25" i="4"/>
  <c r="R25" i="4"/>
  <c r="P25" i="4"/>
  <c r="N25" i="4"/>
  <c r="L25" i="4"/>
  <c r="I25" i="4"/>
  <c r="G25" i="4"/>
  <c r="BY24" i="4"/>
  <c r="BW24" i="4"/>
  <c r="BU24" i="4"/>
  <c r="BR24" i="4"/>
  <c r="BP24" i="4"/>
  <c r="BG24" i="4"/>
  <c r="BE24" i="4"/>
  <c r="BC24" i="4"/>
  <c r="BA24" i="4"/>
  <c r="AY24" i="4"/>
  <c r="AW24" i="4"/>
  <c r="AU24" i="4"/>
  <c r="AS24" i="4"/>
  <c r="AQ24" i="4"/>
  <c r="AM24" i="4"/>
  <c r="AK24" i="4"/>
  <c r="AH24" i="4"/>
  <c r="AF24" i="4"/>
  <c r="AD24" i="4"/>
  <c r="AB24" i="4"/>
  <c r="Z24" i="4"/>
  <c r="X24" i="4"/>
  <c r="V24" i="4"/>
  <c r="T24" i="4"/>
  <c r="R24" i="4"/>
  <c r="P24" i="4"/>
  <c r="N24" i="4"/>
  <c r="L24" i="4"/>
  <c r="I24" i="4"/>
  <c r="G24" i="4"/>
  <c r="BY23" i="4"/>
  <c r="BW23" i="4"/>
  <c r="BU23" i="4"/>
  <c r="BR23" i="4"/>
  <c r="BP23" i="4"/>
  <c r="BG23" i="4"/>
  <c r="BE23" i="4"/>
  <c r="BC23" i="4"/>
  <c r="BA23" i="4"/>
  <c r="AY23" i="4"/>
  <c r="AW23" i="4"/>
  <c r="AU23" i="4"/>
  <c r="AS23" i="4"/>
  <c r="AQ23" i="4"/>
  <c r="AM23" i="4"/>
  <c r="AK23" i="4"/>
  <c r="AH23" i="4"/>
  <c r="AF23" i="4"/>
  <c r="AD23" i="4"/>
  <c r="AB23" i="4"/>
  <c r="Z23" i="4"/>
  <c r="X23" i="4"/>
  <c r="V23" i="4"/>
  <c r="T23" i="4"/>
  <c r="R23" i="4"/>
  <c r="P23" i="4"/>
  <c r="N23" i="4"/>
  <c r="L23" i="4"/>
  <c r="I23" i="4"/>
  <c r="G23" i="4"/>
  <c r="BY22" i="4"/>
  <c r="BW22" i="4"/>
  <c r="BU22" i="4"/>
  <c r="BR22" i="4"/>
  <c r="BP22" i="4"/>
  <c r="BG22" i="4"/>
  <c r="BE22" i="4"/>
  <c r="BC22" i="4"/>
  <c r="BA22" i="4"/>
  <c r="AY22" i="4"/>
  <c r="AW22" i="4"/>
  <c r="AU22" i="4"/>
  <c r="AS22" i="4"/>
  <c r="AQ22" i="4"/>
  <c r="AM22" i="4"/>
  <c r="AK22" i="4"/>
  <c r="AH22" i="4"/>
  <c r="AF22" i="4"/>
  <c r="AD22" i="4"/>
  <c r="AB22" i="4"/>
  <c r="Z22" i="4"/>
  <c r="X22" i="4"/>
  <c r="V22" i="4"/>
  <c r="T22" i="4"/>
  <c r="R22" i="4"/>
  <c r="P22" i="4"/>
  <c r="N22" i="4"/>
  <c r="L22" i="4"/>
  <c r="I22" i="4"/>
  <c r="G22" i="4"/>
  <c r="BY21" i="4"/>
  <c r="BW21" i="4"/>
  <c r="BU21" i="4"/>
  <c r="BR21" i="4"/>
  <c r="BP21" i="4"/>
  <c r="BG21" i="4"/>
  <c r="BE21" i="4"/>
  <c r="BC21" i="4"/>
  <c r="BA21" i="4"/>
  <c r="AY21" i="4"/>
  <c r="AW21" i="4"/>
  <c r="AU21" i="4"/>
  <c r="AS21" i="4"/>
  <c r="AQ21" i="4"/>
  <c r="AM21" i="4"/>
  <c r="AK21" i="4"/>
  <c r="AH21" i="4"/>
  <c r="AF21" i="4"/>
  <c r="AD21" i="4"/>
  <c r="AB21" i="4"/>
  <c r="Z21" i="4"/>
  <c r="X21" i="4"/>
  <c r="V21" i="4"/>
  <c r="T21" i="4"/>
  <c r="R21" i="4"/>
  <c r="P21" i="4"/>
  <c r="N21" i="4"/>
  <c r="L21" i="4"/>
  <c r="I21" i="4"/>
  <c r="G21" i="4"/>
  <c r="BY20" i="4"/>
  <c r="BW20" i="4"/>
  <c r="BU20" i="4"/>
  <c r="BR20" i="4"/>
  <c r="BP20" i="4"/>
  <c r="BG20" i="4"/>
  <c r="BE20" i="4"/>
  <c r="BC20" i="4"/>
  <c r="BA20" i="4"/>
  <c r="AY20" i="4"/>
  <c r="AW20" i="4"/>
  <c r="AU20" i="4"/>
  <c r="AS20" i="4"/>
  <c r="AQ20" i="4"/>
  <c r="AM20" i="4"/>
  <c r="AK20" i="4"/>
  <c r="AH20" i="4"/>
  <c r="AF20" i="4"/>
  <c r="AD20" i="4"/>
  <c r="AB20" i="4"/>
  <c r="Z20" i="4"/>
  <c r="X20" i="4"/>
  <c r="V20" i="4"/>
  <c r="T20" i="4"/>
  <c r="R20" i="4"/>
  <c r="P20" i="4"/>
  <c r="N20" i="4"/>
  <c r="L20" i="4"/>
  <c r="I20" i="4"/>
  <c r="G20" i="4"/>
  <c r="BY19" i="4"/>
  <c r="BW19" i="4"/>
  <c r="BU19" i="4"/>
  <c r="BR19" i="4"/>
  <c r="BP19" i="4"/>
  <c r="BG19" i="4"/>
  <c r="BE19" i="4"/>
  <c r="BC19" i="4"/>
  <c r="BA19" i="4"/>
  <c r="AY19" i="4"/>
  <c r="AW19" i="4"/>
  <c r="AU19" i="4"/>
  <c r="AS19" i="4"/>
  <c r="AQ19" i="4"/>
  <c r="AM19" i="4"/>
  <c r="AK19" i="4"/>
  <c r="AH19" i="4"/>
  <c r="AF19" i="4"/>
  <c r="AD19" i="4"/>
  <c r="AB19" i="4"/>
  <c r="Z19" i="4"/>
  <c r="X19" i="4"/>
  <c r="V19" i="4"/>
  <c r="T19" i="4"/>
  <c r="R19" i="4"/>
  <c r="P19" i="4"/>
  <c r="N19" i="4"/>
  <c r="L19" i="4"/>
  <c r="I19" i="4"/>
  <c r="G19" i="4"/>
  <c r="BY18" i="4"/>
  <c r="BW18" i="4"/>
  <c r="BU18" i="4"/>
  <c r="BR18" i="4"/>
  <c r="BP18" i="4"/>
  <c r="BG18" i="4"/>
  <c r="BE18" i="4"/>
  <c r="BC18" i="4"/>
  <c r="BA18" i="4"/>
  <c r="AY18" i="4"/>
  <c r="AW18" i="4"/>
  <c r="AU18" i="4"/>
  <c r="AS18" i="4"/>
  <c r="AQ18" i="4"/>
  <c r="AM18" i="4"/>
  <c r="AK18" i="4"/>
  <c r="AH18" i="4"/>
  <c r="AF18" i="4"/>
  <c r="AD18" i="4"/>
  <c r="AB18" i="4"/>
  <c r="Z18" i="4"/>
  <c r="X18" i="4"/>
  <c r="V18" i="4"/>
  <c r="T18" i="4"/>
  <c r="R18" i="4"/>
  <c r="P18" i="4"/>
  <c r="N18" i="4"/>
  <c r="L18" i="4"/>
  <c r="I18" i="4"/>
  <c r="G18" i="4"/>
  <c r="BY17" i="4"/>
  <c r="BW17" i="4"/>
  <c r="BU17" i="4"/>
  <c r="BR17" i="4"/>
  <c r="BP17" i="4"/>
  <c r="BG17" i="4"/>
  <c r="BE17" i="4"/>
  <c r="BC17" i="4"/>
  <c r="BA17" i="4"/>
  <c r="AY17" i="4"/>
  <c r="AW17" i="4"/>
  <c r="AU17" i="4"/>
  <c r="AS17" i="4"/>
  <c r="AQ17" i="4"/>
  <c r="AM17" i="4"/>
  <c r="AK17" i="4"/>
  <c r="AH17" i="4"/>
  <c r="AF17" i="4"/>
  <c r="AD17" i="4"/>
  <c r="AB17" i="4"/>
  <c r="Z17" i="4"/>
  <c r="X17" i="4"/>
  <c r="V17" i="4"/>
  <c r="T17" i="4"/>
  <c r="R17" i="4"/>
  <c r="P17" i="4"/>
  <c r="N17" i="4"/>
  <c r="L17" i="4"/>
  <c r="I17" i="4"/>
  <c r="G17" i="4"/>
  <c r="BY16" i="4"/>
  <c r="BW16" i="4"/>
  <c r="BU16" i="4"/>
  <c r="BR16" i="4"/>
  <c r="BP16" i="4"/>
  <c r="BG16" i="4"/>
  <c r="BE16" i="4"/>
  <c r="BC16" i="4"/>
  <c r="BA16" i="4"/>
  <c r="AY16" i="4"/>
  <c r="AW16" i="4"/>
  <c r="AU16" i="4"/>
  <c r="AS16" i="4"/>
  <c r="AQ16" i="4"/>
  <c r="AM16" i="4"/>
  <c r="AK16" i="4"/>
  <c r="AH16" i="4"/>
  <c r="AF16" i="4"/>
  <c r="AD16" i="4"/>
  <c r="AB16" i="4"/>
  <c r="Z16" i="4"/>
  <c r="X16" i="4"/>
  <c r="V16" i="4"/>
  <c r="T16" i="4"/>
  <c r="R16" i="4"/>
  <c r="P16" i="4"/>
  <c r="N16" i="4"/>
  <c r="L16" i="4"/>
  <c r="I16" i="4"/>
  <c r="G16" i="4"/>
  <c r="BY15" i="4"/>
  <c r="BW15" i="4"/>
  <c r="BU15" i="4"/>
  <c r="BR15" i="4"/>
  <c r="BP15" i="4"/>
  <c r="BG15" i="4"/>
  <c r="BE15" i="4"/>
  <c r="BC15" i="4"/>
  <c r="BA15" i="4"/>
  <c r="AY15" i="4"/>
  <c r="AW15" i="4"/>
  <c r="AU15" i="4"/>
  <c r="AS15" i="4"/>
  <c r="AQ15" i="4"/>
  <c r="AM15" i="4"/>
  <c r="AK15" i="4"/>
  <c r="AH15" i="4"/>
  <c r="AF15" i="4"/>
  <c r="AD15" i="4"/>
  <c r="AB15" i="4"/>
  <c r="Z15" i="4"/>
  <c r="X15" i="4"/>
  <c r="V15" i="4"/>
  <c r="T15" i="4"/>
  <c r="R15" i="4"/>
  <c r="P15" i="4"/>
  <c r="N15" i="4"/>
  <c r="L15" i="4"/>
  <c r="I15" i="4"/>
  <c r="G15" i="4"/>
  <c r="BY14" i="4"/>
  <c r="BW14" i="4"/>
  <c r="BU14" i="4"/>
  <c r="BR14" i="4"/>
  <c r="BP14" i="4"/>
  <c r="BG14" i="4"/>
  <c r="BE14" i="4"/>
  <c r="BC14" i="4"/>
  <c r="BA14" i="4"/>
  <c r="AY14" i="4"/>
  <c r="AW14" i="4"/>
  <c r="AU14" i="4"/>
  <c r="AS14" i="4"/>
  <c r="AQ14" i="4"/>
  <c r="AM14" i="4"/>
  <c r="AK14" i="4"/>
  <c r="AH14" i="4"/>
  <c r="AF14" i="4"/>
  <c r="AD14" i="4"/>
  <c r="AB14" i="4"/>
  <c r="Z14" i="4"/>
  <c r="X14" i="4"/>
  <c r="V14" i="4"/>
  <c r="T14" i="4"/>
  <c r="R14" i="4"/>
  <c r="P14" i="4"/>
  <c r="N14" i="4"/>
  <c r="L14" i="4"/>
  <c r="I14" i="4"/>
  <c r="G14" i="4"/>
  <c r="BY13" i="4"/>
  <c r="BW13" i="4"/>
  <c r="BU13" i="4"/>
  <c r="BR13" i="4"/>
  <c r="BP13" i="4"/>
  <c r="BG13" i="4"/>
  <c r="BE13" i="4"/>
  <c r="BC13" i="4"/>
  <c r="BA13" i="4"/>
  <c r="AY13" i="4"/>
  <c r="AW13" i="4"/>
  <c r="AU13" i="4"/>
  <c r="AS13" i="4"/>
  <c r="AQ13" i="4"/>
  <c r="AM13" i="4"/>
  <c r="AK13" i="4"/>
  <c r="AH13" i="4"/>
  <c r="AF13" i="4"/>
  <c r="AD13" i="4"/>
  <c r="AB13" i="4"/>
  <c r="Z13" i="4"/>
  <c r="X13" i="4"/>
  <c r="V13" i="4"/>
  <c r="T13" i="4"/>
  <c r="R13" i="4"/>
  <c r="P13" i="4"/>
  <c r="N13" i="4"/>
  <c r="L13" i="4"/>
  <c r="I13" i="4"/>
  <c r="G13" i="4"/>
  <c r="BY12" i="4"/>
  <c r="BW12" i="4"/>
  <c r="BU12" i="4"/>
  <c r="BR12" i="4"/>
  <c r="BP12" i="4"/>
  <c r="BG12" i="4"/>
  <c r="BE12" i="4"/>
  <c r="BC12" i="4"/>
  <c r="BA12" i="4"/>
  <c r="AY12" i="4"/>
  <c r="AW12" i="4"/>
  <c r="AU12" i="4"/>
  <c r="AS12" i="4"/>
  <c r="AQ12" i="4"/>
  <c r="AM12" i="4"/>
  <c r="AK12" i="4"/>
  <c r="AH12" i="4"/>
  <c r="AF12" i="4"/>
  <c r="AD12" i="4"/>
  <c r="AB12" i="4"/>
  <c r="Z12" i="4"/>
  <c r="X12" i="4"/>
  <c r="V12" i="4"/>
  <c r="T12" i="4"/>
  <c r="R12" i="4"/>
  <c r="P12" i="4"/>
  <c r="N12" i="4"/>
  <c r="L12" i="4"/>
  <c r="I12" i="4"/>
  <c r="G12" i="4"/>
  <c r="BY11" i="4"/>
  <c r="BW11" i="4"/>
  <c r="BU11" i="4"/>
  <c r="BR11" i="4"/>
  <c r="BP11" i="4"/>
  <c r="BG11" i="4"/>
  <c r="BE11" i="4"/>
  <c r="BC11" i="4"/>
  <c r="BA11" i="4"/>
  <c r="AY11" i="4"/>
  <c r="AW11" i="4"/>
  <c r="AU11" i="4"/>
  <c r="AS11" i="4"/>
  <c r="AQ11" i="4"/>
  <c r="AM11" i="4"/>
  <c r="AK11" i="4"/>
  <c r="AH11" i="4"/>
  <c r="AF11" i="4"/>
  <c r="AD11" i="4"/>
  <c r="AB11" i="4"/>
  <c r="Z11" i="4"/>
  <c r="X11" i="4"/>
  <c r="V11" i="4"/>
  <c r="T11" i="4"/>
  <c r="R11" i="4"/>
  <c r="P11" i="4"/>
  <c r="N11" i="4"/>
  <c r="L11" i="4"/>
  <c r="I11" i="4"/>
  <c r="G11" i="4"/>
  <c r="BY10" i="4"/>
  <c r="BW10" i="4"/>
  <c r="BU10" i="4"/>
  <c r="BR10" i="4"/>
  <c r="BP10" i="4"/>
  <c r="BG10" i="4"/>
  <c r="BE10" i="4"/>
  <c r="BC10" i="4"/>
  <c r="BA10" i="4"/>
  <c r="AY10" i="4"/>
  <c r="AW10" i="4"/>
  <c r="AU10" i="4"/>
  <c r="AS10" i="4"/>
  <c r="AQ10" i="4"/>
  <c r="AM10" i="4"/>
  <c r="AK10" i="4"/>
  <c r="AH10" i="4"/>
  <c r="AF10" i="4"/>
  <c r="AD10" i="4"/>
  <c r="AB10" i="4"/>
  <c r="Z10" i="4"/>
  <c r="X10" i="4"/>
  <c r="V10" i="4"/>
  <c r="T10" i="4"/>
  <c r="R10" i="4"/>
  <c r="P10" i="4"/>
  <c r="N10" i="4"/>
  <c r="L10" i="4"/>
  <c r="I10" i="4"/>
  <c r="G10" i="4"/>
  <c r="BY9" i="4"/>
  <c r="BW9" i="4"/>
  <c r="BU9" i="4"/>
  <c r="BR9" i="4"/>
  <c r="BP9" i="4"/>
  <c r="BG9" i="4"/>
  <c r="BE9" i="4"/>
  <c r="BC9" i="4"/>
  <c r="BA9" i="4"/>
  <c r="AY9" i="4"/>
  <c r="AW9" i="4"/>
  <c r="AU9" i="4"/>
  <c r="AS9" i="4"/>
  <c r="AQ9" i="4"/>
  <c r="AM9" i="4"/>
  <c r="AK9" i="4"/>
  <c r="AH9" i="4"/>
  <c r="AF9" i="4"/>
  <c r="AD9" i="4"/>
  <c r="AB9" i="4"/>
  <c r="Z9" i="4"/>
  <c r="X9" i="4"/>
  <c r="V9" i="4"/>
  <c r="T9" i="4"/>
  <c r="R9" i="4"/>
  <c r="P9" i="4"/>
  <c r="N9" i="4"/>
  <c r="L9" i="4"/>
  <c r="I9" i="4"/>
  <c r="G9" i="4"/>
  <c r="BY8" i="4"/>
  <c r="BW8" i="4"/>
  <c r="BU8" i="4"/>
  <c r="BR8" i="4"/>
  <c r="BP8" i="4"/>
  <c r="BG8" i="4"/>
  <c r="BE8" i="4"/>
  <c r="BC8" i="4"/>
  <c r="BA8" i="4"/>
  <c r="AY8" i="4"/>
  <c r="AW8" i="4"/>
  <c r="AU8" i="4"/>
  <c r="AS8" i="4"/>
  <c r="AQ8" i="4"/>
  <c r="AM8" i="4"/>
  <c r="AK8" i="4"/>
  <c r="AH8" i="4"/>
  <c r="AF8" i="4"/>
  <c r="AD8" i="4"/>
  <c r="AB8" i="4"/>
  <c r="Z8" i="4"/>
  <c r="X8" i="4"/>
  <c r="V8" i="4"/>
  <c r="T8" i="4"/>
  <c r="R8" i="4"/>
  <c r="P8" i="4"/>
  <c r="N8" i="4"/>
  <c r="L8" i="4"/>
  <c r="I8" i="4"/>
  <c r="G8" i="4"/>
  <c r="BY7" i="4"/>
  <c r="BW7" i="4"/>
  <c r="BU7" i="4"/>
  <c r="BR7" i="4"/>
  <c r="BP7" i="4"/>
  <c r="BG7" i="4"/>
  <c r="BE7" i="4"/>
  <c r="BC7" i="4"/>
  <c r="BA7" i="4"/>
  <c r="AY7" i="4"/>
  <c r="AW7" i="4"/>
  <c r="AU7" i="4"/>
  <c r="AS7" i="4"/>
  <c r="AQ7" i="4"/>
  <c r="AM7" i="4"/>
  <c r="AK7" i="4"/>
  <c r="AH7" i="4"/>
  <c r="AF7" i="4"/>
  <c r="AD7" i="4"/>
  <c r="AB7" i="4"/>
  <c r="Z7" i="4"/>
  <c r="X7" i="4"/>
  <c r="V7" i="4"/>
  <c r="T7" i="4"/>
  <c r="R7" i="4"/>
  <c r="P7" i="4"/>
  <c r="N7" i="4"/>
  <c r="L7" i="4"/>
  <c r="I7" i="4"/>
  <c r="G7" i="4"/>
  <c r="BY6" i="4"/>
  <c r="BW6" i="4"/>
  <c r="BU6" i="4"/>
  <c r="BR6" i="4"/>
  <c r="BP6" i="4"/>
  <c r="BG6" i="4"/>
  <c r="BE6" i="4"/>
  <c r="BC6" i="4"/>
  <c r="BA6" i="4"/>
  <c r="AY6" i="4"/>
  <c r="AW6" i="4"/>
  <c r="AU6" i="4"/>
  <c r="AS6" i="4"/>
  <c r="AQ6" i="4"/>
  <c r="AM6" i="4"/>
  <c r="AK6" i="4"/>
  <c r="AH6" i="4"/>
  <c r="AF6" i="4"/>
  <c r="AD6" i="4"/>
  <c r="AB6" i="4"/>
  <c r="Z6" i="4"/>
  <c r="X6" i="4"/>
  <c r="V6" i="4"/>
  <c r="T6" i="4"/>
  <c r="R6" i="4"/>
  <c r="P6" i="4"/>
  <c r="N6" i="4"/>
  <c r="L6" i="4"/>
  <c r="I6" i="4"/>
  <c r="G6" i="4"/>
  <c r="BY5" i="4"/>
  <c r="BW5" i="4"/>
  <c r="BU5" i="4"/>
  <c r="BR5" i="4"/>
  <c r="BP5" i="4"/>
  <c r="BG5" i="4"/>
  <c r="BE5" i="4"/>
  <c r="BC5" i="4"/>
  <c r="BA5" i="4"/>
  <c r="AY5" i="4"/>
  <c r="AW5" i="4"/>
  <c r="AU5" i="4"/>
  <c r="AS5" i="4"/>
  <c r="AQ5" i="4"/>
  <c r="AM5" i="4"/>
  <c r="AK5" i="4"/>
  <c r="AH5" i="4"/>
  <c r="AF5" i="4"/>
  <c r="AD5" i="4"/>
  <c r="AB5" i="4"/>
  <c r="Z5" i="4"/>
  <c r="X5" i="4"/>
  <c r="V5" i="4"/>
  <c r="T5" i="4"/>
  <c r="R5" i="4"/>
  <c r="P5" i="4"/>
  <c r="N5" i="4"/>
  <c r="L5" i="4"/>
  <c r="I5" i="4"/>
  <c r="G5" i="4"/>
  <c r="BY4" i="4"/>
  <c r="BW4" i="4"/>
  <c r="BU4" i="4"/>
  <c r="BR4" i="4"/>
  <c r="BP4" i="4"/>
  <c r="BG4" i="4"/>
  <c r="BE4" i="4"/>
  <c r="BC4" i="4"/>
  <c r="BA4" i="4"/>
  <c r="AY4" i="4"/>
  <c r="AW4" i="4"/>
  <c r="AU4" i="4"/>
  <c r="AS4" i="4"/>
  <c r="AQ4" i="4"/>
  <c r="AM4" i="4"/>
  <c r="AK4" i="4"/>
  <c r="AH4" i="4"/>
  <c r="AF4" i="4"/>
  <c r="AD4" i="4"/>
  <c r="AB4" i="4"/>
  <c r="Z4" i="4"/>
  <c r="X4" i="4"/>
  <c r="V4" i="4"/>
  <c r="T4" i="4"/>
  <c r="R4" i="4"/>
  <c r="P4" i="4"/>
  <c r="N4" i="4"/>
  <c r="L4" i="4"/>
  <c r="I4" i="4"/>
  <c r="G4" i="4"/>
  <c r="BY3" i="4"/>
  <c r="BW3" i="4"/>
  <c r="BU3" i="4"/>
  <c r="BR3" i="4"/>
  <c r="BP3" i="4"/>
  <c r="BG3" i="4"/>
  <c r="BE3" i="4"/>
  <c r="BC3" i="4"/>
  <c r="BA3" i="4"/>
  <c r="AY3" i="4"/>
  <c r="AW3" i="4"/>
  <c r="AU3" i="4"/>
  <c r="AS3" i="4"/>
  <c r="AQ3" i="4"/>
  <c r="AM3" i="4"/>
  <c r="AK3" i="4"/>
  <c r="AH3" i="4"/>
  <c r="AF3" i="4"/>
  <c r="AD3" i="4"/>
  <c r="AB3" i="4"/>
  <c r="Z3" i="4"/>
  <c r="X3" i="4"/>
  <c r="V3" i="4"/>
  <c r="T3" i="4"/>
  <c r="R3" i="4"/>
  <c r="P3" i="4"/>
  <c r="N3" i="4"/>
  <c r="L3" i="4"/>
  <c r="I3" i="4"/>
  <c r="G3" i="4"/>
  <c r="AO391" i="3"/>
  <c r="AM391" i="3"/>
  <c r="AK391" i="3"/>
  <c r="AD391" i="3"/>
  <c r="O391" i="3"/>
  <c r="N391" i="3"/>
  <c r="T391" i="3" s="1"/>
  <c r="AO390" i="3"/>
  <c r="AM390" i="3"/>
  <c r="AK390" i="3"/>
  <c r="O390" i="3"/>
  <c r="N390" i="3"/>
  <c r="T390" i="3" s="1"/>
  <c r="AO389" i="3"/>
  <c r="AM389" i="3"/>
  <c r="AK389" i="3"/>
  <c r="O389" i="3"/>
  <c r="N389" i="3"/>
  <c r="T389" i="3" s="1"/>
  <c r="AO388" i="3"/>
  <c r="AM388" i="3"/>
  <c r="AK388" i="3"/>
  <c r="O388" i="3"/>
  <c r="N388" i="3"/>
  <c r="T388" i="3" s="1"/>
  <c r="AO387" i="3"/>
  <c r="AM387" i="3"/>
  <c r="AK387" i="3"/>
  <c r="O387" i="3"/>
  <c r="N387" i="3"/>
  <c r="T387" i="3" s="1"/>
  <c r="AO386" i="3"/>
  <c r="AM386" i="3"/>
  <c r="AK386" i="3"/>
  <c r="O386" i="3"/>
  <c r="N386" i="3"/>
  <c r="T386" i="3" s="1"/>
  <c r="AO385" i="3"/>
  <c r="AM385" i="3"/>
  <c r="AK385" i="3"/>
  <c r="O385" i="3"/>
  <c r="N385" i="3"/>
  <c r="T385" i="3" s="1"/>
  <c r="AO384" i="3"/>
  <c r="AM384" i="3"/>
  <c r="AK384" i="3"/>
  <c r="O384" i="3"/>
  <c r="N384" i="3"/>
  <c r="T384" i="3" s="1"/>
  <c r="AO383" i="3"/>
  <c r="AM383" i="3"/>
  <c r="AK383" i="3"/>
  <c r="O383" i="3"/>
  <c r="N383" i="3"/>
  <c r="T383" i="3" s="1"/>
  <c r="AO382" i="3"/>
  <c r="AM382" i="3"/>
  <c r="AK382" i="3"/>
  <c r="O382" i="3"/>
  <c r="N382" i="3"/>
  <c r="T382" i="3" s="1"/>
  <c r="AO381" i="3"/>
  <c r="AM381" i="3"/>
  <c r="AK381" i="3"/>
  <c r="O381" i="3"/>
  <c r="N381" i="3"/>
  <c r="T381" i="3" s="1"/>
  <c r="AO380" i="3"/>
  <c r="AM380" i="3"/>
  <c r="AK380" i="3"/>
  <c r="O380" i="3"/>
  <c r="N380" i="3"/>
  <c r="T380" i="3" s="1"/>
  <c r="AO379" i="3"/>
  <c r="AM379" i="3"/>
  <c r="AK379" i="3"/>
  <c r="S379" i="3"/>
  <c r="Q379" i="3"/>
  <c r="O379" i="3"/>
  <c r="N379" i="3"/>
  <c r="K379" i="3"/>
  <c r="I379" i="3"/>
  <c r="G379" i="3"/>
  <c r="L379" i="3" s="1"/>
  <c r="AO378" i="3"/>
  <c r="AM378" i="3"/>
  <c r="AK378" i="3"/>
  <c r="AD378" i="3"/>
  <c r="S378" i="3"/>
  <c r="Q378" i="3"/>
  <c r="O378" i="3"/>
  <c r="N378" i="3"/>
  <c r="T378" i="3" s="1"/>
  <c r="K378" i="3"/>
  <c r="I378" i="3"/>
  <c r="G378" i="3"/>
  <c r="AO377" i="3"/>
  <c r="AM377" i="3"/>
  <c r="AK377" i="3"/>
  <c r="S377" i="3"/>
  <c r="Q377" i="3"/>
  <c r="O377" i="3"/>
  <c r="N377" i="3"/>
  <c r="K377" i="3"/>
  <c r="I377" i="3"/>
  <c r="G377" i="3"/>
  <c r="AO376" i="3"/>
  <c r="AM376" i="3"/>
  <c r="AK376" i="3"/>
  <c r="AD376" i="3"/>
  <c r="S376" i="3"/>
  <c r="Q376" i="3"/>
  <c r="O376" i="3"/>
  <c r="N376" i="3"/>
  <c r="K376" i="3"/>
  <c r="I376" i="3"/>
  <c r="G376" i="3"/>
  <c r="AO375" i="3"/>
  <c r="AM375" i="3"/>
  <c r="AK375" i="3"/>
  <c r="S375" i="3"/>
  <c r="Q375" i="3"/>
  <c r="O375" i="3"/>
  <c r="N375" i="3"/>
  <c r="K375" i="3"/>
  <c r="I375" i="3"/>
  <c r="G375" i="3"/>
  <c r="L375" i="3" s="1"/>
  <c r="BC374" i="3"/>
  <c r="AO374" i="3"/>
  <c r="AM374" i="3"/>
  <c r="AK374" i="3"/>
  <c r="S374" i="3"/>
  <c r="Q374" i="3"/>
  <c r="O374" i="3"/>
  <c r="N374" i="3"/>
  <c r="T374" i="3" s="1"/>
  <c r="K374" i="3"/>
  <c r="I374" i="3"/>
  <c r="G374" i="3"/>
  <c r="AO373" i="3"/>
  <c r="AM373" i="3"/>
  <c r="AK373" i="3"/>
  <c r="S373" i="3"/>
  <c r="Q373" i="3"/>
  <c r="O373" i="3"/>
  <c r="N373" i="3"/>
  <c r="K373" i="3"/>
  <c r="I373" i="3"/>
  <c r="G373" i="3"/>
  <c r="L373" i="3" s="1"/>
  <c r="AO372" i="3"/>
  <c r="AM372" i="3"/>
  <c r="AK372" i="3"/>
  <c r="S372" i="3"/>
  <c r="Q372" i="3"/>
  <c r="O372" i="3"/>
  <c r="N372" i="3"/>
  <c r="T372" i="3" s="1"/>
  <c r="K372" i="3"/>
  <c r="I372" i="3"/>
  <c r="G372" i="3"/>
  <c r="AO371" i="3"/>
  <c r="AM371" i="3"/>
  <c r="AK371" i="3"/>
  <c r="S371" i="3"/>
  <c r="Q371" i="3"/>
  <c r="O371" i="3"/>
  <c r="N371" i="3"/>
  <c r="K371" i="3"/>
  <c r="I371" i="3"/>
  <c r="G371" i="3"/>
  <c r="BC370" i="3"/>
  <c r="AO370" i="3"/>
  <c r="AM370" i="3"/>
  <c r="AK370" i="3"/>
  <c r="AP370" i="3" s="1"/>
  <c r="S370" i="3"/>
  <c r="Q370" i="3"/>
  <c r="O370" i="3"/>
  <c r="N370" i="3"/>
  <c r="K370" i="3"/>
  <c r="I370" i="3"/>
  <c r="G370" i="3"/>
  <c r="AO369" i="3"/>
  <c r="AM369" i="3"/>
  <c r="AK369" i="3"/>
  <c r="S369" i="3"/>
  <c r="Q369" i="3"/>
  <c r="O369" i="3"/>
  <c r="N369" i="3"/>
  <c r="K369" i="3"/>
  <c r="I369" i="3"/>
  <c r="G369" i="3"/>
  <c r="BC368" i="3"/>
  <c r="AO368" i="3"/>
  <c r="AM368" i="3"/>
  <c r="AK368" i="3"/>
  <c r="S368" i="3"/>
  <c r="Q368" i="3"/>
  <c r="O368" i="3"/>
  <c r="N368" i="3"/>
  <c r="K368" i="3"/>
  <c r="I368" i="3"/>
  <c r="G368" i="3"/>
  <c r="AO367" i="3"/>
  <c r="AM367" i="3"/>
  <c r="AK367" i="3"/>
  <c r="S367" i="3"/>
  <c r="Q367" i="3"/>
  <c r="O367" i="3"/>
  <c r="N367" i="3"/>
  <c r="K367" i="3"/>
  <c r="I367" i="3"/>
  <c r="G367" i="3"/>
  <c r="AO366" i="3"/>
  <c r="AM366" i="3"/>
  <c r="AK366" i="3"/>
  <c r="AP366" i="3" s="1"/>
  <c r="AD366" i="3"/>
  <c r="S366" i="3"/>
  <c r="Q366" i="3"/>
  <c r="O366" i="3"/>
  <c r="N366" i="3"/>
  <c r="T366" i="3" s="1"/>
  <c r="K366" i="3"/>
  <c r="I366" i="3"/>
  <c r="G366" i="3"/>
  <c r="AO365" i="3"/>
  <c r="AM365" i="3"/>
  <c r="AK365" i="3"/>
  <c r="S365" i="3"/>
  <c r="Q365" i="3"/>
  <c r="O365" i="3"/>
  <c r="N365" i="3"/>
  <c r="K365" i="3"/>
  <c r="I365" i="3"/>
  <c r="G365" i="3"/>
  <c r="AO364" i="3"/>
  <c r="AM364" i="3"/>
  <c r="AK364" i="3"/>
  <c r="AP364" i="3" s="1"/>
  <c r="S364" i="3"/>
  <c r="Q364" i="3"/>
  <c r="O364" i="3"/>
  <c r="N364" i="3"/>
  <c r="K364" i="3"/>
  <c r="I364" i="3"/>
  <c r="G364" i="3"/>
  <c r="AO363" i="3"/>
  <c r="AM363" i="3"/>
  <c r="AK363" i="3"/>
  <c r="S363" i="3"/>
  <c r="Q363" i="3"/>
  <c r="O363" i="3"/>
  <c r="N363" i="3"/>
  <c r="K363" i="3"/>
  <c r="I363" i="3"/>
  <c r="G363" i="3"/>
  <c r="L363" i="3" s="1"/>
  <c r="AO362" i="3"/>
  <c r="AM362" i="3"/>
  <c r="AK362" i="3"/>
  <c r="AD362" i="3"/>
  <c r="S362" i="3"/>
  <c r="Q362" i="3"/>
  <c r="O362" i="3"/>
  <c r="N362" i="3"/>
  <c r="T362" i="3" s="1"/>
  <c r="K362" i="3"/>
  <c r="I362" i="3"/>
  <c r="G362" i="3"/>
  <c r="AO361" i="3"/>
  <c r="AM361" i="3"/>
  <c r="AK361" i="3"/>
  <c r="S361" i="3"/>
  <c r="Q361" i="3"/>
  <c r="O361" i="3"/>
  <c r="N361" i="3"/>
  <c r="K361" i="3"/>
  <c r="I361" i="3"/>
  <c r="G361" i="3"/>
  <c r="AO360" i="3"/>
  <c r="AM360" i="3"/>
  <c r="AK360" i="3"/>
  <c r="S360" i="3"/>
  <c r="Q360" i="3"/>
  <c r="O360" i="3"/>
  <c r="N360" i="3"/>
  <c r="K360" i="3"/>
  <c r="I360" i="3"/>
  <c r="G360" i="3"/>
  <c r="AO359" i="3"/>
  <c r="AM359" i="3"/>
  <c r="AK359" i="3"/>
  <c r="S359" i="3"/>
  <c r="Q359" i="3"/>
  <c r="O359" i="3"/>
  <c r="N359" i="3"/>
  <c r="K359" i="3"/>
  <c r="I359" i="3"/>
  <c r="G359" i="3"/>
  <c r="L359" i="3" s="1"/>
  <c r="BC358" i="3"/>
  <c r="AO358" i="3"/>
  <c r="AM358" i="3"/>
  <c r="AK358" i="3"/>
  <c r="S358" i="3"/>
  <c r="Q358" i="3"/>
  <c r="O358" i="3"/>
  <c r="N358" i="3"/>
  <c r="T358" i="3" s="1"/>
  <c r="K358" i="3"/>
  <c r="I358" i="3"/>
  <c r="G358" i="3"/>
  <c r="AO357" i="3"/>
  <c r="AM357" i="3"/>
  <c r="AK357" i="3"/>
  <c r="S357" i="3"/>
  <c r="Q357" i="3"/>
  <c r="O357" i="3"/>
  <c r="N357" i="3"/>
  <c r="K357" i="3"/>
  <c r="I357" i="3"/>
  <c r="G357" i="3"/>
  <c r="AO356" i="3"/>
  <c r="AM356" i="3"/>
  <c r="AK356" i="3"/>
  <c r="S356" i="3"/>
  <c r="Q356" i="3"/>
  <c r="O356" i="3"/>
  <c r="N356" i="3"/>
  <c r="T356" i="3" s="1"/>
  <c r="K356" i="3"/>
  <c r="I356" i="3"/>
  <c r="G356" i="3"/>
  <c r="AO355" i="3"/>
  <c r="AM355" i="3"/>
  <c r="AK355" i="3"/>
  <c r="S355" i="3"/>
  <c r="Q355" i="3"/>
  <c r="O355" i="3"/>
  <c r="N355" i="3"/>
  <c r="K355" i="3"/>
  <c r="I355" i="3"/>
  <c r="G355" i="3"/>
  <c r="BC354" i="3"/>
  <c r="AO354" i="3"/>
  <c r="AM354" i="3"/>
  <c r="AK354" i="3"/>
  <c r="AP354" i="3" s="1"/>
  <c r="S354" i="3"/>
  <c r="Q354" i="3"/>
  <c r="O354" i="3"/>
  <c r="N354" i="3"/>
  <c r="K354" i="3"/>
  <c r="I354" i="3"/>
  <c r="G354" i="3"/>
  <c r="AO353" i="3"/>
  <c r="AM353" i="3"/>
  <c r="AK353" i="3"/>
  <c r="S353" i="3"/>
  <c r="Q353" i="3"/>
  <c r="O353" i="3"/>
  <c r="N353" i="3"/>
  <c r="K353" i="3"/>
  <c r="I353" i="3"/>
  <c r="G353" i="3"/>
  <c r="AO352" i="3"/>
  <c r="AM352" i="3"/>
  <c r="AK352" i="3"/>
  <c r="S352" i="3"/>
  <c r="Q352" i="3"/>
  <c r="O352" i="3"/>
  <c r="N352" i="3"/>
  <c r="K352" i="3"/>
  <c r="I352" i="3"/>
  <c r="G352" i="3"/>
  <c r="AO351" i="3"/>
  <c r="AM351" i="3"/>
  <c r="AK351" i="3"/>
  <c r="S351" i="3"/>
  <c r="Q351" i="3"/>
  <c r="O351" i="3"/>
  <c r="N351" i="3"/>
  <c r="K351" i="3"/>
  <c r="I351" i="3"/>
  <c r="G351" i="3"/>
  <c r="AO350" i="3"/>
  <c r="AM350" i="3"/>
  <c r="AK350" i="3"/>
  <c r="AP350" i="3" s="1"/>
  <c r="AD350" i="3"/>
  <c r="S350" i="3"/>
  <c r="Q350" i="3"/>
  <c r="O350" i="3"/>
  <c r="N350" i="3"/>
  <c r="T350" i="3" s="1"/>
  <c r="K350" i="3"/>
  <c r="I350" i="3"/>
  <c r="G350" i="3"/>
  <c r="AO349" i="3"/>
  <c r="AM349" i="3"/>
  <c r="AK349" i="3"/>
  <c r="S349" i="3"/>
  <c r="Q349" i="3"/>
  <c r="O349" i="3"/>
  <c r="N349" i="3"/>
  <c r="K349" i="3"/>
  <c r="I349" i="3"/>
  <c r="G349" i="3"/>
  <c r="AO348" i="3"/>
  <c r="AM348" i="3"/>
  <c r="AK348" i="3"/>
  <c r="AP348" i="3" s="1"/>
  <c r="S348" i="3"/>
  <c r="Q348" i="3"/>
  <c r="O348" i="3"/>
  <c r="N348" i="3"/>
  <c r="K348" i="3"/>
  <c r="I348" i="3"/>
  <c r="G348" i="3"/>
  <c r="AO347" i="3"/>
  <c r="AM347" i="3"/>
  <c r="AK347" i="3"/>
  <c r="S347" i="3"/>
  <c r="Q347" i="3"/>
  <c r="O347" i="3"/>
  <c r="N347" i="3"/>
  <c r="K347" i="3"/>
  <c r="I347" i="3"/>
  <c r="G347" i="3"/>
  <c r="L347" i="3" s="1"/>
  <c r="AO346" i="3"/>
  <c r="AM346" i="3"/>
  <c r="AK346" i="3"/>
  <c r="AD346" i="3"/>
  <c r="S346" i="3"/>
  <c r="Q346" i="3"/>
  <c r="O346" i="3"/>
  <c r="N346" i="3"/>
  <c r="T346" i="3" s="1"/>
  <c r="K346" i="3"/>
  <c r="I346" i="3"/>
  <c r="G346" i="3"/>
  <c r="AO345" i="3"/>
  <c r="AM345" i="3"/>
  <c r="AK345" i="3"/>
  <c r="S345" i="3"/>
  <c r="Q345" i="3"/>
  <c r="O345" i="3"/>
  <c r="N345" i="3"/>
  <c r="K345" i="3"/>
  <c r="I345" i="3"/>
  <c r="G345" i="3"/>
  <c r="AO344" i="3"/>
  <c r="AM344" i="3"/>
  <c r="AK344" i="3"/>
  <c r="S344" i="3"/>
  <c r="Q344" i="3"/>
  <c r="O344" i="3"/>
  <c r="N344" i="3"/>
  <c r="K344" i="3"/>
  <c r="I344" i="3"/>
  <c r="G344" i="3"/>
  <c r="AO343" i="3"/>
  <c r="AM343" i="3"/>
  <c r="AK343" i="3"/>
  <c r="S343" i="3"/>
  <c r="Q343" i="3"/>
  <c r="O343" i="3"/>
  <c r="N343" i="3"/>
  <c r="K343" i="3"/>
  <c r="I343" i="3"/>
  <c r="G343" i="3"/>
  <c r="L343" i="3" s="1"/>
  <c r="BC342" i="3"/>
  <c r="AO342" i="3"/>
  <c r="AM342" i="3"/>
  <c r="AK342" i="3"/>
  <c r="S342" i="3"/>
  <c r="Q342" i="3"/>
  <c r="O342" i="3"/>
  <c r="N342" i="3"/>
  <c r="T342" i="3" s="1"/>
  <c r="K342" i="3"/>
  <c r="I342" i="3"/>
  <c r="G342" i="3"/>
  <c r="AO341" i="3"/>
  <c r="AM341" i="3"/>
  <c r="AK341" i="3"/>
  <c r="S341" i="3"/>
  <c r="Q341" i="3"/>
  <c r="O341" i="3"/>
  <c r="N341" i="3"/>
  <c r="K341" i="3"/>
  <c r="I341" i="3"/>
  <c r="G341" i="3"/>
  <c r="AO340" i="3"/>
  <c r="AM340" i="3"/>
  <c r="AK340" i="3"/>
  <c r="S340" i="3"/>
  <c r="Q340" i="3"/>
  <c r="O340" i="3"/>
  <c r="N340" i="3"/>
  <c r="T340" i="3" s="1"/>
  <c r="K340" i="3"/>
  <c r="I340" i="3"/>
  <c r="G340" i="3"/>
  <c r="AO339" i="3"/>
  <c r="AM339" i="3"/>
  <c r="AK339" i="3"/>
  <c r="S339" i="3"/>
  <c r="Q339" i="3"/>
  <c r="O339" i="3"/>
  <c r="N339" i="3"/>
  <c r="K339" i="3"/>
  <c r="I339" i="3"/>
  <c r="G339" i="3"/>
  <c r="BC338" i="3"/>
  <c r="AO338" i="3"/>
  <c r="AM338" i="3"/>
  <c r="AK338" i="3"/>
  <c r="AP338" i="3" s="1"/>
  <c r="S338" i="3"/>
  <c r="Q338" i="3"/>
  <c r="O338" i="3"/>
  <c r="N338" i="3"/>
  <c r="K338" i="3"/>
  <c r="I338" i="3"/>
  <c r="G338" i="3"/>
  <c r="AO337" i="3"/>
  <c r="AM337" i="3"/>
  <c r="AK337" i="3"/>
  <c r="S337" i="3"/>
  <c r="Q337" i="3"/>
  <c r="O337" i="3"/>
  <c r="N337" i="3"/>
  <c r="K337" i="3"/>
  <c r="I337" i="3"/>
  <c r="G337" i="3"/>
  <c r="AO336" i="3"/>
  <c r="AM336" i="3"/>
  <c r="AK336" i="3"/>
  <c r="S336" i="3"/>
  <c r="Q336" i="3"/>
  <c r="O336" i="3"/>
  <c r="N336" i="3"/>
  <c r="K336" i="3"/>
  <c r="I336" i="3"/>
  <c r="G336" i="3"/>
  <c r="AO335" i="3"/>
  <c r="AM335" i="3"/>
  <c r="AK335" i="3"/>
  <c r="S335" i="3"/>
  <c r="Q335" i="3"/>
  <c r="O335" i="3"/>
  <c r="N335" i="3"/>
  <c r="K335" i="3"/>
  <c r="I335" i="3"/>
  <c r="G335" i="3"/>
  <c r="AO334" i="3"/>
  <c r="AM334" i="3"/>
  <c r="AK334" i="3"/>
  <c r="AP334" i="3" s="1"/>
  <c r="AD334" i="3"/>
  <c r="S334" i="3"/>
  <c r="Q334" i="3"/>
  <c r="O334" i="3"/>
  <c r="N334" i="3"/>
  <c r="T334" i="3" s="1"/>
  <c r="K334" i="3"/>
  <c r="I334" i="3"/>
  <c r="G334" i="3"/>
  <c r="AO333" i="3"/>
  <c r="AM333" i="3"/>
  <c r="AK333" i="3"/>
  <c r="S333" i="3"/>
  <c r="Q333" i="3"/>
  <c r="O333" i="3"/>
  <c r="N333" i="3"/>
  <c r="K333" i="3"/>
  <c r="I333" i="3"/>
  <c r="G333" i="3"/>
  <c r="AO332" i="3"/>
  <c r="AM332" i="3"/>
  <c r="AK332" i="3"/>
  <c r="AP332" i="3" s="1"/>
  <c r="S332" i="3"/>
  <c r="Q332" i="3"/>
  <c r="O332" i="3"/>
  <c r="N332" i="3"/>
  <c r="K332" i="3"/>
  <c r="I332" i="3"/>
  <c r="G332" i="3"/>
  <c r="AO331" i="3"/>
  <c r="AM331" i="3"/>
  <c r="AK331" i="3"/>
  <c r="S331" i="3"/>
  <c r="Q331" i="3"/>
  <c r="O331" i="3"/>
  <c r="N331" i="3"/>
  <c r="K331" i="3"/>
  <c r="I331" i="3"/>
  <c r="G331" i="3"/>
  <c r="L331" i="3" s="1"/>
  <c r="AO330" i="3"/>
  <c r="AM330" i="3"/>
  <c r="AK330" i="3"/>
  <c r="AD330" i="3"/>
  <c r="S330" i="3"/>
  <c r="Q330" i="3"/>
  <c r="O330" i="3"/>
  <c r="N330" i="3"/>
  <c r="T330" i="3" s="1"/>
  <c r="K330" i="3"/>
  <c r="I330" i="3"/>
  <c r="G330" i="3"/>
  <c r="AO329" i="3"/>
  <c r="AM329" i="3"/>
  <c r="AK329" i="3"/>
  <c r="S329" i="3"/>
  <c r="Q329" i="3"/>
  <c r="O329" i="3"/>
  <c r="N329" i="3"/>
  <c r="K329" i="3"/>
  <c r="I329" i="3"/>
  <c r="G329" i="3"/>
  <c r="AO328" i="3"/>
  <c r="AM328" i="3"/>
  <c r="AK328" i="3"/>
  <c r="S328" i="3"/>
  <c r="Q328" i="3"/>
  <c r="O328" i="3"/>
  <c r="N328" i="3"/>
  <c r="K328" i="3"/>
  <c r="I328" i="3"/>
  <c r="G328" i="3"/>
  <c r="AO327" i="3"/>
  <c r="AM327" i="3"/>
  <c r="AK327" i="3"/>
  <c r="S327" i="3"/>
  <c r="Q327" i="3"/>
  <c r="O327" i="3"/>
  <c r="N327" i="3"/>
  <c r="K327" i="3"/>
  <c r="I327" i="3"/>
  <c r="G327" i="3"/>
  <c r="L327" i="3" s="1"/>
  <c r="BC326" i="3"/>
  <c r="AO326" i="3"/>
  <c r="AM326" i="3"/>
  <c r="AK326" i="3"/>
  <c r="S326" i="3"/>
  <c r="Q326" i="3"/>
  <c r="O326" i="3"/>
  <c r="N326" i="3"/>
  <c r="T326" i="3" s="1"/>
  <c r="K326" i="3"/>
  <c r="I326" i="3"/>
  <c r="G326" i="3"/>
  <c r="AO325" i="3"/>
  <c r="AM325" i="3"/>
  <c r="AK325" i="3"/>
  <c r="S325" i="3"/>
  <c r="Q325" i="3"/>
  <c r="O325" i="3"/>
  <c r="N325" i="3"/>
  <c r="K325" i="3"/>
  <c r="I325" i="3"/>
  <c r="G325" i="3"/>
  <c r="AO324" i="3"/>
  <c r="AM324" i="3"/>
  <c r="AK324" i="3"/>
  <c r="S324" i="3"/>
  <c r="Q324" i="3"/>
  <c r="O324" i="3"/>
  <c r="N324" i="3"/>
  <c r="T324" i="3" s="1"/>
  <c r="K324" i="3"/>
  <c r="I324" i="3"/>
  <c r="G324" i="3"/>
  <c r="AO323" i="3"/>
  <c r="AM323" i="3"/>
  <c r="AK323" i="3"/>
  <c r="S323" i="3"/>
  <c r="Q323" i="3"/>
  <c r="O323" i="3"/>
  <c r="N323" i="3"/>
  <c r="K323" i="3"/>
  <c r="I323" i="3"/>
  <c r="G323" i="3"/>
  <c r="BC322" i="3"/>
  <c r="AO322" i="3"/>
  <c r="AM322" i="3"/>
  <c r="AK322" i="3"/>
  <c r="AP322" i="3" s="1"/>
  <c r="S322" i="3"/>
  <c r="Q322" i="3"/>
  <c r="O322" i="3"/>
  <c r="N322" i="3"/>
  <c r="K322" i="3"/>
  <c r="I322" i="3"/>
  <c r="G322" i="3"/>
  <c r="AO321" i="3"/>
  <c r="AM321" i="3"/>
  <c r="AK321" i="3"/>
  <c r="S321" i="3"/>
  <c r="Q321" i="3"/>
  <c r="O321" i="3"/>
  <c r="N321" i="3"/>
  <c r="K321" i="3"/>
  <c r="I321" i="3"/>
  <c r="G321" i="3"/>
  <c r="BC320" i="3"/>
  <c r="AO320" i="3"/>
  <c r="AM320" i="3"/>
  <c r="AK320" i="3"/>
  <c r="S320" i="3"/>
  <c r="Q320" i="3"/>
  <c r="O320" i="3"/>
  <c r="N320" i="3"/>
  <c r="K320" i="3"/>
  <c r="I320" i="3"/>
  <c r="G320" i="3"/>
  <c r="AO319" i="3"/>
  <c r="AM319" i="3"/>
  <c r="AK319" i="3"/>
  <c r="S319" i="3"/>
  <c r="Q319" i="3"/>
  <c r="O319" i="3"/>
  <c r="N319" i="3"/>
  <c r="K319" i="3"/>
  <c r="I319" i="3"/>
  <c r="G319" i="3"/>
  <c r="AO318" i="3"/>
  <c r="AM318" i="3"/>
  <c r="AK318" i="3"/>
  <c r="AP318" i="3" s="1"/>
  <c r="AD318" i="3"/>
  <c r="S318" i="3"/>
  <c r="Q318" i="3"/>
  <c r="O318" i="3"/>
  <c r="N318" i="3"/>
  <c r="T318" i="3" s="1"/>
  <c r="K318" i="3"/>
  <c r="I318" i="3"/>
  <c r="G318" i="3"/>
  <c r="AO317" i="3"/>
  <c r="AM317" i="3"/>
  <c r="AK317" i="3"/>
  <c r="S317" i="3"/>
  <c r="Q317" i="3"/>
  <c r="O317" i="3"/>
  <c r="N317" i="3"/>
  <c r="K317" i="3"/>
  <c r="I317" i="3"/>
  <c r="G317" i="3"/>
  <c r="AO316" i="3"/>
  <c r="AM316" i="3"/>
  <c r="AK316" i="3"/>
  <c r="AP316" i="3" s="1"/>
  <c r="S316" i="3"/>
  <c r="Q316" i="3"/>
  <c r="O316" i="3"/>
  <c r="N316" i="3"/>
  <c r="K316" i="3"/>
  <c r="I316" i="3"/>
  <c r="G316" i="3"/>
  <c r="AO315" i="3"/>
  <c r="AM315" i="3"/>
  <c r="AK315" i="3"/>
  <c r="S315" i="3"/>
  <c r="Q315" i="3"/>
  <c r="O315" i="3"/>
  <c r="N315" i="3"/>
  <c r="K315" i="3"/>
  <c r="I315" i="3"/>
  <c r="G315" i="3"/>
  <c r="L315" i="3" s="1"/>
  <c r="AO314" i="3"/>
  <c r="AM314" i="3"/>
  <c r="AK314" i="3"/>
  <c r="AD314" i="3"/>
  <c r="S314" i="3"/>
  <c r="Q314" i="3"/>
  <c r="O314" i="3"/>
  <c r="N314" i="3"/>
  <c r="T314" i="3" s="1"/>
  <c r="K314" i="3"/>
  <c r="I314" i="3"/>
  <c r="G314" i="3"/>
  <c r="AO313" i="3"/>
  <c r="AM313" i="3"/>
  <c r="AK313" i="3"/>
  <c r="S313" i="3"/>
  <c r="Q313" i="3"/>
  <c r="O313" i="3"/>
  <c r="N313" i="3"/>
  <c r="K313" i="3"/>
  <c r="I313" i="3"/>
  <c r="G313" i="3"/>
  <c r="AO312" i="3"/>
  <c r="AM312" i="3"/>
  <c r="AK312" i="3"/>
  <c r="AD312" i="3"/>
  <c r="S312" i="3"/>
  <c r="Q312" i="3"/>
  <c r="O312" i="3"/>
  <c r="N312" i="3"/>
  <c r="K312" i="3"/>
  <c r="I312" i="3"/>
  <c r="G312" i="3"/>
  <c r="AO311" i="3"/>
  <c r="AM311" i="3"/>
  <c r="AK311" i="3"/>
  <c r="S311" i="3"/>
  <c r="Q311" i="3"/>
  <c r="O311" i="3"/>
  <c r="N311" i="3"/>
  <c r="K311" i="3"/>
  <c r="I311" i="3"/>
  <c r="G311" i="3"/>
  <c r="L311" i="3" s="1"/>
  <c r="BC310" i="3"/>
  <c r="AO310" i="3"/>
  <c r="AM310" i="3"/>
  <c r="AK310" i="3"/>
  <c r="S310" i="3"/>
  <c r="Q310" i="3"/>
  <c r="O310" i="3"/>
  <c r="N310" i="3"/>
  <c r="T310" i="3" s="1"/>
  <c r="K310" i="3"/>
  <c r="I310" i="3"/>
  <c r="G310" i="3"/>
  <c r="AO309" i="3"/>
  <c r="AM309" i="3"/>
  <c r="AK309" i="3"/>
  <c r="S309" i="3"/>
  <c r="Q309" i="3"/>
  <c r="O309" i="3"/>
  <c r="N309" i="3"/>
  <c r="K309" i="3"/>
  <c r="I309" i="3"/>
  <c r="G309" i="3"/>
  <c r="L309" i="3" s="1"/>
  <c r="AO308" i="3"/>
  <c r="AM308" i="3"/>
  <c r="AK308" i="3"/>
  <c r="S308" i="3"/>
  <c r="Q308" i="3"/>
  <c r="O308" i="3"/>
  <c r="N308" i="3"/>
  <c r="T308" i="3" s="1"/>
  <c r="K308" i="3"/>
  <c r="I308" i="3"/>
  <c r="G308" i="3"/>
  <c r="AO307" i="3"/>
  <c r="AM307" i="3"/>
  <c r="AK307" i="3"/>
  <c r="S307" i="3"/>
  <c r="Q307" i="3"/>
  <c r="O307" i="3"/>
  <c r="N307" i="3"/>
  <c r="K307" i="3"/>
  <c r="I307" i="3"/>
  <c r="G307" i="3"/>
  <c r="BC306" i="3"/>
  <c r="AO306" i="3"/>
  <c r="AM306" i="3"/>
  <c r="AK306" i="3"/>
  <c r="AP306" i="3" s="1"/>
  <c r="S306" i="3"/>
  <c r="Q306" i="3"/>
  <c r="O306" i="3"/>
  <c r="N306" i="3"/>
  <c r="K306" i="3"/>
  <c r="I306" i="3"/>
  <c r="G306" i="3"/>
  <c r="AO305" i="3"/>
  <c r="AM305" i="3"/>
  <c r="AK305" i="3"/>
  <c r="S305" i="3"/>
  <c r="Q305" i="3"/>
  <c r="O305" i="3"/>
  <c r="N305" i="3"/>
  <c r="K305" i="3"/>
  <c r="I305" i="3"/>
  <c r="G305" i="3"/>
  <c r="BC304" i="3"/>
  <c r="AO304" i="3"/>
  <c r="AM304" i="3"/>
  <c r="AK304" i="3"/>
  <c r="S304" i="3"/>
  <c r="Q304" i="3"/>
  <c r="O304" i="3"/>
  <c r="N304" i="3"/>
  <c r="K304" i="3"/>
  <c r="I304" i="3"/>
  <c r="G304" i="3"/>
  <c r="AO303" i="3"/>
  <c r="AM303" i="3"/>
  <c r="AK303" i="3"/>
  <c r="S303" i="3"/>
  <c r="Q303" i="3"/>
  <c r="O303" i="3"/>
  <c r="N303" i="3"/>
  <c r="K303" i="3"/>
  <c r="I303" i="3"/>
  <c r="G303" i="3"/>
  <c r="AO302" i="3"/>
  <c r="AM302" i="3"/>
  <c r="AK302" i="3"/>
  <c r="AP302" i="3" s="1"/>
  <c r="AD302" i="3"/>
  <c r="S302" i="3"/>
  <c r="Q302" i="3"/>
  <c r="O302" i="3"/>
  <c r="N302" i="3"/>
  <c r="T302" i="3" s="1"/>
  <c r="K302" i="3"/>
  <c r="I302" i="3"/>
  <c r="G302" i="3"/>
  <c r="AO301" i="3"/>
  <c r="AM301" i="3"/>
  <c r="AK301" i="3"/>
  <c r="S301" i="3"/>
  <c r="Q301" i="3"/>
  <c r="O301" i="3"/>
  <c r="N301" i="3"/>
  <c r="K301" i="3"/>
  <c r="I301" i="3"/>
  <c r="G301" i="3"/>
  <c r="AO300" i="3"/>
  <c r="AM300" i="3"/>
  <c r="AK300" i="3"/>
  <c r="AP300" i="3" s="1"/>
  <c r="S300" i="3"/>
  <c r="Q300" i="3"/>
  <c r="O300" i="3"/>
  <c r="N300" i="3"/>
  <c r="K300" i="3"/>
  <c r="I300" i="3"/>
  <c r="G300" i="3"/>
  <c r="AO299" i="3"/>
  <c r="AM299" i="3"/>
  <c r="AK299" i="3"/>
  <c r="S299" i="3"/>
  <c r="Q299" i="3"/>
  <c r="O299" i="3"/>
  <c r="N299" i="3"/>
  <c r="K299" i="3"/>
  <c r="I299" i="3"/>
  <c r="G299" i="3"/>
  <c r="L299" i="3" s="1"/>
  <c r="AO298" i="3"/>
  <c r="AM298" i="3"/>
  <c r="AK298" i="3"/>
  <c r="AD298" i="3"/>
  <c r="S298" i="3"/>
  <c r="Q298" i="3"/>
  <c r="O298" i="3"/>
  <c r="N298" i="3"/>
  <c r="T298" i="3" s="1"/>
  <c r="K298" i="3"/>
  <c r="I298" i="3"/>
  <c r="G298" i="3"/>
  <c r="AO297" i="3"/>
  <c r="AM297" i="3"/>
  <c r="AK297" i="3"/>
  <c r="S297" i="3"/>
  <c r="Q297" i="3"/>
  <c r="O297" i="3"/>
  <c r="N297" i="3"/>
  <c r="K297" i="3"/>
  <c r="I297" i="3"/>
  <c r="G297" i="3"/>
  <c r="AO296" i="3"/>
  <c r="AM296" i="3"/>
  <c r="AK296" i="3"/>
  <c r="AD296" i="3"/>
  <c r="S296" i="3"/>
  <c r="Q296" i="3"/>
  <c r="O296" i="3"/>
  <c r="N296" i="3"/>
  <c r="K296" i="3"/>
  <c r="I296" i="3"/>
  <c r="G296" i="3"/>
  <c r="AO295" i="3"/>
  <c r="AM295" i="3"/>
  <c r="AK295" i="3"/>
  <c r="S295" i="3"/>
  <c r="Q295" i="3"/>
  <c r="O295" i="3"/>
  <c r="N295" i="3"/>
  <c r="K295" i="3"/>
  <c r="I295" i="3"/>
  <c r="G295" i="3"/>
  <c r="L295" i="3" s="1"/>
  <c r="BC294" i="3"/>
  <c r="AO294" i="3"/>
  <c r="AM294" i="3"/>
  <c r="AK294" i="3"/>
  <c r="S294" i="3"/>
  <c r="Q294" i="3"/>
  <c r="O294" i="3"/>
  <c r="N294" i="3"/>
  <c r="T294" i="3" s="1"/>
  <c r="K294" i="3"/>
  <c r="I294" i="3"/>
  <c r="G294" i="3"/>
  <c r="AO293" i="3"/>
  <c r="AM293" i="3"/>
  <c r="AK293" i="3"/>
  <c r="S293" i="3"/>
  <c r="Q293" i="3"/>
  <c r="O293" i="3"/>
  <c r="N293" i="3"/>
  <c r="K293" i="3"/>
  <c r="I293" i="3"/>
  <c r="G293" i="3"/>
  <c r="L293" i="3" s="1"/>
  <c r="AO292" i="3"/>
  <c r="AM292" i="3"/>
  <c r="AK292" i="3"/>
  <c r="S292" i="3"/>
  <c r="Q292" i="3"/>
  <c r="O292" i="3"/>
  <c r="N292" i="3"/>
  <c r="T292" i="3" s="1"/>
  <c r="K292" i="3"/>
  <c r="I292" i="3"/>
  <c r="G292" i="3"/>
  <c r="AO291" i="3"/>
  <c r="AM291" i="3"/>
  <c r="AK291" i="3"/>
  <c r="S291" i="3"/>
  <c r="Q291" i="3"/>
  <c r="O291" i="3"/>
  <c r="N291" i="3"/>
  <c r="K291" i="3"/>
  <c r="I291" i="3"/>
  <c r="G291" i="3"/>
  <c r="BC290" i="3"/>
  <c r="AO290" i="3"/>
  <c r="AM290" i="3"/>
  <c r="AK290" i="3"/>
  <c r="AP290" i="3" s="1"/>
  <c r="S290" i="3"/>
  <c r="Q290" i="3"/>
  <c r="O290" i="3"/>
  <c r="N290" i="3"/>
  <c r="K290" i="3"/>
  <c r="I290" i="3"/>
  <c r="G290" i="3"/>
  <c r="AO289" i="3"/>
  <c r="AM289" i="3"/>
  <c r="AK289" i="3"/>
  <c r="S289" i="3"/>
  <c r="Q289" i="3"/>
  <c r="O289" i="3"/>
  <c r="N289" i="3"/>
  <c r="K289" i="3"/>
  <c r="I289" i="3"/>
  <c r="G289" i="3"/>
  <c r="BC288" i="3"/>
  <c r="AO288" i="3"/>
  <c r="AM288" i="3"/>
  <c r="AK288" i="3"/>
  <c r="S288" i="3"/>
  <c r="Q288" i="3"/>
  <c r="O288" i="3"/>
  <c r="N288" i="3"/>
  <c r="K288" i="3"/>
  <c r="I288" i="3"/>
  <c r="G288" i="3"/>
  <c r="AO287" i="3"/>
  <c r="AM287" i="3"/>
  <c r="AK287" i="3"/>
  <c r="S287" i="3"/>
  <c r="Q287" i="3"/>
  <c r="O287" i="3"/>
  <c r="N287" i="3"/>
  <c r="K287" i="3"/>
  <c r="I287" i="3"/>
  <c r="G287" i="3"/>
  <c r="AO286" i="3"/>
  <c r="AM286" i="3"/>
  <c r="AK286" i="3"/>
  <c r="AP286" i="3" s="1"/>
  <c r="AD286" i="3"/>
  <c r="S286" i="3"/>
  <c r="Q286" i="3"/>
  <c r="O286" i="3"/>
  <c r="N286" i="3"/>
  <c r="T286" i="3" s="1"/>
  <c r="K286" i="3"/>
  <c r="I286" i="3"/>
  <c r="G286" i="3"/>
  <c r="AO285" i="3"/>
  <c r="AM285" i="3"/>
  <c r="AK285" i="3"/>
  <c r="S285" i="3"/>
  <c r="Q285" i="3"/>
  <c r="O285" i="3"/>
  <c r="N285" i="3"/>
  <c r="K285" i="3"/>
  <c r="I285" i="3"/>
  <c r="G285" i="3"/>
  <c r="AO284" i="3"/>
  <c r="AM284" i="3"/>
  <c r="AK284" i="3"/>
  <c r="AP284" i="3" s="1"/>
  <c r="S284" i="3"/>
  <c r="Q284" i="3"/>
  <c r="O284" i="3"/>
  <c r="N284" i="3"/>
  <c r="K284" i="3"/>
  <c r="I284" i="3"/>
  <c r="G284" i="3"/>
  <c r="AO283" i="3"/>
  <c r="AM283" i="3"/>
  <c r="AK283" i="3"/>
  <c r="S283" i="3"/>
  <c r="Q283" i="3"/>
  <c r="O283" i="3"/>
  <c r="N283" i="3"/>
  <c r="K283" i="3"/>
  <c r="I283" i="3"/>
  <c r="G283" i="3"/>
  <c r="L283" i="3" s="1"/>
  <c r="AO282" i="3"/>
  <c r="AM282" i="3"/>
  <c r="AK282" i="3"/>
  <c r="AD282" i="3"/>
  <c r="S282" i="3"/>
  <c r="Q282" i="3"/>
  <c r="O282" i="3"/>
  <c r="N282" i="3"/>
  <c r="T282" i="3" s="1"/>
  <c r="K282" i="3"/>
  <c r="I282" i="3"/>
  <c r="G282" i="3"/>
  <c r="AO281" i="3"/>
  <c r="AM281" i="3"/>
  <c r="AK281" i="3"/>
  <c r="S281" i="3"/>
  <c r="Q281" i="3"/>
  <c r="O281" i="3"/>
  <c r="N281" i="3"/>
  <c r="K281" i="3"/>
  <c r="I281" i="3"/>
  <c r="G281" i="3"/>
  <c r="AO280" i="3"/>
  <c r="AM280" i="3"/>
  <c r="AK280" i="3"/>
  <c r="S280" i="3"/>
  <c r="Q280" i="3"/>
  <c r="O280" i="3"/>
  <c r="N280" i="3"/>
  <c r="K280" i="3"/>
  <c r="I280" i="3"/>
  <c r="G280" i="3"/>
  <c r="AO279" i="3"/>
  <c r="AM279" i="3"/>
  <c r="AK279" i="3"/>
  <c r="S279" i="3"/>
  <c r="Q279" i="3"/>
  <c r="O279" i="3"/>
  <c r="N279" i="3"/>
  <c r="K279" i="3"/>
  <c r="I279" i="3"/>
  <c r="G279" i="3"/>
  <c r="L279" i="3" s="1"/>
  <c r="BC278" i="3"/>
  <c r="AO278" i="3"/>
  <c r="AM278" i="3"/>
  <c r="AK278" i="3"/>
  <c r="S278" i="3"/>
  <c r="Q278" i="3"/>
  <c r="O278" i="3"/>
  <c r="N278" i="3"/>
  <c r="T278" i="3" s="1"/>
  <c r="K278" i="3"/>
  <c r="I278" i="3"/>
  <c r="G278" i="3"/>
  <c r="AO277" i="3"/>
  <c r="AM277" i="3"/>
  <c r="AK277" i="3"/>
  <c r="S277" i="3"/>
  <c r="Q277" i="3"/>
  <c r="O277" i="3"/>
  <c r="N277" i="3"/>
  <c r="K277" i="3"/>
  <c r="I277" i="3"/>
  <c r="G277" i="3"/>
  <c r="AO276" i="3"/>
  <c r="AM276" i="3"/>
  <c r="AK276" i="3"/>
  <c r="S276" i="3"/>
  <c r="Q276" i="3"/>
  <c r="O276" i="3"/>
  <c r="N276" i="3"/>
  <c r="T276" i="3" s="1"/>
  <c r="K276" i="3"/>
  <c r="I276" i="3"/>
  <c r="G276" i="3"/>
  <c r="AO275" i="3"/>
  <c r="AM275" i="3"/>
  <c r="AK275" i="3"/>
  <c r="S275" i="3"/>
  <c r="Q275" i="3"/>
  <c r="O275" i="3"/>
  <c r="N275" i="3"/>
  <c r="K275" i="3"/>
  <c r="I275" i="3"/>
  <c r="G275" i="3"/>
  <c r="BC274" i="3"/>
  <c r="AO274" i="3"/>
  <c r="AM274" i="3"/>
  <c r="AK274" i="3"/>
  <c r="AP274" i="3" s="1"/>
  <c r="S274" i="3"/>
  <c r="Q274" i="3"/>
  <c r="O274" i="3"/>
  <c r="N274" i="3"/>
  <c r="K274" i="3"/>
  <c r="I274" i="3"/>
  <c r="G274" i="3"/>
  <c r="AO273" i="3"/>
  <c r="AM273" i="3"/>
  <c r="AK273" i="3"/>
  <c r="S273" i="3"/>
  <c r="Q273" i="3"/>
  <c r="O273" i="3"/>
  <c r="N273" i="3"/>
  <c r="K273" i="3"/>
  <c r="I273" i="3"/>
  <c r="G273" i="3"/>
  <c r="AO272" i="3"/>
  <c r="AM272" i="3"/>
  <c r="AK272" i="3"/>
  <c r="S272" i="3"/>
  <c r="Q272" i="3"/>
  <c r="O272" i="3"/>
  <c r="N272" i="3"/>
  <c r="K272" i="3"/>
  <c r="I272" i="3"/>
  <c r="G272" i="3"/>
  <c r="AO271" i="3"/>
  <c r="AM271" i="3"/>
  <c r="AK271" i="3"/>
  <c r="S271" i="3"/>
  <c r="Q271" i="3"/>
  <c r="O271" i="3"/>
  <c r="N271" i="3"/>
  <c r="K271" i="3"/>
  <c r="I271" i="3"/>
  <c r="G271" i="3"/>
  <c r="AO270" i="3"/>
  <c r="AM270" i="3"/>
  <c r="AK270" i="3"/>
  <c r="AP270" i="3" s="1"/>
  <c r="AD270" i="3"/>
  <c r="S270" i="3"/>
  <c r="Q270" i="3"/>
  <c r="O270" i="3"/>
  <c r="N270" i="3"/>
  <c r="T270" i="3" s="1"/>
  <c r="K270" i="3"/>
  <c r="I270" i="3"/>
  <c r="G270" i="3"/>
  <c r="AO269" i="3"/>
  <c r="AM269" i="3"/>
  <c r="AK269" i="3"/>
  <c r="S269" i="3"/>
  <c r="Q269" i="3"/>
  <c r="O269" i="3"/>
  <c r="N269" i="3"/>
  <c r="K269" i="3"/>
  <c r="I269" i="3"/>
  <c r="G269" i="3"/>
  <c r="AO268" i="3"/>
  <c r="AM268" i="3"/>
  <c r="AK268" i="3"/>
  <c r="S268" i="3"/>
  <c r="Q268" i="3"/>
  <c r="O268" i="3"/>
  <c r="N268" i="3"/>
  <c r="K268" i="3"/>
  <c r="I268" i="3"/>
  <c r="G268" i="3"/>
  <c r="AO267" i="3"/>
  <c r="AM267" i="3"/>
  <c r="AK267" i="3"/>
  <c r="S267" i="3"/>
  <c r="Q267" i="3"/>
  <c r="O267" i="3"/>
  <c r="N267" i="3"/>
  <c r="K267" i="3"/>
  <c r="I267" i="3"/>
  <c r="G267" i="3"/>
  <c r="L267" i="3" s="1"/>
  <c r="AO266" i="3"/>
  <c r="AM266" i="3"/>
  <c r="AK266" i="3"/>
  <c r="AD266" i="3"/>
  <c r="S266" i="3"/>
  <c r="Q266" i="3"/>
  <c r="O266" i="3"/>
  <c r="N266" i="3"/>
  <c r="T266" i="3" s="1"/>
  <c r="K266" i="3"/>
  <c r="I266" i="3"/>
  <c r="G266" i="3"/>
  <c r="AO265" i="3"/>
  <c r="AM265" i="3"/>
  <c r="AK265" i="3"/>
  <c r="S265" i="3"/>
  <c r="Q265" i="3"/>
  <c r="O265" i="3"/>
  <c r="N265" i="3"/>
  <c r="K265" i="3"/>
  <c r="I265" i="3"/>
  <c r="G265" i="3"/>
  <c r="AO264" i="3"/>
  <c r="AM264" i="3"/>
  <c r="AK264" i="3"/>
  <c r="S264" i="3"/>
  <c r="Q264" i="3"/>
  <c r="O264" i="3"/>
  <c r="N264" i="3"/>
  <c r="K264" i="3"/>
  <c r="I264" i="3"/>
  <c r="G264" i="3"/>
  <c r="AO263" i="3"/>
  <c r="AM263" i="3"/>
  <c r="AK263" i="3"/>
  <c r="S263" i="3"/>
  <c r="Q263" i="3"/>
  <c r="O263" i="3"/>
  <c r="N263" i="3"/>
  <c r="K263" i="3"/>
  <c r="I263" i="3"/>
  <c r="G263" i="3"/>
  <c r="L263" i="3" s="1"/>
  <c r="BC262" i="3"/>
  <c r="AO262" i="3"/>
  <c r="AM262" i="3"/>
  <c r="AK262" i="3"/>
  <c r="S262" i="3"/>
  <c r="Q262" i="3"/>
  <c r="O262" i="3"/>
  <c r="N262" i="3"/>
  <c r="T262" i="3" s="1"/>
  <c r="K262" i="3"/>
  <c r="I262" i="3"/>
  <c r="G262" i="3"/>
  <c r="AO261" i="3"/>
  <c r="AM261" i="3"/>
  <c r="AK261" i="3"/>
  <c r="S261" i="3"/>
  <c r="Q261" i="3"/>
  <c r="O261" i="3"/>
  <c r="N261" i="3"/>
  <c r="K261" i="3"/>
  <c r="I261" i="3"/>
  <c r="G261" i="3"/>
  <c r="AO260" i="3"/>
  <c r="AM260" i="3"/>
  <c r="AK260" i="3"/>
  <c r="S260" i="3"/>
  <c r="Q260" i="3"/>
  <c r="O260" i="3"/>
  <c r="N260" i="3"/>
  <c r="T260" i="3" s="1"/>
  <c r="K260" i="3"/>
  <c r="I260" i="3"/>
  <c r="G260" i="3"/>
  <c r="AO259" i="3"/>
  <c r="AM259" i="3"/>
  <c r="AK259" i="3"/>
  <c r="S259" i="3"/>
  <c r="Q259" i="3"/>
  <c r="O259" i="3"/>
  <c r="N259" i="3"/>
  <c r="K259" i="3"/>
  <c r="I259" i="3"/>
  <c r="G259" i="3"/>
  <c r="BC258" i="3"/>
  <c r="AO258" i="3"/>
  <c r="AM258" i="3"/>
  <c r="AK258" i="3"/>
  <c r="AP258" i="3" s="1"/>
  <c r="S258" i="3"/>
  <c r="Q258" i="3"/>
  <c r="O258" i="3"/>
  <c r="N258" i="3"/>
  <c r="K258" i="3"/>
  <c r="I258" i="3"/>
  <c r="G258" i="3"/>
  <c r="AO257" i="3"/>
  <c r="AM257" i="3"/>
  <c r="AK257" i="3"/>
  <c r="S257" i="3"/>
  <c r="Q257" i="3"/>
  <c r="O257" i="3"/>
  <c r="N257" i="3"/>
  <c r="T257" i="3" s="1"/>
  <c r="K257" i="3"/>
  <c r="I257" i="3"/>
  <c r="G257" i="3"/>
  <c r="AO256" i="3"/>
  <c r="AM256" i="3"/>
  <c r="AK256" i="3"/>
  <c r="S256" i="3"/>
  <c r="Q256" i="3"/>
  <c r="O256" i="3"/>
  <c r="N256" i="3"/>
  <c r="K256" i="3"/>
  <c r="I256" i="3"/>
  <c r="G256" i="3"/>
  <c r="AO255" i="3"/>
  <c r="AM255" i="3"/>
  <c r="AK255" i="3"/>
  <c r="S255" i="3"/>
  <c r="Q255" i="3"/>
  <c r="O255" i="3"/>
  <c r="N255" i="3"/>
  <c r="K255" i="3"/>
  <c r="I255" i="3"/>
  <c r="G255" i="3"/>
  <c r="AO254" i="3"/>
  <c r="AM254" i="3"/>
  <c r="AK254" i="3"/>
  <c r="AD254" i="3"/>
  <c r="S254" i="3"/>
  <c r="Q254" i="3"/>
  <c r="O254" i="3"/>
  <c r="N254" i="3"/>
  <c r="T254" i="3" s="1"/>
  <c r="K254" i="3"/>
  <c r="I254" i="3"/>
  <c r="G254" i="3"/>
  <c r="BC253" i="3"/>
  <c r="AO253" i="3"/>
  <c r="AM253" i="3"/>
  <c r="AK253" i="3"/>
  <c r="S253" i="3"/>
  <c r="Q253" i="3"/>
  <c r="O253" i="3"/>
  <c r="N253" i="3"/>
  <c r="K253" i="3"/>
  <c r="I253" i="3"/>
  <c r="G253" i="3"/>
  <c r="AO252" i="3"/>
  <c r="AM252" i="3"/>
  <c r="AK252" i="3"/>
  <c r="S252" i="3"/>
  <c r="Q252" i="3"/>
  <c r="O252" i="3"/>
  <c r="N252" i="3"/>
  <c r="K252" i="3"/>
  <c r="I252" i="3"/>
  <c r="G252" i="3"/>
  <c r="AO251" i="3"/>
  <c r="AM251" i="3"/>
  <c r="AK251" i="3"/>
  <c r="S251" i="3"/>
  <c r="Q251" i="3"/>
  <c r="O251" i="3"/>
  <c r="N251" i="3"/>
  <c r="K251" i="3"/>
  <c r="I251" i="3"/>
  <c r="G251" i="3"/>
  <c r="L251" i="3" s="1"/>
  <c r="AO250" i="3"/>
  <c r="AM250" i="3"/>
  <c r="AK250" i="3"/>
  <c r="S250" i="3"/>
  <c r="Q250" i="3"/>
  <c r="O250" i="3"/>
  <c r="N250" i="3"/>
  <c r="T250" i="3" s="1"/>
  <c r="K250" i="3"/>
  <c r="I250" i="3"/>
  <c r="G250" i="3"/>
  <c r="AO249" i="3"/>
  <c r="AM249" i="3"/>
  <c r="AK249" i="3"/>
  <c r="AP249" i="3" s="1"/>
  <c r="S249" i="3"/>
  <c r="Q249" i="3"/>
  <c r="O249" i="3"/>
  <c r="N249" i="3"/>
  <c r="K249" i="3"/>
  <c r="I249" i="3"/>
  <c r="G249" i="3"/>
  <c r="AO248" i="3"/>
  <c r="AM248" i="3"/>
  <c r="AK248" i="3"/>
  <c r="S248" i="3"/>
  <c r="Q248" i="3"/>
  <c r="O248" i="3"/>
  <c r="N248" i="3"/>
  <c r="K248" i="3"/>
  <c r="I248" i="3"/>
  <c r="G248" i="3"/>
  <c r="AO247" i="3"/>
  <c r="AM247" i="3"/>
  <c r="AK247" i="3"/>
  <c r="S247" i="3"/>
  <c r="Q247" i="3"/>
  <c r="O247" i="3"/>
  <c r="N247" i="3"/>
  <c r="K247" i="3"/>
  <c r="I247" i="3"/>
  <c r="G247" i="3"/>
  <c r="BC246" i="3"/>
  <c r="AO246" i="3"/>
  <c r="AM246" i="3"/>
  <c r="AK246" i="3"/>
  <c r="S246" i="3"/>
  <c r="Q246" i="3"/>
  <c r="O246" i="3"/>
  <c r="N246" i="3"/>
  <c r="T246" i="3" s="1"/>
  <c r="K246" i="3"/>
  <c r="I246" i="3"/>
  <c r="G246" i="3"/>
  <c r="AO245" i="3"/>
  <c r="AM245" i="3"/>
  <c r="AK245" i="3"/>
  <c r="AD245" i="3"/>
  <c r="S245" i="3"/>
  <c r="Q245" i="3"/>
  <c r="O245" i="3"/>
  <c r="N245" i="3"/>
  <c r="K245" i="3"/>
  <c r="I245" i="3"/>
  <c r="G245" i="3"/>
  <c r="AO244" i="3"/>
  <c r="AM244" i="3"/>
  <c r="AK244" i="3"/>
  <c r="S244" i="3"/>
  <c r="Q244" i="3"/>
  <c r="O244" i="3"/>
  <c r="N244" i="3"/>
  <c r="T244" i="3" s="1"/>
  <c r="K244" i="3"/>
  <c r="I244" i="3"/>
  <c r="G244" i="3"/>
  <c r="AO243" i="3"/>
  <c r="AM243" i="3"/>
  <c r="AK243" i="3"/>
  <c r="S243" i="3"/>
  <c r="Q243" i="3"/>
  <c r="O243" i="3"/>
  <c r="N243" i="3"/>
  <c r="K243" i="3"/>
  <c r="I243" i="3"/>
  <c r="G243" i="3"/>
  <c r="AO242" i="3"/>
  <c r="AM242" i="3"/>
  <c r="AK242" i="3"/>
  <c r="AP242" i="3" s="1"/>
  <c r="S242" i="3"/>
  <c r="Q242" i="3"/>
  <c r="O242" i="3"/>
  <c r="N242" i="3"/>
  <c r="K242" i="3"/>
  <c r="I242" i="3"/>
  <c r="G242" i="3"/>
  <c r="L242" i="3" s="1"/>
  <c r="AO241" i="3"/>
  <c r="AM241" i="3"/>
  <c r="AK241" i="3"/>
  <c r="S241" i="3"/>
  <c r="Q241" i="3"/>
  <c r="O241" i="3"/>
  <c r="N241" i="3"/>
  <c r="T241" i="3" s="1"/>
  <c r="K241" i="3"/>
  <c r="I241" i="3"/>
  <c r="G241" i="3"/>
  <c r="AO240" i="3"/>
  <c r="AM240" i="3"/>
  <c r="AK240" i="3"/>
  <c r="S240" i="3"/>
  <c r="Q240" i="3"/>
  <c r="O240" i="3"/>
  <c r="N240" i="3"/>
  <c r="K240" i="3"/>
  <c r="I240" i="3"/>
  <c r="G240" i="3"/>
  <c r="AO239" i="3"/>
  <c r="AM239" i="3"/>
  <c r="AK239" i="3"/>
  <c r="S239" i="3"/>
  <c r="Q239" i="3"/>
  <c r="O239" i="3"/>
  <c r="N239" i="3"/>
  <c r="K239" i="3"/>
  <c r="I239" i="3"/>
  <c r="G239" i="3"/>
  <c r="AO238" i="3"/>
  <c r="AM238" i="3"/>
  <c r="AK238" i="3"/>
  <c r="AD238" i="3"/>
  <c r="S238" i="3"/>
  <c r="Q238" i="3"/>
  <c r="O238" i="3"/>
  <c r="N238" i="3"/>
  <c r="T238" i="3" s="1"/>
  <c r="K238" i="3"/>
  <c r="I238" i="3"/>
  <c r="G238" i="3"/>
  <c r="BC237" i="3"/>
  <c r="AO237" i="3"/>
  <c r="AM237" i="3"/>
  <c r="AK237" i="3"/>
  <c r="S237" i="3"/>
  <c r="Q237" i="3"/>
  <c r="O237" i="3"/>
  <c r="N237" i="3"/>
  <c r="K237" i="3"/>
  <c r="I237" i="3"/>
  <c r="G237" i="3"/>
  <c r="AO236" i="3"/>
  <c r="AM236" i="3"/>
  <c r="AK236" i="3"/>
  <c r="S236" i="3"/>
  <c r="Q236" i="3"/>
  <c r="O236" i="3"/>
  <c r="N236" i="3"/>
  <c r="K236" i="3"/>
  <c r="I236" i="3"/>
  <c r="G236" i="3"/>
  <c r="AO235" i="3"/>
  <c r="AM235" i="3"/>
  <c r="AK235" i="3"/>
  <c r="S235" i="3"/>
  <c r="Q235" i="3"/>
  <c r="O235" i="3"/>
  <c r="N235" i="3"/>
  <c r="K235" i="3"/>
  <c r="I235" i="3"/>
  <c r="G235" i="3"/>
  <c r="L235" i="3" s="1"/>
  <c r="AO234" i="3"/>
  <c r="AM234" i="3"/>
  <c r="AK234" i="3"/>
  <c r="S234" i="3"/>
  <c r="Q234" i="3"/>
  <c r="O234" i="3"/>
  <c r="N234" i="3"/>
  <c r="T234" i="3" s="1"/>
  <c r="K234" i="3"/>
  <c r="I234" i="3"/>
  <c r="G234" i="3"/>
  <c r="AO233" i="3"/>
  <c r="AM233" i="3"/>
  <c r="AK233" i="3"/>
  <c r="AP233" i="3" s="1"/>
  <c r="S233" i="3"/>
  <c r="Q233" i="3"/>
  <c r="O233" i="3"/>
  <c r="N233" i="3"/>
  <c r="K233" i="3"/>
  <c r="I233" i="3"/>
  <c r="G233" i="3"/>
  <c r="AO232" i="3"/>
  <c r="AM232" i="3"/>
  <c r="AK232" i="3"/>
  <c r="S232" i="3"/>
  <c r="Q232" i="3"/>
  <c r="O232" i="3"/>
  <c r="N232" i="3"/>
  <c r="K232" i="3"/>
  <c r="I232" i="3"/>
  <c r="G232" i="3"/>
  <c r="AO231" i="3"/>
  <c r="AM231" i="3"/>
  <c r="AK231" i="3"/>
  <c r="S231" i="3"/>
  <c r="Q231" i="3"/>
  <c r="O231" i="3"/>
  <c r="N231" i="3"/>
  <c r="K231" i="3"/>
  <c r="I231" i="3"/>
  <c r="G231" i="3"/>
  <c r="BC230" i="3"/>
  <c r="AO230" i="3"/>
  <c r="AM230" i="3"/>
  <c r="AK230" i="3"/>
  <c r="S230" i="3"/>
  <c r="Q230" i="3"/>
  <c r="O230" i="3"/>
  <c r="N230" i="3"/>
  <c r="T230" i="3" s="1"/>
  <c r="K230" i="3"/>
  <c r="I230" i="3"/>
  <c r="G230" i="3"/>
  <c r="AO229" i="3"/>
  <c r="AM229" i="3"/>
  <c r="AK229" i="3"/>
  <c r="AD229" i="3"/>
  <c r="S229" i="3"/>
  <c r="Q229" i="3"/>
  <c r="O229" i="3"/>
  <c r="N229" i="3"/>
  <c r="K229" i="3"/>
  <c r="I229" i="3"/>
  <c r="G229" i="3"/>
  <c r="AO228" i="3"/>
  <c r="AM228" i="3"/>
  <c r="AK228" i="3"/>
  <c r="S228" i="3"/>
  <c r="Q228" i="3"/>
  <c r="O228" i="3"/>
  <c r="N228" i="3"/>
  <c r="T228" i="3" s="1"/>
  <c r="K228" i="3"/>
  <c r="I228" i="3"/>
  <c r="G228" i="3"/>
  <c r="AO227" i="3"/>
  <c r="AM227" i="3"/>
  <c r="AK227" i="3"/>
  <c r="S227" i="3"/>
  <c r="Q227" i="3"/>
  <c r="O227" i="3"/>
  <c r="N227" i="3"/>
  <c r="K227" i="3"/>
  <c r="I227" i="3"/>
  <c r="G227" i="3"/>
  <c r="AO226" i="3"/>
  <c r="AM226" i="3"/>
  <c r="AK226" i="3"/>
  <c r="AP226" i="3" s="1"/>
  <c r="S226" i="3"/>
  <c r="Q226" i="3"/>
  <c r="O226" i="3"/>
  <c r="N226" i="3"/>
  <c r="K226" i="3"/>
  <c r="I226" i="3"/>
  <c r="G226" i="3"/>
  <c r="L226" i="3" s="1"/>
  <c r="AO225" i="3"/>
  <c r="AM225" i="3"/>
  <c r="AK225" i="3"/>
  <c r="S225" i="3"/>
  <c r="Q225" i="3"/>
  <c r="O225" i="3"/>
  <c r="N225" i="3"/>
  <c r="T225" i="3" s="1"/>
  <c r="K225" i="3"/>
  <c r="I225" i="3"/>
  <c r="G225" i="3"/>
  <c r="AO224" i="3"/>
  <c r="AM224" i="3"/>
  <c r="AK224" i="3"/>
  <c r="S224" i="3"/>
  <c r="Q224" i="3"/>
  <c r="O224" i="3"/>
  <c r="N224" i="3"/>
  <c r="K224" i="3"/>
  <c r="I224" i="3"/>
  <c r="G224" i="3"/>
  <c r="AO223" i="3"/>
  <c r="AM223" i="3"/>
  <c r="AK223" i="3"/>
  <c r="S223" i="3"/>
  <c r="Q223" i="3"/>
  <c r="O223" i="3"/>
  <c r="N223" i="3"/>
  <c r="K223" i="3"/>
  <c r="I223" i="3"/>
  <c r="G223" i="3"/>
  <c r="AO222" i="3"/>
  <c r="AM222" i="3"/>
  <c r="AK222" i="3"/>
  <c r="AD222" i="3"/>
  <c r="S222" i="3"/>
  <c r="Q222" i="3"/>
  <c r="O222" i="3"/>
  <c r="N222" i="3"/>
  <c r="T222" i="3" s="1"/>
  <c r="K222" i="3"/>
  <c r="I222" i="3"/>
  <c r="G222" i="3"/>
  <c r="BC221" i="3"/>
  <c r="AO221" i="3"/>
  <c r="AM221" i="3"/>
  <c r="AK221" i="3"/>
  <c r="S221" i="3"/>
  <c r="Q221" i="3"/>
  <c r="O221" i="3"/>
  <c r="N221" i="3"/>
  <c r="K221" i="3"/>
  <c r="I221" i="3"/>
  <c r="G221" i="3"/>
  <c r="AO220" i="3"/>
  <c r="AM220" i="3"/>
  <c r="AK220" i="3"/>
  <c r="S220" i="3"/>
  <c r="Q220" i="3"/>
  <c r="O220" i="3"/>
  <c r="N220" i="3"/>
  <c r="K220" i="3"/>
  <c r="I220" i="3"/>
  <c r="G220" i="3"/>
  <c r="AO219" i="3"/>
  <c r="AM219" i="3"/>
  <c r="AK219" i="3"/>
  <c r="S219" i="3"/>
  <c r="Q219" i="3"/>
  <c r="O219" i="3"/>
  <c r="N219" i="3"/>
  <c r="K219" i="3"/>
  <c r="I219" i="3"/>
  <c r="G219" i="3"/>
  <c r="L219" i="3" s="1"/>
  <c r="AO218" i="3"/>
  <c r="AM218" i="3"/>
  <c r="AK218" i="3"/>
  <c r="S218" i="3"/>
  <c r="Q218" i="3"/>
  <c r="O218" i="3"/>
  <c r="N218" i="3"/>
  <c r="T218" i="3" s="1"/>
  <c r="K218" i="3"/>
  <c r="I218" i="3"/>
  <c r="G218" i="3"/>
  <c r="AO217" i="3"/>
  <c r="AM217" i="3"/>
  <c r="AK217" i="3"/>
  <c r="AP217" i="3" s="1"/>
  <c r="S217" i="3"/>
  <c r="Q217" i="3"/>
  <c r="O217" i="3"/>
  <c r="N217" i="3"/>
  <c r="K217" i="3"/>
  <c r="I217" i="3"/>
  <c r="G217" i="3"/>
  <c r="AO216" i="3"/>
  <c r="AM216" i="3"/>
  <c r="AK216" i="3"/>
  <c r="S216" i="3"/>
  <c r="Q216" i="3"/>
  <c r="O216" i="3"/>
  <c r="N216" i="3"/>
  <c r="K216" i="3"/>
  <c r="I216" i="3"/>
  <c r="G216" i="3"/>
  <c r="AO215" i="3"/>
  <c r="AM215" i="3"/>
  <c r="AK215" i="3"/>
  <c r="S215" i="3"/>
  <c r="Q215" i="3"/>
  <c r="O215" i="3"/>
  <c r="N215" i="3"/>
  <c r="K215" i="3"/>
  <c r="I215" i="3"/>
  <c r="G215" i="3"/>
  <c r="BC214" i="3"/>
  <c r="AO214" i="3"/>
  <c r="AM214" i="3"/>
  <c r="AK214" i="3"/>
  <c r="S214" i="3"/>
  <c r="Q214" i="3"/>
  <c r="O214" i="3"/>
  <c r="N214" i="3"/>
  <c r="T214" i="3" s="1"/>
  <c r="K214" i="3"/>
  <c r="I214" i="3"/>
  <c r="G214" i="3"/>
  <c r="AO213" i="3"/>
  <c r="AM213" i="3"/>
  <c r="AK213" i="3"/>
  <c r="AD213" i="3"/>
  <c r="S213" i="3"/>
  <c r="Q213" i="3"/>
  <c r="O213" i="3"/>
  <c r="N213" i="3"/>
  <c r="K213" i="3"/>
  <c r="I213" i="3"/>
  <c r="G213" i="3"/>
  <c r="AO212" i="3"/>
  <c r="AM212" i="3"/>
  <c r="AK212" i="3"/>
  <c r="S212" i="3"/>
  <c r="Q212" i="3"/>
  <c r="O212" i="3"/>
  <c r="N212" i="3"/>
  <c r="K212" i="3"/>
  <c r="I212" i="3"/>
  <c r="G212" i="3"/>
  <c r="AO211" i="3"/>
  <c r="AM211" i="3"/>
  <c r="AK211" i="3"/>
  <c r="S211" i="3"/>
  <c r="Q211" i="3"/>
  <c r="O211" i="3"/>
  <c r="N211" i="3"/>
  <c r="K211" i="3"/>
  <c r="I211" i="3"/>
  <c r="G211" i="3"/>
  <c r="AO210" i="3"/>
  <c r="AM210" i="3"/>
  <c r="AK210" i="3"/>
  <c r="AP210" i="3" s="1"/>
  <c r="S210" i="3"/>
  <c r="Q210" i="3"/>
  <c r="O210" i="3"/>
  <c r="N210" i="3"/>
  <c r="K210" i="3"/>
  <c r="I210" i="3"/>
  <c r="G210" i="3"/>
  <c r="L210" i="3" s="1"/>
  <c r="AO209" i="3"/>
  <c r="AM209" i="3"/>
  <c r="AK209" i="3"/>
  <c r="S209" i="3"/>
  <c r="Q209" i="3"/>
  <c r="O209" i="3"/>
  <c r="N209" i="3"/>
  <c r="T209" i="3" s="1"/>
  <c r="K209" i="3"/>
  <c r="I209" i="3"/>
  <c r="G209" i="3"/>
  <c r="AO208" i="3"/>
  <c r="AM208" i="3"/>
  <c r="AK208" i="3"/>
  <c r="S208" i="3"/>
  <c r="Q208" i="3"/>
  <c r="O208" i="3"/>
  <c r="N208" i="3"/>
  <c r="K208" i="3"/>
  <c r="I208" i="3"/>
  <c r="G208" i="3"/>
  <c r="AO207" i="3"/>
  <c r="AM207" i="3"/>
  <c r="AK207" i="3"/>
  <c r="S207" i="3"/>
  <c r="Q207" i="3"/>
  <c r="O207" i="3"/>
  <c r="N207" i="3"/>
  <c r="K207" i="3"/>
  <c r="I207" i="3"/>
  <c r="G207" i="3"/>
  <c r="AO206" i="3"/>
  <c r="AM206" i="3"/>
  <c r="AK206" i="3"/>
  <c r="AD206" i="3"/>
  <c r="S206" i="3"/>
  <c r="Q206" i="3"/>
  <c r="O206" i="3"/>
  <c r="N206" i="3"/>
  <c r="T206" i="3" s="1"/>
  <c r="K206" i="3"/>
  <c r="I206" i="3"/>
  <c r="G206" i="3"/>
  <c r="BC205" i="3"/>
  <c r="AO205" i="3"/>
  <c r="AM205" i="3"/>
  <c r="AK205" i="3"/>
  <c r="S205" i="3"/>
  <c r="Q205" i="3"/>
  <c r="O205" i="3"/>
  <c r="N205" i="3"/>
  <c r="K205" i="3"/>
  <c r="I205" i="3"/>
  <c r="G205" i="3"/>
  <c r="AO204" i="3"/>
  <c r="AM204" i="3"/>
  <c r="AK204" i="3"/>
  <c r="S204" i="3"/>
  <c r="Q204" i="3"/>
  <c r="O204" i="3"/>
  <c r="N204" i="3"/>
  <c r="K204" i="3"/>
  <c r="I204" i="3"/>
  <c r="G204" i="3"/>
  <c r="AO203" i="3"/>
  <c r="AM203" i="3"/>
  <c r="AK203" i="3"/>
  <c r="S203" i="3"/>
  <c r="Q203" i="3"/>
  <c r="O203" i="3"/>
  <c r="N203" i="3"/>
  <c r="K203" i="3"/>
  <c r="I203" i="3"/>
  <c r="G203" i="3"/>
  <c r="L203" i="3" s="1"/>
  <c r="AO202" i="3"/>
  <c r="AM202" i="3"/>
  <c r="AK202" i="3"/>
  <c r="S202" i="3"/>
  <c r="Q202" i="3"/>
  <c r="O202" i="3"/>
  <c r="N202" i="3"/>
  <c r="T202" i="3" s="1"/>
  <c r="K202" i="3"/>
  <c r="I202" i="3"/>
  <c r="G202" i="3"/>
  <c r="AO201" i="3"/>
  <c r="AM201" i="3"/>
  <c r="AK201" i="3"/>
  <c r="AP201" i="3" s="1"/>
  <c r="S201" i="3"/>
  <c r="Q201" i="3"/>
  <c r="O201" i="3"/>
  <c r="N201" i="3"/>
  <c r="K201" i="3"/>
  <c r="I201" i="3"/>
  <c r="G201" i="3"/>
  <c r="AO200" i="3"/>
  <c r="AM200" i="3"/>
  <c r="AK200" i="3"/>
  <c r="S200" i="3"/>
  <c r="Q200" i="3"/>
  <c r="O200" i="3"/>
  <c r="N200" i="3"/>
  <c r="K200" i="3"/>
  <c r="I200" i="3"/>
  <c r="G200" i="3"/>
  <c r="AO199" i="3"/>
  <c r="AM199" i="3"/>
  <c r="AK199" i="3"/>
  <c r="S199" i="3"/>
  <c r="Q199" i="3"/>
  <c r="O199" i="3"/>
  <c r="N199" i="3"/>
  <c r="K199" i="3"/>
  <c r="I199" i="3"/>
  <c r="G199" i="3"/>
  <c r="BC198" i="3"/>
  <c r="AO198" i="3"/>
  <c r="AM198" i="3"/>
  <c r="AK198" i="3"/>
  <c r="S198" i="3"/>
  <c r="Q198" i="3"/>
  <c r="O198" i="3"/>
  <c r="N198" i="3"/>
  <c r="K198" i="3"/>
  <c r="I198" i="3"/>
  <c r="G198" i="3"/>
  <c r="AO197" i="3"/>
  <c r="AM197" i="3"/>
  <c r="AK197" i="3"/>
  <c r="AD197" i="3"/>
  <c r="S197" i="3"/>
  <c r="Q197" i="3"/>
  <c r="O197" i="3"/>
  <c r="N197" i="3"/>
  <c r="K197" i="3"/>
  <c r="I197" i="3"/>
  <c r="G197" i="3"/>
  <c r="AO196" i="3"/>
  <c r="AM196" i="3"/>
  <c r="AK196" i="3"/>
  <c r="S196" i="3"/>
  <c r="Q196" i="3"/>
  <c r="O196" i="3"/>
  <c r="N196" i="3"/>
  <c r="K196" i="3"/>
  <c r="I196" i="3"/>
  <c r="G196" i="3"/>
  <c r="AO195" i="3"/>
  <c r="AM195" i="3"/>
  <c r="AK195" i="3"/>
  <c r="S195" i="3"/>
  <c r="Q195" i="3"/>
  <c r="O195" i="3"/>
  <c r="N195" i="3"/>
  <c r="K195" i="3"/>
  <c r="I195" i="3"/>
  <c r="G195" i="3"/>
  <c r="AO194" i="3"/>
  <c r="AM194" i="3"/>
  <c r="AK194" i="3"/>
  <c r="AP194" i="3" s="1"/>
  <c r="S194" i="3"/>
  <c r="Q194" i="3"/>
  <c r="O194" i="3"/>
  <c r="N194" i="3"/>
  <c r="K194" i="3"/>
  <c r="I194" i="3"/>
  <c r="G194" i="3"/>
  <c r="L194" i="3" s="1"/>
  <c r="AO193" i="3"/>
  <c r="AM193" i="3"/>
  <c r="AK193" i="3"/>
  <c r="S193" i="3"/>
  <c r="Q193" i="3"/>
  <c r="O193" i="3"/>
  <c r="N193" i="3"/>
  <c r="T193" i="3" s="1"/>
  <c r="K193" i="3"/>
  <c r="I193" i="3"/>
  <c r="G193" i="3"/>
  <c r="AO192" i="3"/>
  <c r="AM192" i="3"/>
  <c r="AK192" i="3"/>
  <c r="S192" i="3"/>
  <c r="Q192" i="3"/>
  <c r="O192" i="3"/>
  <c r="N192" i="3"/>
  <c r="K192" i="3"/>
  <c r="I192" i="3"/>
  <c r="G192" i="3"/>
  <c r="AO191" i="3"/>
  <c r="AM191" i="3"/>
  <c r="AK191" i="3"/>
  <c r="S191" i="3"/>
  <c r="Q191" i="3"/>
  <c r="O191" i="3"/>
  <c r="N191" i="3"/>
  <c r="K191" i="3"/>
  <c r="I191" i="3"/>
  <c r="G191" i="3"/>
  <c r="AO190" i="3"/>
  <c r="AM190" i="3"/>
  <c r="AK190" i="3"/>
  <c r="AD190" i="3"/>
  <c r="S190" i="3"/>
  <c r="Q190" i="3"/>
  <c r="O190" i="3"/>
  <c r="N190" i="3"/>
  <c r="T190" i="3" s="1"/>
  <c r="K190" i="3"/>
  <c r="I190" i="3"/>
  <c r="G190" i="3"/>
  <c r="BC189" i="3"/>
  <c r="AO189" i="3"/>
  <c r="AM189" i="3"/>
  <c r="AK189" i="3"/>
  <c r="S189" i="3"/>
  <c r="Q189" i="3"/>
  <c r="O189" i="3"/>
  <c r="N189" i="3"/>
  <c r="K189" i="3"/>
  <c r="I189" i="3"/>
  <c r="G189" i="3"/>
  <c r="AO188" i="3"/>
  <c r="AM188" i="3"/>
  <c r="AK188" i="3"/>
  <c r="S188" i="3"/>
  <c r="Q188" i="3"/>
  <c r="O188" i="3"/>
  <c r="N188" i="3"/>
  <c r="K188" i="3"/>
  <c r="I188" i="3"/>
  <c r="G188" i="3"/>
  <c r="AO187" i="3"/>
  <c r="AM187" i="3"/>
  <c r="AK187" i="3"/>
  <c r="S187" i="3"/>
  <c r="Q187" i="3"/>
  <c r="O187" i="3"/>
  <c r="N187" i="3"/>
  <c r="K187" i="3"/>
  <c r="I187" i="3"/>
  <c r="G187" i="3"/>
  <c r="L187" i="3" s="1"/>
  <c r="AO186" i="3"/>
  <c r="AM186" i="3"/>
  <c r="AK186" i="3"/>
  <c r="S186" i="3"/>
  <c r="Q186" i="3"/>
  <c r="O186" i="3"/>
  <c r="N186" i="3"/>
  <c r="T186" i="3" s="1"/>
  <c r="K186" i="3"/>
  <c r="I186" i="3"/>
  <c r="G186" i="3"/>
  <c r="AO185" i="3"/>
  <c r="AM185" i="3"/>
  <c r="AK185" i="3"/>
  <c r="AP185" i="3" s="1"/>
  <c r="S185" i="3"/>
  <c r="Q185" i="3"/>
  <c r="O185" i="3"/>
  <c r="N185" i="3"/>
  <c r="K185" i="3"/>
  <c r="I185" i="3"/>
  <c r="G185" i="3"/>
  <c r="AO184" i="3"/>
  <c r="AM184" i="3"/>
  <c r="AK184" i="3"/>
  <c r="S184" i="3"/>
  <c r="Q184" i="3"/>
  <c r="O184" i="3"/>
  <c r="N184" i="3"/>
  <c r="K184" i="3"/>
  <c r="I184" i="3"/>
  <c r="G184" i="3"/>
  <c r="AO183" i="3"/>
  <c r="AM183" i="3"/>
  <c r="AK183" i="3"/>
  <c r="S183" i="3"/>
  <c r="Q183" i="3"/>
  <c r="O183" i="3"/>
  <c r="N183" i="3"/>
  <c r="K183" i="3"/>
  <c r="I183" i="3"/>
  <c r="G183" i="3"/>
  <c r="BC182" i="3"/>
  <c r="AO182" i="3"/>
  <c r="AM182" i="3"/>
  <c r="AK182" i="3"/>
  <c r="S182" i="3"/>
  <c r="Q182" i="3"/>
  <c r="O182" i="3"/>
  <c r="N182" i="3"/>
  <c r="K182" i="3"/>
  <c r="I182" i="3"/>
  <c r="G182" i="3"/>
  <c r="AO181" i="3"/>
  <c r="AM181" i="3"/>
  <c r="AK181" i="3"/>
  <c r="AD181" i="3"/>
  <c r="S181" i="3"/>
  <c r="Q181" i="3"/>
  <c r="O181" i="3"/>
  <c r="N181" i="3"/>
  <c r="K181" i="3"/>
  <c r="I181" i="3"/>
  <c r="G181" i="3"/>
  <c r="AO180" i="3"/>
  <c r="AM180" i="3"/>
  <c r="AK180" i="3"/>
  <c r="S180" i="3"/>
  <c r="Q180" i="3"/>
  <c r="O180" i="3"/>
  <c r="N180" i="3"/>
  <c r="K180" i="3"/>
  <c r="I180" i="3"/>
  <c r="G180" i="3"/>
  <c r="AO179" i="3"/>
  <c r="AM179" i="3"/>
  <c r="AK179" i="3"/>
  <c r="S179" i="3"/>
  <c r="Q179" i="3"/>
  <c r="O179" i="3"/>
  <c r="N179" i="3"/>
  <c r="K179" i="3"/>
  <c r="I179" i="3"/>
  <c r="G179" i="3"/>
  <c r="AO178" i="3"/>
  <c r="AM178" i="3"/>
  <c r="AK178" i="3"/>
  <c r="AP178" i="3" s="1"/>
  <c r="S178" i="3"/>
  <c r="Q178" i="3"/>
  <c r="O178" i="3"/>
  <c r="N178" i="3"/>
  <c r="K178" i="3"/>
  <c r="I178" i="3"/>
  <c r="G178" i="3"/>
  <c r="L178" i="3" s="1"/>
  <c r="AO177" i="3"/>
  <c r="AM177" i="3"/>
  <c r="AK177" i="3"/>
  <c r="S177" i="3"/>
  <c r="Q177" i="3"/>
  <c r="O177" i="3"/>
  <c r="N177" i="3"/>
  <c r="T177" i="3" s="1"/>
  <c r="K177" i="3"/>
  <c r="I177" i="3"/>
  <c r="G177" i="3"/>
  <c r="AO176" i="3"/>
  <c r="AM176" i="3"/>
  <c r="AK176" i="3"/>
  <c r="S176" i="3"/>
  <c r="Q176" i="3"/>
  <c r="O176" i="3"/>
  <c r="N176" i="3"/>
  <c r="K176" i="3"/>
  <c r="I176" i="3"/>
  <c r="G176" i="3"/>
  <c r="AO175" i="3"/>
  <c r="AM175" i="3"/>
  <c r="AK175" i="3"/>
  <c r="S175" i="3"/>
  <c r="Q175" i="3"/>
  <c r="O175" i="3"/>
  <c r="N175" i="3"/>
  <c r="K175" i="3"/>
  <c r="I175" i="3"/>
  <c r="G175" i="3"/>
  <c r="AO174" i="3"/>
  <c r="AM174" i="3"/>
  <c r="AK174" i="3"/>
  <c r="AD174" i="3"/>
  <c r="S174" i="3"/>
  <c r="Q174" i="3"/>
  <c r="O174" i="3"/>
  <c r="N174" i="3"/>
  <c r="T174" i="3" s="1"/>
  <c r="K174" i="3"/>
  <c r="I174" i="3"/>
  <c r="G174" i="3"/>
  <c r="BC173" i="3"/>
  <c r="AO173" i="3"/>
  <c r="AM173" i="3"/>
  <c r="AK173" i="3"/>
  <c r="S173" i="3"/>
  <c r="Q173" i="3"/>
  <c r="O173" i="3"/>
  <c r="N173" i="3"/>
  <c r="K173" i="3"/>
  <c r="I173" i="3"/>
  <c r="G173" i="3"/>
  <c r="AO172" i="3"/>
  <c r="AM172" i="3"/>
  <c r="AK172" i="3"/>
  <c r="S172" i="3"/>
  <c r="Q172" i="3"/>
  <c r="O172" i="3"/>
  <c r="N172" i="3"/>
  <c r="K172" i="3"/>
  <c r="I172" i="3"/>
  <c r="G172" i="3"/>
  <c r="AO171" i="3"/>
  <c r="AM171" i="3"/>
  <c r="AK171" i="3"/>
  <c r="S171" i="3"/>
  <c r="Q171" i="3"/>
  <c r="O171" i="3"/>
  <c r="N171" i="3"/>
  <c r="K171" i="3"/>
  <c r="I171" i="3"/>
  <c r="G171" i="3"/>
  <c r="L171" i="3" s="1"/>
  <c r="AO170" i="3"/>
  <c r="AM170" i="3"/>
  <c r="AK170" i="3"/>
  <c r="S170" i="3"/>
  <c r="Q170" i="3"/>
  <c r="O170" i="3"/>
  <c r="N170" i="3"/>
  <c r="T170" i="3" s="1"/>
  <c r="K170" i="3"/>
  <c r="I170" i="3"/>
  <c r="G170" i="3"/>
  <c r="AO169" i="3"/>
  <c r="AM169" i="3"/>
  <c r="AK169" i="3"/>
  <c r="AP169" i="3" s="1"/>
  <c r="S169" i="3"/>
  <c r="Q169" i="3"/>
  <c r="O169" i="3"/>
  <c r="N169" i="3"/>
  <c r="K169" i="3"/>
  <c r="I169" i="3"/>
  <c r="G169" i="3"/>
  <c r="AO168" i="3"/>
  <c r="AM168" i="3"/>
  <c r="AK168" i="3"/>
  <c r="S168" i="3"/>
  <c r="Q168" i="3"/>
  <c r="O168" i="3"/>
  <c r="N168" i="3"/>
  <c r="K168" i="3"/>
  <c r="I168" i="3"/>
  <c r="G168" i="3"/>
  <c r="AO167" i="3"/>
  <c r="AM167" i="3"/>
  <c r="AK167" i="3"/>
  <c r="S167" i="3"/>
  <c r="Q167" i="3"/>
  <c r="O167" i="3"/>
  <c r="N167" i="3"/>
  <c r="K167" i="3"/>
  <c r="I167" i="3"/>
  <c r="G167" i="3"/>
  <c r="BC166" i="3"/>
  <c r="AO166" i="3"/>
  <c r="AM166" i="3"/>
  <c r="AK166" i="3"/>
  <c r="S166" i="3"/>
  <c r="Q166" i="3"/>
  <c r="O166" i="3"/>
  <c r="N166" i="3"/>
  <c r="K166" i="3"/>
  <c r="I166" i="3"/>
  <c r="G166" i="3"/>
  <c r="AO165" i="3"/>
  <c r="AM165" i="3"/>
  <c r="AK165" i="3"/>
  <c r="AD165" i="3"/>
  <c r="S165" i="3"/>
  <c r="Q165" i="3"/>
  <c r="O165" i="3"/>
  <c r="N165" i="3"/>
  <c r="K165" i="3"/>
  <c r="I165" i="3"/>
  <c r="G165" i="3"/>
  <c r="AO164" i="3"/>
  <c r="AM164" i="3"/>
  <c r="AK164" i="3"/>
  <c r="S164" i="3"/>
  <c r="Q164" i="3"/>
  <c r="O164" i="3"/>
  <c r="N164" i="3"/>
  <c r="K164" i="3"/>
  <c r="I164" i="3"/>
  <c r="G164" i="3"/>
  <c r="AO163" i="3"/>
  <c r="AM163" i="3"/>
  <c r="AK163" i="3"/>
  <c r="S163" i="3"/>
  <c r="Q163" i="3"/>
  <c r="O163" i="3"/>
  <c r="N163" i="3"/>
  <c r="K163" i="3"/>
  <c r="I163" i="3"/>
  <c r="G163" i="3"/>
  <c r="AO162" i="3"/>
  <c r="AM162" i="3"/>
  <c r="AK162" i="3"/>
  <c r="AP162" i="3" s="1"/>
  <c r="S162" i="3"/>
  <c r="Q162" i="3"/>
  <c r="O162" i="3"/>
  <c r="N162" i="3"/>
  <c r="K162" i="3"/>
  <c r="I162" i="3"/>
  <c r="G162" i="3"/>
  <c r="L162" i="3" s="1"/>
  <c r="AO161" i="3"/>
  <c r="AM161" i="3"/>
  <c r="AK161" i="3"/>
  <c r="S161" i="3"/>
  <c r="Q161" i="3"/>
  <c r="O161" i="3"/>
  <c r="N161" i="3"/>
  <c r="T161" i="3" s="1"/>
  <c r="K161" i="3"/>
  <c r="I161" i="3"/>
  <c r="G161" i="3"/>
  <c r="AO160" i="3"/>
  <c r="AM160" i="3"/>
  <c r="AK160" i="3"/>
  <c r="S160" i="3"/>
  <c r="Q160" i="3"/>
  <c r="O160" i="3"/>
  <c r="N160" i="3"/>
  <c r="K160" i="3"/>
  <c r="I160" i="3"/>
  <c r="G160" i="3"/>
  <c r="AO159" i="3"/>
  <c r="AM159" i="3"/>
  <c r="AK159" i="3"/>
  <c r="S159" i="3"/>
  <c r="Q159" i="3"/>
  <c r="O159" i="3"/>
  <c r="N159" i="3"/>
  <c r="K159" i="3"/>
  <c r="I159" i="3"/>
  <c r="G159" i="3"/>
  <c r="AO158" i="3"/>
  <c r="AM158" i="3"/>
  <c r="AK158" i="3"/>
  <c r="AD158" i="3"/>
  <c r="S158" i="3"/>
  <c r="Q158" i="3"/>
  <c r="O158" i="3"/>
  <c r="N158" i="3"/>
  <c r="T158" i="3" s="1"/>
  <c r="K158" i="3"/>
  <c r="I158" i="3"/>
  <c r="G158" i="3"/>
  <c r="BC157" i="3"/>
  <c r="AO157" i="3"/>
  <c r="AM157" i="3"/>
  <c r="AK157" i="3"/>
  <c r="S157" i="3"/>
  <c r="Q157" i="3"/>
  <c r="O157" i="3"/>
  <c r="N157" i="3"/>
  <c r="K157" i="3"/>
  <c r="I157" i="3"/>
  <c r="G157" i="3"/>
  <c r="AO156" i="3"/>
  <c r="AM156" i="3"/>
  <c r="AK156" i="3"/>
  <c r="S156" i="3"/>
  <c r="Q156" i="3"/>
  <c r="O156" i="3"/>
  <c r="N156" i="3"/>
  <c r="K156" i="3"/>
  <c r="I156" i="3"/>
  <c r="G156" i="3"/>
  <c r="AO155" i="3"/>
  <c r="AM155" i="3"/>
  <c r="AK155" i="3"/>
  <c r="S155" i="3"/>
  <c r="Q155" i="3"/>
  <c r="O155" i="3"/>
  <c r="N155" i="3"/>
  <c r="K155" i="3"/>
  <c r="I155" i="3"/>
  <c r="G155" i="3"/>
  <c r="L155" i="3" s="1"/>
  <c r="AO154" i="3"/>
  <c r="AM154" i="3"/>
  <c r="AK154" i="3"/>
  <c r="S154" i="3"/>
  <c r="Q154" i="3"/>
  <c r="O154" i="3"/>
  <c r="N154" i="3"/>
  <c r="T154" i="3" s="1"/>
  <c r="K154" i="3"/>
  <c r="I154" i="3"/>
  <c r="G154" i="3"/>
  <c r="AO153" i="3"/>
  <c r="AM153" i="3"/>
  <c r="AK153" i="3"/>
  <c r="AP153" i="3" s="1"/>
  <c r="S153" i="3"/>
  <c r="Q153" i="3"/>
  <c r="O153" i="3"/>
  <c r="N153" i="3"/>
  <c r="K153" i="3"/>
  <c r="I153" i="3"/>
  <c r="G153" i="3"/>
  <c r="AO152" i="3"/>
  <c r="AM152" i="3"/>
  <c r="AK152" i="3"/>
  <c r="S152" i="3"/>
  <c r="Q152" i="3"/>
  <c r="O152" i="3"/>
  <c r="N152" i="3"/>
  <c r="K152" i="3"/>
  <c r="I152" i="3"/>
  <c r="G152" i="3"/>
  <c r="AO151" i="3"/>
  <c r="AM151" i="3"/>
  <c r="AK151" i="3"/>
  <c r="S151" i="3"/>
  <c r="Q151" i="3"/>
  <c r="O151" i="3"/>
  <c r="N151" i="3"/>
  <c r="K151" i="3"/>
  <c r="I151" i="3"/>
  <c r="G151" i="3"/>
  <c r="BC150" i="3"/>
  <c r="AO150" i="3"/>
  <c r="AM150" i="3"/>
  <c r="AK150" i="3"/>
  <c r="S150" i="3"/>
  <c r="Q150" i="3"/>
  <c r="O150" i="3"/>
  <c r="N150" i="3"/>
  <c r="K150" i="3"/>
  <c r="I150" i="3"/>
  <c r="G150" i="3"/>
  <c r="AO149" i="3"/>
  <c r="AM149" i="3"/>
  <c r="AK149" i="3"/>
  <c r="AD149" i="3"/>
  <c r="S149" i="3"/>
  <c r="Q149" i="3"/>
  <c r="O149" i="3"/>
  <c r="N149" i="3"/>
  <c r="K149" i="3"/>
  <c r="I149" i="3"/>
  <c r="G149" i="3"/>
  <c r="AO148" i="3"/>
  <c r="AM148" i="3"/>
  <c r="AK148" i="3"/>
  <c r="S148" i="3"/>
  <c r="Q148" i="3"/>
  <c r="O148" i="3"/>
  <c r="N148" i="3"/>
  <c r="K148" i="3"/>
  <c r="I148" i="3"/>
  <c r="G148" i="3"/>
  <c r="AO147" i="3"/>
  <c r="AM147" i="3"/>
  <c r="AK147" i="3"/>
  <c r="S147" i="3"/>
  <c r="Q147" i="3"/>
  <c r="O147" i="3"/>
  <c r="N147" i="3"/>
  <c r="K147" i="3"/>
  <c r="I147" i="3"/>
  <c r="G147" i="3"/>
  <c r="AO146" i="3"/>
  <c r="AM146" i="3"/>
  <c r="AK146" i="3"/>
  <c r="AP146" i="3" s="1"/>
  <c r="AD146" i="3"/>
  <c r="S146" i="3"/>
  <c r="Q146" i="3"/>
  <c r="O146" i="3"/>
  <c r="N146" i="3"/>
  <c r="K146" i="3"/>
  <c r="I146" i="3"/>
  <c r="G146" i="3"/>
  <c r="L146" i="3" s="1"/>
  <c r="AO145" i="3"/>
  <c r="AM145" i="3"/>
  <c r="AK145" i="3"/>
  <c r="S145" i="3"/>
  <c r="Q145" i="3"/>
  <c r="O145" i="3"/>
  <c r="N145" i="3"/>
  <c r="T145" i="3" s="1"/>
  <c r="K145" i="3"/>
  <c r="I145" i="3"/>
  <c r="G145" i="3"/>
  <c r="AO144" i="3"/>
  <c r="AM144" i="3"/>
  <c r="AK144" i="3"/>
  <c r="S144" i="3"/>
  <c r="Q144" i="3"/>
  <c r="O144" i="3"/>
  <c r="N144" i="3"/>
  <c r="K144" i="3"/>
  <c r="I144" i="3"/>
  <c r="G144" i="3"/>
  <c r="AO143" i="3"/>
  <c r="AM143" i="3"/>
  <c r="AK143" i="3"/>
  <c r="S143" i="3"/>
  <c r="Q143" i="3"/>
  <c r="O143" i="3"/>
  <c r="N143" i="3"/>
  <c r="K143" i="3"/>
  <c r="I143" i="3"/>
  <c r="G143" i="3"/>
  <c r="AO142" i="3"/>
  <c r="AM142" i="3"/>
  <c r="AK142" i="3"/>
  <c r="AD142" i="3"/>
  <c r="S142" i="3"/>
  <c r="Q142" i="3"/>
  <c r="O142" i="3"/>
  <c r="N142" i="3"/>
  <c r="T142" i="3" s="1"/>
  <c r="K142" i="3"/>
  <c r="I142" i="3"/>
  <c r="G142" i="3"/>
  <c r="BC141" i="3"/>
  <c r="AO141" i="3"/>
  <c r="AM141" i="3"/>
  <c r="AK141" i="3"/>
  <c r="S141" i="3"/>
  <c r="Q141" i="3"/>
  <c r="O141" i="3"/>
  <c r="N141" i="3"/>
  <c r="K141" i="3"/>
  <c r="I141" i="3"/>
  <c r="G141" i="3"/>
  <c r="AO140" i="3"/>
  <c r="AM140" i="3"/>
  <c r="AK140" i="3"/>
  <c r="S140" i="3"/>
  <c r="Q140" i="3"/>
  <c r="O140" i="3"/>
  <c r="N140" i="3"/>
  <c r="K140" i="3"/>
  <c r="I140" i="3"/>
  <c r="G140" i="3"/>
  <c r="AO139" i="3"/>
  <c r="AM139" i="3"/>
  <c r="AK139" i="3"/>
  <c r="S139" i="3"/>
  <c r="Q139" i="3"/>
  <c r="O139" i="3"/>
  <c r="N139" i="3"/>
  <c r="K139" i="3"/>
  <c r="I139" i="3"/>
  <c r="G139" i="3"/>
  <c r="L139" i="3" s="1"/>
  <c r="AO138" i="3"/>
  <c r="AM138" i="3"/>
  <c r="AK138" i="3"/>
  <c r="S138" i="3"/>
  <c r="Q138" i="3"/>
  <c r="O138" i="3"/>
  <c r="N138" i="3"/>
  <c r="T138" i="3" s="1"/>
  <c r="K138" i="3"/>
  <c r="I138" i="3"/>
  <c r="G138" i="3"/>
  <c r="AO137" i="3"/>
  <c r="AM137" i="3"/>
  <c r="AK137" i="3"/>
  <c r="AP137" i="3" s="1"/>
  <c r="S137" i="3"/>
  <c r="Q137" i="3"/>
  <c r="O137" i="3"/>
  <c r="N137" i="3"/>
  <c r="K137" i="3"/>
  <c r="I137" i="3"/>
  <c r="G137" i="3"/>
  <c r="AO136" i="3"/>
  <c r="AM136" i="3"/>
  <c r="AK136" i="3"/>
  <c r="S136" i="3"/>
  <c r="Q136" i="3"/>
  <c r="O136" i="3"/>
  <c r="N136" i="3"/>
  <c r="K136" i="3"/>
  <c r="I136" i="3"/>
  <c r="G136" i="3"/>
  <c r="AO135" i="3"/>
  <c r="AM135" i="3"/>
  <c r="AK135" i="3"/>
  <c r="S135" i="3"/>
  <c r="Q135" i="3"/>
  <c r="O135" i="3"/>
  <c r="N135" i="3"/>
  <c r="K135" i="3"/>
  <c r="I135" i="3"/>
  <c r="G135" i="3"/>
  <c r="BC134" i="3"/>
  <c r="AO134" i="3"/>
  <c r="AM134" i="3"/>
  <c r="AK134" i="3"/>
  <c r="S134" i="3"/>
  <c r="Q134" i="3"/>
  <c r="O134" i="3"/>
  <c r="N134" i="3"/>
  <c r="K134" i="3"/>
  <c r="I134" i="3"/>
  <c r="G134" i="3"/>
  <c r="AO133" i="3"/>
  <c r="AM133" i="3"/>
  <c r="AK133" i="3"/>
  <c r="AD133" i="3"/>
  <c r="S133" i="3"/>
  <c r="Q133" i="3"/>
  <c r="O133" i="3"/>
  <c r="N133" i="3"/>
  <c r="K133" i="3"/>
  <c r="I133" i="3"/>
  <c r="G133" i="3"/>
  <c r="L133" i="3" s="1"/>
  <c r="AO132" i="3"/>
  <c r="AM132" i="3"/>
  <c r="AK132" i="3"/>
  <c r="S132" i="3"/>
  <c r="Q132" i="3"/>
  <c r="O132" i="3"/>
  <c r="N132" i="3"/>
  <c r="T132" i="3" s="1"/>
  <c r="K132" i="3"/>
  <c r="I132" i="3"/>
  <c r="G132" i="3"/>
  <c r="AO131" i="3"/>
  <c r="AM131" i="3"/>
  <c r="AK131" i="3"/>
  <c r="S131" i="3"/>
  <c r="Q131" i="3"/>
  <c r="O131" i="3"/>
  <c r="N131" i="3"/>
  <c r="K131" i="3"/>
  <c r="I131" i="3"/>
  <c r="G131" i="3"/>
  <c r="AO130" i="3"/>
  <c r="AM130" i="3"/>
  <c r="AK130" i="3"/>
  <c r="AP130" i="3" s="1"/>
  <c r="S130" i="3"/>
  <c r="Q130" i="3"/>
  <c r="O130" i="3"/>
  <c r="N130" i="3"/>
  <c r="K130" i="3"/>
  <c r="I130" i="3"/>
  <c r="G130" i="3"/>
  <c r="L130" i="3" s="1"/>
  <c r="AO129" i="3"/>
  <c r="AM129" i="3"/>
  <c r="AK129" i="3"/>
  <c r="S129" i="3"/>
  <c r="Q129" i="3"/>
  <c r="O129" i="3"/>
  <c r="N129" i="3"/>
  <c r="T129" i="3" s="1"/>
  <c r="K129" i="3"/>
  <c r="I129" i="3"/>
  <c r="G129" i="3"/>
  <c r="BC128" i="3"/>
  <c r="AO128" i="3"/>
  <c r="AM128" i="3"/>
  <c r="AK128" i="3"/>
  <c r="S128" i="3"/>
  <c r="Q128" i="3"/>
  <c r="O128" i="3"/>
  <c r="N128" i="3"/>
  <c r="K128" i="3"/>
  <c r="I128" i="3"/>
  <c r="G128" i="3"/>
  <c r="AO127" i="3"/>
  <c r="AM127" i="3"/>
  <c r="AK127" i="3"/>
  <c r="S127" i="3"/>
  <c r="Q127" i="3"/>
  <c r="O127" i="3"/>
  <c r="N127" i="3"/>
  <c r="T127" i="3" s="1"/>
  <c r="K127" i="3"/>
  <c r="I127" i="3"/>
  <c r="G127" i="3"/>
  <c r="AO126" i="3"/>
  <c r="AM126" i="3"/>
  <c r="AK126" i="3"/>
  <c r="AD126" i="3"/>
  <c r="S126" i="3"/>
  <c r="Q126" i="3"/>
  <c r="O126" i="3"/>
  <c r="N126" i="3"/>
  <c r="K126" i="3"/>
  <c r="I126" i="3"/>
  <c r="G126" i="3"/>
  <c r="BC125" i="3"/>
  <c r="AO125" i="3"/>
  <c r="AM125" i="3"/>
  <c r="AK125" i="3"/>
  <c r="S125" i="3"/>
  <c r="Q125" i="3"/>
  <c r="O125" i="3"/>
  <c r="N125" i="3"/>
  <c r="K125" i="3"/>
  <c r="I125" i="3"/>
  <c r="G125" i="3"/>
  <c r="AO124" i="3"/>
  <c r="AM124" i="3"/>
  <c r="AK124" i="3"/>
  <c r="AP124" i="3" s="1"/>
  <c r="S124" i="3"/>
  <c r="Q124" i="3"/>
  <c r="O124" i="3"/>
  <c r="N124" i="3"/>
  <c r="K124" i="3"/>
  <c r="I124" i="3"/>
  <c r="G124" i="3"/>
  <c r="AO123" i="3"/>
  <c r="AM123" i="3"/>
  <c r="AK123" i="3"/>
  <c r="S123" i="3"/>
  <c r="Q123" i="3"/>
  <c r="O123" i="3"/>
  <c r="N123" i="3"/>
  <c r="K123" i="3"/>
  <c r="I123" i="3"/>
  <c r="G123" i="3"/>
  <c r="L123" i="3" s="1"/>
  <c r="AO122" i="3"/>
  <c r="AM122" i="3"/>
  <c r="AK122" i="3"/>
  <c r="S122" i="3"/>
  <c r="Q122" i="3"/>
  <c r="O122" i="3"/>
  <c r="N122" i="3"/>
  <c r="T122" i="3" s="1"/>
  <c r="K122" i="3"/>
  <c r="I122" i="3"/>
  <c r="G122" i="3"/>
  <c r="AO121" i="3"/>
  <c r="AM121" i="3"/>
  <c r="AK121" i="3"/>
  <c r="AP121" i="3" s="1"/>
  <c r="S121" i="3"/>
  <c r="Q121" i="3"/>
  <c r="O121" i="3"/>
  <c r="N121" i="3"/>
  <c r="K121" i="3"/>
  <c r="I121" i="3"/>
  <c r="G121" i="3"/>
  <c r="AO120" i="3"/>
  <c r="AM120" i="3"/>
  <c r="AK120" i="3"/>
  <c r="AD120" i="3"/>
  <c r="S120" i="3"/>
  <c r="Q120" i="3"/>
  <c r="O120" i="3"/>
  <c r="N120" i="3"/>
  <c r="K120" i="3"/>
  <c r="I120" i="3"/>
  <c r="G120" i="3"/>
  <c r="AO119" i="3"/>
  <c r="AM119" i="3"/>
  <c r="AK119" i="3"/>
  <c r="S119" i="3"/>
  <c r="Q119" i="3"/>
  <c r="O119" i="3"/>
  <c r="N119" i="3"/>
  <c r="K119" i="3"/>
  <c r="I119" i="3"/>
  <c r="G119" i="3"/>
  <c r="L119" i="3" s="1"/>
  <c r="BC118" i="3"/>
  <c r="AO118" i="3"/>
  <c r="AM118" i="3"/>
  <c r="AK118" i="3"/>
  <c r="S118" i="3"/>
  <c r="Q118" i="3"/>
  <c r="O118" i="3"/>
  <c r="N118" i="3"/>
  <c r="T118" i="3" s="1"/>
  <c r="K118" i="3"/>
  <c r="I118" i="3"/>
  <c r="G118" i="3"/>
  <c r="AO117" i="3"/>
  <c r="AM117" i="3"/>
  <c r="AK117" i="3"/>
  <c r="AD117" i="3"/>
  <c r="S117" i="3"/>
  <c r="Q117" i="3"/>
  <c r="O117" i="3"/>
  <c r="N117" i="3"/>
  <c r="K117" i="3"/>
  <c r="I117" i="3"/>
  <c r="G117" i="3"/>
  <c r="L117" i="3" s="1"/>
  <c r="AO116" i="3"/>
  <c r="AM116" i="3"/>
  <c r="AK116" i="3"/>
  <c r="S116" i="3"/>
  <c r="Q116" i="3"/>
  <c r="O116" i="3"/>
  <c r="N116" i="3"/>
  <c r="T116" i="3" s="1"/>
  <c r="K116" i="3"/>
  <c r="I116" i="3"/>
  <c r="G116" i="3"/>
  <c r="AO115" i="3"/>
  <c r="AM115" i="3"/>
  <c r="AK115" i="3"/>
  <c r="S115" i="3"/>
  <c r="Q115" i="3"/>
  <c r="O115" i="3"/>
  <c r="N115" i="3"/>
  <c r="K115" i="3"/>
  <c r="I115" i="3"/>
  <c r="G115" i="3"/>
  <c r="BC114" i="3"/>
  <c r="AO114" i="3"/>
  <c r="AM114" i="3"/>
  <c r="AK114" i="3"/>
  <c r="AP114" i="3" s="1"/>
  <c r="S114" i="3"/>
  <c r="Q114" i="3"/>
  <c r="O114" i="3"/>
  <c r="N114" i="3"/>
  <c r="K114" i="3"/>
  <c r="I114" i="3"/>
  <c r="G114" i="3"/>
  <c r="L114" i="3" s="1"/>
  <c r="AO113" i="3"/>
  <c r="AM113" i="3"/>
  <c r="AK113" i="3"/>
  <c r="S113" i="3"/>
  <c r="Q113" i="3"/>
  <c r="O113" i="3"/>
  <c r="N113" i="3"/>
  <c r="T113" i="3" s="1"/>
  <c r="K113" i="3"/>
  <c r="I113" i="3"/>
  <c r="G113" i="3"/>
  <c r="BC112" i="3"/>
  <c r="AO112" i="3"/>
  <c r="AM112" i="3"/>
  <c r="AK112" i="3"/>
  <c r="S112" i="3"/>
  <c r="Q112" i="3"/>
  <c r="O112" i="3"/>
  <c r="N112" i="3"/>
  <c r="K112" i="3"/>
  <c r="I112" i="3"/>
  <c r="G112" i="3"/>
  <c r="AO111" i="3"/>
  <c r="AM111" i="3"/>
  <c r="AK111" i="3"/>
  <c r="S111" i="3"/>
  <c r="Q111" i="3"/>
  <c r="O111" i="3"/>
  <c r="N111" i="3"/>
  <c r="T111" i="3" s="1"/>
  <c r="K111" i="3"/>
  <c r="I111" i="3"/>
  <c r="G111" i="3"/>
  <c r="AO110" i="3"/>
  <c r="AM110" i="3"/>
  <c r="AK110" i="3"/>
  <c r="AP110" i="3" s="1"/>
  <c r="AD110" i="3"/>
  <c r="S110" i="3"/>
  <c r="Q110" i="3"/>
  <c r="O110" i="3"/>
  <c r="N110" i="3"/>
  <c r="K110" i="3"/>
  <c r="I110" i="3"/>
  <c r="G110" i="3"/>
  <c r="BC109" i="3"/>
  <c r="AO109" i="3"/>
  <c r="AM109" i="3"/>
  <c r="AK109" i="3"/>
  <c r="S109" i="3"/>
  <c r="Q109" i="3"/>
  <c r="O109" i="3"/>
  <c r="N109" i="3"/>
  <c r="K109" i="3"/>
  <c r="I109" i="3"/>
  <c r="G109" i="3"/>
  <c r="AO108" i="3"/>
  <c r="AM108" i="3"/>
  <c r="AK108" i="3"/>
  <c r="AP108" i="3" s="1"/>
  <c r="S108" i="3"/>
  <c r="Q108" i="3"/>
  <c r="O108" i="3"/>
  <c r="N108" i="3"/>
  <c r="K108" i="3"/>
  <c r="I108" i="3"/>
  <c r="G108" i="3"/>
  <c r="AO107" i="3"/>
  <c r="AM107" i="3"/>
  <c r="AK107" i="3"/>
  <c r="S107" i="3"/>
  <c r="Q107" i="3"/>
  <c r="O107" i="3"/>
  <c r="N107" i="3"/>
  <c r="K107" i="3"/>
  <c r="I107" i="3"/>
  <c r="G107" i="3"/>
  <c r="L107" i="3" s="1"/>
  <c r="AO106" i="3"/>
  <c r="AM106" i="3"/>
  <c r="AK106" i="3"/>
  <c r="AD106" i="3"/>
  <c r="S106" i="3"/>
  <c r="Q106" i="3"/>
  <c r="O106" i="3"/>
  <c r="N106" i="3"/>
  <c r="T106" i="3" s="1"/>
  <c r="K106" i="3"/>
  <c r="I106" i="3"/>
  <c r="G106" i="3"/>
  <c r="AO105" i="3"/>
  <c r="AM105" i="3"/>
  <c r="AK105" i="3"/>
  <c r="AP105" i="3" s="1"/>
  <c r="S105" i="3"/>
  <c r="Q105" i="3"/>
  <c r="O105" i="3"/>
  <c r="N105" i="3"/>
  <c r="K105" i="3"/>
  <c r="I105" i="3"/>
  <c r="G105" i="3"/>
  <c r="AO104" i="3"/>
  <c r="AM104" i="3"/>
  <c r="AK104" i="3"/>
  <c r="AD104" i="3"/>
  <c r="S104" i="3"/>
  <c r="Q104" i="3"/>
  <c r="O104" i="3"/>
  <c r="N104" i="3"/>
  <c r="K104" i="3"/>
  <c r="I104" i="3"/>
  <c r="G104" i="3"/>
  <c r="AO103" i="3"/>
  <c r="AM103" i="3"/>
  <c r="AK103" i="3"/>
  <c r="S103" i="3"/>
  <c r="Q103" i="3"/>
  <c r="O103" i="3"/>
  <c r="N103" i="3"/>
  <c r="K103" i="3"/>
  <c r="I103" i="3"/>
  <c r="G103" i="3"/>
  <c r="L103" i="3" s="1"/>
  <c r="BC102" i="3"/>
  <c r="AO102" i="3"/>
  <c r="AM102" i="3"/>
  <c r="AK102" i="3"/>
  <c r="S102" i="3"/>
  <c r="Q102" i="3"/>
  <c r="O102" i="3"/>
  <c r="N102" i="3"/>
  <c r="T102" i="3" s="1"/>
  <c r="K102" i="3"/>
  <c r="I102" i="3"/>
  <c r="G102" i="3"/>
  <c r="AO101" i="3"/>
  <c r="AM101" i="3"/>
  <c r="AK101" i="3"/>
  <c r="AD101" i="3"/>
  <c r="S101" i="3"/>
  <c r="Q101" i="3"/>
  <c r="O101" i="3"/>
  <c r="N101" i="3"/>
  <c r="K101" i="3"/>
  <c r="I101" i="3"/>
  <c r="G101" i="3"/>
  <c r="L101" i="3" s="1"/>
  <c r="AO100" i="3"/>
  <c r="AM100" i="3"/>
  <c r="AK100" i="3"/>
  <c r="S100" i="3"/>
  <c r="Q100" i="3"/>
  <c r="O100" i="3"/>
  <c r="N100" i="3"/>
  <c r="T100" i="3" s="1"/>
  <c r="K100" i="3"/>
  <c r="I100" i="3"/>
  <c r="G100" i="3"/>
  <c r="AO99" i="3"/>
  <c r="AM99" i="3"/>
  <c r="AK99" i="3"/>
  <c r="AD99" i="3"/>
  <c r="S99" i="3"/>
  <c r="Q99" i="3"/>
  <c r="O99" i="3"/>
  <c r="N99" i="3"/>
  <c r="K99" i="3"/>
  <c r="I99" i="3"/>
  <c r="G99" i="3"/>
  <c r="BC98" i="3"/>
  <c r="AO98" i="3"/>
  <c r="AM98" i="3"/>
  <c r="AK98" i="3"/>
  <c r="AP98" i="3" s="1"/>
  <c r="S98" i="3"/>
  <c r="Q98" i="3"/>
  <c r="O98" i="3"/>
  <c r="N98" i="3"/>
  <c r="K98" i="3"/>
  <c r="I98" i="3"/>
  <c r="G98" i="3"/>
  <c r="L98" i="3" s="1"/>
  <c r="AO97" i="3"/>
  <c r="AM97" i="3"/>
  <c r="AK97" i="3"/>
  <c r="S97" i="3"/>
  <c r="Q97" i="3"/>
  <c r="O97" i="3"/>
  <c r="N97" i="3"/>
  <c r="T97" i="3" s="1"/>
  <c r="K97" i="3"/>
  <c r="I97" i="3"/>
  <c r="G97" i="3"/>
  <c r="BC96" i="3"/>
  <c r="AO96" i="3"/>
  <c r="AM96" i="3"/>
  <c r="AK96" i="3"/>
  <c r="S96" i="3"/>
  <c r="Q96" i="3"/>
  <c r="O96" i="3"/>
  <c r="N96" i="3"/>
  <c r="K96" i="3"/>
  <c r="I96" i="3"/>
  <c r="G96" i="3"/>
  <c r="L96" i="3" s="1"/>
  <c r="AO95" i="3"/>
  <c r="AM95" i="3"/>
  <c r="AK95" i="3"/>
  <c r="S95" i="3"/>
  <c r="Q95" i="3"/>
  <c r="O95" i="3"/>
  <c r="N95" i="3"/>
  <c r="T95" i="3" s="1"/>
  <c r="K95" i="3"/>
  <c r="I95" i="3"/>
  <c r="G95" i="3"/>
  <c r="AO94" i="3"/>
  <c r="AM94" i="3"/>
  <c r="AK94" i="3"/>
  <c r="AP94" i="3" s="1"/>
  <c r="AD94" i="3"/>
  <c r="S94" i="3"/>
  <c r="Q94" i="3"/>
  <c r="O94" i="3"/>
  <c r="N94" i="3"/>
  <c r="K94" i="3"/>
  <c r="I94" i="3"/>
  <c r="G94" i="3"/>
  <c r="BC93" i="3"/>
  <c r="AO93" i="3"/>
  <c r="AM93" i="3"/>
  <c r="AK93" i="3"/>
  <c r="S93" i="3"/>
  <c r="Q93" i="3"/>
  <c r="O93" i="3"/>
  <c r="N93" i="3"/>
  <c r="K93" i="3"/>
  <c r="I93" i="3"/>
  <c r="G93" i="3"/>
  <c r="AO92" i="3"/>
  <c r="AM92" i="3"/>
  <c r="AK92" i="3"/>
  <c r="AP92" i="3" s="1"/>
  <c r="S92" i="3"/>
  <c r="Q92" i="3"/>
  <c r="O92" i="3"/>
  <c r="N92" i="3"/>
  <c r="K92" i="3"/>
  <c r="I92" i="3"/>
  <c r="G92" i="3"/>
  <c r="BC91" i="3"/>
  <c r="AO91" i="3"/>
  <c r="AM91" i="3"/>
  <c r="AK91" i="3"/>
  <c r="S91" i="3"/>
  <c r="Q91" i="3"/>
  <c r="O91" i="3"/>
  <c r="N91" i="3"/>
  <c r="K91" i="3"/>
  <c r="I91" i="3"/>
  <c r="G91" i="3"/>
  <c r="L91" i="3" s="1"/>
  <c r="AO90" i="3"/>
  <c r="AM90" i="3"/>
  <c r="AK90" i="3"/>
  <c r="AD90" i="3"/>
  <c r="S90" i="3"/>
  <c r="Q90" i="3"/>
  <c r="O90" i="3"/>
  <c r="N90" i="3"/>
  <c r="T90" i="3" s="1"/>
  <c r="K90" i="3"/>
  <c r="I90" i="3"/>
  <c r="G90" i="3"/>
  <c r="AO89" i="3"/>
  <c r="AM89" i="3"/>
  <c r="AK89" i="3"/>
  <c r="AP89" i="3" s="1"/>
  <c r="S89" i="3"/>
  <c r="Q89" i="3"/>
  <c r="O89" i="3"/>
  <c r="N89" i="3"/>
  <c r="K89" i="3"/>
  <c r="I89" i="3"/>
  <c r="G89" i="3"/>
  <c r="AO88" i="3"/>
  <c r="AM88" i="3"/>
  <c r="AK88" i="3"/>
  <c r="AD88" i="3"/>
  <c r="S88" i="3"/>
  <c r="Q88" i="3"/>
  <c r="O88" i="3"/>
  <c r="N88" i="3"/>
  <c r="K88" i="3"/>
  <c r="I88" i="3"/>
  <c r="G88" i="3"/>
  <c r="AO87" i="3"/>
  <c r="AM87" i="3"/>
  <c r="AK87" i="3"/>
  <c r="AP87" i="3" s="1"/>
  <c r="S87" i="3"/>
  <c r="Q87" i="3"/>
  <c r="O87" i="3"/>
  <c r="N87" i="3"/>
  <c r="K87" i="3"/>
  <c r="I87" i="3"/>
  <c r="G87" i="3"/>
  <c r="L87" i="3" s="1"/>
  <c r="BC86" i="3"/>
  <c r="AO86" i="3"/>
  <c r="AM86" i="3"/>
  <c r="AK86" i="3"/>
  <c r="S86" i="3"/>
  <c r="Q86" i="3"/>
  <c r="O86" i="3"/>
  <c r="N86" i="3"/>
  <c r="T86" i="3" s="1"/>
  <c r="K86" i="3"/>
  <c r="I86" i="3"/>
  <c r="G86" i="3"/>
  <c r="AO85" i="3"/>
  <c r="AM85" i="3"/>
  <c r="AK85" i="3"/>
  <c r="AD85" i="3"/>
  <c r="S85" i="3"/>
  <c r="Q85" i="3"/>
  <c r="O85" i="3"/>
  <c r="N85" i="3"/>
  <c r="K85" i="3"/>
  <c r="I85" i="3"/>
  <c r="G85" i="3"/>
  <c r="L85" i="3" s="1"/>
  <c r="AO84" i="3"/>
  <c r="AM84" i="3"/>
  <c r="AK84" i="3"/>
  <c r="S84" i="3"/>
  <c r="Q84" i="3"/>
  <c r="O84" i="3"/>
  <c r="N84" i="3"/>
  <c r="T84" i="3" s="1"/>
  <c r="K84" i="3"/>
  <c r="I84" i="3"/>
  <c r="G84" i="3"/>
  <c r="AO83" i="3"/>
  <c r="AM83" i="3"/>
  <c r="AK83" i="3"/>
  <c r="AD83" i="3"/>
  <c r="S83" i="3"/>
  <c r="Q83" i="3"/>
  <c r="O83" i="3"/>
  <c r="N83" i="3"/>
  <c r="K83" i="3"/>
  <c r="I83" i="3"/>
  <c r="G83" i="3"/>
  <c r="BC82" i="3"/>
  <c r="AO82" i="3"/>
  <c r="AM82" i="3"/>
  <c r="AK82" i="3"/>
  <c r="AP82" i="3" s="1"/>
  <c r="S82" i="3"/>
  <c r="Q82" i="3"/>
  <c r="O82" i="3"/>
  <c r="N82" i="3"/>
  <c r="K82" i="3"/>
  <c r="I82" i="3"/>
  <c r="G82" i="3"/>
  <c r="L82" i="3" s="1"/>
  <c r="AO81" i="3"/>
  <c r="AM81" i="3"/>
  <c r="AK81" i="3"/>
  <c r="S81" i="3"/>
  <c r="Q81" i="3"/>
  <c r="O81" i="3"/>
  <c r="N81" i="3"/>
  <c r="T81" i="3" s="1"/>
  <c r="K81" i="3"/>
  <c r="I81" i="3"/>
  <c r="G81" i="3"/>
  <c r="BC80" i="3"/>
  <c r="AO80" i="3"/>
  <c r="AM80" i="3"/>
  <c r="AK80" i="3"/>
  <c r="S80" i="3"/>
  <c r="Q80" i="3"/>
  <c r="O80" i="3"/>
  <c r="N80" i="3"/>
  <c r="K80" i="3"/>
  <c r="I80" i="3"/>
  <c r="G80" i="3"/>
  <c r="L80" i="3" s="1"/>
  <c r="AO79" i="3"/>
  <c r="AM79" i="3"/>
  <c r="AK79" i="3"/>
  <c r="S79" i="3"/>
  <c r="Q79" i="3"/>
  <c r="O79" i="3"/>
  <c r="N79" i="3"/>
  <c r="T79" i="3" s="1"/>
  <c r="K79" i="3"/>
  <c r="I79" i="3"/>
  <c r="G79" i="3"/>
  <c r="AO78" i="3"/>
  <c r="AM78" i="3"/>
  <c r="AK78" i="3"/>
  <c r="AP78" i="3" s="1"/>
  <c r="AD78" i="3"/>
  <c r="S78" i="3"/>
  <c r="Q78" i="3"/>
  <c r="O78" i="3"/>
  <c r="N78" i="3"/>
  <c r="K78" i="3"/>
  <c r="I78" i="3"/>
  <c r="G78" i="3"/>
  <c r="BC77" i="3"/>
  <c r="AO77" i="3"/>
  <c r="AM77" i="3"/>
  <c r="AK77" i="3"/>
  <c r="S77" i="3"/>
  <c r="Q77" i="3"/>
  <c r="O77" i="3"/>
  <c r="N77" i="3"/>
  <c r="K77" i="3"/>
  <c r="I77" i="3"/>
  <c r="G77" i="3"/>
  <c r="AO76" i="3"/>
  <c r="AM76" i="3"/>
  <c r="AK76" i="3"/>
  <c r="AP76" i="3" s="1"/>
  <c r="S76" i="3"/>
  <c r="Q76" i="3"/>
  <c r="O76" i="3"/>
  <c r="N76" i="3"/>
  <c r="K76" i="3"/>
  <c r="I76" i="3"/>
  <c r="G76" i="3"/>
  <c r="BC75" i="3"/>
  <c r="AO75" i="3"/>
  <c r="AM75" i="3"/>
  <c r="AK75" i="3"/>
  <c r="S75" i="3"/>
  <c r="Q75" i="3"/>
  <c r="O75" i="3"/>
  <c r="N75" i="3"/>
  <c r="K75" i="3"/>
  <c r="I75" i="3"/>
  <c r="G75" i="3"/>
  <c r="L75" i="3" s="1"/>
  <c r="AO74" i="3"/>
  <c r="AM74" i="3"/>
  <c r="AK74" i="3"/>
  <c r="AD74" i="3"/>
  <c r="S74" i="3"/>
  <c r="Q74" i="3"/>
  <c r="O74" i="3"/>
  <c r="N74" i="3"/>
  <c r="T74" i="3" s="1"/>
  <c r="K74" i="3"/>
  <c r="I74" i="3"/>
  <c r="G74" i="3"/>
  <c r="AO73" i="3"/>
  <c r="AM73" i="3"/>
  <c r="AK73" i="3"/>
  <c r="AP73" i="3" s="1"/>
  <c r="S73" i="3"/>
  <c r="Q73" i="3"/>
  <c r="O73" i="3"/>
  <c r="N73" i="3"/>
  <c r="K73" i="3"/>
  <c r="I73" i="3"/>
  <c r="G73" i="3"/>
  <c r="AO72" i="3"/>
  <c r="AM72" i="3"/>
  <c r="AK72" i="3"/>
  <c r="AD72" i="3"/>
  <c r="S72" i="3"/>
  <c r="Q72" i="3"/>
  <c r="O72" i="3"/>
  <c r="N72" i="3"/>
  <c r="K72" i="3"/>
  <c r="I72" i="3"/>
  <c r="G72" i="3"/>
  <c r="AO71" i="3"/>
  <c r="AM71" i="3"/>
  <c r="AK71" i="3"/>
  <c r="AP71" i="3" s="1"/>
  <c r="S71" i="3"/>
  <c r="Q71" i="3"/>
  <c r="O71" i="3"/>
  <c r="N71" i="3"/>
  <c r="K71" i="3"/>
  <c r="I71" i="3"/>
  <c r="G71" i="3"/>
  <c r="L71" i="3" s="1"/>
  <c r="BC70" i="3"/>
  <c r="AO70" i="3"/>
  <c r="AM70" i="3"/>
  <c r="AK70" i="3"/>
  <c r="S70" i="3"/>
  <c r="Q70" i="3"/>
  <c r="O70" i="3"/>
  <c r="N70" i="3"/>
  <c r="T70" i="3" s="1"/>
  <c r="K70" i="3"/>
  <c r="I70" i="3"/>
  <c r="G70" i="3"/>
  <c r="AO69" i="3"/>
  <c r="AM69" i="3"/>
  <c r="AK69" i="3"/>
  <c r="AD69" i="3"/>
  <c r="S69" i="3"/>
  <c r="Q69" i="3"/>
  <c r="O69" i="3"/>
  <c r="N69" i="3"/>
  <c r="K69" i="3"/>
  <c r="I69" i="3"/>
  <c r="G69" i="3"/>
  <c r="L69" i="3" s="1"/>
  <c r="AO68" i="3"/>
  <c r="AM68" i="3"/>
  <c r="AK68" i="3"/>
  <c r="S68" i="3"/>
  <c r="Q68" i="3"/>
  <c r="O68" i="3"/>
  <c r="N68" i="3"/>
  <c r="T68" i="3" s="1"/>
  <c r="K68" i="3"/>
  <c r="I68" i="3"/>
  <c r="G68" i="3"/>
  <c r="AO67" i="3"/>
  <c r="AM67" i="3"/>
  <c r="AK67" i="3"/>
  <c r="AD67" i="3"/>
  <c r="S67" i="3"/>
  <c r="Q67" i="3"/>
  <c r="O67" i="3"/>
  <c r="N67" i="3"/>
  <c r="K67" i="3"/>
  <c r="I67" i="3"/>
  <c r="G67" i="3"/>
  <c r="BC66" i="3"/>
  <c r="AO66" i="3"/>
  <c r="AM66" i="3"/>
  <c r="AK66" i="3"/>
  <c r="AP66" i="3" s="1"/>
  <c r="S66" i="3"/>
  <c r="Q66" i="3"/>
  <c r="O66" i="3"/>
  <c r="N66" i="3"/>
  <c r="K66" i="3"/>
  <c r="I66" i="3"/>
  <c r="G66" i="3"/>
  <c r="L66" i="3" s="1"/>
  <c r="AO65" i="3"/>
  <c r="AM65" i="3"/>
  <c r="AK65" i="3"/>
  <c r="S65" i="3"/>
  <c r="Q65" i="3"/>
  <c r="O65" i="3"/>
  <c r="N65" i="3"/>
  <c r="T65" i="3" s="1"/>
  <c r="K65" i="3"/>
  <c r="I65" i="3"/>
  <c r="G65" i="3"/>
  <c r="BC64" i="3"/>
  <c r="AO64" i="3"/>
  <c r="AM64" i="3"/>
  <c r="AK64" i="3"/>
  <c r="S64" i="3"/>
  <c r="Q64" i="3"/>
  <c r="O64" i="3"/>
  <c r="N64" i="3"/>
  <c r="K64" i="3"/>
  <c r="I64" i="3"/>
  <c r="G64" i="3"/>
  <c r="L64" i="3" s="1"/>
  <c r="AO63" i="3"/>
  <c r="AM63" i="3"/>
  <c r="AK63" i="3"/>
  <c r="S63" i="3"/>
  <c r="Q63" i="3"/>
  <c r="O63" i="3"/>
  <c r="N63" i="3"/>
  <c r="T63" i="3" s="1"/>
  <c r="K63" i="3"/>
  <c r="I63" i="3"/>
  <c r="G63" i="3"/>
  <c r="AO62" i="3"/>
  <c r="AM62" i="3"/>
  <c r="AK62" i="3"/>
  <c r="AP62" i="3" s="1"/>
  <c r="AD62" i="3"/>
  <c r="S62" i="3"/>
  <c r="Q62" i="3"/>
  <c r="O62" i="3"/>
  <c r="N62" i="3"/>
  <c r="K62" i="3"/>
  <c r="I62" i="3"/>
  <c r="G62" i="3"/>
  <c r="BC61" i="3"/>
  <c r="AO61" i="3"/>
  <c r="AM61" i="3"/>
  <c r="AK61" i="3"/>
  <c r="S61" i="3"/>
  <c r="Q61" i="3"/>
  <c r="O61" i="3"/>
  <c r="N61" i="3"/>
  <c r="K61" i="3"/>
  <c r="I61" i="3"/>
  <c r="G61" i="3"/>
  <c r="AO60" i="3"/>
  <c r="AM60" i="3"/>
  <c r="AK60" i="3"/>
  <c r="AP60" i="3" s="1"/>
  <c r="S60" i="3"/>
  <c r="Q60" i="3"/>
  <c r="O60" i="3"/>
  <c r="N60" i="3"/>
  <c r="K60" i="3"/>
  <c r="I60" i="3"/>
  <c r="G60" i="3"/>
  <c r="BC59" i="3"/>
  <c r="AO59" i="3"/>
  <c r="AM59" i="3"/>
  <c r="AK59" i="3"/>
  <c r="S59" i="3"/>
  <c r="Q59" i="3"/>
  <c r="O59" i="3"/>
  <c r="N59" i="3"/>
  <c r="K59" i="3"/>
  <c r="I59" i="3"/>
  <c r="G59" i="3"/>
  <c r="L59" i="3" s="1"/>
  <c r="AO58" i="3"/>
  <c r="AM58" i="3"/>
  <c r="AK58" i="3"/>
  <c r="AD58" i="3"/>
  <c r="S58" i="3"/>
  <c r="Q58" i="3"/>
  <c r="O58" i="3"/>
  <c r="N58" i="3"/>
  <c r="T58" i="3" s="1"/>
  <c r="K58" i="3"/>
  <c r="I58" i="3"/>
  <c r="G58" i="3"/>
  <c r="AO57" i="3"/>
  <c r="AM57" i="3"/>
  <c r="AK57" i="3"/>
  <c r="AP57" i="3" s="1"/>
  <c r="S57" i="3"/>
  <c r="Q57" i="3"/>
  <c r="O57" i="3"/>
  <c r="N57" i="3"/>
  <c r="K57" i="3"/>
  <c r="I57" i="3"/>
  <c r="G57" i="3"/>
  <c r="AO56" i="3"/>
  <c r="AM56" i="3"/>
  <c r="AK56" i="3"/>
  <c r="AD56" i="3"/>
  <c r="S56" i="3"/>
  <c r="Q56" i="3"/>
  <c r="O56" i="3"/>
  <c r="N56" i="3"/>
  <c r="K56" i="3"/>
  <c r="I56" i="3"/>
  <c r="G56" i="3"/>
  <c r="AO55" i="3"/>
  <c r="AM55" i="3"/>
  <c r="AK55" i="3"/>
  <c r="AP55" i="3" s="1"/>
  <c r="S55" i="3"/>
  <c r="Q55" i="3"/>
  <c r="O55" i="3"/>
  <c r="N55" i="3"/>
  <c r="K55" i="3"/>
  <c r="I55" i="3"/>
  <c r="G55" i="3"/>
  <c r="L55" i="3" s="1"/>
  <c r="BC54" i="3"/>
  <c r="AO54" i="3"/>
  <c r="AM54" i="3"/>
  <c r="AK54" i="3"/>
  <c r="S54" i="3"/>
  <c r="Q54" i="3"/>
  <c r="O54" i="3"/>
  <c r="N54" i="3"/>
  <c r="T54" i="3" s="1"/>
  <c r="K54" i="3"/>
  <c r="I54" i="3"/>
  <c r="G54" i="3"/>
  <c r="AO53" i="3"/>
  <c r="AM53" i="3"/>
  <c r="AK53" i="3"/>
  <c r="AD53" i="3"/>
  <c r="S53" i="3"/>
  <c r="Q53" i="3"/>
  <c r="O53" i="3"/>
  <c r="N53" i="3"/>
  <c r="K53" i="3"/>
  <c r="I53" i="3"/>
  <c r="G53" i="3"/>
  <c r="L53" i="3" s="1"/>
  <c r="AO52" i="3"/>
  <c r="AM52" i="3"/>
  <c r="AK52" i="3"/>
  <c r="S52" i="3"/>
  <c r="Q52" i="3"/>
  <c r="O52" i="3"/>
  <c r="N52" i="3"/>
  <c r="T52" i="3" s="1"/>
  <c r="K52" i="3"/>
  <c r="I52" i="3"/>
  <c r="G52" i="3"/>
  <c r="AO51" i="3"/>
  <c r="AM51" i="3"/>
  <c r="AK51" i="3"/>
  <c r="AD51" i="3"/>
  <c r="S51" i="3"/>
  <c r="Q51" i="3"/>
  <c r="O51" i="3"/>
  <c r="N51" i="3"/>
  <c r="K51" i="3"/>
  <c r="I51" i="3"/>
  <c r="G51" i="3"/>
  <c r="BC50" i="3"/>
  <c r="AO50" i="3"/>
  <c r="AM50" i="3"/>
  <c r="AK50" i="3"/>
  <c r="AP50" i="3" s="1"/>
  <c r="S50" i="3"/>
  <c r="Q50" i="3"/>
  <c r="O50" i="3"/>
  <c r="N50" i="3"/>
  <c r="K50" i="3"/>
  <c r="I50" i="3"/>
  <c r="G50" i="3"/>
  <c r="L50" i="3" s="1"/>
  <c r="AO49" i="3"/>
  <c r="AM49" i="3"/>
  <c r="AK49" i="3"/>
  <c r="S49" i="3"/>
  <c r="Q49" i="3"/>
  <c r="O49" i="3"/>
  <c r="N49" i="3"/>
  <c r="T49" i="3" s="1"/>
  <c r="K49" i="3"/>
  <c r="I49" i="3"/>
  <c r="G49" i="3"/>
  <c r="BC48" i="3"/>
  <c r="AO48" i="3"/>
  <c r="AM48" i="3"/>
  <c r="AK48" i="3"/>
  <c r="S48" i="3"/>
  <c r="Q48" i="3"/>
  <c r="O48" i="3"/>
  <c r="N48" i="3"/>
  <c r="K48" i="3"/>
  <c r="I48" i="3"/>
  <c r="G48" i="3"/>
  <c r="L48" i="3" s="1"/>
  <c r="AO47" i="3"/>
  <c r="AM47" i="3"/>
  <c r="AK47" i="3"/>
  <c r="S47" i="3"/>
  <c r="Q47" i="3"/>
  <c r="O47" i="3"/>
  <c r="N47" i="3"/>
  <c r="T47" i="3" s="1"/>
  <c r="K47" i="3"/>
  <c r="I47" i="3"/>
  <c r="G47" i="3"/>
  <c r="AO46" i="3"/>
  <c r="AM46" i="3"/>
  <c r="AK46" i="3"/>
  <c r="AP46" i="3" s="1"/>
  <c r="AD46" i="3"/>
  <c r="S46" i="3"/>
  <c r="Q46" i="3"/>
  <c r="O46" i="3"/>
  <c r="N46" i="3"/>
  <c r="K46" i="3"/>
  <c r="I46" i="3"/>
  <c r="G46" i="3"/>
  <c r="BC45" i="3"/>
  <c r="AO45" i="3"/>
  <c r="AM45" i="3"/>
  <c r="AK45" i="3"/>
  <c r="S45" i="3"/>
  <c r="Q45" i="3"/>
  <c r="O45" i="3"/>
  <c r="N45" i="3"/>
  <c r="K45" i="3"/>
  <c r="I45" i="3"/>
  <c r="G45" i="3"/>
  <c r="AO44" i="3"/>
  <c r="AM44" i="3"/>
  <c r="AK44" i="3"/>
  <c r="AP44" i="3" s="1"/>
  <c r="S44" i="3"/>
  <c r="Q44" i="3"/>
  <c r="O44" i="3"/>
  <c r="N44" i="3"/>
  <c r="K44" i="3"/>
  <c r="I44" i="3"/>
  <c r="G44" i="3"/>
  <c r="BC43" i="3"/>
  <c r="AO43" i="3"/>
  <c r="AM43" i="3"/>
  <c r="AK43" i="3"/>
  <c r="S43" i="3"/>
  <c r="Q43" i="3"/>
  <c r="O43" i="3"/>
  <c r="N43" i="3"/>
  <c r="K43" i="3"/>
  <c r="I43" i="3"/>
  <c r="G43" i="3"/>
  <c r="L43" i="3" s="1"/>
  <c r="AO42" i="3"/>
  <c r="AM42" i="3"/>
  <c r="AK42" i="3"/>
  <c r="AD42" i="3"/>
  <c r="S42" i="3"/>
  <c r="Q42" i="3"/>
  <c r="O42" i="3"/>
  <c r="N42" i="3"/>
  <c r="T42" i="3" s="1"/>
  <c r="K42" i="3"/>
  <c r="I42" i="3"/>
  <c r="G42" i="3"/>
  <c r="AO41" i="3"/>
  <c r="AM41" i="3"/>
  <c r="AK41" i="3"/>
  <c r="AP41" i="3" s="1"/>
  <c r="S41" i="3"/>
  <c r="Q41" i="3"/>
  <c r="O41" i="3"/>
  <c r="N41" i="3"/>
  <c r="K41" i="3"/>
  <c r="I41" i="3"/>
  <c r="G41" i="3"/>
  <c r="AO40" i="3"/>
  <c r="AM40" i="3"/>
  <c r="AK40" i="3"/>
  <c r="AD40" i="3"/>
  <c r="S40" i="3"/>
  <c r="Q40" i="3"/>
  <c r="O40" i="3"/>
  <c r="N40" i="3"/>
  <c r="K40" i="3"/>
  <c r="I40" i="3"/>
  <c r="G40" i="3"/>
  <c r="AO39" i="3"/>
  <c r="AM39" i="3"/>
  <c r="AK39" i="3"/>
  <c r="AP39" i="3" s="1"/>
  <c r="S39" i="3"/>
  <c r="Q39" i="3"/>
  <c r="O39" i="3"/>
  <c r="N39" i="3"/>
  <c r="K39" i="3"/>
  <c r="I39" i="3"/>
  <c r="G39" i="3"/>
  <c r="L39" i="3" s="1"/>
  <c r="BC38" i="3"/>
  <c r="AO38" i="3"/>
  <c r="AM38" i="3"/>
  <c r="AK38" i="3"/>
  <c r="S38" i="3"/>
  <c r="Q38" i="3"/>
  <c r="O38" i="3"/>
  <c r="N38" i="3"/>
  <c r="T38" i="3" s="1"/>
  <c r="K38" i="3"/>
  <c r="I38" i="3"/>
  <c r="G38" i="3"/>
  <c r="AO37" i="3"/>
  <c r="AM37" i="3"/>
  <c r="AK37" i="3"/>
  <c r="AD37" i="3"/>
  <c r="S37" i="3"/>
  <c r="Q37" i="3"/>
  <c r="O37" i="3"/>
  <c r="N37" i="3"/>
  <c r="K37" i="3"/>
  <c r="I37" i="3"/>
  <c r="G37" i="3"/>
  <c r="L37" i="3" s="1"/>
  <c r="AO36" i="3"/>
  <c r="AM36" i="3"/>
  <c r="AK36" i="3"/>
  <c r="S36" i="3"/>
  <c r="Q36" i="3"/>
  <c r="O36" i="3"/>
  <c r="N36" i="3"/>
  <c r="T36" i="3" s="1"/>
  <c r="K36" i="3"/>
  <c r="I36" i="3"/>
  <c r="G36" i="3"/>
  <c r="AO35" i="3"/>
  <c r="AM35" i="3"/>
  <c r="AK35" i="3"/>
  <c r="AD35" i="3"/>
  <c r="S35" i="3"/>
  <c r="Q35" i="3"/>
  <c r="O35" i="3"/>
  <c r="N35" i="3"/>
  <c r="K35" i="3"/>
  <c r="I35" i="3"/>
  <c r="G35" i="3"/>
  <c r="BC34" i="3"/>
  <c r="AO34" i="3"/>
  <c r="AM34" i="3"/>
  <c r="AK34" i="3"/>
  <c r="AP34" i="3" s="1"/>
  <c r="S34" i="3"/>
  <c r="Q34" i="3"/>
  <c r="O34" i="3"/>
  <c r="N34" i="3"/>
  <c r="K34" i="3"/>
  <c r="I34" i="3"/>
  <c r="G34" i="3"/>
  <c r="L34" i="3" s="1"/>
  <c r="AO33" i="3"/>
  <c r="AM33" i="3"/>
  <c r="AK33" i="3"/>
  <c r="S33" i="3"/>
  <c r="Q33" i="3"/>
  <c r="O33" i="3"/>
  <c r="N33" i="3"/>
  <c r="T33" i="3" s="1"/>
  <c r="K33" i="3"/>
  <c r="I33" i="3"/>
  <c r="G33" i="3"/>
  <c r="BC32" i="3"/>
  <c r="AO32" i="3"/>
  <c r="AM32" i="3"/>
  <c r="AK32" i="3"/>
  <c r="S32" i="3"/>
  <c r="Q32" i="3"/>
  <c r="O32" i="3"/>
  <c r="N32" i="3"/>
  <c r="K32" i="3"/>
  <c r="I32" i="3"/>
  <c r="G32" i="3"/>
  <c r="L32" i="3" s="1"/>
  <c r="AO31" i="3"/>
  <c r="AM31" i="3"/>
  <c r="AK31" i="3"/>
  <c r="S31" i="3"/>
  <c r="Q31" i="3"/>
  <c r="O31" i="3"/>
  <c r="N31" i="3"/>
  <c r="T31" i="3" s="1"/>
  <c r="K31" i="3"/>
  <c r="I31" i="3"/>
  <c r="G31" i="3"/>
  <c r="AO30" i="3"/>
  <c r="AM30" i="3"/>
  <c r="AK30" i="3"/>
  <c r="AP30" i="3" s="1"/>
  <c r="AD30" i="3"/>
  <c r="S30" i="3"/>
  <c r="Q30" i="3"/>
  <c r="O30" i="3"/>
  <c r="N30" i="3"/>
  <c r="K30" i="3"/>
  <c r="I30" i="3"/>
  <c r="G30" i="3"/>
  <c r="BC29" i="3"/>
  <c r="AO29" i="3"/>
  <c r="AM29" i="3"/>
  <c r="AK29" i="3"/>
  <c r="S29" i="3"/>
  <c r="Q29" i="3"/>
  <c r="O29" i="3"/>
  <c r="N29" i="3"/>
  <c r="K29" i="3"/>
  <c r="I29" i="3"/>
  <c r="G29" i="3"/>
  <c r="AO28" i="3"/>
  <c r="AM28" i="3"/>
  <c r="AK28" i="3"/>
  <c r="AP28" i="3" s="1"/>
  <c r="S28" i="3"/>
  <c r="Q28" i="3"/>
  <c r="O28" i="3"/>
  <c r="N28" i="3"/>
  <c r="K28" i="3"/>
  <c r="I28" i="3"/>
  <c r="G28" i="3"/>
  <c r="BC27" i="3"/>
  <c r="AO27" i="3"/>
  <c r="AM27" i="3"/>
  <c r="AK27" i="3"/>
  <c r="S27" i="3"/>
  <c r="Q27" i="3"/>
  <c r="O27" i="3"/>
  <c r="N27" i="3"/>
  <c r="K27" i="3"/>
  <c r="I27" i="3"/>
  <c r="G27" i="3"/>
  <c r="L27" i="3" s="1"/>
  <c r="AO26" i="3"/>
  <c r="AM26" i="3"/>
  <c r="AK26" i="3"/>
  <c r="AD26" i="3"/>
  <c r="S26" i="3"/>
  <c r="Q26" i="3"/>
  <c r="O26" i="3"/>
  <c r="N26" i="3"/>
  <c r="T26" i="3" s="1"/>
  <c r="K26" i="3"/>
  <c r="I26" i="3"/>
  <c r="G26" i="3"/>
  <c r="AO25" i="3"/>
  <c r="AM25" i="3"/>
  <c r="AK25" i="3"/>
  <c r="AP25" i="3" s="1"/>
  <c r="S25" i="3"/>
  <c r="Q25" i="3"/>
  <c r="O25" i="3"/>
  <c r="N25" i="3"/>
  <c r="K25" i="3"/>
  <c r="I25" i="3"/>
  <c r="G25" i="3"/>
  <c r="AO24" i="3"/>
  <c r="AM24" i="3"/>
  <c r="AK24" i="3"/>
  <c r="AD24" i="3"/>
  <c r="S24" i="3"/>
  <c r="Q24" i="3"/>
  <c r="O24" i="3"/>
  <c r="N24" i="3"/>
  <c r="K24" i="3"/>
  <c r="I24" i="3"/>
  <c r="G24" i="3"/>
  <c r="AO23" i="3"/>
  <c r="AM23" i="3"/>
  <c r="AK23" i="3"/>
  <c r="AP23" i="3" s="1"/>
  <c r="S23" i="3"/>
  <c r="Q23" i="3"/>
  <c r="O23" i="3"/>
  <c r="N23" i="3"/>
  <c r="K23" i="3"/>
  <c r="I23" i="3"/>
  <c r="G23" i="3"/>
  <c r="L23" i="3" s="1"/>
  <c r="BC22" i="3"/>
  <c r="AO22" i="3"/>
  <c r="AM22" i="3"/>
  <c r="AK22" i="3"/>
  <c r="S22" i="3"/>
  <c r="Q22" i="3"/>
  <c r="O22" i="3"/>
  <c r="N22" i="3"/>
  <c r="T22" i="3" s="1"/>
  <c r="K22" i="3"/>
  <c r="I22" i="3"/>
  <c r="G22" i="3"/>
  <c r="AO21" i="3"/>
  <c r="AM21" i="3"/>
  <c r="AK21" i="3"/>
  <c r="AD21" i="3"/>
  <c r="S21" i="3"/>
  <c r="Q21" i="3"/>
  <c r="O21" i="3"/>
  <c r="N21" i="3"/>
  <c r="K21" i="3"/>
  <c r="I21" i="3"/>
  <c r="G21" i="3"/>
  <c r="L21" i="3" s="1"/>
  <c r="AO20" i="3"/>
  <c r="AM20" i="3"/>
  <c r="AK20" i="3"/>
  <c r="S20" i="3"/>
  <c r="Q20" i="3"/>
  <c r="O20" i="3"/>
  <c r="N20" i="3"/>
  <c r="T20" i="3" s="1"/>
  <c r="K20" i="3"/>
  <c r="I20" i="3"/>
  <c r="G20" i="3"/>
  <c r="AO19" i="3"/>
  <c r="AM19" i="3"/>
  <c r="AK19" i="3"/>
  <c r="AD19" i="3"/>
  <c r="S19" i="3"/>
  <c r="Q19" i="3"/>
  <c r="O19" i="3"/>
  <c r="N19" i="3"/>
  <c r="K19" i="3"/>
  <c r="I19" i="3"/>
  <c r="G19" i="3"/>
  <c r="BC18" i="3"/>
  <c r="AO18" i="3"/>
  <c r="AM18" i="3"/>
  <c r="AK18" i="3"/>
  <c r="AP18" i="3" s="1"/>
  <c r="S18" i="3"/>
  <c r="Q18" i="3"/>
  <c r="O18" i="3"/>
  <c r="N18" i="3"/>
  <c r="K18" i="3"/>
  <c r="I18" i="3"/>
  <c r="G18" i="3"/>
  <c r="L18" i="3" s="1"/>
  <c r="AO17" i="3"/>
  <c r="AM17" i="3"/>
  <c r="AK17" i="3"/>
  <c r="S17" i="3"/>
  <c r="Q17" i="3"/>
  <c r="O17" i="3"/>
  <c r="N17" i="3"/>
  <c r="T17" i="3" s="1"/>
  <c r="K17" i="3"/>
  <c r="I17" i="3"/>
  <c r="G17" i="3"/>
  <c r="BC16" i="3"/>
  <c r="AO16" i="3"/>
  <c r="AM16" i="3"/>
  <c r="AK16" i="3"/>
  <c r="S16" i="3"/>
  <c r="Q16" i="3"/>
  <c r="O16" i="3"/>
  <c r="N16" i="3"/>
  <c r="K16" i="3"/>
  <c r="I16" i="3"/>
  <c r="G16" i="3"/>
  <c r="L16" i="3" s="1"/>
  <c r="AO15" i="3"/>
  <c r="AM15" i="3"/>
  <c r="AK15" i="3"/>
  <c r="S15" i="3"/>
  <c r="Q15" i="3"/>
  <c r="O15" i="3"/>
  <c r="N15" i="3"/>
  <c r="T15" i="3" s="1"/>
  <c r="K15" i="3"/>
  <c r="I15" i="3"/>
  <c r="G15" i="3"/>
  <c r="AO14" i="3"/>
  <c r="AM14" i="3"/>
  <c r="AK14" i="3"/>
  <c r="AP14" i="3" s="1"/>
  <c r="AD14" i="3"/>
  <c r="S14" i="3"/>
  <c r="Q14" i="3"/>
  <c r="O14" i="3"/>
  <c r="N14" i="3"/>
  <c r="K14" i="3"/>
  <c r="I14" i="3"/>
  <c r="G14" i="3"/>
  <c r="BC13" i="3"/>
  <c r="AO13" i="3"/>
  <c r="AM13" i="3"/>
  <c r="AK13" i="3"/>
  <c r="S13" i="3"/>
  <c r="Q13" i="3"/>
  <c r="O13" i="3"/>
  <c r="N13" i="3"/>
  <c r="K13" i="3"/>
  <c r="I13" i="3"/>
  <c r="G13" i="3"/>
  <c r="AO12" i="3"/>
  <c r="AM12" i="3"/>
  <c r="AK12" i="3"/>
  <c r="AP12" i="3" s="1"/>
  <c r="S12" i="3"/>
  <c r="Q12" i="3"/>
  <c r="O12" i="3"/>
  <c r="N12" i="3"/>
  <c r="K12" i="3"/>
  <c r="I12" i="3"/>
  <c r="G12" i="3"/>
  <c r="BC11" i="3"/>
  <c r="AO11" i="3"/>
  <c r="AM11" i="3"/>
  <c r="AK11" i="3"/>
  <c r="S11" i="3"/>
  <c r="Q11" i="3"/>
  <c r="O11" i="3"/>
  <c r="N11" i="3"/>
  <c r="K11" i="3"/>
  <c r="I11" i="3"/>
  <c r="G11" i="3"/>
  <c r="L11" i="3" s="1"/>
  <c r="AO10" i="3"/>
  <c r="AM10" i="3"/>
  <c r="AK10" i="3"/>
  <c r="AD10" i="3"/>
  <c r="S10" i="3"/>
  <c r="Q10" i="3"/>
  <c r="O10" i="3"/>
  <c r="N10" i="3"/>
  <c r="T10" i="3" s="1"/>
  <c r="K10" i="3"/>
  <c r="I10" i="3"/>
  <c r="G10" i="3"/>
  <c r="AO9" i="3"/>
  <c r="AM9" i="3"/>
  <c r="AK9" i="3"/>
  <c r="AP9" i="3" s="1"/>
  <c r="S9" i="3"/>
  <c r="Q9" i="3"/>
  <c r="O9" i="3"/>
  <c r="N9" i="3"/>
  <c r="K9" i="3"/>
  <c r="I9" i="3"/>
  <c r="G9" i="3"/>
  <c r="AO8" i="3"/>
  <c r="AM8" i="3"/>
  <c r="AK8" i="3"/>
  <c r="AD8" i="3"/>
  <c r="S8" i="3"/>
  <c r="Q8" i="3"/>
  <c r="O8" i="3"/>
  <c r="N8" i="3"/>
  <c r="K8" i="3"/>
  <c r="I8" i="3"/>
  <c r="G8" i="3"/>
  <c r="AO7" i="3"/>
  <c r="AM7" i="3"/>
  <c r="AK7" i="3"/>
  <c r="AP7" i="3" s="1"/>
  <c r="S7" i="3"/>
  <c r="Q7" i="3"/>
  <c r="O7" i="3"/>
  <c r="N7" i="3"/>
  <c r="K7" i="3"/>
  <c r="I7" i="3"/>
  <c r="G7" i="3"/>
  <c r="L7" i="3" s="1"/>
  <c r="BC6" i="3"/>
  <c r="AO6" i="3"/>
  <c r="AM6" i="3"/>
  <c r="AK6" i="3"/>
  <c r="S6" i="3"/>
  <c r="Q6" i="3"/>
  <c r="O6" i="3"/>
  <c r="N6" i="3"/>
  <c r="T6" i="3" s="1"/>
  <c r="K6" i="3"/>
  <c r="I6" i="3"/>
  <c r="G6" i="3"/>
  <c r="AO5" i="3"/>
  <c r="AM5" i="3"/>
  <c r="AK5" i="3"/>
  <c r="AD5" i="3"/>
  <c r="S5" i="3"/>
  <c r="Q5" i="3"/>
  <c r="O5" i="3"/>
  <c r="N5" i="3"/>
  <c r="K5" i="3"/>
  <c r="I5" i="3"/>
  <c r="G5" i="3"/>
  <c r="L5" i="3" s="1"/>
  <c r="AO4" i="3"/>
  <c r="AM4" i="3"/>
  <c r="AK4" i="3"/>
  <c r="S4" i="3"/>
  <c r="Q4" i="3"/>
  <c r="O4" i="3"/>
  <c r="N4" i="3"/>
  <c r="T4" i="3" s="1"/>
  <c r="K4" i="3"/>
  <c r="I4" i="3"/>
  <c r="G4" i="3"/>
  <c r="AO3" i="3"/>
  <c r="AM3" i="3"/>
  <c r="AK3" i="3"/>
  <c r="S3" i="3"/>
  <c r="Q3" i="3"/>
  <c r="O3" i="3"/>
  <c r="N3" i="3"/>
  <c r="K3" i="3"/>
  <c r="I3" i="3"/>
  <c r="G3" i="3"/>
  <c r="BK365" i="2" l="1"/>
  <c r="BK199" i="2"/>
  <c r="BK371" i="2"/>
  <c r="BK375" i="2"/>
  <c r="BK167" i="2"/>
  <c r="BK147" i="2"/>
  <c r="BK17" i="2"/>
  <c r="BK18" i="2"/>
  <c r="BK367" i="2"/>
  <c r="BK346" i="2"/>
  <c r="BK360" i="2"/>
  <c r="BK115" i="2"/>
  <c r="BK357" i="2"/>
  <c r="BK233" i="2"/>
  <c r="BK106" i="2"/>
  <c r="BK105" i="2"/>
  <c r="BK16" i="2"/>
  <c r="BK131" i="2"/>
  <c r="BK220" i="2"/>
  <c r="BK339" i="2"/>
  <c r="BK275" i="2"/>
  <c r="BK109" i="2"/>
  <c r="BK84" i="2"/>
  <c r="BK355" i="2"/>
  <c r="BK41" i="2"/>
  <c r="BK23" i="2"/>
  <c r="BK240" i="2"/>
  <c r="BK77" i="2"/>
  <c r="BK201" i="2"/>
  <c r="BK34" i="2"/>
  <c r="BK139" i="2"/>
  <c r="BK329" i="2"/>
  <c r="BK274" i="2"/>
  <c r="BK232" i="2"/>
  <c r="BK318" i="2"/>
  <c r="BK107" i="2"/>
  <c r="BK75" i="2"/>
  <c r="BK73" i="2"/>
  <c r="BK103" i="2"/>
  <c r="BK211" i="2"/>
  <c r="BK179" i="2"/>
  <c r="BK175" i="2"/>
  <c r="BK159" i="2"/>
  <c r="BK209" i="2"/>
  <c r="BK359" i="2"/>
  <c r="BK157" i="2"/>
  <c r="BK376" i="2"/>
  <c r="BK142" i="2"/>
  <c r="BK108" i="2"/>
  <c r="BK259" i="2"/>
  <c r="BK171" i="2"/>
  <c r="BK135" i="2"/>
  <c r="BK21" i="2"/>
  <c r="BK137" i="2"/>
  <c r="BK256" i="2"/>
  <c r="BK350" i="2"/>
  <c r="BK43" i="2"/>
  <c r="BK19" i="2"/>
  <c r="BK148" i="2"/>
  <c r="BK82" i="2"/>
  <c r="BK11" i="2"/>
  <c r="BK354" i="2"/>
  <c r="BK320" i="2"/>
  <c r="BK122" i="2"/>
  <c r="BK203" i="2"/>
  <c r="BK3" i="2"/>
  <c r="BK50" i="2"/>
  <c r="BK32" i="2"/>
  <c r="BK35" i="2"/>
  <c r="BK168" i="2"/>
  <c r="BK380" i="2"/>
  <c r="BK374" i="2"/>
  <c r="BK300" i="2"/>
  <c r="BK67" i="2"/>
  <c r="BK127" i="2"/>
  <c r="BK33" i="2"/>
  <c r="BK299" i="2"/>
  <c r="BK332" i="2"/>
  <c r="BK254" i="2"/>
  <c r="BK216" i="2"/>
  <c r="BK146" i="2"/>
  <c r="BK112" i="2"/>
  <c r="BK80" i="2"/>
  <c r="BK117" i="2"/>
  <c r="BK195" i="2"/>
  <c r="BK362" i="2"/>
  <c r="BK125" i="2"/>
  <c r="BK31" i="2"/>
  <c r="BK152" i="2"/>
  <c r="BK76" i="2"/>
  <c r="BK91" i="2"/>
  <c r="BK281" i="2"/>
  <c r="BK265" i="2"/>
  <c r="BK245" i="2"/>
  <c r="BK302" i="2"/>
  <c r="BK286" i="2"/>
  <c r="BK252" i="2"/>
  <c r="BK234" i="2"/>
  <c r="BK55" i="2"/>
  <c r="BK358" i="2"/>
  <c r="BK314" i="2"/>
  <c r="BK29" i="2"/>
  <c r="BK85" i="2"/>
  <c r="BK301" i="2"/>
  <c r="BK284" i="2"/>
  <c r="BK178" i="2"/>
  <c r="BK83" i="2"/>
  <c r="BK129" i="2"/>
  <c r="BK218" i="2"/>
  <c r="BK227" i="2"/>
  <c r="BK177" i="2"/>
  <c r="BK49" i="2"/>
  <c r="BK98" i="2"/>
  <c r="BK379" i="2"/>
  <c r="BK323" i="2"/>
  <c r="BK291" i="2"/>
  <c r="BK257" i="2"/>
  <c r="BK264" i="2"/>
  <c r="BK140" i="2"/>
  <c r="BK124" i="2"/>
  <c r="BK90" i="2"/>
  <c r="BK74" i="2"/>
  <c r="BK39" i="2"/>
  <c r="BK370" i="2"/>
  <c r="BK225" i="2"/>
  <c r="BK200" i="2"/>
  <c r="BK351" i="2"/>
  <c r="BK251" i="2"/>
  <c r="BK155" i="2"/>
  <c r="BK113" i="2"/>
  <c r="BK97" i="2"/>
  <c r="BK81" i="2"/>
  <c r="BK63" i="2"/>
  <c r="BK45" i="2"/>
  <c r="BK210" i="2"/>
  <c r="BK173" i="2"/>
  <c r="BK38" i="2"/>
  <c r="BK289" i="2"/>
  <c r="BK271" i="2"/>
  <c r="BK255" i="2"/>
  <c r="BK174" i="2"/>
  <c r="BK104" i="2"/>
  <c r="BK119" i="2"/>
  <c r="BK295" i="2"/>
  <c r="BK279" i="2"/>
  <c r="BK261" i="2"/>
  <c r="BK241" i="2"/>
  <c r="BK205" i="2"/>
  <c r="BK187" i="2"/>
  <c r="BK272" i="2"/>
  <c r="BK348" i="2"/>
  <c r="BK342" i="2"/>
  <c r="BK150" i="2"/>
  <c r="BK169" i="2"/>
  <c r="BK133" i="2"/>
  <c r="BK111" i="2"/>
  <c r="BK95" i="2"/>
  <c r="BK61" i="2"/>
  <c r="BK364" i="2"/>
  <c r="BK372" i="2"/>
  <c r="BK377" i="2"/>
  <c r="BK287" i="2"/>
  <c r="BK269" i="2"/>
  <c r="BK253" i="2"/>
  <c r="BK25" i="2"/>
  <c r="BK294" i="2"/>
  <c r="BK260" i="2"/>
  <c r="BK242" i="2"/>
  <c r="BK188" i="2"/>
  <c r="BK156" i="2"/>
  <c r="BK136" i="2"/>
  <c r="BK86" i="2"/>
  <c r="BK70" i="2"/>
  <c r="BK293" i="2"/>
  <c r="BK239" i="2"/>
  <c r="BK71" i="2"/>
  <c r="BK344" i="2"/>
  <c r="BK172" i="2"/>
  <c r="BK378" i="2"/>
  <c r="BK319" i="2"/>
  <c r="BK221" i="2"/>
  <c r="BK5" i="2"/>
  <c r="BK290" i="2"/>
  <c r="BK321" i="2"/>
  <c r="BK312" i="2"/>
  <c r="BK292" i="2"/>
  <c r="BK276" i="2"/>
  <c r="BK204" i="2"/>
  <c r="BK186" i="2"/>
  <c r="BK170" i="2"/>
  <c r="BK154" i="2"/>
  <c r="BK134" i="2"/>
  <c r="BK100" i="2"/>
  <c r="BK153" i="2"/>
  <c r="BK79" i="2"/>
  <c r="BK36" i="2"/>
  <c r="BK20" i="2"/>
  <c r="BK356" i="2"/>
  <c r="BK315" i="2"/>
  <c r="BK343" i="2"/>
  <c r="BK317" i="2"/>
  <c r="BK341" i="2"/>
  <c r="BK313" i="2"/>
  <c r="BK277" i="2"/>
  <c r="BK219" i="2"/>
  <c r="BK185" i="2"/>
  <c r="BK330" i="2"/>
  <c r="BK202" i="2"/>
  <c r="BK184" i="2"/>
  <c r="BK66" i="2"/>
  <c r="BK149" i="2"/>
  <c r="BK93" i="2"/>
  <c r="BK59" i="2"/>
  <c r="BK208" i="2"/>
  <c r="BK337" i="2"/>
  <c r="BK305" i="2"/>
  <c r="BK333" i="2"/>
  <c r="BK258" i="2"/>
  <c r="BK228" i="2"/>
  <c r="BK328" i="2"/>
  <c r="BK126" i="2"/>
  <c r="BK58" i="2"/>
  <c r="BK373" i="2"/>
  <c r="BK327" i="2"/>
  <c r="BK273" i="2"/>
  <c r="BK217" i="2"/>
  <c r="BK183" i="2"/>
  <c r="BK206" i="2"/>
  <c r="BK68" i="2"/>
  <c r="BK9" i="2"/>
  <c r="BK366" i="2"/>
  <c r="BK262" i="2"/>
  <c r="BK37" i="2"/>
  <c r="BK288" i="2"/>
  <c r="BK270" i="2"/>
  <c r="BK236" i="2"/>
  <c r="BK198" i="2"/>
  <c r="BK182" i="2"/>
  <c r="BK166" i="2"/>
  <c r="BK130" i="2"/>
  <c r="BK96" i="2"/>
  <c r="BK64" i="2"/>
  <c r="BK246" i="2"/>
  <c r="BK165" i="2"/>
  <c r="BK145" i="2"/>
  <c r="BK15" i="2"/>
  <c r="BK6" i="2"/>
  <c r="BK335" i="2"/>
  <c r="BK331" i="2"/>
  <c r="BK222" i="2"/>
  <c r="BK120" i="2"/>
  <c r="BK54" i="2"/>
  <c r="BK22" i="2"/>
  <c r="BK243" i="2"/>
  <c r="BK215" i="2"/>
  <c r="BK197" i="2"/>
  <c r="BK181" i="2"/>
  <c r="BK132" i="2"/>
  <c r="BK340" i="2"/>
  <c r="BK324" i="2"/>
  <c r="BK303" i="2"/>
  <c r="BK310" i="2"/>
  <c r="BK52" i="2"/>
  <c r="BK268" i="2"/>
  <c r="BK214" i="2"/>
  <c r="BK196" i="2"/>
  <c r="BK180" i="2"/>
  <c r="BK144" i="2"/>
  <c r="BK110" i="2"/>
  <c r="BK94" i="2"/>
  <c r="BK78" i="2"/>
  <c r="BK62" i="2"/>
  <c r="BK334" i="2"/>
  <c r="BK163" i="2"/>
  <c r="BK143" i="2"/>
  <c r="BK89" i="2"/>
  <c r="BK53" i="2"/>
  <c r="BK4" i="2"/>
  <c r="BK283" i="2"/>
  <c r="BK306" i="2"/>
  <c r="BK116" i="2"/>
  <c r="BK164" i="2"/>
  <c r="BK128" i="2"/>
  <c r="BK361" i="2"/>
  <c r="BK213" i="2"/>
  <c r="BK338" i="2"/>
  <c r="BK322" i="2"/>
  <c r="BK349" i="2"/>
  <c r="BK309" i="2"/>
  <c r="BK304" i="2"/>
  <c r="BK238" i="2"/>
  <c r="BK114" i="2"/>
  <c r="BK48" i="2"/>
  <c r="BK266" i="2"/>
  <c r="BK250" i="2"/>
  <c r="BK230" i="2"/>
  <c r="BK212" i="2"/>
  <c r="BK194" i="2"/>
  <c r="BK162" i="2"/>
  <c r="BK92" i="2"/>
  <c r="BK60" i="2"/>
  <c r="BK161" i="2"/>
  <c r="BK141" i="2"/>
  <c r="BK87" i="2"/>
  <c r="BK51" i="2"/>
  <c r="BK151" i="2"/>
  <c r="BK229" i="2"/>
  <c r="BK44" i="2"/>
  <c r="BK28" i="2"/>
  <c r="BK12" i="2"/>
  <c r="BK352" i="2"/>
  <c r="BK311" i="2"/>
  <c r="BK345" i="2"/>
  <c r="BK267" i="2"/>
  <c r="BK237" i="2"/>
  <c r="BK381" i="2"/>
  <c r="BK46" i="2"/>
  <c r="BK14" i="2"/>
  <c r="BK138" i="2"/>
  <c r="BK13" i="2"/>
  <c r="BK336" i="2"/>
  <c r="BK347" i="2"/>
  <c r="BK298" i="2"/>
  <c r="BK282" i="2"/>
  <c r="BK248" i="2"/>
  <c r="BK192" i="2"/>
  <c r="BK160" i="2"/>
  <c r="BK308" i="2"/>
  <c r="BK118" i="2"/>
  <c r="BK101" i="2"/>
  <c r="BK69" i="2"/>
  <c r="BK193" i="2"/>
  <c r="BK102" i="2"/>
  <c r="BK30" i="2"/>
  <c r="BK7" i="2"/>
  <c r="BK42" i="2"/>
  <c r="BK26" i="2"/>
  <c r="BK326" i="2"/>
  <c r="BK280" i="2"/>
  <c r="BK235" i="2"/>
  <c r="BK176" i="2"/>
  <c r="BK191" i="2"/>
  <c r="BK316" i="2"/>
  <c r="BK325" i="2"/>
  <c r="BK369" i="2"/>
  <c r="BK249" i="2"/>
  <c r="BK296" i="2"/>
  <c r="BK244" i="2"/>
  <c r="BK226" i="2"/>
  <c r="BK190" i="2"/>
  <c r="BK158" i="2"/>
  <c r="BK88" i="2"/>
  <c r="BK72" i="2"/>
  <c r="BK57" i="2"/>
  <c r="BK121" i="2"/>
  <c r="BK99" i="2"/>
  <c r="BK65" i="2"/>
  <c r="BK47" i="2"/>
  <c r="BK27" i="2"/>
  <c r="BK56" i="2"/>
  <c r="BK40" i="2"/>
  <c r="BK24" i="2"/>
  <c r="BK8" i="2"/>
  <c r="BK363" i="2"/>
  <c r="BK278" i="2"/>
  <c r="BK368" i="2"/>
  <c r="BK231" i="2"/>
  <c r="BK224" i="2"/>
  <c r="BK307" i="2"/>
  <c r="BK353" i="2"/>
  <c r="BK285" i="2"/>
  <c r="BK297" i="2"/>
  <c r="BK263" i="2"/>
  <c r="BK247" i="2"/>
  <c r="BK223" i="2"/>
  <c r="BK207" i="2"/>
  <c r="BK189" i="2"/>
  <c r="BK123" i="2"/>
  <c r="BK10" i="2"/>
  <c r="BK385" i="2"/>
  <c r="BJ275" i="5"/>
  <c r="BJ184" i="5"/>
  <c r="BJ14" i="5"/>
  <c r="BJ30" i="5"/>
  <c r="BJ46" i="5"/>
  <c r="BJ62" i="5"/>
  <c r="BJ78" i="5"/>
  <c r="BJ110" i="5"/>
  <c r="BJ118" i="5"/>
  <c r="BJ126" i="5"/>
  <c r="BJ142" i="5"/>
  <c r="BJ158" i="5"/>
  <c r="BJ174" i="5"/>
  <c r="BJ190" i="5"/>
  <c r="BJ254" i="5"/>
  <c r="BJ262" i="5"/>
  <c r="BJ270" i="5"/>
  <c r="BJ11" i="5"/>
  <c r="BJ43" i="5"/>
  <c r="BJ179" i="5"/>
  <c r="S3" i="5"/>
  <c r="BJ3" i="5" s="1"/>
  <c r="S11" i="5"/>
  <c r="S19" i="5"/>
  <c r="S27" i="5"/>
  <c r="BJ27" i="5" s="1"/>
  <c r="S35" i="5"/>
  <c r="S43" i="5"/>
  <c r="S51" i="5"/>
  <c r="BJ51" i="5" s="1"/>
  <c r="S59" i="5"/>
  <c r="S67" i="5"/>
  <c r="BJ67" i="5" s="1"/>
  <c r="S75" i="5"/>
  <c r="BJ75" i="5" s="1"/>
  <c r="S83" i="5"/>
  <c r="S91" i="5"/>
  <c r="BJ91" i="5" s="1"/>
  <c r="S99" i="5"/>
  <c r="S107" i="5"/>
  <c r="BJ107" i="5" s="1"/>
  <c r="S115" i="5"/>
  <c r="BJ115" i="5" s="1"/>
  <c r="S123" i="5"/>
  <c r="BJ123" i="5" s="1"/>
  <c r="S131" i="5"/>
  <c r="BJ131" i="5" s="1"/>
  <c r="S139" i="5"/>
  <c r="S147" i="5"/>
  <c r="S155" i="5"/>
  <c r="S163" i="5"/>
  <c r="BJ163" i="5" s="1"/>
  <c r="S171" i="5"/>
  <c r="S179" i="5"/>
  <c r="S187" i="5"/>
  <c r="S195" i="5"/>
  <c r="S203" i="5"/>
  <c r="BJ203" i="5" s="1"/>
  <c r="S211" i="5"/>
  <c r="BJ211" i="5" s="1"/>
  <c r="S219" i="5"/>
  <c r="BJ219" i="5" s="1"/>
  <c r="S227" i="5"/>
  <c r="BJ227" i="5" s="1"/>
  <c r="S235" i="5"/>
  <c r="BJ235" i="5" s="1"/>
  <c r="S243" i="5"/>
  <c r="S251" i="5"/>
  <c r="BJ251" i="5" s="1"/>
  <c r="S259" i="5"/>
  <c r="BJ259" i="5" s="1"/>
  <c r="S267" i="5"/>
  <c r="S275" i="5"/>
  <c r="S283" i="5"/>
  <c r="S291" i="5"/>
  <c r="S299" i="5"/>
  <c r="S307" i="5"/>
  <c r="S315" i="5"/>
  <c r="S323" i="5"/>
  <c r="BJ323" i="5" s="1"/>
  <c r="S331" i="5"/>
  <c r="BJ331" i="5" s="1"/>
  <c r="S339" i="5"/>
  <c r="BJ339" i="5" s="1"/>
  <c r="S347" i="5"/>
  <c r="BJ347" i="5" s="1"/>
  <c r="S355" i="5"/>
  <c r="BJ355" i="5" s="1"/>
  <c r="S363" i="5"/>
  <c r="BJ363" i="5" s="1"/>
  <c r="S371" i="5"/>
  <c r="BJ371" i="5" s="1"/>
  <c r="S379" i="5"/>
  <c r="BJ379" i="5" s="1"/>
  <c r="BJ35" i="5"/>
  <c r="BJ267" i="5"/>
  <c r="L9" i="5"/>
  <c r="L17" i="5"/>
  <c r="L25" i="5"/>
  <c r="L33" i="5"/>
  <c r="L41" i="5"/>
  <c r="L49" i="5"/>
  <c r="L57" i="5"/>
  <c r="L65" i="5"/>
  <c r="BJ65" i="5" s="1"/>
  <c r="L73" i="5"/>
  <c r="BJ73" i="5" s="1"/>
  <c r="L81" i="5"/>
  <c r="BJ81" i="5" s="1"/>
  <c r="L89" i="5"/>
  <c r="BJ89" i="5" s="1"/>
  <c r="L97" i="5"/>
  <c r="BJ97" i="5" s="1"/>
  <c r="L105" i="5"/>
  <c r="L113" i="5"/>
  <c r="L121" i="5"/>
  <c r="L129" i="5"/>
  <c r="L137" i="5"/>
  <c r="L145" i="5"/>
  <c r="L153" i="5"/>
  <c r="L161" i="5"/>
  <c r="L169" i="5"/>
  <c r="L177" i="5"/>
  <c r="L185" i="5"/>
  <c r="L193" i="5"/>
  <c r="BJ193" i="5" s="1"/>
  <c r="L201" i="5"/>
  <c r="BJ201" i="5" s="1"/>
  <c r="L209" i="5"/>
  <c r="BJ209" i="5" s="1"/>
  <c r="L217" i="5"/>
  <c r="BJ217" i="5" s="1"/>
  <c r="L225" i="5"/>
  <c r="BJ225" i="5" s="1"/>
  <c r="L233" i="5"/>
  <c r="L241" i="5"/>
  <c r="L249" i="5"/>
  <c r="L257" i="5"/>
  <c r="L265" i="5"/>
  <c r="L273" i="5"/>
  <c r="L281" i="5"/>
  <c r="L289" i="5"/>
  <c r="L297" i="5"/>
  <c r="L305" i="5"/>
  <c r="L313" i="5"/>
  <c r="L321" i="5"/>
  <c r="BJ321" i="5" s="1"/>
  <c r="L329" i="5"/>
  <c r="BJ329" i="5" s="1"/>
  <c r="L337" i="5"/>
  <c r="BJ337" i="5" s="1"/>
  <c r="L345" i="5"/>
  <c r="BJ345" i="5" s="1"/>
  <c r="L353" i="5"/>
  <c r="BJ353" i="5" s="1"/>
  <c r="L361" i="5"/>
  <c r="L369" i="5"/>
  <c r="L377" i="5"/>
  <c r="BJ377" i="5" s="1"/>
  <c r="BJ139" i="5"/>
  <c r="BJ171" i="5"/>
  <c r="BJ291" i="5"/>
  <c r="BJ315" i="5"/>
  <c r="S198" i="5"/>
  <c r="BJ198" i="5" s="1"/>
  <c r="S206" i="5"/>
  <c r="BJ206" i="5" s="1"/>
  <c r="S214" i="5"/>
  <c r="BJ214" i="5" s="1"/>
  <c r="S222" i="5"/>
  <c r="BJ222" i="5" s="1"/>
  <c r="S230" i="5"/>
  <c r="BJ230" i="5" s="1"/>
  <c r="S238" i="5"/>
  <c r="BJ238" i="5" s="1"/>
  <c r="S246" i="5"/>
  <c r="BJ246" i="5" s="1"/>
  <c r="S254" i="5"/>
  <c r="S262" i="5"/>
  <c r="S270" i="5"/>
  <c r="S278" i="5"/>
  <c r="BJ278" i="5" s="1"/>
  <c r="S286" i="5"/>
  <c r="BJ286" i="5" s="1"/>
  <c r="S294" i="5"/>
  <c r="BJ294" i="5" s="1"/>
  <c r="S302" i="5"/>
  <c r="BJ302" i="5" s="1"/>
  <c r="S310" i="5"/>
  <c r="BJ310" i="5" s="1"/>
  <c r="S318" i="5"/>
  <c r="BJ318" i="5" s="1"/>
  <c r="S326" i="5"/>
  <c r="BJ326" i="5" s="1"/>
  <c r="S334" i="5"/>
  <c r="BJ334" i="5" s="1"/>
  <c r="S342" i="5"/>
  <c r="BJ342" i="5" s="1"/>
  <c r="S350" i="5"/>
  <c r="BJ350" i="5" s="1"/>
  <c r="S358" i="5"/>
  <c r="BJ358" i="5" s="1"/>
  <c r="S366" i="5"/>
  <c r="BJ366" i="5" s="1"/>
  <c r="BJ216" i="5"/>
  <c r="BJ280" i="5"/>
  <c r="BJ147" i="5"/>
  <c r="BJ299" i="5"/>
  <c r="L4" i="5"/>
  <c r="BJ4" i="5" s="1"/>
  <c r="L12" i="5"/>
  <c r="BJ12" i="5" s="1"/>
  <c r="L20" i="5"/>
  <c r="BJ20" i="5" s="1"/>
  <c r="L28" i="5"/>
  <c r="BJ28" i="5" s="1"/>
  <c r="L36" i="5"/>
  <c r="BJ36" i="5" s="1"/>
  <c r="L44" i="5"/>
  <c r="BJ44" i="5" s="1"/>
  <c r="L52" i="5"/>
  <c r="BJ52" i="5" s="1"/>
  <c r="L60" i="5"/>
  <c r="BJ60" i="5" s="1"/>
  <c r="L68" i="5"/>
  <c r="BJ68" i="5" s="1"/>
  <c r="L76" i="5"/>
  <c r="BJ76" i="5" s="1"/>
  <c r="L84" i="5"/>
  <c r="BJ84" i="5" s="1"/>
  <c r="L92" i="5"/>
  <c r="BJ92" i="5" s="1"/>
  <c r="L100" i="5"/>
  <c r="BJ100" i="5" s="1"/>
  <c r="L108" i="5"/>
  <c r="BJ108" i="5" s="1"/>
  <c r="L116" i="5"/>
  <c r="BJ116" i="5" s="1"/>
  <c r="L124" i="5"/>
  <c r="BJ124" i="5" s="1"/>
  <c r="L132" i="5"/>
  <c r="BJ132" i="5" s="1"/>
  <c r="L140" i="5"/>
  <c r="BJ140" i="5" s="1"/>
  <c r="L148" i="5"/>
  <c r="BJ148" i="5" s="1"/>
  <c r="L156" i="5"/>
  <c r="BJ156" i="5" s="1"/>
  <c r="L164" i="5"/>
  <c r="BJ164" i="5" s="1"/>
  <c r="L172" i="5"/>
  <c r="BJ172" i="5" s="1"/>
  <c r="L180" i="5"/>
  <c r="BJ180" i="5" s="1"/>
  <c r="L188" i="5"/>
  <c r="BJ188" i="5" s="1"/>
  <c r="L196" i="5"/>
  <c r="BJ196" i="5" s="1"/>
  <c r="L204" i="5"/>
  <c r="BJ204" i="5" s="1"/>
  <c r="L212" i="5"/>
  <c r="BJ212" i="5" s="1"/>
  <c r="L220" i="5"/>
  <c r="BJ220" i="5" s="1"/>
  <c r="L228" i="5"/>
  <c r="BJ228" i="5" s="1"/>
  <c r="L236" i="5"/>
  <c r="BJ236" i="5" s="1"/>
  <c r="L244" i="5"/>
  <c r="BJ244" i="5" s="1"/>
  <c r="L252" i="5"/>
  <c r="BJ252" i="5" s="1"/>
  <c r="L260" i="5"/>
  <c r="BJ260" i="5" s="1"/>
  <c r="L268" i="5"/>
  <c r="BJ268" i="5" s="1"/>
  <c r="L276" i="5"/>
  <c r="BJ276" i="5" s="1"/>
  <c r="L284" i="5"/>
  <c r="BJ284" i="5" s="1"/>
  <c r="L292" i="5"/>
  <c r="BJ292" i="5" s="1"/>
  <c r="L300" i="5"/>
  <c r="BJ300" i="5" s="1"/>
  <c r="L308" i="5"/>
  <c r="BJ308" i="5" s="1"/>
  <c r="L316" i="5"/>
  <c r="BJ316" i="5" s="1"/>
  <c r="L324" i="5"/>
  <c r="BJ324" i="5" s="1"/>
  <c r="L332" i="5"/>
  <c r="BJ332" i="5" s="1"/>
  <c r="BJ356" i="5"/>
  <c r="BJ372" i="5"/>
  <c r="BJ344" i="5"/>
  <c r="BJ155" i="5"/>
  <c r="BJ187" i="5"/>
  <c r="BJ307" i="5"/>
  <c r="S9" i="5"/>
  <c r="S17" i="5"/>
  <c r="S25" i="5"/>
  <c r="S33" i="5"/>
  <c r="S41" i="5"/>
  <c r="S49" i="5"/>
  <c r="S57" i="5"/>
  <c r="S65" i="5"/>
  <c r="S73" i="5"/>
  <c r="S81" i="5"/>
  <c r="S89" i="5"/>
  <c r="S97" i="5"/>
  <c r="S105" i="5"/>
  <c r="S113" i="5"/>
  <c r="S121" i="5"/>
  <c r="S129" i="5"/>
  <c r="S137" i="5"/>
  <c r="S145" i="5"/>
  <c r="S153" i="5"/>
  <c r="S161" i="5"/>
  <c r="S169" i="5"/>
  <c r="S177" i="5"/>
  <c r="S185" i="5"/>
  <c r="S193" i="5"/>
  <c r="S201" i="5"/>
  <c r="S209" i="5"/>
  <c r="S217" i="5"/>
  <c r="S225" i="5"/>
  <c r="S233" i="5"/>
  <c r="S241" i="5"/>
  <c r="S249" i="5"/>
  <c r="S257" i="5"/>
  <c r="S265" i="5"/>
  <c r="S273" i="5"/>
  <c r="S281" i="5"/>
  <c r="S289" i="5"/>
  <c r="S297" i="5"/>
  <c r="S305" i="5"/>
  <c r="S313" i="5"/>
  <c r="S321" i="5"/>
  <c r="S329" i="5"/>
  <c r="S337" i="5"/>
  <c r="S345" i="5"/>
  <c r="S353" i="5"/>
  <c r="S361" i="5"/>
  <c r="S369" i="5"/>
  <c r="BJ83" i="5"/>
  <c r="BJ7" i="5"/>
  <c r="BJ15" i="5"/>
  <c r="BJ23" i="5"/>
  <c r="BJ31" i="5"/>
  <c r="BJ39" i="5"/>
  <c r="BJ111" i="5"/>
  <c r="BJ119" i="5"/>
  <c r="BJ127" i="5"/>
  <c r="BJ135" i="5"/>
  <c r="BJ143" i="5"/>
  <c r="BJ151" i="5"/>
  <c r="BJ159" i="5"/>
  <c r="BJ167" i="5"/>
  <c r="BJ239" i="5"/>
  <c r="BJ247" i="5"/>
  <c r="BJ255" i="5"/>
  <c r="BJ263" i="5"/>
  <c r="BJ271" i="5"/>
  <c r="BJ279" i="5"/>
  <c r="BJ287" i="5"/>
  <c r="BJ295" i="5"/>
  <c r="BJ367" i="5"/>
  <c r="BJ375" i="5"/>
  <c r="BJ19" i="5"/>
  <c r="BJ59" i="5"/>
  <c r="BJ99" i="5"/>
  <c r="BJ195" i="5"/>
  <c r="BJ243" i="5"/>
  <c r="BJ283" i="5"/>
  <c r="L10" i="5"/>
  <c r="BJ10" i="5" s="1"/>
  <c r="L18" i="5"/>
  <c r="BJ18" i="5" s="1"/>
  <c r="L26" i="5"/>
  <c r="BJ26" i="5" s="1"/>
  <c r="L34" i="5"/>
  <c r="BJ34" i="5" s="1"/>
  <c r="L42" i="5"/>
  <c r="BJ42" i="5" s="1"/>
  <c r="L50" i="5"/>
  <c r="BJ50" i="5" s="1"/>
  <c r="L58" i="5"/>
  <c r="BJ58" i="5" s="1"/>
  <c r="L66" i="5"/>
  <c r="BJ66" i="5" s="1"/>
  <c r="L74" i="5"/>
  <c r="BJ74" i="5" s="1"/>
  <c r="L82" i="5"/>
  <c r="BJ82" i="5" s="1"/>
  <c r="L90" i="5"/>
  <c r="BJ90" i="5" s="1"/>
  <c r="L98" i="5"/>
  <c r="BJ98" i="5" s="1"/>
  <c r="L106" i="5"/>
  <c r="BJ106" i="5" s="1"/>
  <c r="L114" i="5"/>
  <c r="BJ114" i="5" s="1"/>
  <c r="L122" i="5"/>
  <c r="BJ122" i="5" s="1"/>
  <c r="L130" i="5"/>
  <c r="BJ130" i="5" s="1"/>
  <c r="L138" i="5"/>
  <c r="BJ138" i="5" s="1"/>
  <c r="L146" i="5"/>
  <c r="BJ146" i="5" s="1"/>
  <c r="L154" i="5"/>
  <c r="BJ154" i="5" s="1"/>
  <c r="L162" i="5"/>
  <c r="BJ162" i="5" s="1"/>
  <c r="L170" i="5"/>
  <c r="BJ170" i="5" s="1"/>
  <c r="L178" i="5"/>
  <c r="BJ178" i="5" s="1"/>
  <c r="L186" i="5"/>
  <c r="BJ186" i="5" s="1"/>
  <c r="L194" i="5"/>
  <c r="BJ194" i="5" s="1"/>
  <c r="L202" i="5"/>
  <c r="BJ202" i="5" s="1"/>
  <c r="L210" i="5"/>
  <c r="BJ210" i="5" s="1"/>
  <c r="L218" i="5"/>
  <c r="BJ218" i="5" s="1"/>
  <c r="L226" i="5"/>
  <c r="BJ226" i="5" s="1"/>
  <c r="L234" i="5"/>
  <c r="BJ234" i="5" s="1"/>
  <c r="L242" i="5"/>
  <c r="BJ242" i="5" s="1"/>
  <c r="L250" i="5"/>
  <c r="BJ250" i="5" s="1"/>
  <c r="L258" i="5"/>
  <c r="BJ258" i="5" s="1"/>
  <c r="L266" i="5"/>
  <c r="BJ266" i="5" s="1"/>
  <c r="L274" i="5"/>
  <c r="BJ274" i="5" s="1"/>
  <c r="L282" i="5"/>
  <c r="BJ282" i="5" s="1"/>
  <c r="L290" i="5"/>
  <c r="BJ290" i="5" s="1"/>
  <c r="L298" i="5"/>
  <c r="BJ298" i="5" s="1"/>
  <c r="L306" i="5"/>
  <c r="BJ306" i="5" s="1"/>
  <c r="L314" i="5"/>
  <c r="BJ314" i="5" s="1"/>
  <c r="L322" i="5"/>
  <c r="BJ322" i="5" s="1"/>
  <c r="L330" i="5"/>
  <c r="BJ330" i="5" s="1"/>
  <c r="L338" i="5"/>
  <c r="BJ338" i="5" s="1"/>
  <c r="L346" i="5"/>
  <c r="BJ346" i="5" s="1"/>
  <c r="L354" i="5"/>
  <c r="BJ354" i="5" s="1"/>
  <c r="L362" i="5"/>
  <c r="BJ362" i="5" s="1"/>
  <c r="L370" i="5"/>
  <c r="BJ370" i="5" s="1"/>
  <c r="L378" i="5"/>
  <c r="BJ378" i="5" s="1"/>
  <c r="S7" i="5"/>
  <c r="S15" i="5"/>
  <c r="S23" i="5"/>
  <c r="S31" i="5"/>
  <c r="S39" i="5"/>
  <c r="S47" i="5"/>
  <c r="BJ47" i="5" s="1"/>
  <c r="S55" i="5"/>
  <c r="BJ55" i="5" s="1"/>
  <c r="S63" i="5"/>
  <c r="BJ63" i="5" s="1"/>
  <c r="S71" i="5"/>
  <c r="BJ71" i="5" s="1"/>
  <c r="S79" i="5"/>
  <c r="BJ79" i="5" s="1"/>
  <c r="S87" i="5"/>
  <c r="BJ87" i="5" s="1"/>
  <c r="S95" i="5"/>
  <c r="BJ95" i="5" s="1"/>
  <c r="S103" i="5"/>
  <c r="BJ103" i="5" s="1"/>
  <c r="S111" i="5"/>
  <c r="S119" i="5"/>
  <c r="S127" i="5"/>
  <c r="S135" i="5"/>
  <c r="S143" i="5"/>
  <c r="S151" i="5"/>
  <c r="S159" i="5"/>
  <c r="S167" i="5"/>
  <c r="S175" i="5"/>
  <c r="BJ175" i="5" s="1"/>
  <c r="S183" i="5"/>
  <c r="BJ183" i="5" s="1"/>
  <c r="S191" i="5"/>
  <c r="BJ191" i="5" s="1"/>
  <c r="S199" i="5"/>
  <c r="BJ199" i="5" s="1"/>
  <c r="S207" i="5"/>
  <c r="BJ207" i="5" s="1"/>
  <c r="S215" i="5"/>
  <c r="BJ215" i="5" s="1"/>
  <c r="S223" i="5"/>
  <c r="BJ223" i="5" s="1"/>
  <c r="S231" i="5"/>
  <c r="BJ231" i="5" s="1"/>
  <c r="S239" i="5"/>
  <c r="S247" i="5"/>
  <c r="S255" i="5"/>
  <c r="S263" i="5"/>
  <c r="S271" i="5"/>
  <c r="S279" i="5"/>
  <c r="S287" i="5"/>
  <c r="S295" i="5"/>
  <c r="S303" i="5"/>
  <c r="BJ303" i="5" s="1"/>
  <c r="S311" i="5"/>
  <c r="BJ311" i="5" s="1"/>
  <c r="S319" i="5"/>
  <c r="BJ319" i="5" s="1"/>
  <c r="S327" i="5"/>
  <c r="BJ327" i="5" s="1"/>
  <c r="S335" i="5"/>
  <c r="BJ335" i="5" s="1"/>
  <c r="S343" i="5"/>
  <c r="BJ343" i="5" s="1"/>
  <c r="S351" i="5"/>
  <c r="BJ351" i="5" s="1"/>
  <c r="S359" i="5"/>
  <c r="BJ359" i="5" s="1"/>
  <c r="S367" i="5"/>
  <c r="S375" i="5"/>
  <c r="AP5" i="3"/>
  <c r="BC9" i="3"/>
  <c r="T13" i="3"/>
  <c r="L14" i="3"/>
  <c r="AD17" i="3"/>
  <c r="AP21" i="3"/>
  <c r="BC25" i="3"/>
  <c r="T29" i="3"/>
  <c r="L30" i="3"/>
  <c r="AD33" i="3"/>
  <c r="AP37" i="3"/>
  <c r="BC41" i="3"/>
  <c r="T45" i="3"/>
  <c r="L46" i="3"/>
  <c r="AD49" i="3"/>
  <c r="AP53" i="3"/>
  <c r="BC57" i="3"/>
  <c r="T61" i="3"/>
  <c r="L62" i="3"/>
  <c r="AD65" i="3"/>
  <c r="AP69" i="3"/>
  <c r="BC73" i="3"/>
  <c r="T77" i="3"/>
  <c r="BC4" i="3"/>
  <c r="T8" i="3"/>
  <c r="L9" i="3"/>
  <c r="AD12" i="3"/>
  <c r="AP16" i="3"/>
  <c r="BC20" i="3"/>
  <c r="T24" i="3"/>
  <c r="L25" i="3"/>
  <c r="AD28" i="3"/>
  <c r="AP32" i="3"/>
  <c r="BC36" i="3"/>
  <c r="T40" i="3"/>
  <c r="L41" i="3"/>
  <c r="AD44" i="3"/>
  <c r="AP48" i="3"/>
  <c r="BC52" i="3"/>
  <c r="T56" i="3"/>
  <c r="L57" i="3"/>
  <c r="AD60" i="3"/>
  <c r="AP64" i="3"/>
  <c r="BC68" i="3"/>
  <c r="T72" i="3"/>
  <c r="L73" i="3"/>
  <c r="AD76" i="3"/>
  <c r="AP80" i="3"/>
  <c r="BC84" i="3"/>
  <c r="T88" i="3"/>
  <c r="L89" i="3"/>
  <c r="AD92" i="3"/>
  <c r="AP96" i="3"/>
  <c r="BC100" i="3"/>
  <c r="T104" i="3"/>
  <c r="T133" i="3"/>
  <c r="T149" i="3"/>
  <c r="T165" i="3"/>
  <c r="T181" i="3"/>
  <c r="AP120" i="3"/>
  <c r="L129" i="3"/>
  <c r="AP136" i="3"/>
  <c r="L145" i="3"/>
  <c r="AP152" i="3"/>
  <c r="L161" i="3"/>
  <c r="AP168" i="3"/>
  <c r="L177" i="3"/>
  <c r="AP184" i="3"/>
  <c r="L193" i="3"/>
  <c r="AP200" i="3"/>
  <c r="L209" i="3"/>
  <c r="AP4" i="3"/>
  <c r="BC8" i="3"/>
  <c r="T12" i="3"/>
  <c r="L13" i="3"/>
  <c r="AD16" i="3"/>
  <c r="AP20" i="3"/>
  <c r="BC24" i="3"/>
  <c r="T28" i="3"/>
  <c r="L29" i="3"/>
  <c r="AD32" i="3"/>
  <c r="AP36" i="3"/>
  <c r="BC40" i="3"/>
  <c r="T44" i="3"/>
  <c r="L45" i="3"/>
  <c r="AD48" i="3"/>
  <c r="AP52" i="3"/>
  <c r="BC56" i="3"/>
  <c r="T60" i="3"/>
  <c r="L61" i="3"/>
  <c r="AD64" i="3"/>
  <c r="AP68" i="3"/>
  <c r="BC72" i="3"/>
  <c r="T76" i="3"/>
  <c r="L77" i="3"/>
  <c r="AD80" i="3"/>
  <c r="AP84" i="3"/>
  <c r="BC88" i="3"/>
  <c r="T92" i="3"/>
  <c r="L93" i="3"/>
  <c r="AD96" i="3"/>
  <c r="AP100" i="3"/>
  <c r="BC104" i="3"/>
  <c r="T108" i="3"/>
  <c r="L109" i="3"/>
  <c r="AD112" i="3"/>
  <c r="AP116" i="3"/>
  <c r="BC120" i="3"/>
  <c r="T124" i="3"/>
  <c r="L125" i="3"/>
  <c r="AD128" i="3"/>
  <c r="AP132" i="3"/>
  <c r="BC136" i="3"/>
  <c r="T140" i="3"/>
  <c r="T7" i="3"/>
  <c r="L8" i="3"/>
  <c r="AD11" i="3"/>
  <c r="AP15" i="3"/>
  <c r="BC19" i="3"/>
  <c r="T23" i="3"/>
  <c r="L24" i="3"/>
  <c r="AD27" i="3"/>
  <c r="AP31" i="3"/>
  <c r="BC35" i="3"/>
  <c r="T39" i="3"/>
  <c r="L40" i="3"/>
  <c r="AD43" i="3"/>
  <c r="AP47" i="3"/>
  <c r="BC51" i="3"/>
  <c r="T55" i="3"/>
  <c r="L56" i="3"/>
  <c r="AD59" i="3"/>
  <c r="AP63" i="3"/>
  <c r="BC67" i="3"/>
  <c r="T71" i="3"/>
  <c r="L72" i="3"/>
  <c r="AD75" i="3"/>
  <c r="AP79" i="3"/>
  <c r="BC83" i="3"/>
  <c r="T87" i="3"/>
  <c r="L88" i="3"/>
  <c r="AD91" i="3"/>
  <c r="AP95" i="3"/>
  <c r="BC99" i="3"/>
  <c r="T103" i="3"/>
  <c r="L104" i="3"/>
  <c r="AD107" i="3"/>
  <c r="AP111" i="3"/>
  <c r="T119" i="3"/>
  <c r="T135" i="3"/>
  <c r="L3" i="3"/>
  <c r="AD6" i="3"/>
  <c r="AP10" i="3"/>
  <c r="BC14" i="3"/>
  <c r="T18" i="3"/>
  <c r="L19" i="3"/>
  <c r="AD22" i="3"/>
  <c r="AP26" i="3"/>
  <c r="BC30" i="3"/>
  <c r="T34" i="3"/>
  <c r="L35" i="3"/>
  <c r="AD38" i="3"/>
  <c r="AP42" i="3"/>
  <c r="BC46" i="3"/>
  <c r="T50" i="3"/>
  <c r="L51" i="3"/>
  <c r="AD54" i="3"/>
  <c r="AP58" i="3"/>
  <c r="BC62" i="3"/>
  <c r="T66" i="3"/>
  <c r="L67" i="3"/>
  <c r="AD70" i="3"/>
  <c r="AP74" i="3"/>
  <c r="BC78" i="3"/>
  <c r="T82" i="3"/>
  <c r="L83" i="3"/>
  <c r="AD86" i="3"/>
  <c r="AP90" i="3"/>
  <c r="BC94" i="3"/>
  <c r="T98" i="3"/>
  <c r="L99" i="3"/>
  <c r="AD102" i="3"/>
  <c r="AP106" i="3"/>
  <c r="BC110" i="3"/>
  <c r="T114" i="3"/>
  <c r="L115" i="3"/>
  <c r="AD118" i="3"/>
  <c r="AP122" i="3"/>
  <c r="BC126" i="3"/>
  <c r="T130" i="3"/>
  <c r="L131" i="3"/>
  <c r="AD134" i="3"/>
  <c r="AP138" i="3"/>
  <c r="BC142" i="3"/>
  <c r="T146" i="3"/>
  <c r="T338" i="3"/>
  <c r="T354" i="3"/>
  <c r="L78" i="3"/>
  <c r="AD81" i="3"/>
  <c r="AP85" i="3"/>
  <c r="BC89" i="3"/>
  <c r="T93" i="3"/>
  <c r="L94" i="3"/>
  <c r="AD97" i="3"/>
  <c r="AP101" i="3"/>
  <c r="BC105" i="3"/>
  <c r="T109" i="3"/>
  <c r="L110" i="3"/>
  <c r="AD113" i="3"/>
  <c r="AP117" i="3"/>
  <c r="BC121" i="3"/>
  <c r="T125" i="3"/>
  <c r="L126" i="3"/>
  <c r="L105" i="3"/>
  <c r="AD108" i="3"/>
  <c r="AP112" i="3"/>
  <c r="BC116" i="3"/>
  <c r="T120" i="3"/>
  <c r="L121" i="3"/>
  <c r="AD124" i="3"/>
  <c r="AP128" i="3"/>
  <c r="BC132" i="3"/>
  <c r="T136" i="3"/>
  <c r="L137" i="3"/>
  <c r="AD140" i="3"/>
  <c r="AP144" i="3"/>
  <c r="BC148" i="3"/>
  <c r="T152" i="3"/>
  <c r="L153" i="3"/>
  <c r="AD156" i="3"/>
  <c r="AP160" i="3"/>
  <c r="BC164" i="3"/>
  <c r="T168" i="3"/>
  <c r="L169" i="3"/>
  <c r="AD172" i="3"/>
  <c r="AP176" i="3"/>
  <c r="BC180" i="3"/>
  <c r="T184" i="3"/>
  <c r="L185" i="3"/>
  <c r="AD188" i="3"/>
  <c r="AP192" i="3"/>
  <c r="BC196" i="3"/>
  <c r="T200" i="3"/>
  <c r="L201" i="3"/>
  <c r="AD204" i="3"/>
  <c r="AP208" i="3"/>
  <c r="BC212" i="3"/>
  <c r="T216" i="3"/>
  <c r="L217" i="3"/>
  <c r="AD220" i="3"/>
  <c r="AP224" i="3"/>
  <c r="BC228" i="3"/>
  <c r="T232" i="3"/>
  <c r="L233" i="3"/>
  <c r="AD236" i="3"/>
  <c r="AP240" i="3"/>
  <c r="BC244" i="3"/>
  <c r="T248" i="3"/>
  <c r="L249" i="3"/>
  <c r="AD252" i="3"/>
  <c r="AP256" i="3"/>
  <c r="BC260" i="3"/>
  <c r="T264" i="3"/>
  <c r="L265" i="3"/>
  <c r="AD268" i="3"/>
  <c r="AP272" i="3"/>
  <c r="BC276" i="3"/>
  <c r="T280" i="3"/>
  <c r="L281" i="3"/>
  <c r="AD284" i="3"/>
  <c r="AP288" i="3"/>
  <c r="BC292" i="3"/>
  <c r="T296" i="3"/>
  <c r="L297" i="3"/>
  <c r="AD300" i="3"/>
  <c r="AP304" i="3"/>
  <c r="BC308" i="3"/>
  <c r="T312" i="3"/>
  <c r="L313" i="3"/>
  <c r="AD316" i="3"/>
  <c r="AP320" i="3"/>
  <c r="BC324" i="3"/>
  <c r="T328" i="3"/>
  <c r="L329" i="3"/>
  <c r="AD332" i="3"/>
  <c r="AP336" i="3"/>
  <c r="BC340" i="3"/>
  <c r="T344" i="3"/>
  <c r="L345" i="3"/>
  <c r="AD348" i="3"/>
  <c r="AP352" i="3"/>
  <c r="BC356" i="3"/>
  <c r="T360" i="3"/>
  <c r="L361" i="3"/>
  <c r="AP368" i="3"/>
  <c r="BC372" i="3"/>
  <c r="T376" i="3"/>
  <c r="L377" i="3"/>
  <c r="BC115" i="3"/>
  <c r="L120" i="3"/>
  <c r="AD123" i="3"/>
  <c r="AP127" i="3"/>
  <c r="BC131" i="3"/>
  <c r="T3" i="3"/>
  <c r="L4" i="3"/>
  <c r="AD7" i="3"/>
  <c r="AP11" i="3"/>
  <c r="BC15" i="3"/>
  <c r="T19" i="3"/>
  <c r="L20" i="3"/>
  <c r="AD23" i="3"/>
  <c r="AP27" i="3"/>
  <c r="BC31" i="3"/>
  <c r="T35" i="3"/>
  <c r="L36" i="3"/>
  <c r="AD39" i="3"/>
  <c r="AP43" i="3"/>
  <c r="BC47" i="3"/>
  <c r="T51" i="3"/>
  <c r="L52" i="3"/>
  <c r="AD55" i="3"/>
  <c r="AP59" i="3"/>
  <c r="BC63" i="3"/>
  <c r="T67" i="3"/>
  <c r="L68" i="3"/>
  <c r="AD71" i="3"/>
  <c r="AP75" i="3"/>
  <c r="BC79" i="3"/>
  <c r="T83" i="3"/>
  <c r="L84" i="3"/>
  <c r="AD87" i="3"/>
  <c r="AP91" i="3"/>
  <c r="BC95" i="3"/>
  <c r="T99" i="3"/>
  <c r="L100" i="3"/>
  <c r="AD103" i="3"/>
  <c r="AP107" i="3"/>
  <c r="BC111" i="3"/>
  <c r="T115" i="3"/>
  <c r="L116" i="3"/>
  <c r="AD119" i="3"/>
  <c r="AP6" i="3"/>
  <c r="BC10" i="3"/>
  <c r="T14" i="3"/>
  <c r="L15" i="3"/>
  <c r="AD18" i="3"/>
  <c r="AP22" i="3"/>
  <c r="BC26" i="3"/>
  <c r="T30" i="3"/>
  <c r="L31" i="3"/>
  <c r="AD34" i="3"/>
  <c r="AP38" i="3"/>
  <c r="BC42" i="3"/>
  <c r="T46" i="3"/>
  <c r="L47" i="3"/>
  <c r="AD50" i="3"/>
  <c r="AP54" i="3"/>
  <c r="BC58" i="3"/>
  <c r="T62" i="3"/>
  <c r="L63" i="3"/>
  <c r="AD66" i="3"/>
  <c r="AP70" i="3"/>
  <c r="BC74" i="3"/>
  <c r="T78" i="3"/>
  <c r="L79" i="3"/>
  <c r="AD82" i="3"/>
  <c r="AP86" i="3"/>
  <c r="BC90" i="3"/>
  <c r="T94" i="3"/>
  <c r="L95" i="3"/>
  <c r="AD98" i="3"/>
  <c r="AP102" i="3"/>
  <c r="BC106" i="3"/>
  <c r="T110" i="3"/>
  <c r="L111" i="3"/>
  <c r="AD114" i="3"/>
  <c r="AP118" i="3"/>
  <c r="BC122" i="3"/>
  <c r="T126" i="3"/>
  <c r="L127" i="3"/>
  <c r="AD130" i="3"/>
  <c r="AP134" i="3"/>
  <c r="BC138" i="3"/>
  <c r="L143" i="3"/>
  <c r="BC5" i="3"/>
  <c r="T9" i="3"/>
  <c r="L10" i="3"/>
  <c r="AD13" i="3"/>
  <c r="AP17" i="3"/>
  <c r="BC21" i="3"/>
  <c r="T25" i="3"/>
  <c r="L26" i="3"/>
  <c r="AD29" i="3"/>
  <c r="AP33" i="3"/>
  <c r="BC37" i="3"/>
  <c r="T41" i="3"/>
  <c r="L42" i="3"/>
  <c r="AD45" i="3"/>
  <c r="AP49" i="3"/>
  <c r="BC53" i="3"/>
  <c r="T57" i="3"/>
  <c r="L58" i="3"/>
  <c r="AD61" i="3"/>
  <c r="AP65" i="3"/>
  <c r="BC69" i="3"/>
  <c r="T73" i="3"/>
  <c r="L74" i="3"/>
  <c r="AD77" i="3"/>
  <c r="AP81" i="3"/>
  <c r="BC85" i="3"/>
  <c r="T89" i="3"/>
  <c r="L90" i="3"/>
  <c r="AD93" i="3"/>
  <c r="AP97" i="3"/>
  <c r="BC101" i="3"/>
  <c r="T105" i="3"/>
  <c r="L106" i="3"/>
  <c r="AD109" i="3"/>
  <c r="AP113" i="3"/>
  <c r="BC117" i="3"/>
  <c r="T121" i="3"/>
  <c r="L122" i="3"/>
  <c r="AD125" i="3"/>
  <c r="AP129" i="3"/>
  <c r="AD136" i="3"/>
  <c r="AP140" i="3"/>
  <c r="BC144" i="3"/>
  <c r="T148" i="3"/>
  <c r="AP103" i="3"/>
  <c r="BC107" i="3"/>
  <c r="L112" i="3"/>
  <c r="AD115" i="3"/>
  <c r="AP119" i="3"/>
  <c r="BC123" i="3"/>
  <c r="L128" i="3"/>
  <c r="AD131" i="3"/>
  <c r="T5" i="3"/>
  <c r="L6" i="3"/>
  <c r="AD9" i="3"/>
  <c r="AP13" i="3"/>
  <c r="BC17" i="3"/>
  <c r="T21" i="3"/>
  <c r="L22" i="3"/>
  <c r="AD25" i="3"/>
  <c r="AP29" i="3"/>
  <c r="BC33" i="3"/>
  <c r="T37" i="3"/>
  <c r="L38" i="3"/>
  <c r="AD41" i="3"/>
  <c r="AP45" i="3"/>
  <c r="BC49" i="3"/>
  <c r="T53" i="3"/>
  <c r="L54" i="3"/>
  <c r="AD57" i="3"/>
  <c r="AP61" i="3"/>
  <c r="BC65" i="3"/>
  <c r="T69" i="3"/>
  <c r="L70" i="3"/>
  <c r="AD73" i="3"/>
  <c r="AP77" i="3"/>
  <c r="BC81" i="3"/>
  <c r="T85" i="3"/>
  <c r="L86" i="3"/>
  <c r="AD89" i="3"/>
  <c r="AP93" i="3"/>
  <c r="BC97" i="3"/>
  <c r="T101" i="3"/>
  <c r="L102" i="3"/>
  <c r="AD105" i="3"/>
  <c r="AP109" i="3"/>
  <c r="BC113" i="3"/>
  <c r="T117" i="3"/>
  <c r="L118" i="3"/>
  <c r="AD121" i="3"/>
  <c r="AP125" i="3"/>
  <c r="AD4" i="3"/>
  <c r="AP8" i="3"/>
  <c r="BC12" i="3"/>
  <c r="T16" i="3"/>
  <c r="L17" i="3"/>
  <c r="AD20" i="3"/>
  <c r="AP24" i="3"/>
  <c r="BC28" i="3"/>
  <c r="T32" i="3"/>
  <c r="L33" i="3"/>
  <c r="AD36" i="3"/>
  <c r="AP40" i="3"/>
  <c r="BC44" i="3"/>
  <c r="T48" i="3"/>
  <c r="L49" i="3"/>
  <c r="AD52" i="3"/>
  <c r="AP56" i="3"/>
  <c r="BC60" i="3"/>
  <c r="T64" i="3"/>
  <c r="L65" i="3"/>
  <c r="AD68" i="3"/>
  <c r="AP72" i="3"/>
  <c r="BC76" i="3"/>
  <c r="T80" i="3"/>
  <c r="L81" i="3"/>
  <c r="AD84" i="3"/>
  <c r="AP88" i="3"/>
  <c r="BC92" i="3"/>
  <c r="T96" i="3"/>
  <c r="L97" i="3"/>
  <c r="AD100" i="3"/>
  <c r="AP104" i="3"/>
  <c r="BC108" i="3"/>
  <c r="T112" i="3"/>
  <c r="L113" i="3"/>
  <c r="AD116" i="3"/>
  <c r="BC124" i="3"/>
  <c r="T128" i="3"/>
  <c r="AD132" i="3"/>
  <c r="BC140" i="3"/>
  <c r="T144" i="3"/>
  <c r="BC7" i="3"/>
  <c r="T11" i="3"/>
  <c r="L12" i="3"/>
  <c r="AD15" i="3"/>
  <c r="AP19" i="3"/>
  <c r="BC23" i="3"/>
  <c r="T27" i="3"/>
  <c r="L28" i="3"/>
  <c r="AD31" i="3"/>
  <c r="AP35" i="3"/>
  <c r="BC39" i="3"/>
  <c r="T43" i="3"/>
  <c r="L44" i="3"/>
  <c r="AD47" i="3"/>
  <c r="AP51" i="3"/>
  <c r="BC55" i="3"/>
  <c r="T59" i="3"/>
  <c r="L60" i="3"/>
  <c r="AD63" i="3"/>
  <c r="AP67" i="3"/>
  <c r="BC71" i="3"/>
  <c r="T75" i="3"/>
  <c r="L76" i="3"/>
  <c r="AD79" i="3"/>
  <c r="AP83" i="3"/>
  <c r="BC87" i="3"/>
  <c r="T91" i="3"/>
  <c r="L92" i="3"/>
  <c r="AD95" i="3"/>
  <c r="AP99" i="3"/>
  <c r="BC103" i="3"/>
  <c r="T107" i="3"/>
  <c r="L108" i="3"/>
  <c r="AD111" i="3"/>
  <c r="AP115" i="3"/>
  <c r="BC119" i="3"/>
  <c r="T123" i="3"/>
  <c r="L124" i="3"/>
  <c r="AD127" i="3"/>
  <c r="AD122" i="3"/>
  <c r="AP126" i="3"/>
  <c r="BC130" i="3"/>
  <c r="T134" i="3"/>
  <c r="L135" i="3"/>
  <c r="AD138" i="3"/>
  <c r="AP142" i="3"/>
  <c r="BC146" i="3"/>
  <c r="T150" i="3"/>
  <c r="L151" i="3"/>
  <c r="AD154" i="3"/>
  <c r="AP158" i="3"/>
  <c r="BC162" i="3"/>
  <c r="T166" i="3"/>
  <c r="L167" i="3"/>
  <c r="AD170" i="3"/>
  <c r="AP174" i="3"/>
  <c r="BC178" i="3"/>
  <c r="T182" i="3"/>
  <c r="L183" i="3"/>
  <c r="AD186" i="3"/>
  <c r="AP190" i="3"/>
  <c r="BC194" i="3"/>
  <c r="T198" i="3"/>
  <c r="L199" i="3"/>
  <c r="AD202" i="3"/>
  <c r="AP206" i="3"/>
  <c r="BC210" i="3"/>
  <c r="L215" i="3"/>
  <c r="AD218" i="3"/>
  <c r="AP222" i="3"/>
  <c r="BC226" i="3"/>
  <c r="L231" i="3"/>
  <c r="AD234" i="3"/>
  <c r="AP238" i="3"/>
  <c r="BC242" i="3"/>
  <c r="L247" i="3"/>
  <c r="AD250" i="3"/>
  <c r="AP254" i="3"/>
  <c r="L258" i="3"/>
  <c r="AD261" i="3"/>
  <c r="AP265" i="3"/>
  <c r="BC269" i="3"/>
  <c r="T273" i="3"/>
  <c r="L274" i="3"/>
  <c r="AD277" i="3"/>
  <c r="AP281" i="3"/>
  <c r="BC285" i="3"/>
  <c r="T289" i="3"/>
  <c r="L290" i="3"/>
  <c r="AD293" i="3"/>
  <c r="AP297" i="3"/>
  <c r="BC301" i="3"/>
  <c r="T305" i="3"/>
  <c r="L306" i="3"/>
  <c r="AD309" i="3"/>
  <c r="AP313" i="3"/>
  <c r="BC317" i="3"/>
  <c r="T321" i="3"/>
  <c r="L322" i="3"/>
  <c r="AD325" i="3"/>
  <c r="AP329" i="3"/>
  <c r="BC333" i="3"/>
  <c r="T337" i="3"/>
  <c r="L338" i="3"/>
  <c r="AD341" i="3"/>
  <c r="AP345" i="3"/>
  <c r="BC349" i="3"/>
  <c r="T353" i="3"/>
  <c r="L354" i="3"/>
  <c r="AD357" i="3"/>
  <c r="AP361" i="3"/>
  <c r="BC365" i="3"/>
  <c r="T369" i="3"/>
  <c r="L370" i="3"/>
  <c r="AD373" i="3"/>
  <c r="AP377" i="3"/>
  <c r="AD380" i="3"/>
  <c r="AP382" i="3"/>
  <c r="BC384" i="3"/>
  <c r="AD388" i="3"/>
  <c r="AP390" i="3"/>
  <c r="L141" i="3"/>
  <c r="AD144" i="3"/>
  <c r="AP148" i="3"/>
  <c r="BC152" i="3"/>
  <c r="T156" i="3"/>
  <c r="L157" i="3"/>
  <c r="AD160" i="3"/>
  <c r="AP164" i="3"/>
  <c r="BC168" i="3"/>
  <c r="T172" i="3"/>
  <c r="L173" i="3"/>
  <c r="AD176" i="3"/>
  <c r="AP180" i="3"/>
  <c r="BC184" i="3"/>
  <c r="T188" i="3"/>
  <c r="L189" i="3"/>
  <c r="AD192" i="3"/>
  <c r="AP196" i="3"/>
  <c r="BC200" i="3"/>
  <c r="T204" i="3"/>
  <c r="L205" i="3"/>
  <c r="AD208" i="3"/>
  <c r="AP212" i="3"/>
  <c r="BC216" i="3"/>
  <c r="T220" i="3"/>
  <c r="L221" i="3"/>
  <c r="AD224" i="3"/>
  <c r="AP228" i="3"/>
  <c r="BC232" i="3"/>
  <c r="T236" i="3"/>
  <c r="L237" i="3"/>
  <c r="AD240" i="3"/>
  <c r="AP244" i="3"/>
  <c r="BC248" i="3"/>
  <c r="T252" i="3"/>
  <c r="L253" i="3"/>
  <c r="AD256" i="3"/>
  <c r="AP260" i="3"/>
  <c r="BC264" i="3"/>
  <c r="T268" i="3"/>
  <c r="L269" i="3"/>
  <c r="AD272" i="3"/>
  <c r="AP276" i="3"/>
  <c r="BC280" i="3"/>
  <c r="T284" i="3"/>
  <c r="L285" i="3"/>
  <c r="AD288" i="3"/>
  <c r="AP292" i="3"/>
  <c r="BC296" i="3"/>
  <c r="T300" i="3"/>
  <c r="L301" i="3"/>
  <c r="AD304" i="3"/>
  <c r="AP308" i="3"/>
  <c r="BC312" i="3"/>
  <c r="T316" i="3"/>
  <c r="L317" i="3"/>
  <c r="AD320" i="3"/>
  <c r="AP324" i="3"/>
  <c r="BC328" i="3"/>
  <c r="T332" i="3"/>
  <c r="L333" i="3"/>
  <c r="AD336" i="3"/>
  <c r="AP340" i="3"/>
  <c r="BC344" i="3"/>
  <c r="T348" i="3"/>
  <c r="L349" i="3"/>
  <c r="AD352" i="3"/>
  <c r="AP356" i="3"/>
  <c r="BC360" i="3"/>
  <c r="T364" i="3"/>
  <c r="L365" i="3"/>
  <c r="AD368" i="3"/>
  <c r="AP372" i="3"/>
  <c r="BC376" i="3"/>
  <c r="L136" i="3"/>
  <c r="AD139" i="3"/>
  <c r="AP143" i="3"/>
  <c r="BC147" i="3"/>
  <c r="T151" i="3"/>
  <c r="L152" i="3"/>
  <c r="AD155" i="3"/>
  <c r="AP159" i="3"/>
  <c r="BC163" i="3"/>
  <c r="T167" i="3"/>
  <c r="L168" i="3"/>
  <c r="AD171" i="3"/>
  <c r="AP175" i="3"/>
  <c r="BC179" i="3"/>
  <c r="T183" i="3"/>
  <c r="L184" i="3"/>
  <c r="AD187" i="3"/>
  <c r="AP191" i="3"/>
  <c r="BC195" i="3"/>
  <c r="T199" i="3"/>
  <c r="L200" i="3"/>
  <c r="AD203" i="3"/>
  <c r="AP207" i="3"/>
  <c r="BC211" i="3"/>
  <c r="T215" i="3"/>
  <c r="L216" i="3"/>
  <c r="AD219" i="3"/>
  <c r="AP223" i="3"/>
  <c r="BC227" i="3"/>
  <c r="T231" i="3"/>
  <c r="L232" i="3"/>
  <c r="AD235" i="3"/>
  <c r="AP239" i="3"/>
  <c r="BC243" i="3"/>
  <c r="T247" i="3"/>
  <c r="L248" i="3"/>
  <c r="AD251" i="3"/>
  <c r="AP255" i="3"/>
  <c r="BC259" i="3"/>
  <c r="T263" i="3"/>
  <c r="L264" i="3"/>
  <c r="AD267" i="3"/>
  <c r="AP271" i="3"/>
  <c r="BC275" i="3"/>
  <c r="T279" i="3"/>
  <c r="L280" i="3"/>
  <c r="AD283" i="3"/>
  <c r="AP287" i="3"/>
  <c r="BC291" i="3"/>
  <c r="T295" i="3"/>
  <c r="L296" i="3"/>
  <c r="AD299" i="3"/>
  <c r="AP303" i="3"/>
  <c r="BC307" i="3"/>
  <c r="T311" i="3"/>
  <c r="L312" i="3"/>
  <c r="AD315" i="3"/>
  <c r="AP319" i="3"/>
  <c r="BC323" i="3"/>
  <c r="T327" i="3"/>
  <c r="L328" i="3"/>
  <c r="AD331" i="3"/>
  <c r="AP335" i="3"/>
  <c r="BC339" i="3"/>
  <c r="T343" i="3"/>
  <c r="L344" i="3"/>
  <c r="AD347" i="3"/>
  <c r="AP351" i="3"/>
  <c r="BC355" i="3"/>
  <c r="T359" i="3"/>
  <c r="L360" i="3"/>
  <c r="AD363" i="3"/>
  <c r="AP367" i="3"/>
  <c r="BC371" i="3"/>
  <c r="T375" i="3"/>
  <c r="L376" i="3"/>
  <c r="AD379" i="3"/>
  <c r="AP381" i="3"/>
  <c r="BC383" i="3"/>
  <c r="AD387" i="3"/>
  <c r="AP389" i="3"/>
  <c r="BC391" i="3"/>
  <c r="L147" i="3"/>
  <c r="AD150" i="3"/>
  <c r="AP154" i="3"/>
  <c r="BC158" i="3"/>
  <c r="T162" i="3"/>
  <c r="L163" i="3"/>
  <c r="AD166" i="3"/>
  <c r="AP170" i="3"/>
  <c r="BC174" i="3"/>
  <c r="T178" i="3"/>
  <c r="L179" i="3"/>
  <c r="AD182" i="3"/>
  <c r="AP186" i="3"/>
  <c r="BC190" i="3"/>
  <c r="T194" i="3"/>
  <c r="L195" i="3"/>
  <c r="AD198" i="3"/>
  <c r="AP202" i="3"/>
  <c r="BC206" i="3"/>
  <c r="T210" i="3"/>
  <c r="L211" i="3"/>
  <c r="AD214" i="3"/>
  <c r="AP218" i="3"/>
  <c r="BC222" i="3"/>
  <c r="T226" i="3"/>
  <c r="L227" i="3"/>
  <c r="AD230" i="3"/>
  <c r="AP234" i="3"/>
  <c r="BC238" i="3"/>
  <c r="T242" i="3"/>
  <c r="L243" i="3"/>
  <c r="AD246" i="3"/>
  <c r="AP250" i="3"/>
  <c r="BC254" i="3"/>
  <c r="T258" i="3"/>
  <c r="L259" i="3"/>
  <c r="AD262" i="3"/>
  <c r="AP266" i="3"/>
  <c r="BC270" i="3"/>
  <c r="T274" i="3"/>
  <c r="L275" i="3"/>
  <c r="AD278" i="3"/>
  <c r="AP282" i="3"/>
  <c r="BC286" i="3"/>
  <c r="T290" i="3"/>
  <c r="L291" i="3"/>
  <c r="AD294" i="3"/>
  <c r="AP298" i="3"/>
  <c r="BC302" i="3"/>
  <c r="T306" i="3"/>
  <c r="L307" i="3"/>
  <c r="AD310" i="3"/>
  <c r="AP314" i="3"/>
  <c r="BC318" i="3"/>
  <c r="T322" i="3"/>
  <c r="L323" i="3"/>
  <c r="AD326" i="3"/>
  <c r="AP330" i="3"/>
  <c r="BC334" i="3"/>
  <c r="L339" i="3"/>
  <c r="AD342" i="3"/>
  <c r="AP346" i="3"/>
  <c r="BC350" i="3"/>
  <c r="L355" i="3"/>
  <c r="AD358" i="3"/>
  <c r="AP362" i="3"/>
  <c r="BC366" i="3"/>
  <c r="T370" i="3"/>
  <c r="L371" i="3"/>
  <c r="AD374" i="3"/>
  <c r="AP378" i="3"/>
  <c r="AD129" i="3"/>
  <c r="AP133" i="3"/>
  <c r="BC137" i="3"/>
  <c r="T141" i="3"/>
  <c r="L142" i="3"/>
  <c r="AD145" i="3"/>
  <c r="AP149" i="3"/>
  <c r="BC153" i="3"/>
  <c r="T157" i="3"/>
  <c r="L158" i="3"/>
  <c r="AD161" i="3"/>
  <c r="AP165" i="3"/>
  <c r="BC169" i="3"/>
  <c r="T173" i="3"/>
  <c r="L174" i="3"/>
  <c r="AD177" i="3"/>
  <c r="AP181" i="3"/>
  <c r="BC185" i="3"/>
  <c r="T189" i="3"/>
  <c r="L190" i="3"/>
  <c r="AD193" i="3"/>
  <c r="AP197" i="3"/>
  <c r="BC201" i="3"/>
  <c r="T205" i="3"/>
  <c r="L206" i="3"/>
  <c r="AD209" i="3"/>
  <c r="AP213" i="3"/>
  <c r="BC217" i="3"/>
  <c r="T221" i="3"/>
  <c r="L222" i="3"/>
  <c r="AD225" i="3"/>
  <c r="AP229" i="3"/>
  <c r="BC233" i="3"/>
  <c r="T237" i="3"/>
  <c r="L238" i="3"/>
  <c r="AD241" i="3"/>
  <c r="AP245" i="3"/>
  <c r="BC249" i="3"/>
  <c r="T253" i="3"/>
  <c r="L254" i="3"/>
  <c r="AD257" i="3"/>
  <c r="AP261" i="3"/>
  <c r="BC265" i="3"/>
  <c r="T269" i="3"/>
  <c r="L270" i="3"/>
  <c r="AD273" i="3"/>
  <c r="AP277" i="3"/>
  <c r="BC281" i="3"/>
  <c r="T285" i="3"/>
  <c r="L286" i="3"/>
  <c r="AD289" i="3"/>
  <c r="AP293" i="3"/>
  <c r="BC297" i="3"/>
  <c r="T301" i="3"/>
  <c r="L302" i="3"/>
  <c r="AD305" i="3"/>
  <c r="AP309" i="3"/>
  <c r="BC313" i="3"/>
  <c r="T317" i="3"/>
  <c r="L318" i="3"/>
  <c r="AD321" i="3"/>
  <c r="AP325" i="3"/>
  <c r="BC329" i="3"/>
  <c r="T333" i="3"/>
  <c r="L334" i="3"/>
  <c r="AD337" i="3"/>
  <c r="AP341" i="3"/>
  <c r="BC345" i="3"/>
  <c r="T349" i="3"/>
  <c r="L350" i="3"/>
  <c r="AD353" i="3"/>
  <c r="AP357" i="3"/>
  <c r="BC361" i="3"/>
  <c r="T365" i="3"/>
  <c r="L366" i="3"/>
  <c r="AD369" i="3"/>
  <c r="AP373" i="3"/>
  <c r="BC377" i="3"/>
  <c r="AP380" i="3"/>
  <c r="BC382" i="3"/>
  <c r="AD386" i="3"/>
  <c r="AP388" i="3"/>
  <c r="BC390" i="3"/>
  <c r="AD364" i="3"/>
  <c r="AP123" i="3"/>
  <c r="BC127" i="3"/>
  <c r="T131" i="3"/>
  <c r="L132" i="3"/>
  <c r="AD135" i="3"/>
  <c r="AP139" i="3"/>
  <c r="BC143" i="3"/>
  <c r="T147" i="3"/>
  <c r="L148" i="3"/>
  <c r="AD151" i="3"/>
  <c r="AP155" i="3"/>
  <c r="BC159" i="3"/>
  <c r="T163" i="3"/>
  <c r="L164" i="3"/>
  <c r="AD167" i="3"/>
  <c r="AP171" i="3"/>
  <c r="BC175" i="3"/>
  <c r="T179" i="3"/>
  <c r="L180" i="3"/>
  <c r="AD183" i="3"/>
  <c r="AP187" i="3"/>
  <c r="BC191" i="3"/>
  <c r="T195" i="3"/>
  <c r="L196" i="3"/>
  <c r="AD199" i="3"/>
  <c r="AP203" i="3"/>
  <c r="BC207" i="3"/>
  <c r="T211" i="3"/>
  <c r="L212" i="3"/>
  <c r="AD215" i="3"/>
  <c r="AP219" i="3"/>
  <c r="BC223" i="3"/>
  <c r="T227" i="3"/>
  <c r="L228" i="3"/>
  <c r="AD231" i="3"/>
  <c r="AP235" i="3"/>
  <c r="BC239" i="3"/>
  <c r="T243" i="3"/>
  <c r="L244" i="3"/>
  <c r="AD247" i="3"/>
  <c r="AP251" i="3"/>
  <c r="BC255" i="3"/>
  <c r="T259" i="3"/>
  <c r="L260" i="3"/>
  <c r="AD263" i="3"/>
  <c r="AP267" i="3"/>
  <c r="BC271" i="3"/>
  <c r="T275" i="3"/>
  <c r="L276" i="3"/>
  <c r="AD279" i="3"/>
  <c r="AP283" i="3"/>
  <c r="BC287" i="3"/>
  <c r="T291" i="3"/>
  <c r="L292" i="3"/>
  <c r="AD295" i="3"/>
  <c r="AP299" i="3"/>
  <c r="BC303" i="3"/>
  <c r="T307" i="3"/>
  <c r="L308" i="3"/>
  <c r="AD311" i="3"/>
  <c r="AP315" i="3"/>
  <c r="BC319" i="3"/>
  <c r="T323" i="3"/>
  <c r="L324" i="3"/>
  <c r="AD327" i="3"/>
  <c r="AP331" i="3"/>
  <c r="BC335" i="3"/>
  <c r="T339" i="3"/>
  <c r="L340" i="3"/>
  <c r="AD343" i="3"/>
  <c r="AP347" i="3"/>
  <c r="BC351" i="3"/>
  <c r="T355" i="3"/>
  <c r="L356" i="3"/>
  <c r="AD359" i="3"/>
  <c r="AP363" i="3"/>
  <c r="BC367" i="3"/>
  <c r="T371" i="3"/>
  <c r="L372" i="3"/>
  <c r="AD375" i="3"/>
  <c r="AP379" i="3"/>
  <c r="BC381" i="3"/>
  <c r="AD385" i="3"/>
  <c r="AP387" i="3"/>
  <c r="BC389" i="3"/>
  <c r="AP150" i="3"/>
  <c r="BC154" i="3"/>
  <c r="L159" i="3"/>
  <c r="AD162" i="3"/>
  <c r="AP166" i="3"/>
  <c r="BC170" i="3"/>
  <c r="L175" i="3"/>
  <c r="AD178" i="3"/>
  <c r="AP182" i="3"/>
  <c r="BC186" i="3"/>
  <c r="L191" i="3"/>
  <c r="AD194" i="3"/>
  <c r="AP198" i="3"/>
  <c r="BC202" i="3"/>
  <c r="L207" i="3"/>
  <c r="AD210" i="3"/>
  <c r="AP214" i="3"/>
  <c r="BC218" i="3"/>
  <c r="L223" i="3"/>
  <c r="AD226" i="3"/>
  <c r="AP230" i="3"/>
  <c r="BC234" i="3"/>
  <c r="L239" i="3"/>
  <c r="AD242" i="3"/>
  <c r="AP246" i="3"/>
  <c r="BC250" i="3"/>
  <c r="L255" i="3"/>
  <c r="AD258" i="3"/>
  <c r="AP262" i="3"/>
  <c r="BC266" i="3"/>
  <c r="L271" i="3"/>
  <c r="AD274" i="3"/>
  <c r="AP278" i="3"/>
  <c r="BC282" i="3"/>
  <c r="L287" i="3"/>
  <c r="AD290" i="3"/>
  <c r="AP294" i="3"/>
  <c r="BC298" i="3"/>
  <c r="L303" i="3"/>
  <c r="AD306" i="3"/>
  <c r="AP310" i="3"/>
  <c r="BC314" i="3"/>
  <c r="L319" i="3"/>
  <c r="AD322" i="3"/>
  <c r="AP326" i="3"/>
  <c r="BC330" i="3"/>
  <c r="L335" i="3"/>
  <c r="AD338" i="3"/>
  <c r="AP342" i="3"/>
  <c r="BC346" i="3"/>
  <c r="L351" i="3"/>
  <c r="AD354" i="3"/>
  <c r="AP358" i="3"/>
  <c r="BC362" i="3"/>
  <c r="L367" i="3"/>
  <c r="AD370" i="3"/>
  <c r="AP374" i="3"/>
  <c r="BC378" i="3"/>
  <c r="BC133" i="3"/>
  <c r="T137" i="3"/>
  <c r="L138" i="3"/>
  <c r="AD141" i="3"/>
  <c r="AP145" i="3"/>
  <c r="BC149" i="3"/>
  <c r="T153" i="3"/>
  <c r="L154" i="3"/>
  <c r="AD157" i="3"/>
  <c r="AP161" i="3"/>
  <c r="BC165" i="3"/>
  <c r="T169" i="3"/>
  <c r="L170" i="3"/>
  <c r="AD173" i="3"/>
  <c r="AP177" i="3"/>
  <c r="BC181" i="3"/>
  <c r="T185" i="3"/>
  <c r="L186" i="3"/>
  <c r="AD189" i="3"/>
  <c r="AP193" i="3"/>
  <c r="BC197" i="3"/>
  <c r="T201" i="3"/>
  <c r="L202" i="3"/>
  <c r="AD205" i="3"/>
  <c r="AP209" i="3"/>
  <c r="BC213" i="3"/>
  <c r="T217" i="3"/>
  <c r="L218" i="3"/>
  <c r="AD221" i="3"/>
  <c r="AP225" i="3"/>
  <c r="BC229" i="3"/>
  <c r="T233" i="3"/>
  <c r="L234" i="3"/>
  <c r="AD237" i="3"/>
  <c r="AP241" i="3"/>
  <c r="BC245" i="3"/>
  <c r="T249" i="3"/>
  <c r="L250" i="3"/>
  <c r="AD253" i="3"/>
  <c r="AP257" i="3"/>
  <c r="BC261" i="3"/>
  <c r="T265" i="3"/>
  <c r="L266" i="3"/>
  <c r="AD269" i="3"/>
  <c r="AP273" i="3"/>
  <c r="BC277" i="3"/>
  <c r="T281" i="3"/>
  <c r="L282" i="3"/>
  <c r="AD285" i="3"/>
  <c r="AP289" i="3"/>
  <c r="BC293" i="3"/>
  <c r="T297" i="3"/>
  <c r="L298" i="3"/>
  <c r="AD301" i="3"/>
  <c r="AP305" i="3"/>
  <c r="BC309" i="3"/>
  <c r="T313" i="3"/>
  <c r="L314" i="3"/>
  <c r="AD317" i="3"/>
  <c r="AP321" i="3"/>
  <c r="BC325" i="3"/>
  <c r="T329" i="3"/>
  <c r="L330" i="3"/>
  <c r="AD333" i="3"/>
  <c r="AP337" i="3"/>
  <c r="BC341" i="3"/>
  <c r="T345" i="3"/>
  <c r="L346" i="3"/>
  <c r="AD349" i="3"/>
  <c r="AP353" i="3"/>
  <c r="BC357" i="3"/>
  <c r="T361" i="3"/>
  <c r="L362" i="3"/>
  <c r="AD365" i="3"/>
  <c r="AP369" i="3"/>
  <c r="BC373" i="3"/>
  <c r="T377" i="3"/>
  <c r="L378" i="3"/>
  <c r="BC380" i="3"/>
  <c r="AD384" i="3"/>
  <c r="AP386" i="3"/>
  <c r="BC388" i="3"/>
  <c r="L149" i="3"/>
  <c r="AD152" i="3"/>
  <c r="AP156" i="3"/>
  <c r="BC160" i="3"/>
  <c r="T164" i="3"/>
  <c r="L165" i="3"/>
  <c r="AD168" i="3"/>
  <c r="AP172" i="3"/>
  <c r="BC176" i="3"/>
  <c r="T180" i="3"/>
  <c r="L181" i="3"/>
  <c r="AD184" i="3"/>
  <c r="AP188" i="3"/>
  <c r="BC192" i="3"/>
  <c r="T196" i="3"/>
  <c r="L197" i="3"/>
  <c r="AD200" i="3"/>
  <c r="AP204" i="3"/>
  <c r="BC208" i="3"/>
  <c r="T212" i="3"/>
  <c r="L213" i="3"/>
  <c r="AD216" i="3"/>
  <c r="AP220" i="3"/>
  <c r="BC224" i="3"/>
  <c r="L229" i="3"/>
  <c r="AD232" i="3"/>
  <c r="AP236" i="3"/>
  <c r="BC240" i="3"/>
  <c r="L245" i="3"/>
  <c r="AD248" i="3"/>
  <c r="AP252" i="3"/>
  <c r="BC256" i="3"/>
  <c r="L261" i="3"/>
  <c r="AD264" i="3"/>
  <c r="AP268" i="3"/>
  <c r="BC272" i="3"/>
  <c r="L277" i="3"/>
  <c r="AD280" i="3"/>
  <c r="L325" i="3"/>
  <c r="AD328" i="3"/>
  <c r="BC336" i="3"/>
  <c r="L341" i="3"/>
  <c r="AD344" i="3"/>
  <c r="BC352" i="3"/>
  <c r="L357" i="3"/>
  <c r="AD360" i="3"/>
  <c r="AP135" i="3"/>
  <c r="BC139" i="3"/>
  <c r="T143" i="3"/>
  <c r="L144" i="3"/>
  <c r="AD147" i="3"/>
  <c r="AP151" i="3"/>
  <c r="BC155" i="3"/>
  <c r="T159" i="3"/>
  <c r="L160" i="3"/>
  <c r="AD163" i="3"/>
  <c r="AP167" i="3"/>
  <c r="BC171" i="3"/>
  <c r="T175" i="3"/>
  <c r="L176" i="3"/>
  <c r="AD179" i="3"/>
  <c r="AP183" i="3"/>
  <c r="BC187" i="3"/>
  <c r="T191" i="3"/>
  <c r="L192" i="3"/>
  <c r="AD195" i="3"/>
  <c r="AP199" i="3"/>
  <c r="BC203" i="3"/>
  <c r="T207" i="3"/>
  <c r="L208" i="3"/>
  <c r="AD211" i="3"/>
  <c r="AP215" i="3"/>
  <c r="BC219" i="3"/>
  <c r="T223" i="3"/>
  <c r="L224" i="3"/>
  <c r="AD227" i="3"/>
  <c r="AP231" i="3"/>
  <c r="BC235" i="3"/>
  <c r="T239" i="3"/>
  <c r="L240" i="3"/>
  <c r="AD243" i="3"/>
  <c r="AP247" i="3"/>
  <c r="BC251" i="3"/>
  <c r="T255" i="3"/>
  <c r="L256" i="3"/>
  <c r="AD259" i="3"/>
  <c r="AP263" i="3"/>
  <c r="BC267" i="3"/>
  <c r="T271" i="3"/>
  <c r="L272" i="3"/>
  <c r="AD275" i="3"/>
  <c r="AP279" i="3"/>
  <c r="BC283" i="3"/>
  <c r="T287" i="3"/>
  <c r="L288" i="3"/>
  <c r="AD291" i="3"/>
  <c r="AP295" i="3"/>
  <c r="BC299" i="3"/>
  <c r="T303" i="3"/>
  <c r="L304" i="3"/>
  <c r="AD307" i="3"/>
  <c r="AP311" i="3"/>
  <c r="BC315" i="3"/>
  <c r="T319" i="3"/>
  <c r="L320" i="3"/>
  <c r="AD323" i="3"/>
  <c r="AP327" i="3"/>
  <c r="BC331" i="3"/>
  <c r="T335" i="3"/>
  <c r="L336" i="3"/>
  <c r="AD339" i="3"/>
  <c r="AP343" i="3"/>
  <c r="BC347" i="3"/>
  <c r="T351" i="3"/>
  <c r="L352" i="3"/>
  <c r="AD355" i="3"/>
  <c r="AP359" i="3"/>
  <c r="BC363" i="3"/>
  <c r="T367" i="3"/>
  <c r="L368" i="3"/>
  <c r="AD371" i="3"/>
  <c r="AP375" i="3"/>
  <c r="BC379" i="3"/>
  <c r="AD383" i="3"/>
  <c r="AP385" i="3"/>
  <c r="BC387" i="3"/>
  <c r="BC129" i="3"/>
  <c r="L134" i="3"/>
  <c r="AD137" i="3"/>
  <c r="AP141" i="3"/>
  <c r="BC145" i="3"/>
  <c r="L150" i="3"/>
  <c r="AD153" i="3"/>
  <c r="AP157" i="3"/>
  <c r="BC161" i="3"/>
  <c r="L166" i="3"/>
  <c r="AD169" i="3"/>
  <c r="AP173" i="3"/>
  <c r="BC177" i="3"/>
  <c r="L182" i="3"/>
  <c r="AD185" i="3"/>
  <c r="AP189" i="3"/>
  <c r="BC193" i="3"/>
  <c r="T197" i="3"/>
  <c r="L198" i="3"/>
  <c r="AD201" i="3"/>
  <c r="AP205" i="3"/>
  <c r="BC209" i="3"/>
  <c r="T213" i="3"/>
  <c r="L214" i="3"/>
  <c r="AD217" i="3"/>
  <c r="AP221" i="3"/>
  <c r="BC225" i="3"/>
  <c r="T229" i="3"/>
  <c r="L230" i="3"/>
  <c r="AD233" i="3"/>
  <c r="AP237" i="3"/>
  <c r="BC241" i="3"/>
  <c r="T245" i="3"/>
  <c r="L246" i="3"/>
  <c r="AD249" i="3"/>
  <c r="AP253" i="3"/>
  <c r="BC257" i="3"/>
  <c r="T261" i="3"/>
  <c r="L262" i="3"/>
  <c r="AD265" i="3"/>
  <c r="AP269" i="3"/>
  <c r="BC273" i="3"/>
  <c r="T277" i="3"/>
  <c r="L278" i="3"/>
  <c r="AD281" i="3"/>
  <c r="AP285" i="3"/>
  <c r="BC289" i="3"/>
  <c r="T293" i="3"/>
  <c r="L294" i="3"/>
  <c r="AD297" i="3"/>
  <c r="AP301" i="3"/>
  <c r="BC305" i="3"/>
  <c r="T309" i="3"/>
  <c r="L310" i="3"/>
  <c r="AD313" i="3"/>
  <c r="AP317" i="3"/>
  <c r="BC321" i="3"/>
  <c r="T325" i="3"/>
  <c r="L326" i="3"/>
  <c r="AD329" i="3"/>
  <c r="AP333" i="3"/>
  <c r="BC337" i="3"/>
  <c r="T341" i="3"/>
  <c r="L342" i="3"/>
  <c r="AD345" i="3"/>
  <c r="AP349" i="3"/>
  <c r="BC353" i="3"/>
  <c r="T357" i="3"/>
  <c r="L358" i="3"/>
  <c r="AD361" i="3"/>
  <c r="AP365" i="3"/>
  <c r="BC369" i="3"/>
  <c r="T373" i="3"/>
  <c r="L374" i="3"/>
  <c r="AD377" i="3"/>
  <c r="AD382" i="3"/>
  <c r="AP384" i="3"/>
  <c r="BC386" i="3"/>
  <c r="AD390" i="3"/>
  <c r="AD148" i="3"/>
  <c r="BC156" i="3"/>
  <c r="T160" i="3"/>
  <c r="AD164" i="3"/>
  <c r="BC172" i="3"/>
  <c r="T176" i="3"/>
  <c r="AD180" i="3"/>
  <c r="BC188" i="3"/>
  <c r="T192" i="3"/>
  <c r="AD196" i="3"/>
  <c r="BC204" i="3"/>
  <c r="T208" i="3"/>
  <c r="AD212" i="3"/>
  <c r="AP216" i="3"/>
  <c r="BC220" i="3"/>
  <c r="T224" i="3"/>
  <c r="L225" i="3"/>
  <c r="AD228" i="3"/>
  <c r="AP232" i="3"/>
  <c r="BC236" i="3"/>
  <c r="T240" i="3"/>
  <c r="L241" i="3"/>
  <c r="AD244" i="3"/>
  <c r="AP248" i="3"/>
  <c r="BC252" i="3"/>
  <c r="T256" i="3"/>
  <c r="L257" i="3"/>
  <c r="AD260" i="3"/>
  <c r="AP264" i="3"/>
  <c r="BC268" i="3"/>
  <c r="T272" i="3"/>
  <c r="L273" i="3"/>
  <c r="AD276" i="3"/>
  <c r="AP280" i="3"/>
  <c r="BC284" i="3"/>
  <c r="T288" i="3"/>
  <c r="L289" i="3"/>
  <c r="AD292" i="3"/>
  <c r="AP296" i="3"/>
  <c r="BC300" i="3"/>
  <c r="T304" i="3"/>
  <c r="L305" i="3"/>
  <c r="AD308" i="3"/>
  <c r="AP312" i="3"/>
  <c r="BC316" i="3"/>
  <c r="T320" i="3"/>
  <c r="L321" i="3"/>
  <c r="AD324" i="3"/>
  <c r="AP328" i="3"/>
  <c r="BC332" i="3"/>
  <c r="T336" i="3"/>
  <c r="L337" i="3"/>
  <c r="AD340" i="3"/>
  <c r="AP344" i="3"/>
  <c r="BC348" i="3"/>
  <c r="T352" i="3"/>
  <c r="L353" i="3"/>
  <c r="AD356" i="3"/>
  <c r="AP360" i="3"/>
  <c r="BC364" i="3"/>
  <c r="T368" i="3"/>
  <c r="L369" i="3"/>
  <c r="AD372" i="3"/>
  <c r="AP376" i="3"/>
  <c r="AP131" i="3"/>
  <c r="BC135" i="3"/>
  <c r="T139" i="3"/>
  <c r="L140" i="3"/>
  <c r="AD143" i="3"/>
  <c r="AP147" i="3"/>
  <c r="BC151" i="3"/>
  <c r="T155" i="3"/>
  <c r="L156" i="3"/>
  <c r="AD159" i="3"/>
  <c r="AP163" i="3"/>
  <c r="BC167" i="3"/>
  <c r="T171" i="3"/>
  <c r="L172" i="3"/>
  <c r="AD175" i="3"/>
  <c r="AP179" i="3"/>
  <c r="BC183" i="3"/>
  <c r="T187" i="3"/>
  <c r="L188" i="3"/>
  <c r="AD191" i="3"/>
  <c r="AP195" i="3"/>
  <c r="BC199" i="3"/>
  <c r="T203" i="3"/>
  <c r="L204" i="3"/>
  <c r="AD207" i="3"/>
  <c r="AP211" i="3"/>
  <c r="BC215" i="3"/>
  <c r="T219" i="3"/>
  <c r="L220" i="3"/>
  <c r="AD223" i="3"/>
  <c r="AP227" i="3"/>
  <c r="BC231" i="3"/>
  <c r="T235" i="3"/>
  <c r="L236" i="3"/>
  <c r="AD239" i="3"/>
  <c r="AP243" i="3"/>
  <c r="BC247" i="3"/>
  <c r="T251" i="3"/>
  <c r="L252" i="3"/>
  <c r="AD255" i="3"/>
  <c r="AP259" i="3"/>
  <c r="BC263" i="3"/>
  <c r="T267" i="3"/>
  <c r="L268" i="3"/>
  <c r="AD271" i="3"/>
  <c r="AP275" i="3"/>
  <c r="BC279" i="3"/>
  <c r="T283" i="3"/>
  <c r="L284" i="3"/>
  <c r="AD287" i="3"/>
  <c r="AP291" i="3"/>
  <c r="BC295" i="3"/>
  <c r="T299" i="3"/>
  <c r="L300" i="3"/>
  <c r="AD303" i="3"/>
  <c r="AP307" i="3"/>
  <c r="BC311" i="3"/>
  <c r="T315" i="3"/>
  <c r="L316" i="3"/>
  <c r="AD319" i="3"/>
  <c r="AP323" i="3"/>
  <c r="BC327" i="3"/>
  <c r="T331" i="3"/>
  <c r="L332" i="3"/>
  <c r="AD335" i="3"/>
  <c r="AP339" i="3"/>
  <c r="BC343" i="3"/>
  <c r="T347" i="3"/>
  <c r="L348" i="3"/>
  <c r="AD351" i="3"/>
  <c r="AP355" i="3"/>
  <c r="BC359" i="3"/>
  <c r="T363" i="3"/>
  <c r="L364" i="3"/>
  <c r="AD367" i="3"/>
  <c r="AP371" i="3"/>
  <c r="BC375" i="3"/>
  <c r="T379" i="3"/>
  <c r="AD381" i="3"/>
  <c r="AP383" i="3"/>
  <c r="BC385" i="3"/>
  <c r="AD389" i="3"/>
  <c r="AP391" i="3"/>
  <c r="BJ305" i="5" l="1"/>
  <c r="BJ177" i="5"/>
  <c r="BJ49" i="5"/>
  <c r="BJ297" i="5"/>
  <c r="BJ169" i="5"/>
  <c r="BJ41" i="5"/>
  <c r="BJ57" i="5"/>
  <c r="BJ289" i="5"/>
  <c r="BJ161" i="5"/>
  <c r="BJ33" i="5"/>
  <c r="BJ281" i="5"/>
  <c r="BJ153" i="5"/>
  <c r="BJ25" i="5"/>
  <c r="BJ273" i="5"/>
  <c r="BJ145" i="5"/>
  <c r="BJ17" i="5"/>
  <c r="BJ313" i="5"/>
  <c r="BJ265" i="5"/>
  <c r="BJ137" i="5"/>
  <c r="BJ9" i="5"/>
  <c r="BJ185" i="5"/>
  <c r="BJ257" i="5"/>
  <c r="BJ129" i="5"/>
  <c r="BJ249" i="5"/>
  <c r="BJ121" i="5"/>
  <c r="BJ369" i="5"/>
  <c r="BJ241" i="5"/>
  <c r="BJ113" i="5"/>
  <c r="BJ361" i="5"/>
  <c r="BJ233" i="5"/>
  <c r="BJ105" i="5"/>
</calcChain>
</file>

<file path=xl/sharedStrings.xml><?xml version="1.0" encoding="utf-8"?>
<sst xmlns="http://schemas.openxmlformats.org/spreadsheetml/2006/main" count="12229" uniqueCount="3178">
  <si>
    <t>City</t>
  </si>
  <si>
    <t>Working time for innovation / % of working time</t>
  </si>
  <si>
    <t>Participation in innovation projects / Top management sets goals for innovation projects. / This statement demonstrably applies...</t>
  </si>
  <si>
    <t>Participation in innovation projects / Top management monitors the progress of innovation projects. / This statement demonstrably applies...</t>
  </si>
  <si>
    <t>Participation in innovation projects / Top management supports and motivates innovation project teams. / This statement demonstrably applies...</t>
  </si>
  <si>
    <t>Participation in innovation projects / Top management assigns significant responsibility to innovation project teams. / This statement demonstrably applies...</t>
  </si>
  <si>
    <t>Strategy and Innovation / Our corporate strategy aims for innovation leadership. / This statement demonstrably applies...</t>
  </si>
  <si>
    <t>Strategy and Innovation / Our management communicates the innovation strategy to all employees. / This statement demonstrably applies...</t>
  </si>
  <si>
    <t>Strategy and Innovation / The innovation strategy is regularly reviewed and adjusted if necessary. / This statement demonstrably applies...</t>
  </si>
  <si>
    <t>Innovation Strategy Content / Novel business models and new markets (e.g. new customer groups, countries, etc.)</t>
  </si>
  <si>
    <t>Innovation Strategy Content / Future (i.e. not yet existing) customer needs</t>
  </si>
  <si>
    <t>Innovation Strategy Content / Identification and cultivation of core competencies</t>
  </si>
  <si>
    <t>Innovation Strategy Content / Opportunities and challenges of digitalization</t>
  </si>
  <si>
    <t>Innovation Strategy Content / Ecological and social sustainability (e.g. products, services, business model)</t>
  </si>
  <si>
    <t>Innovation Strategy Content / Integration of external partners into innovation processes</t>
  </si>
  <si>
    <t>Innovation Strategy Content / Cooperations and strategic alliances</t>
  </si>
  <si>
    <t>Innovation Strategy Content / Forecasting and consideration of disruptive innovations ('game-changing innovations')</t>
  </si>
  <si>
    <t>Sustainability / Compared to the industry average, we are particularly sustainable in innovation processes/service delivery. / This statement applies ...</t>
  </si>
  <si>
    <t>Sustainability / Compared to the industry average, our innovations themselves are particularly sustainable. / This statement applies ...</t>
  </si>
  <si>
    <t>Further Comments / Would you like to share anything important about top management's commitment to innovation that was not covered in the previous questions?</t>
  </si>
  <si>
    <t>Training / Please estimate: How much time does management invest per year in innovation-related training (courses, seminars, workshops, e-learning, etc.)? / Avg. per executive in 2023</t>
  </si>
  <si>
    <t>Digital Transformation / Management has long been engaged with company-relevant digitalization aspects and pushes for implementation in decisions. / This statement applies ...</t>
  </si>
  <si>
    <t>Digital Transformation / Digitalization is the decisive factor for our company in developing and innovating products and services. / This statement applies ...</t>
  </si>
  <si>
    <t>Innovation Expenditure / € Estimated total expenditure for innovation activities in 2023</t>
  </si>
  <si>
    <t>Innovation Culture / Our company culture enables, promotes, and supports innovative and entrepreneurial employee activities. / This statement demonstrably applies...</t>
  </si>
  <si>
    <t>Innovation Culture / We ensure that we learn from mistakes in innovation processes (e.g., project reviews or lessons learned). / This statement demonstrably applies...</t>
  </si>
  <si>
    <t>Innovation Culture / Our employees are informed about ongoing and planned innovation projects. / This statement demonstrably applies...</t>
  </si>
  <si>
    <t>Training 2.1 / How many days per year do your employees continue their education (courses, seminars, workshops, e-learning, etc.)? / Avg. training days per employee in 2020</t>
  </si>
  <si>
    <t>Training 2.1 / We train our employees in innovation methods. / This statement demonstrably applies...</t>
  </si>
  <si>
    <t>Training 2.1 / We train our employees in digitalization. / This statement demonstrably applies...</t>
  </si>
  <si>
    <t>2.2 Free Space / Autonomy to innovate</t>
  </si>
  <si>
    <t>How many employees are covered by these regulations? / Approx. % of all employees</t>
  </si>
  <si>
    <t>What portion of working time can be used for this? / Approx. % of working time (per employee)</t>
  </si>
  <si>
    <t>How many employees actually use this opportunity? / Approx. % of all employees</t>
  </si>
  <si>
    <t>What is the actual, average working time used per employee for this? / Approx. % of working time (per employee)</t>
  </si>
  <si>
    <t>What has been your experience with this (e.g., new innovation ideas, employee motivation, retention)? Please provide a striking example.</t>
  </si>
  <si>
    <t>What was the allocated budget for this in 2022?</t>
  </si>
  <si>
    <t>Employee Participation Model / Yes</t>
  </si>
  <si>
    <t>How intensively do you use the following digital tools for internal organization/communication? / Software-based communication (e.g., Slack, Teams, Messenger services) / Current use</t>
  </si>
  <si>
    <t>How intensively do you use the following digital tools for internal organization/communication? / Intranet-based platforms (e.g., Wikis) / Current use</t>
  </si>
  <si>
    <t>How intensively do you use the following digital tools for internal organization/communication? / Remote Work / Current use</t>
  </si>
  <si>
    <t>Description of the suggestion scheme</t>
  </si>
  <si>
    <t>How long does it take on average for a submitted improvement suggestion/idea to be decided upon and the employee informed? / Approx. X working days</t>
  </si>
  <si>
    <t>Description of reward for innovative performance</t>
  </si>
  <si>
    <t>How many employees submitted improvement suggestions/innovation ideas in 2023? / Approx. X % of all employees</t>
  </si>
  <si>
    <t>How many improvement suggestions/ideas were submitted by your employees in total in 2023? / Approx. X suggestions or ideas from employees in 2023</t>
  </si>
  <si>
    <t>How many of these were or will be implemented? / Approx. X % of improvement suggestions/ideas</t>
  </si>
  <si>
    <t>The realized improvement suggestions/ideas demonstrably improved the results in 2023 by approx. X € (through cost reduction and/or revenue increase).</t>
  </si>
  <si>
    <t>Ongoing Market, Technology and Competition Monitoring / We systematically monitor developments in the market, technology, and competition. / This statement demonstrably applies...</t>
  </si>
  <si>
    <t>Ongoing Market, Technology and Competition Monitoring / The information from this monitoring flows into strategic decisions. / This statement demonstrably applies...</t>
  </si>
  <si>
    <t>Innovation Process Design / Innovation projects in our company are characterized by quick and short decision-making paths. / This statement applies ...</t>
  </si>
  <si>
    <t>Innovation Process Design / A clear approach ensures that the necessary steps from idea to market launch do not have to be reconsidered each time. / This statement applies ...</t>
  </si>
  <si>
    <t>Innovation Process Design / Our innovation process is not rigid but can be flexibly adapted to changing conditions. / This statement applies ...</t>
  </si>
  <si>
    <t>Innovation Process Design / Objectives are defined for each phase of the innovation process. / This statement applies ...</t>
  </si>
  <si>
    <t>Innovation Process Design / Goal achievement is reviewed and evaluated after each phase. / This statement applies ...</t>
  </si>
  <si>
    <t>Innovation Process Design / We make conscious go-/kill-decisions at regular intervals about continuing or stopping an innovation project. / This statement applies ...</t>
  </si>
  <si>
    <t>We consider the goals and interests of all business areas from the beginning in innovation projects. / This statement applies ...</t>
  </si>
  <si>
    <t>There is documentation of methods and tools used in the innovation process. / This statement applies ...</t>
  </si>
  <si>
    <t>Innovation project teams consist of employees from various departments. / This statement applies ...</t>
  </si>
  <si>
    <t>We maintain a balanced portfolio mix of continuous (incremental) improvements and radical projects. / This statement applies ...</t>
  </si>
  <si>
    <t>We maintain a balanced portfolio mix of short- to long-term projects (forward-looking innovation roadmap). / This statement applies ...</t>
  </si>
  <si>
    <t>To manage innovation projects, we use project management software that allows real-time access to the current status of all ongoing innovation projects. / This statement applies ...</t>
  </si>
  <si>
    <t>3. Flexibility and Agility / Compared to the industry average, we are very flexible and agile. / This statement demonstrably applies...</t>
  </si>
  <si>
    <t>3. Flexibility and Agility / In recent years, we have taken active measures to increase our flexibility and agility. / This statement demonstrably applies...</t>
  </si>
  <si>
    <t>Description of flexibility and agility</t>
  </si>
  <si>
    <t>Tools and Methods / Project Management</t>
  </si>
  <si>
    <t>Tools and Methods / Business Model Canvas (or Lean Canvas)</t>
  </si>
  <si>
    <t>Tools and Methods / Blue Ocean Method</t>
  </si>
  <si>
    <t>Tools and Methods / Lean Start-up Method</t>
  </si>
  <si>
    <t>Tools and Methods / Agile Process (e.g., Scrum)</t>
  </si>
  <si>
    <t>Tools and Methods / Objectives and Key Results (OKR)</t>
  </si>
  <si>
    <t>Tools and Methods / Design Thinking</t>
  </si>
  <si>
    <t>Tools and Methods / Prototyping</t>
  </si>
  <si>
    <t>Tools and Methods / Risk and Scenario Analyses</t>
  </si>
  <si>
    <t>Do you use other or additional methods and tools? / 1.</t>
  </si>
  <si>
    <t>Do you use other or additional methods and tools? / 2.</t>
  </si>
  <si>
    <t>Do you use other or additional methods and tools? / 3.</t>
  </si>
  <si>
    <t>5. Process Digitalization / All tasks and processes in the company (e.g., purchasing, development, order processing, administration, etc.) are managed using specialized software (e.g., ERP systems or industry-specific software). / Current use</t>
  </si>
  <si>
    <t>5. Process Digitalization / Digital networking within production/service delivery: IT-supported applications in the company are interconnected via interfaces. / Current use</t>
  </si>
  <si>
    <t>5.2 Use of Digital Technologies / Cloud Applications / Current use</t>
  </si>
  <si>
    <t>5.2 Use of Digital Technologies / Big Data Analysis / Current use</t>
  </si>
  <si>
    <t>5.2 Use of Digital Technologies / Artificial Intelligence (Generative AI) / Current use</t>
  </si>
  <si>
    <t>Description of Generative AI</t>
  </si>
  <si>
    <t>If yes, how many are there?</t>
  </si>
  <si>
    <t>1. Role of Marketing/Sales in the Innovation Process / Our marketing/sales staff initiate innovation projects. / This statement demonstrably applies...</t>
  </si>
  <si>
    <t>1. Role of Marketing/Sales in the Innovation Process / Marketing/Sales contribute the customer perspective throughout all phases of the innovation project. / This statement demonstrably applies...</t>
  </si>
  <si>
    <t>1. Role of Marketing/Sales in the Innovation Process / Marketing/Sales have veto power and can stop innovation projects. / This statement demonstrably applies...</t>
  </si>
  <si>
    <t>2. Participation in Phases of the Innovation Process / Our marketing/sales managers are involved in all phases of the innovation process. / This statement demonstrably applies...</t>
  </si>
  <si>
    <t>2. Participation in Phases of the Innovation Process / We collect feedback from our (potential) customers very early on in innovation projects. / This statement demonstrably applies...</t>
  </si>
  <si>
    <t>2. Participation in Phases of the Innovation Process / We plan the market launch of our innovations already during the development process. / This statement demonstrably applies...</t>
  </si>
  <si>
    <t>3. Open Innovation Activities / Short-term Projects / Collaboration with innovation agencies/intermediaries</t>
  </si>
  <si>
    <t>3. Open Innovation Activities / Short-term Projects / Use of focus groups</t>
  </si>
  <si>
    <t>3. Open Innovation Activities / Short-term Projects / Active scouting</t>
  </si>
  <si>
    <t>3. Open Innovation Activities / Short-term Projects / Building and using own user communities</t>
  </si>
  <si>
    <t>3. Open Innovation Activities / Short-term Projects / Use of the lead user method</t>
  </si>
  <si>
    <t>3. Open Innovation Activities / Short-term Projects / Crowdsourcing and idea competitions</t>
  </si>
  <si>
    <t>3. Open Innovation Activities / Short-term Projects / Use of toolkits for user innovation</t>
  </si>
  <si>
    <t>3. Open Innovation Activities / Short-term Projects / Conducting hackathons</t>
  </si>
  <si>
    <t>3. Open Innovation Activities / Long-term Collaborations / Formal innovation collaborations with customers</t>
  </si>
  <si>
    <t>3. Open Innovation Activities / Long-term Collaborations / Formal innovation collaborations with competitors</t>
  </si>
  <si>
    <t>3. Open Innovation Activities / Long-term Collaborations / Formal innovation collaborations with suppliers</t>
  </si>
  <si>
    <t>3. Open Innovation Activities / Long-term Collaborations / Research projects with universities/research institutions</t>
  </si>
  <si>
    <t>3. Open Innovation Activities / Long-term Collaborations / Collaboration with startups</t>
  </si>
  <si>
    <t>4.1 Digital Networking / Digital networking with customers (customer processes are fully managed via an IT system from contact to invoicing and customer care) / Current use</t>
  </si>
  <si>
    <t>4.1 Digital Networking / Digital networking with suppliers (orders are IT-supported) / Current use</t>
  </si>
  <si>
    <t>4.1 Digital Networking / Digital networking with other cooperation partners (e.g., universities/research institutions) / Current use</t>
  </si>
  <si>
    <t>4.2 Digital Sales / External Communication / E-commerce / Current use</t>
  </si>
  <si>
    <t>4.2 Digital Sales / External Communication / Social media (e.g., Facebook, XING, LinkedIn, Twitter, Instagram, TikTok, blogs, etc.) / Current use</t>
  </si>
  <si>
    <t>4.2 Digital Sales / External Communication / Generative AI (e.g., ChatGPT) / Current use</t>
  </si>
  <si>
    <t>Company Name</t>
  </si>
  <si>
    <t>enomyc GmbH</t>
  </si>
  <si>
    <t>R. Stahl Schaltgeräte GmbH</t>
  </si>
  <si>
    <t>Waldenburg</t>
  </si>
  <si>
    <t>C</t>
  </si>
  <si>
    <t>1112.0</t>
  </si>
  <si>
    <t>Auf dem Weg zu einem nachhaltig wirtschaftenden Unternehmen ist R. STAHL auch 2023 wieder ein gutes Stück vorangekommen. Mitte des Jahres wurde der Freifächen-Photovoltaik-Solarpark in Waldenburg an das Stromnetz ange-schlossen und liefert nun grünen Strom. Das Bekenntnis zu nachhaltigem und verantwortungsbewusstem Handeln unterstreicht die Gesellschaft nicht zuletzt durch die Implementierung einer Nachhaltigkeitsmanagerin. Umwelt-schutz, Arbeitssicherheit sowie Qualitätsmanagement werden seit dem letz-ten Jahr über ein integriertes Managementsystem geführt.</t>
  </si>
  <si>
    <t>Vorschlagsbox: Eine traditionelle Methode, bei der Mitarbeiter ihre Ideen schriftlich einreichen können.
Ideenmanagementsysteme: Digitale Plattformen, auf denen Mitarbeiter Ideen einreichen und verwalten können.
Workshops und Brainstorming-Sitzungen: Regelmäßige Treffen, bei denen Mitarbeiter ihre Ideen in Gruppen diskutieren und weiterentwickeln können.
Feedback-Meetings: Regelmäßige Besprechungen, in denen Mitarbeiter ihre Verbesserungsvorschläge direkt an die Führungskräfte weitergeben können.</t>
  </si>
  <si>
    <t>Prämie
Anerkennung, Weiterbildungmöglichkeiten, Karrierechancen</t>
  </si>
  <si>
    <t>Agile Methoden: Die Implementierung von agilen Arbeitsmethoden wie Scrum oder Kanban , Projekte effizienter zu managen und flexibel auf Veränderungen zu reagieren.
Mitarbeiterbeteiligung: Engagierte Mitarbeiter, die in Entscheidungsprozesse
Technologische Anpassung: Die Nutzung moderner Technologien und digitaler Tools wie Sales Force, ERP,  papierlose Fertigung
Kontinuierliche Verbesserung, Flexibles Arbeiten</t>
  </si>
  <si>
    <t>Prozessoptimierung durch Datenanalyse
Automatisierung repetitiver Aufgaben
Dokumente Erstellung
Übersetzung der unterlagen</t>
  </si>
  <si>
    <t>Köln</t>
  </si>
  <si>
    <t>Nein</t>
  </si>
  <si>
    <t>Drymat Systeme GmbH</t>
  </si>
  <si>
    <t>09577 Niederwiesa</t>
  </si>
  <si>
    <t>A</t>
  </si>
  <si>
    <t>12.0</t>
  </si>
  <si>
    <t>- Einsatz von nahezu dauerhaften, verschleißfreien Materialien aus Edelmetall (Titan-/ Iridiummischoxyd) im 
   Bereich Kabel, Schrauben, Anoden, Kathoden 
- Ausschließlich sichere Schneidschraubverbindungen ohne Einsatz von Lötarbeit oder Lötmitteln
- Verwendung von sehr langlebiger Elektronik durch Produktion im Industriestandard 3
- Alterungstest der eingesetzten Elektronik 
- Produktion des Produktes vor Ort durch einheimischen Lieferanten
- Verwendung von speziellem Anodenmörtel welcher den PH - Wert an den Anoden puffert und damit einerseits 
   Wartungsfreiheit  und andererseits dauerhaften Betrieb ohne Ausfall  gewährleistet
- durch die patentierte Anordnung von Elektroden ist schnelle und effiziente Austrocknung des Mauerwerkes bis in 
   den Kern möglich, dadurch zeitnahe Einsparung von Heizkosten
- die Abdichtungsebene wird durch die Lage der Kathoden bestimmt - diese liegen unter dem Boden, hierdurch wird 
   eine zusätzliche Abtrocknung des Bodens ermöglicht, in Folge dessen weitere Verbesserung der Energieeffizienz
- durch lange Lebensdauer unserer aktiven Sperre entfällt wiederholte Sanierung der Oberflächen - Ressourcen 
  werden hierdurch zusätzlich eingespart</t>
  </si>
  <si>
    <t>- durch regelmäßige Gespräche, Meetings mit allen Mitarbeitern werden neue Ideen auf deren Umsetzbarkeit 
   geprüft
- jeder Mitarbeiter führt ein "Ideen-Buch" indem jede Innovation, Verbesserung bezüglich unseres Produktes, 
  Umgang mit dem Kunden, Argumentation für den Vertrieb direkt notiert werden 
Ideen, Innovationen werden oft auch durch Gespräche mit Kunden im Anschluss an unsere Installations-und Montagearbeiten generiert. Die besten Ideen seitens der Kundschaft werden durch Prämienzahlung honoriert.
Ist die praktische Umsetzbarkeit möglich, wird geprüft ob die Innovation vermarktbar ist.</t>
  </si>
  <si>
    <t>0,5% bis 1% des Umsatzes 2023</t>
  </si>
  <si>
    <t>Prämienzahlungen an Mitarbeiter für besondere Ideen, Auszeichnungen in Form von Reisen, Gutscheinen, Veranstaltungen</t>
  </si>
  <si>
    <t>-in regelmäßigen Meetings werden vornotierte Innovationen mit allen Mitarbeitern besprochen,
 auch potenzielle Kunden werden bezüglich einer Wertung befragt
-die Wertung der Verbesserungsvorschläge wird durch alle Mitarbeiter im Innen-als auch Außendienst sowohl der 
 Geschäftsführung durchgeführt</t>
  </si>
  <si>
    <t>Beförderung, Prämien, Präsente in Form (Tickets für Veranstaltungen, Hotels oder Kurzreisen)</t>
  </si>
  <si>
    <t>- variable Arbeitszeiten inklusive Homeoffice für Mitarbeiter im Vertrieb
- jeder Mitarbeiter ist ein Teil des Unternehmens und darf sich einbringen unabhängig von seiner Position
- eine gewisse Selbstständigkeit/ Freiheit der Mitarbeiter wird gefördert und führt zur Übernahme von 
   Verantwortung und  erweiterter Kreativität
-  mögliche Problemlösungen sollen zunächst von den Mitarbeitern selbst kommen und werden durch die 
   Geschäftsleitung lediglich freigegeben
-  regelmäßiger Besuch von Seminaren führt zu Weiterbildung und neuer Ideen
-  Austausch und Kooperationen mit  Ingenieur-und Architekturbüros, Verwaltungen von Wohneigentum sowie 
    Universitäten</t>
  </si>
  <si>
    <t>Online,-Offline-Vorträge an der TH Zwickau</t>
  </si>
  <si>
    <t>Erstellung von Texten für die Bereiche Marketing
Effektive Routenplanung
Zeitmanagement</t>
  </si>
  <si>
    <t>Berlin</t>
  </si>
  <si>
    <t>Die Inotech hat in den vergangenen Jahren in vollelektrische Maschinen mit einem Energieeinsparpotenzial von 30% investiert. Ebenso wurden große Bereiche der Gebäude mit PV-Anlagen zum Eigenverbrauch ausgestattet.
Bei der Produktentwicklung für Primärpackmittel wird großer Wert auf Materialeinsparung sowie die Verwendung von recyclingfähigen Materialien gelegt.</t>
  </si>
  <si>
    <t>Die Inotech hat seit vielen Jahren ein Verbesserungsmanagement, bei dem Vorschläge zur Produkt- und Prozessverbesserung eingereicht werden können. Die Bewertung der Ideen nimmt ein unabhängiges Team von Mitarbeitern vor. Die Vergütung und Würdigung von umgesetzten und anerkannten Ideen ist durch das Management geregelt.</t>
  </si>
  <si>
    <t>Die Regelung zur Entlohnung der Ideen ist im Verbesserungsmanagement geregelt.</t>
  </si>
  <si>
    <t>Als Mittelständler können wir in kleineren Projektteams schneller auf Veränderungen reagieren als große Marktbegleiter.</t>
  </si>
  <si>
    <t>Aktuell findet die Generative KI noch keine Anwendung in unserem Unternehmen.</t>
  </si>
  <si>
    <t>Inotech Kunststofftechnik GmbH</t>
  </si>
  <si>
    <t>HÜRNER Schweisstechnik GmbH</t>
  </si>
  <si>
    <t>35325 Mücke</t>
  </si>
  <si>
    <t>B</t>
  </si>
  <si>
    <t>88.0</t>
  </si>
  <si>
    <t>bitte ausfüllen</t>
  </si>
  <si>
    <t>bis 0,5% des Umsatzes 2023</t>
  </si>
  <si>
    <t>Es gibt im Unternehmen zwei Bereiche der Mitarbeiterbeteiligung:
a) Zum Ende eines jeden Jahres werden prüfbare Ziele für das Folgejahr definiert, z.B. der Umsatz. Wird
dieses Ziel erreicht, wird eine gewisse Summe an die Mitarbeiter ausgeschüttet.
In 2023 z.B. 2000€ für jede Vollzeitstelle und 750€ für jede Teilzeitstelle, bzw. für Auszubildende, bzw.
Studenten.
b) Bei Key Mitarbeiter sind gesonderte Leistungs-Absprachen getroffen, welche bis zu
einem weiteren Monatsgehalt beinhalten.</t>
  </si>
  <si>
    <t>Bei HÜRNER sind alle Türen offen. Mitarbeiter mit Ideen kommunizieren diese direkt oder auch mittels einer
Präsentation der Geschäftsführung oder dem Innovationsmanagement.
Ab einem gewissen Prozessstand werden auch andere Bereiche mit involviert (Service, Produktion, Vertrieb). Die Geschäftsleitung oder das Innovationsmanagement entscheiden dann, ob eine Idee weiterverfolgt wird. Die letztendliche Entscheidung, ob eine Idee umgesetzt wird, obliegt der Geschäftsleitung, bzw. dem erweiterten Management.
So ist zuletzt auch für neue PVC-Schweißmaschinen entwickelt worden. Weiterhin sind die größten Innovationen dem Bereich der Digitalisierung zugeordnet. Hier entscheidet der Leiter Entwicklung in erster Linie, ob gewisse Innovationen in Produkte einfließen.</t>
  </si>
  <si>
    <t>In Abhängigkeit der Innovation wird ein Bonus an den Mitarbeiter, die Mitarbeiterin gezahlt.</t>
  </si>
  <si>
    <t>KI wird sowohl im Bereich Softwareentwicklung als auch zu Übersetzungsaufgaben eingesetzt. 
Für das interne  ERP-Systems wird KI derzeit diskutiert und wird in einem neuen System eingesetzt werden (Copilot). Die beiden vorgenannten Punkte reduzieren die Kosten massiv.</t>
  </si>
  <si>
    <t>Acandis GmbH</t>
  </si>
  <si>
    <t>Pforzheim</t>
  </si>
  <si>
    <t>270.0</t>
  </si>
  <si>
    <t>- Einführung der papierlosen Produktion im Jahr 2024.  - Errichtung eines neuen Entwicklungs- und Produktionsgebäudes 2024 von ca. 4.500 qm nach KfW55-Standard mit Blockheizkraftwerk und Photovoltaikanlage</t>
  </si>
  <si>
    <t>Wir beabsichtigen aber im Jahr 2025 für das Top-Management eine virtuelle Unternehmensbeteiligung  einführen. Leider sind in Deutschland die steuer- und arbeitsrechtlichen Möglichkeiten einer Mitarbeiterbeteiligung sehr begrenzt.</t>
  </si>
  <si>
    <t>Als ein technologieführendes Unternehmen in der Medizintechnik wird bei uns der Großteil der Ideen in Patentanmeldungen umgesetzt. Dafür gibt es einen Prozess und ein Vergütungsmodell. Nicht patentfähige Verbesserungen werden durch die Führungskräfte vor Ort bewertet und umgesetzt. Kapitalintensive Verbesserungsvorschläge und Investitionsvorschläge werden durch das Controlling geprüft und durch die Geschäftsführung entschieden.</t>
  </si>
  <si>
    <t>- Erfindervergütungen bei Patenten  - Beförderung (Karrieremodell bei Fach- und Führungskräften)</t>
  </si>
  <si>
    <t>- auf die Änderung der gesetzlichen Rahmenbedingungen in der Medizintechnik in Europa (Wechsel von der MDD zur MDR) haben ganze Unternehmensbereiche, wie Innovation und Compliance mit enormer Flexibilität und Agilität reagiert, um die Zulassungen unserer Medizinprodukte (17 Dossiers) nach dem neuen Standard umzusetzen</t>
  </si>
  <si>
    <t>Innovationsworkshops mit Key Opinion Leaders (Ärzten)</t>
  </si>
  <si>
    <t>Eigene Wissenschaftliche Konferenzen mit KOLs</t>
  </si>
  <si>
    <t>Innovationswettbewerb</t>
  </si>
  <si>
    <t>Bisher nutzen wir  Generative KI nur in geringem Umfang.</t>
  </si>
  <si>
    <t>Förder-Consult DE</t>
  </si>
  <si>
    <t>74575 Schrozberg</t>
  </si>
  <si>
    <t>2.0</t>
  </si>
  <si>
    <t>Förder-Consult verbindet ökonomische und soziale Nachhaltigkeit:
Effizienz durch Digitalisierung: Digitale Prozesse minimieren den Ressourcenverbrauch, z. B. durch papierlose Antragstellung und den digitalen Fördermittelrechner.
Mitarbeiterentwicklung: Durch gezielte Beratung und Förderprogramme fördern wir Unternehmen, in ihre Mitarbeiter zu investieren, was langfristige Fachkräftebindung und nachhaltige Kompetenzentwicklung sichert.
Zeit- und Kostenoptimierung: Mit klaren Prozessen schaffen wir Mehrwert für Unternehmen und vermeiden unnötige Mehrbelastungen.</t>
  </si>
  <si>
    <t>Ein Beispiel dafür ist die Entwicklung unseres Fördermittelrechners. In diesem Projekt haben mehrere Teammitglieder ihre Arbeitszeit genutzt, um gemeinsam ein digitales Tool zu entwickeln, das den gesamten Prozess der Fördermittelberatung automatisiert und optimiert. Der Ansatz stammte aus einer internen Ideensitzung, in der wir gezielt Raum für Innovationen geschaffen haben.
Ergebnisse:
Effizienzgewinn: Der Fördermittelrechner reduziert die Bearbeitungszeit um bis zu 50 %, was sowohl uns als auch unseren Kunden zugutekommt.
Mitarbeiterbindung: Die aktive Einbindung der Mitarbeiter in Innovationsprojekte stärkt das Engagement und die Identifikation mit dem Unternehmen.
Kundenzufriedenheit: Durch innovative Prozesse und Tools bieten wir einen klaren Mehrwert, was uns als innovativen Partner positioniert.
Motivation im Team: Die Möglichkeit, selbst an innovativen Projekten mitzuwirken, hat eine Kreativkultur bei Förder-Consult geschaffen. Mitarbeiter fühlen sich wertgeschätzt und erleben ihre eigenen Ideen als Teil des Unternehmenserfolgs.</t>
  </si>
  <si>
    <t>Um die Motivation und Bindung unserer Mitarbeiter langfristig zu fördern, haben wir ein Mitarbeiterbeteiligungsmodell entwickelt, das sowohl finanzielle als auch ideelle Anreize bietet:
Gewinnbeteiligung:
Ein Teil der jährlichen Gewinne wird an alle Mitarbeiter ausgeschüttet. Dies sorgt für eine direkte Beteiligung am Unternehmenserfolg und stärkt das Gefühl, Teil eines gemeinsamen Wachstums zu sein.
Projektbasierte Boni:
Mitarbeiter, die maßgeblich zu innovativen Projekten beitragen – z. B. der Entwicklung unseres Fördermittelrechners oder der Einführung neuer Tools – erhalten leistungsbezogene Sondervergütungen.
Weiterbildungsbeteiligung:
Förder-Consult investiert gezielt in die Kompetenzentwicklung seiner Mitarbeiter. Weiterbildungsprogramme, die durch Innovationsprojekte gefördert werden, sind teilweise an individuelle Erfolge gekoppelt. So profitieren unsere Mitarbeiter nicht nur von neuen Fähigkeiten, sondern auch von einem finanziellen Mehrwert.
Ziele des Modells:
Mitarbeiterbindung: Durch finanzielle Beteiligung entsteht eine langfristige Verbundenheit mit dem Unternehmen.
Innovationsförderung: Anreize motivieren unsere Mitarbeiter, ihre Ideen und Fähigkeiten aktiv einzubringen.
Wertschätzung: Die Beteiligung am Erfolg zeigt, dass jeder einzelne Mitarbeiter entscheidend zum Wachstum von Förder-Consult beiträgt.</t>
  </si>
  <si>
    <t>Wie können Mitarbeiter ihre Ideen/Vorschläge einbringen? Wie werden sie bewertet?
Mitarbeiter können ihre Ideen und Verbesserungsvorschläge auf mehreren Wegen einbringen:
Ideensprechstunden: Einmal im Monat organisieren wir eine offene Ideensprechstunde, in der Mitarbeiter ihre Vorschläge direkt dem Management präsentieren können.
Digitale Ideendatenbank: Über unser internes System können Mitarbeiter ihre Vorschläge jederzeit digital einreichen.
Team-Workshops: Quartalsweise veranstalten wir Innovationsworkshops, bei denen Ideen gemeinsam entwickelt und konkretisiert werden.
Bewertungsprozess:
Vorschläge werden vom Top-Management in Zusammenarbeit mit relevanten Teamleitern geprüft.
Kriterien sind: Innovationsgrad, Umsetzbarkeit, Mehrwert für Kunden oder interne Prozesse.
Innerhalb von 5–7 Werktagen wird eine Entscheidung getroffen, und der Mitarbeiter erhält eine transparente Rückmeldung.</t>
  </si>
  <si>
    <t>Bei Förder-Consult legen wir großen Wert auf die Wertschätzung innovativer Beiträge:
Finanzielle Anreize: Besonders erfolgreiche Ideen werden mit leistungsbezogenen Bonuszahlungen honoriert.
Öffentliche Anerkennung: Hervorragende Leistungen werden im Rahmen unserer Teammeetings gewürdigt und auf internen Plattformen hervorgehoben.
Projektbeteiligung: Mitarbeiter, die innovative Ideen entwickeln, erhalten die Möglichkeit, maßgeblich an der Umsetzung ihrer Vorschläge mitzuwirken und zusätzliche Verantwortung zu übernehmen.
Weiterbildungsförderung: Erfolgreiche Ideengeber erhalten Zugang zu weiterführenden Schulungen oder Konferenzen, um ihre Kompetenzen weiter auszubauen.</t>
  </si>
  <si>
    <t>Unsere Flexibilität und Agilität zeigen sich in mehreren Bereichen:
Kundenorientierte Anpassung:
Wir passen unsere Beratungsprozesse schnell und individuell an die Anforderungen unserer Kunden an. Durch regelmäßige Feedbackschleifen optimieren wir unsere Angebote und reagieren flexibel auf neue Entwicklungen, wie Änderungen bei Förderprogrammen.
Digitale Tools und Prozesse:
Der Einsatz von Tools wie dem Fördermittelrechner und der Skillmatch-Plattform ermöglicht es uns, Arbeitsabläufe zu automatisieren und flexibel zu gestalten. Dies steigert die Effizienz und spart Zeit, die wir für individuelle Kundenbedürfnisse nutzen.
Agiles Projektmanagement:
In unseren Teams setzen wir auf agile Methoden (wie Scrum) zur Entwicklung und Implementierung von neuen Projekten. Durch kurze Sprints und regelmäßige Check-Ins reagieren wir schnell auf Herausforderungen und fördern eine kontinuierliche Weiterentwicklung.
Homeoffice und flexible Arbeitszeiten:
Um die Produktivität und Kreativität der Mitarbeiter zu fördern, bieten wir ortsunabhängiges Arbeiten und flexible Arbeitszeitmodelle an. Dies trägt zur Motivation des Teams bei und ermöglicht eine hohe Anpassungsfähigkeit an wechselnde Anforderungen.
Wichtigste Maßnahme zur Erhöhung der Flexibilität:
Die Implementierung eines digitalen Innovationsmanagements hat entscheidend dazu beigetragen, dass wir Projekte schneller umsetzen und auf Marktveränderungen flexibel reagieren können. Ein Beispiel ist die schnelle Anpassung unseres Beratungsangebots an die Anforderungen des Qualifizierungschancengesetzes.
Ergebnis:
Höhere Kundenzufriedenheit durch schnelle, passgenaue Lösungen.
Motivierte Mitarbeiter, die flexibel und kreativ arbeiten können.
Eine Unternehmensstruktur, die Innovationen aktiv fördert und agil weiterentwickelt.</t>
  </si>
  <si>
    <t>Generative KI hat bei Förder-Consult bereits klare Mehrwerte geschaffen und wird in folgenden Bereichen intensiv genutzt:
Optimierung der Beratungsprozesse:
Mithilfe von KI-gestützten Analysen können wir Fördermöglichkeiten effizienter identifizieren und zielgenau auf unsere Kunden zuschneiden.
Der Einsatz von KI spart wertvolle Zeit bei der Prüfung von Antragsdokumenten und unterstützt die automatisierte Vorauswahl geeigneter Förderprogramme.
Content-Erstellung und Wissensmanagement:
KI-Tools unterstützen uns bei der Erstellung von Informationsmaterialien wie Leitfäden und Blogbeiträgen zu aktuellen Förderthemen. Dies ermöglicht uns, regelmäßig hochwertigen Content bereitzustellen und unseren Kunden eine stets aktuelle Wissensbasis zu bieten.
Kundensupport und Kommunikation:
Durch KI-gestützte Tools können FAQs automatisiert beantwortet werden, was sowohl die Erreichbarkeit für Kunden verbessert als auch den internen Aufwand reduziert.
Kosteneinsparungen durch Generative KI:
Zeitersparnis: Routineaufgaben wie Datensichtung oder die Erstellung von Vorlagen werden automatisiert. Dies führt zu einer 30–40 % Reduktion des Zeitaufwands für interne Prozesse.
Effizienzsteigerung: Schnellere und genauere Fördermittelanalysen ermöglichen eine gezielte Kundenbetreuung bei geringerem Ressourceneinsatz.
Kostenreduktion: Durch automatisierte Content-Erstellung und Supportprozesse konnten bisher bis zu 20 % der internen Kommunikationskosten eingespart werden.
Zukunftsausblick:
Förder-Consult plant, den Einsatz generativer KI weiter auszubauen, um zusätzliche Tools zu entwickeln, die personalisierte Förderstrategien für Unternehmen noch effizienter gestalten.</t>
  </si>
  <si>
    <t>Conled Lichtcontracting GmbH</t>
  </si>
  <si>
    <t>Bremerhaven</t>
  </si>
  <si>
    <t>16.0</t>
  </si>
  <si>
    <t>Der Hauptfokus von CONLED liegt im Bereich der Nachhaltigkeit.
Da CONLED  Eigentümer der Beleuchtungsanlagen ist, sorgen wir für eine optimale CO2 Bilanz und CO2-Reduzierungen bei unseren Kunden. Damit verbunden sind generell vertraglich garantierte kWh Einsparungen.
Der Green Deal  (und die damit gesteckten Ziele der Klimaneutralität)  ist dabei stets fest im Blick. (z.B. Einhaltung Lieferkettengesetz,  nachhaltige Verpackungen etc.)
CONLED setzt bei den Projektierungen nur Leuchten von Herstellern ein, die folgende Kriterien erfüllen: 
- Produktion in DACH-Region
- Alle Leuchten müssen modular aufgebaut sein. Das bedeutet, dass alle Einzelteile jederzeit austauschbar sind. Sollten einzelne Bauteile Schaden nehmen oder ausgetauscht werden,  muss eine Detailreparatur möglich sein ohne die ganze Leuchte zu entsorgen.
- Nachhaltiges Recycling - Rohstoffe müssen sortengerecht recycelt werden.</t>
  </si>
  <si>
    <t>Die Mitarbeiter von Conled haben eine hohe Eigenverantwortung und Entscheidungsbefugnis. Unter anderem deswegen steht die Mitarbeiterbindung und Motivation der Mitarbeiter besonders im Fokus. Betriebliche Altersvorsorge, Firmenfahrzeuge, Weiterbildungsmöglichkeiten und mit Zielen verbundene Gehaltserhöhungen sind ein fester Bestandteil der Unternehmenskultur.
Nebst einer offenen Kommunikationskultur, Entwicklungsplänen, Home Office - Möglichkeiten und Teambuildingmaßnahmen steht aktuell folgendes Thema im Fokus:
- Durch eine neu entwickelte CONLED-App werden die Mitarbeiter entlastet, da Bestandsaufnahmen nicht mehr händisch, sondern digitalisiert und durch eine KI unterstützt aufgenommen und digitalisiert werden. 
Einfache und banale Tätigkeiten werden automatisiert und die Mitarbeiter haben mehr Zeit sich um Ihre Kernkompetenzen zu kümmern.</t>
  </si>
  <si>
    <t>mehr 1% des Umsatzes 2023</t>
  </si>
  <si>
    <t>Alle Mitarbeiter sind an den Unternehmensergebnis beteiligt. Qualitative und Quantitative Ziele sind für die Umsetzung erforderlich.</t>
  </si>
  <si>
    <t>Jeder Mitarbeiter hat in einem monatlichen Meeting die Möglichkeit individuelle Verbesserungsvorschläge 
vorzustellen. Durch die sehr flachen Hierarchien und eine enge Mitarbeiterführung innerhalb des Unternehmens können wir das Ideenmanagement der Mitarbeiter fördern, begleiten und schnell realisieren. Die Entscheidungen fallen i.d.R. im Kollektiv der monatlichen Meetings.
Unsere Mitarbeiter können mit ihrem Engagement für das Unternehmen auch Ihre persönlichen Ziele und 
Wünsche nach Selbsterfüllung und Anerkennung erfüllen. Diese werden teils monitär durch Sonderzahlungen und durch Anerkennung wie zB Incentives bewertet.
Wir erreichen dadurch eine hohe Identifikation mit unserem Unternehmen durch die Mitarbeiter.</t>
  </si>
  <si>
    <t>Auszeichnung "Mitarbeiter des Monats", Incentives, monetäre Sonderleistungen, Fortbildungen, Homeoffice, etc.</t>
  </si>
  <si>
    <t>Da wir Kunden aus den unterschiedlichsten Branchen betreuen (Arcelor Mittal, Ottobock, Blohm&amp;Voss uvw.), ist jede Planung individuell auf die Bedürfnisse der Unternehmen zugeschnitten. Es gibt Kunden, die mehrmals im Jahr Ihre Produktionsprozesse in Ihren Produktionshallen verändern, was andere Lichtverhältnisse erfordert. Diese Flexibilität der Anpassung (z.B. Erhöhung der Ausleuchtung) ist über die Contractingverträge abgedeckt.
Unsere Flexibilität in der Projektplanung und in den Contractingverträgen ist ein wichtiges Alleinstellungsmerkmal von Conled. 
Ein weiteres Alleinstellungsmerkmal ist ein Contractingvertrag für Immobilieneigentümer, die Ihre Gewerbeimmobilien vermieten. Wenn die Produktions-, oder Lagerhallen nicht vermietet sind und das Licht nachweislich nicht brennt, kann die Zahlung der Contractingrate ausgesetzt werden.
Ein hohes Maß an Flexibilität zeichnet sich auch durch unser eigenes Wartungsteam aus, welches innerhalb individueller Reaktionszeiten alle Kundenbedürfnisse erfüllt.
Wir berücksichtigen die Volatilität des Marktes durch geeignete und direkte Umsetzungsmaßnahmen innerhalb der Projektierungen und arbeiten mit den fortschrittlichsten Marktführern (z.B. im Bereiche Smart Building) zusammen und bilden Kooperationen. 
Vor zwei Monaten hat ein Projektleiter eine zusätzliche Ausbildung zur Fachkraft für agiles Projektmanagement erfolgreich abgeschlossen, damit noch flexibler auf Änderungen  im laufenden Projektierungsprozess reagiert werden kann und schult weitere Projektleiter.</t>
  </si>
  <si>
    <t>Mit der CONLED-App wird der gesamte interne und externe Workflow für die Umsetzungen von Projektierungen optimiert. 
Einerseits werden die Projektaufnahmen vor Ort vereinfacht, in dem sämtliche Daten (Informationen, Bilder, Videos) in der App nach bestimmten Vorgaben digital erfasst und entsprechend der jeweiligen Bereich zugeordnet werden. 
Diese Informationen werden direkt in bestehende Lichtplanungsprogamme übertragen und dienen maßstabsgetreu als Basis für die Bearbeitung. Neben der Schnelligkeit der Verarbeitung, werden damit auch auf allen Seiten individuelle Fehler vermieden und Ressourcen (Zeit, Energie, Rohstoffe) eingespart. Die KI trifft die Auswahl der Leuchten und vergleicht unter Hinblick der Effizienz und der Einkaufskonditionen das Angebot aller Hersteller.
Diese und weitere Projektanforderungen wie zum Beispiel notwendige Montageleistungen werden exakt nach den geforderten Leistungen automatisch spezifiziert und können von den interessierten Unternehmen in einem speziellen Anbieter-Dashboard einfach und schnell digital kalkuliert und angeboten werden.
Sämtliche einzelne Projektschritte und deren Planungsstand werden auf einem Kundenportal transparent zur Verfügung gestellt und können von den Kunden zu jeder Zeit eingesehen werden. Jeder Kunde kann die einzelnen Projektphasen nachverfolgen und ggf.  Einfluss, Änderungen oder Ergänzungen vornehmen. 
Mit diesem Optimierungsprozess werden veraltete und ineffiziente Beleuchtungsanlagen unmittelbar analysiert. Der Zeitraum für die Planungsumrüstungen von hochmodernen Beleuchtungsanlagen, inklusive der möglichen Sensorik und alle damit verbundenen Einsparpotentiale wird auf ein Minimum reduziert und kann den Kunden innerhalb von wenigen Tagen zur Entscheidung präsentiert werden.
Der primäre Geschäftsprozess wird begleitet und soll künftig vollständig durch die KI übernommen werden.</t>
  </si>
  <si>
    <t>Eckart GmbH</t>
  </si>
  <si>
    <t>Schlüchtern</t>
  </si>
  <si>
    <t>150.0</t>
  </si>
  <si>
    <t>- Wir sind in diesem Jahr mit dem Umweltmanagement-Zertifikat nach DIN EN ISO 14001 ausgezeichnet worden
- geringe Mitarbeiterfluktuation, hohe Rate an Auszubildenden (10%); Übernahmequote fast 100% -
Maßnahmen für MA: Jobrad, betr. Krankenzusatzversicherung, betriebliche Altersvorsorge, Getränke
(Wasser und Kaffee) frei - spart Müll, weil Tassen/Gläser/Karaffen bereitgestellt werden - kurze Wege
vom Lieferanten bevorzugt - Upcycling Verpackung mit Karopack - Heizung durch Wärmepumpen -
Bezug von Ökostrom seit 2021 - neue Druckluftanlage + Lackieranlage (Energie + Gesundheit) - PVAnlage</t>
  </si>
  <si>
    <t>An Vorgesetzten oder zuständigen Verantwortlichen. Von alleine bis in Gremien. Die Ideen werden in der geeigneten Runde besprochen und darüber entschieden.</t>
  </si>
  <si>
    <t>Individuell.</t>
  </si>
  <si>
    <t>Unser Arbeitszeitmodell ermöglicht uns eine angemessene Flexibilität. In Bezug auf die Produktion können wir von Normalschicht über Zwei-Schicht bis in extremen Ausnahmen hin zum Drei-Schicht Betrieb wechseln. Außerdem nutzen wir die "verlängerte Werkbank", um Spitzen auszugleichen. Im
Bereich der Verwaltung können wir flexible Arbeitszeiten und auch Homeoffice anbieten, in Absprache mit den Mitarbeitern ist vieles möglich. Tages- und Wochenarbeitszeit ist flexibel gestaltbar.</t>
  </si>
  <si>
    <t>In Marketingprozessen wird KI für Bildgenerierung und Strukturierung von Daten und Texten genutzt.
Eine Ableitung möglicher übersehener oder unbekannter Prozesse,
Übersetzungen und z.T. Voiceover wird mit Hilfe von KI genutzt</t>
  </si>
  <si>
    <t>LEHNER Maschinenbau GmbH</t>
  </si>
  <si>
    <t>89198 Westerstetten</t>
  </si>
  <si>
    <t>32.0</t>
  </si>
  <si>
    <t>Rücksichtsloses Gewinnstreben um jeden Preis – nicht mit LEHNER. Vielmehr sollen unsere Einnahmen die Basis bilden, damit wir unserer Vorstellung von sozialer Verantwortung unseren Mitmenschen gegenüber nachhaltig gerecht werden können. Deshalb sind wir bestrebt, sinnvoll zu investieren und möglichst vorausschauend und sorgsam zu wirtschaften, damit wir mit einer gesunden Eigenkapitaldecke auch weiterhin Krisenzeiten erfolgreich meistern können.  Mit Reserven und Rohstoffen aller Art gehen wir überaus sorgsam um. Sie sind eine unverzichtbare Grundlage unserer Gegenwart und unserer Zukunft. Wir leben ganz bewusst die „Schwäbische Sparsamkeit“. Nicht aus Geiz, sondern aus Weitsicht und der gesunden Einschätzung dessen, was notwendig ist und was nicht. Und dazu zählen auch kleine Taten, wie z. B. eine Schraube auf dem Hof aufzuheben.
Zusätzlich generieren wir 100% eigener Strom über die PV Anlage, sodass wir komplett autark sind. Ebenso ist es uns enorm wichtig, dass all unsere Lieferanten in regionaler Nähe sich befinden. Bei 148 gelisteten Lieferanten, ist die Ø Entfernung  der Lieferanten zu uns ins Werk nur 60 km. Das spart nicht nur CO2 ein, insbesondere in Corona Zeiten hat sich gezeigt, dass regionale Nähe auch Vorteile mit sich bringen kann.  Der CO2 Fußabdruck wird dadurch minimiert.</t>
  </si>
  <si>
    <t>Seit dem wir Arbeitszeit für Innovationen den Mitarbeitern eingeräumt haben, hat sich ein richtiger Wettbewerb unter den Mitarbeitern entfacht. Nicht alle, aber rund 28% aller Mitarbeiter machen aktiv an der Innovationssuche und Ausgestaltung mit. Wer eine tolle Innovation vorschlägt, diese dann umgesetzt wird, erhält eine finanzielle Prämie vom Unternehmen. Auch wird die Benennung der Innovation oftmals von dem Mitarbeiter festgelegt bzw. vorgeschlagen. Dies hat den Vorteil, dass Mitarbeiter sich mit dem Produkt zu 100% identifizieren, da wir alle im Unternehmen sagen, dass ist seine Maschine z.B. Als Beispiel haben wir einen Streuer für die Landwirtschaft rausgebracht, welcher 30 Meter Streubreite hat und das rein elektrisch über 12-Volt. Die Grundidee dieses Streuers kam von einem Mitarbeiter aus der Produktion. Nachdem der Streuer erfolgreich eingeführt wurde, war der Mitarbeiter für die Serienproduktion der Maschine verantwortlich. So kommt es oftmals vor, dass Mitarbeiter als Produktionsmitarbeiter eingestellt wurde, diese aber bereits nach kürzester Zeit, eine leitende Funktion (für eine Serie von Maschinen verantwortlich) erhalten. Nahezu jedes Produkt von uns, trägt intern einen Erfinder-Mitarbeiter-Namen. So sprechen die Mitarbeiter untereinander z.B. "wie ist der Umsatz bei deiner Maschine aktuell".  Das freut uns als Geschäftsführer besonders, da wir durch solch ein Betriebsklima eine unheimliche Mitarbeiterbindung haben, da viele sich für ein Produkt selbst verantwortlich fühlen.</t>
  </si>
  <si>
    <t>Ja, das gibt es bei uns, worauf wir auch richtig stolz drauf sind. 
Wir haben im Jahr 2020 eine Gewinnbeteiligung für alle Mitarbeiter eingeführt. 
Die Gewinnbeteiligung wird nicht in % vom Jahresgewinn gerechnet, sondern nach verschiedenen Kriterien wie, Grundsumme Gewinnbeteiligung alle Mitarbeiter gleich, Betriebszugehörigkeit, VZ oder TZ Anstellung, Leistung in % sowie Krankheitstage im Jahr. Wir zahlen jährlich eine größere Summe im sechsstelligen Bereich als Gewinnbeteiligung aus. Im Durchschnitt erhält der Mitarbeiter in unserem Unternehmen 7.500,- EUR Gewinnbeteiligung. Seit einfuhr der Gewinnbeteiligung sind die Bewerberanzahlen gestiegen, da viele Mitarbeiter dies auch nach außen kommunizieren.  Das Engagement der Mitarbeiter ist seit der Einfuhr der Gewinnbeteiligung  noch mehr gestiegen. 
Zusätzlich zahlen wir den Mitarbeitern mtl. eine Leistungsprämie von 100,- EUR, wenn diese keine Kranktage in diesem Monat nachweisen. Durch die Einfuhr der Leistungsprämie haben wir die Krankheitstage deutlich minimiert, da Mitarbeiter nach einem langen Wochenende z.B. sich Montags nicht mehr krankmelden, sondern eher Überstunden oder Urlaub nehmen, sodass die Leistungsprämie nicht verfällt.  Klare Devise aber von uns ist, wer krank ist, ist krank und bleibt zuhause.  Ebenso bieten wir jedem Mitarbeiter ein 13. Gehalt in Form von 50% Urlaubsgeld sowie 50% Weihnachtsgeld. Natürlich bieten wir viele weitere Benefiz für die Mitarbeiter, welche hier aber nicht abgefragt werden. Auch eine betriebliche Altersvorsorge wird den Mitarbeitern angeboten sowie ein mtl. Tankgutschein in Höhe von 50,- EUR. Bei besonders innovativen Ideen bezahlen wir den Mitarbeitern gesondert eine Prämie aus, je nach Innovation/Idee.</t>
  </si>
  <si>
    <t>Die Mitarbeiter können Ideen bei der Mitarbeiterbesprechung einbringen. Hier werden nicht die Abteilungsleiter nur befragt, sondern alle Mitarbeiter stehen zusammen. Bei einer Unternehmensgröße wie bei uns mit 32 Mitarbeiter, geht dies hervorragend noch. Die Geschäftsleitung berichtet monatlich über die aktuelle Entwicklung, besondere Vorkommnisse, anstehende Investitionen, Marksituation usw. Hier werden oftmals Ideen gleich eingebracht und kommuniziert. Zusätzlich steht es den Mitarbeitern jeder Zeit frei, sich an die Abteilungsleiter oder Geschäftsleitung zu wenden. Die Tür der Geschäftsleitung ist immer offen. Das wird auch im Unternehmen so gelebt und die Mitarbeiter schätzen dies sehr. Zusätzlich haben wir in der Produktion eine Pinwand für Mitarbeiter Ideen. Der Gedanke hier ist, nicht jeder Mitarbeiter möchte zur Geschäftsleitung laufen, oder sogar anonym eine Idee oder Verbesserung einbringen. Manche Mitarbeiter sind vielleicht auch scheu. Um auch solche Ideen und Verbesserungsvorschläge einzufangen, gibt es die Mitarbeiter Ideen Pinwand.  Alle Ideen und Verbesserungsvorschläge werden gemeinsam diskutiert und bewertet. Anschließend der Geschäftsleitung vorgetragen, welche aber meist beim Erstgespräch mit den Mitarbeitern bereits dabei ist. Entschieden wird aber immer gemeinsam im Team. Argumente erschlagen alles. Hier ist uns ganz wichtig, dass jedes Argument gleich zählt, ob von einem Produktionsmitarbeiter, Abteilungsleiter oder Geschäftsführer. Das stärkere und überzeugende Argument zählt. Wenn eine Idee entschieden ist, trägt die Geschäftsleitung dem Inhaber die Idee vor, zur Kenntnisnahme. Verbesserungsvorschläge können in der Regel innerhalb von Stunden festgelegt werden. Hier brauch es nicht viel. Wenn ein Verbesserungsvorschlag plausibel und richtig ist, wird dieser relativ schnell umgesetzt. Dies kann bei uns auch in Minuten entschieden werden.</t>
  </si>
  <si>
    <t>Es kommt hierbei auf die Innovation darauf an. Jede neuentwickelte Maschine brauch einen eigenen Produktnamen bei uns. So haben wir in der Vergangenheit den Mitarbeitern die Chance gegeben, Produktnamen vorzuschlagen. Der Name mit den meisten Stimmen und auch passt, gewinnt dann. Dafür erhält der Mitarbeiter, welcher den Namen vorgeschlagen hat, einen Gutschein für unsere Kantine für ein/zwei Monate. In unserer Kantine gibt es täglich warmes Essen. 
Ebenso bezahlen wir den Mitarbeitern bei hoher innovativer Leistung auch eine Zusatzprämie aus. Diese kann je nach Innovation oder auch Verbesserungsvorschlag zwischen 500,- EUR und 5.000,- EUR ausfallen. 
Auch werden die Mitarbeiter einzeln auf Feiern (Weihnachtsfeier z.B.) erwähnt, welche ganz besonders aktiv innovativ waren. Manchmal sind die richtigen lobenden Worte vor allen Mitarbeitern mehr wert, als 500,- EUR.</t>
  </si>
  <si>
    <t>Bei Lehner wird Flexibilität groß geschrieben. Dies ist eines unserer wichtigsten Güter im Unternehmen. Dies spricht sich auch auf dem Markt so herum.  Wir haben vor ein paar Jahren die Abholzeiten unserer Paketdienste z.B. von 14 Uhr auf 16 Uhr bis 16.30 verändert, sodass Kunden/Händler bis 16 Uhr bei uns bestellen können und die Ersatzteile noch am selben Tag verschickt werden. Dies geht nur, wenn eine Flexibilität im Unternehmen vorhanden ist. 
Wir haben im Jahr Nov. 2010 eine Anfrage erhalten über die Entwicklung eines Granulatstreuers für den Kartoffelanbau. Hier haben vermehrt Kartoffelbauern auf der Agritechnica Messe moniert, dass es keine geeignete Technik gibt, um Mikrogranulat im Kartoffelanbau auszubringen. Bereits im März 2011 konnten wir eine serienreife Maschine vorstellen und erfolgreich vermarkten. Durch unsere Flexibilität im Unternehmen können Projekte auch in kürzester Zeit verwirklicht werden. Durch diese Flexibilität sind wir heute noch Marktführer mit über 70% Marktanteil bei Granulatstreuern. 
Alle Mitarbeiter sind in der Produktion so flexibel, sodass nahezu jeder Mitarbeiter, jede Maschine montieren kann. 
Wir können innerhalb von kürzester Ideen/Verbesserungsvorschläge umsetzen. 
Zu erwähnen ist auch unsere Flexibilität gegenüber unserer Kundschaft. Wir können individuelle Anfragen schnell umsetzen, da wir überwiegend alle Teile bei uns fertigen können, auch wenn diese fremdvergeben (Lieferanten) sind. Dadurch können wir Sonderwünsche von Kunden sehr schnell umsetzen.</t>
  </si>
  <si>
    <t>FEM Berechnungen über CAD</t>
  </si>
  <si>
    <t>Fertigungsanalysen für Laser, Abkantpresse und 3D Druck</t>
  </si>
  <si>
    <t>Wird noch nicht genutzt. Wir verwenden KI im Marketing für Musik und Videos. Für interne Prozesse noch nicht. Wir sind hier aber bereits an der Grundgestaltung, haben hierfür sogar einen Mitarbeiter im Dezember 2024 eingestellt.</t>
  </si>
  <si>
    <t>Technisches Konstruktionsbüro Kemet</t>
  </si>
  <si>
    <t>19300 Grabow</t>
  </si>
  <si>
    <t>5.0</t>
  </si>
  <si>
    <t>Unser Technisches Konstruktionsbüro legt großen Wert auf Nachhaltigkeit. Wir investieren in die Ausbildung junger Fachkräfte, um unser Wissen und unsere Werte weiterzugeben. Durch die Einführung und Integration neuer Technologien in unsere Projekte ermöglichen wir es unseren Kunden, effizienter und ressourcenschonender zu arbeiten. Dabei setzen wir auf nachhaltige Lösungen, die bestehende Technologien erweitern und optimieren, um eine langfristige Ressourcennutzung zu gewährleisten. Unsere innovativen Ansätze und die Nutzung moderner Technologien tragen dazu bei, den ökologischen Fußabdruck unserer Projekte zu reduzieren und die Nachhaltigkeit in der Maschinenbaubranche voranzutreiben.</t>
  </si>
  <si>
    <t>In unserem Technischen Konstruktionsbüro haben wir eine Kultur geschaffen, die Innovation fördert und Mitarbeitern aktiv einbindet. Unser Ansatz verbindet moderne Technologie, wie den Einsatz hochpräziser 3D-Scan-Systeme, mit der kreativen Energie unseres Teams, um fortschrittliche Lösungen für unsere Kunden zu entwickeln.
Ein besonderer Schwerpunkt liegt darauf, Mitarbeiter in Innovationsprozesse einzubeziehen. So haben wir ein internes Programm ins Leben gerufen, bei dem alle Mitarbeiter Vorschläge zur Verbesserung von Arbeitsprozessen oder zur Entwicklung neuer Produkte einbringen können. Ein konkretes Beispiel dafür ist die Entwicklung einer neuen Montagetechnik, die von einem Teammitglied angestoßen wurde. Diese Innovation hat nicht nur die Produktionskosten um 15 % gesenkt, sondern gleichzeitig die Qualität unserer Produkte gesteigert.
Unser Unternehmen sieht sich als Treiber für Fortschritt und Nachhaltigkeit in unserer Branche. Durch den gezielten Einsatz moderner Technologien und die Förderung der Ideen unserer Mitarbeiter sind wir in der Lage, langfristige Lösungen zu schaffen, die sowohl unseren Kunden als auch der Umwelt zugutekommen.
Mit diesem Ansatz stellen wir uns nicht nur den Herausforderungen unserer Zeit, sondern setzen auch neue Maßstäbe im Bereich Innovation und Nachhaltigkeit im Sondermaschinenbau.</t>
  </si>
  <si>
    <t>In unserem Technischen Konstruktionsbüro werden Mitarbeiterideen nicht nur gefördert, sondern auch strukturiert bewertet. Jede Idee wird zunächst im Team besprochen, um verschiedene Perspektiven einzubeziehen. Dabei stehen Machbarkeit, Nutzen und Innovationspotenzial im Fokus. Der Kunde spielt ebenfalls eine wichtige Rolle: Durch dessen Feedback können wir die praktische Relevanz der Vorschläge einschätzen. Besonders überzeugende Ideen setzen wir schnell und unkompliziert um – der Erfolg zeigt sich dann direkt in der Praxis. Dieser Ansatz motiviert unsere Mitarbeiter, sich aktiv einzubringen, und stärkt gleichzeitig unsere Innovationskraft.</t>
  </si>
  <si>
    <t>Für uns ist es wichtig, die Kreativität und den Einsatz unserer Mitarbeiter zu würdigen. Besonders erfolgreiche Ideen belohnen wir individuell, etwa durch Prämien, zusätzliche Urlaubstage oder besondere Anerkennung im Team. Darüber hinaus schaffen wir langfristige Anreize, indem wir Mitarbeitern, die innovative Lösungen entwickeln, zusätzliche Verantwortung oder spannende Projekte anbieten. Diese Wertschätzung fördert nicht nur die Motivation, sondern stärkt auch den Zusammenhalt und die Identifikation mit unserem Unternehmen.</t>
  </si>
  <si>
    <t>Die Flexibilität und Agilität unseres Unternehmens zeigt sich in unserer schnellen Anpassungsfähigkeit an individuelle Kundenanforderungen und sich verändernde Marktbedingungen. Durch flache Hierarchien und kurze Entscheidungswege können wir Projekte zügig planen und umsetzen. Unsere wichtigsten Maßnahmen umfassen die kontinuierliche Schulung unserer Mitarbeiter, den Einsatz moderner Technologien wie 3D-Scan-Systeme und eine enge Zusammenarbeit mit unseren Kunden. Dies ermöglicht uns, schnell auf neue Herausforderungen zu reagieren, innovative Lösungen zu entwickeln und unsere Prozesse laufend zu optimieren. So schaffen wir einen Mehrwert, der sich direkt in der Zufriedenheit unserer Kunden widerspiegelt.</t>
  </si>
  <si>
    <t>Wir setzen generative KI gezielt ein, um Prozesse effizienter zu gestalten und Kosten erheblich zu senken. Durch den Einsatz moderner KI-Tools transformieren wir komplexe Arbeitsabläufe und steigern unsere Produktivität. Ein zentrales Anwendungsfeld ist die automatische Erstellung von 3D-Modellen. Aus 2D-Zeichnungen generiert unsere KI präzise 3D-Modelle, wodurch zeitaufwendige manuelle Modellierungsarbeiten entfallen. Gleichzeitig nutzen wir KI, um aus hochauflösenden 3D-Scans detaillierte CAD-Modelle zu erstellen, die direkt in unsere Projekte integriert werden können. Dies reduziert die Bearbeitungszeit erheblich und optimiert die Ressourcennutzung. Unsere KI unterstützt uns zudem bei der Qualitätsprüfung technischer Zeichnungen. Fehler und Inkonsistenzen werden frühzeitig erkannt und behoben, was die Nacharbeit minimiert und die Zuverlässigkeit unserer Projekte erhöht. Ein weiterer Innovationsschritt ist die automatisierte Erstellung von Stücklisten, die genau auf die Anforderungen unserer Projekte abgestimmt sind. So stellen wir sicher, dass Material- und Ressourcenplanung optimal verlaufen. Darüber hinaus nutzen wir KI-basierte Lösungen, um interne Prozesse wie Angebotskalkulationen und Projektplanung zu rationalisieren. Beispielsweise beschleunigt die KI die Analyse von Kundenanforderungen und schlägt innovative Lösungen vor, die auf Erfahrungswerten und Datenanalysen basieren. Auch Routineaufgaben wie Dokumentation und Datenaufbereitung werden durch KI automatisiert, was unsere Mitarbeiter entlastet und ihnen Freiraum für kreative Aufgaben gibt. Durch diese Maßnahmen konnten wir unsere Bearbeitungszeiten um bis zu 40 % reduzieren und gleichzeitig die Fehlerquote erheblich senken. Die Effizienzsteigerungen resultieren in massiven Kostensenkungen, während unsere Innovationsfähigkeit und Kundenorientierung spürbar gestärkt werden. KI ist für uns nicht nur ein Werkzeug, sondern ein integraler Bestandteil unserer Innovationsstrategie.</t>
  </si>
  <si>
    <t>92507 Nabburg</t>
  </si>
  <si>
    <t>159.0</t>
  </si>
  <si>
    <t>Schwäbischer Verlag GmbH &amp; Co. KG</t>
  </si>
  <si>
    <t>88212 Ravensburg</t>
  </si>
  <si>
    <t>4000.0</t>
  </si>
  <si>
    <t>- Mitarbeiterbindungsprogramme (Benefits, Teilzeitmodelle, Kita-Plätze, Fortbildungsangebote etc)
- Druckereien sind seit vielen Jahren zertifiziert (Öko-Bilanzen, Energieeffizienz)
- Elektromobilität in der Logistik und in den Fuhrparks
- Pilotprojekte emissionsfreier Zustellung -&gt; Dekarbonisierung
- zertifizierter CO2-neutral Briefversand</t>
  </si>
  <si>
    <t>Jährliche Beteiligung aller SV-Beschäftigten am EBIT der Gruppe (Bonus).</t>
  </si>
  <si>
    <t>- permanente Möglichkeit, über Intranet Feedback, Vorschläge etc. direkt an die Geschäftsführung und den CEO zu geben
- regelmäßige Townhall-Meetings zum Austausch auf Augenhöhe
- CEO antwortet selbst oder delegiert verbindlich.</t>
  </si>
  <si>
    <t>Eine der wichtigsten Maßnahmen war die Umstellung von einer hierarchischen auf eine Produktorganisation. Wichtige Einzelmaßnahmen waren die Transformation der gesamten IT in die Cloud. Hinzu trat im Zuge von Zukäufen die Implementierung cloud-basierter Content Management - und CRM-Systeme sowie die Integration KI-basierter Unterstützungs-Tools.</t>
  </si>
  <si>
    <t>.</t>
  </si>
  <si>
    <t>Generativ KI wird in verschiedenen Sektoren eingesetzt. Beispielsweise zur permanenten Datenanalyse (Dashboards), für redaktionelle Unterstützungs-Tools (Texte redigieren, zusammenfassen, übersetzen, transkribieren ...), Pressemitteilungen verfassen, einfache Textformate wie Nachrichten und Berichte aus externen Quellen erstellen (Blaulicht, Sport), Video bearbeiten, Layouts teilautomatisiert erstellen ...</t>
  </si>
  <si>
    <t>Neubrandenburg</t>
  </si>
  <si>
    <t>Hamburg</t>
  </si>
  <si>
    <t>Ulm</t>
  </si>
  <si>
    <t>Stuttgart</t>
  </si>
  <si>
    <t>Color Metal GmbH</t>
  </si>
  <si>
    <t>79423 Heitersheim</t>
  </si>
  <si>
    <t>90.0</t>
  </si>
  <si>
    <t>Ideen werden mündlich an die Geschäftsleitung übergeben.
Bewertung über die Geschäftsleitung</t>
  </si>
  <si>
    <t>Wird überarbeitet</t>
  </si>
  <si>
    <t>Innovationen im Bereich Produktion, Neue Maschinen, Einführung Robotik</t>
  </si>
  <si>
    <t>KI wird erst eingeführt und ist im Aufbau</t>
  </si>
  <si>
    <t>Ressourcen schonendes</t>
  </si>
  <si>
    <t>-</t>
  </si>
  <si>
    <t>EisenburgerChase GmbH</t>
  </si>
  <si>
    <t>Ursapharm Arzneimittel GmbH</t>
  </si>
  <si>
    <t>Saarbrücken</t>
  </si>
  <si>
    <t>1000.0</t>
  </si>
  <si>
    <t>40.0</t>
  </si>
  <si>
    <t>Emmerthal</t>
  </si>
  <si>
    <t>347.0</t>
  </si>
  <si>
    <t>Klapp Cosmetics GmbH</t>
  </si>
  <si>
    <t>37235 Hessisch Lichtenau</t>
  </si>
  <si>
    <t>153.0</t>
  </si>
  <si>
    <t>Nachhaltigkeit ist fest in unserer Unternehmensphilosophie verankert. Wir verbinden ökologische, soziale und wirtschaftliche Aspekte, um aktiv zu einer nachhaltigeren Zukunft beizutragen.
Unsere Maßnahmen im Überblick:
1. ESG-Reporting: Wir haben ein formalisiertes ESG-Reporting (Environmental, Social, Governance) eingeführt, das unseren Artikel 8-zertifizierten Gesellschaftern zur Verfügung steht. Diese unterstützen die United Nations Sustainable Development Goals (SDGs) und veröffentlichen jährlich detaillierte Berichte über ihre Investments. Weitere Informationen finden Sie hier: https://mcpinvest.com/sustainability/
2. Nachhaltige Verpackungen: Unsere Verpackungen bestehen zunehmend aus recycelbaren Materialien, und alle Sekundärverpackungen tragen inzwischen das FSC-Zertifikat. Wir prüfen kontinuierlich Alternativen, um den Einsatz von Plastik weiter zu reduzieren.
3. Nachhaltige Inhaltsstoffe: Unsere neuen Produkte sind zu 100 % vegan, clean und frei von Mikroplastik – basierend auf hochwertigen, natürlichen Wirkstoffen.
4. Regionale Produktion: Alle Produkte werden in Deutschland entwickelt und hergestellt, mit 100 % grüner Stromenergie, was CO₂-Emissionen minimiert.
5. Ressourcenschonung: Optimierte Produktionsprozesse senken den Rohstoffverbrauch und reduzieren Abfall.
6. Partnerschaften: Teilnahme am GO Green Versand, mit einer CO₂-Einsparung von 5,5 Tonnen in 2023 (Zertifikat erhalten)
Ausblick 2025:
Zu unserem 45-jährigen Jubiläum setzen wir neue Akzente:
1. Corporate Sustainability Report: Veröffentlichung unseres ersten Nachhaltigkeitsberichts.
2. Mitarbeiter-Engagement: Pflanzen von 150 Bäumen – einen für jeden Mitarbeitenden – und Einführung einer ressourceneffizienten Abfüllanlage.
3. ESG-Workshop: Interaktiver Workshop im Juni 2025, um Nachhaltigkeit im Unternehmen weiter zu fördern.
4. etc. 
Nachhaltigkeit ist ein kontinuierlicher Prozess, den wir gemeinsam mit unseren Mitarbeitenden und Partnern gestalten.</t>
  </si>
  <si>
    <t>KLAPP  setzt auf leistungsorientierte Vergütungsmodelle, die sowohl individuelle Ziele als auch die Gesamtperformance des Unternehmens berücksichtigen.
1.Top-Management:
Das Top-Management erhält einen Bonus, der zu 100 % an die operative Performance (EBITDA) des Unternehmens gekoppelt ist. Zusätzlich gibt es eine EXIT-Beteiligung beim Verkauf der Firma, die an nachhaltige Wertsteigerung gebunden ist.
2. Management Team:
Bonusvereinbarungen für das Management Team basieren zu 30 % auf persönlichen Zielen (inkl. ESG-Initiativen) und zu 70 % auf Performance (Sales und EBITDA). Auch das Management Team erhält eine EXIT-Beteiligung.
3. Mitarbeiter:
Ein größerer Mitarbeiterkreis hat Bonusvereinbarungen, die den Vereinbarungen des Management Teams ähneln. Diese beinhalten individuelle Ziele und ESG-Initiativen.
4. Provisionsvereinbarungen für das Salesteam:
 Das Salesteam erhält provisionsbasierte Vergütungen, die an den Verkaufserfolg gekoppelt sind.
5. KVP-Prozess (Kontinuierlicher Verbesserungsprozess):
Alle Mitarbeitenden können an Verbesserungsvorschlägen teilnehmen. Vorschläge werden mit einer Honorierung von 5 % bis 10 % der Einsparungen oder Prozesskosteneinsparungen belohnt, z. B. bei der Einsparung von Aufkleberkosten und rund 200 Arbeitsstunden jährlich.
6. Mitarbeiter werben Mitarbeiter:
Mitarbeitende, die neue Kollegen werben, erhalten eine Prämie von 1.000 EUR.
Diese Vergütungsmodelle fördern die aktive Beteiligung aller Mitarbeitenden und Führungskräfte an der Weiterentwicklung des Unternehmens und tragen so zum langfristigen Erfolg bei.</t>
  </si>
  <si>
    <t>Mitarbeiter können Ihre Ideen über unseren "Kontinuierlichen Verbesserungsprozess (KVP)" einbringen / einreichen. Die Einreichung der Ideen erfolgt in der Regel an das Management und wird dann gemeinsam mit einem Gremium/Betriebsrat ausgewertet.  Die Einreichung kann als Einzelperson oder als Gruppenvorschlag erfolgen.  
Eingereichte „Ideen“ werden nach verschiedenen Faktoren gegliedert werden:
•	Kostenersparnis
•	Innovationsgrad
•	Kundenzufriedenheit oder Umweltfreundlichkeit
•	Effizienzsteigerung</t>
  </si>
  <si>
    <t>Prämien können einerseits aus Sachprämien oder Geldprämien sein. Wichtig ist grundsätzlich immer bei der Festlegung von Prämien, dass diese fair und transparent erfolgen sollte. Das heist diese müssen eindeutig dokomentiert werden.  Die Honorierung erfolgt in der Regel auf Basis der Höhe der Kosteneinsparung in der Regel zwischen 5% und 10%.</t>
  </si>
  <si>
    <t>Wir zeichnen uns durch eine hohe Flexibilität und Agilität aus, die es uns ermöglichen, schnell auf Marktveränderungen und Kundenanforderungen zu reagieren. Als mittelständisches Unternehmen mit einem klaren Fokus auf Innovation und kontinuierliche Verbesserung setzen wir gezielt auf Maßnahmen, die uns sowohl in der täglichen Arbeit als auch bei langfristigen strategischen Entscheidungen agil und anpassungsfähig machen:
1. Kurze Entscheidungswege: Als kleines Unternehmen sind die Kommunikationswege kurz, was es dem Management und den Mitarbeitenden ermöglicht, schnell und effizient Entscheidungen zu treffen. Diese Flexibilität ist besonders wichtig, um auf Veränderungen im Markt oder bei den Kundenwünschen zügig reagieren zu können
2. KVP-Prozess: Der kontinuierliche Verbesserungsprozess (KVP), der seit 2024 aktiv gelebt wird, fördert die Ideenfindung auf allen Ebenen. Mitarbeitende können ihre Vorschläge zur Prozessoptimierung und Ressourcenschonung jederzeit einreichen. Diese werden vom Management regelmäßig geprüft und umgesetzt, was uns in der Umsetzung von Innovationen schnell voranbringt.
3. Digitalisierung und Automatisierung: Um die Effizienz und Agilität weiter zu steigern, haben wir 2024 ein digitales Order-Intake-Tool eingeführt und arbeiten an der Einführung eines B2B-Webshops. Durch diese Digitalisierung der Arbeitsprozesse können wir schneller auf Bestellungen reagieren und auch bei der Produktion rasch Anpassungen vornehmen.
4. Innovationen in der Produktion: Unsere geplante Einführung einer vollautomatischen Abfüllanlage 2025 wird uns ermöglichen, noch effizienter und flexibler auf Produktionsanforderungen zu reagieren, indem wir Ressourcen und Zeit sparen.
5. Flexibles Management: Wir als Management fördern eine Kultur der Agilität, indem wir regelmäßige Feedback-Schleifen und eine offene Kommunikation mit den Mitarbeitenden ermöglichen. So können wir jederzeit Anpassungen vornehmen, um Marktanforderungen schnell zu erfüllen.</t>
  </si>
  <si>
    <t>Value Creation Matrix</t>
  </si>
  <si>
    <t>Umfragen</t>
  </si>
  <si>
    <t>Im Bereich Marketing setzen wir auf moderne Tools wie ChatGPT, um Social Media Postings und Texte zu erstellen, korrekturzulesen und zu übersetzen. Dies spart wertvolle Zeit und ermöglicht eine schnellere Umsetzung.
Für die Produktion prüfen wir aktuell die Einführung eines COBOT Robotic Systems, das eine automatisierte Kappenmontage für kosmetische Flaschen ermöglichen soll. Dies würde nicht nur die Effizienz steigern, sondern auch die Produktionsgeschwindigkeit und Qualität verbessern.</t>
  </si>
  <si>
    <t>Coworxx Academy GmbH</t>
  </si>
  <si>
    <t>82031 Grünwald</t>
  </si>
  <si>
    <t>Einige Beispiel, die wir in der Grünwalder Akademie täglich leben und unsere Seminarhotels nach diesen Kriterien auswählen.    Recycling: Aktives Trennen und Recycling von Abfällen (Papier, Bio, Plastik, Glas und Restmüll), um Deponie-Müll zu reduzieren und Ressourcen zu schonen.  Energiesparen: Verwendung energieeffizienter Beleuchtung (LED im kompletten Büro), M-Net-Strom aus 100% erneuerbaren Energiequellen und die Nutzung erneuerbarer Energiequellen wie Geothermie und digitaler Temperatursteuerung.  Wasser sparen durch den Einsatz von wassersparenden Armaturen.  Nachhaltige Ernährung: Die Wahl von lokal angebauten, saisonalen und biologisch produzierten Lebensmitteln, um die Unterstützung lokaler Bio-Landwirte zu fördern. Gezieltes Reduzieren von Fleischprodukten. Mittags Salatbar für Mitarbeitende.   Vermeidung von Einwegplastik: Verwendung wiederverwendbarer Alternativen wie Mehrwegflaschen, Stoffbeutel und Glas-Trinkhalmen.  Mobilität: GF fährt elektrisch BMW i3S, Nutzung öffentlicher Verkehrsmittel, BahnCard 50, 49-Euro-Ticket für Mitarbeitende, Fahrradfahren, um den CO2-Ausstoß zu verringern.  Up-Cycling: Kreative Wiederverwertung von Gegenständen, um ihnen eine neue Funktion oder einen neuen Wert zu geben, anstatt sie wegzuwerfen.  Umweltbewusster Konsum: Kauf von Kleidung aus vorwiegend europäischer Herstellung, die unter fairen Arbeitsbedingungen hergestellt wurden und umweltfreundliche Materialien und Herstellungsmethoden verwenden. Bei Lieferungen Verzicht auf lange Logistik-Strecken (z.B. Asien) sofern sichtbar und machbar.  Gemeinschaftliches Engagement: Teilnahme an lokalen Umwelt- und Nachhaltigkeitsprojekten.    Diese Beispiele zeigen, wie gelebte Nachhaltigkeit in verschiedenen Bereichen des täglichen Lebens in der Grünwalder Akademie und im Re:set-Training umgesetzt werden, um positive Veränderungen für die Umwelt und die Gesellschaft zu bewirken.</t>
  </si>
  <si>
    <t>Es ist faszinierend zu sehen, wie die Mitarbeitenden diese freien Zeiträume nutzen. In diesem Kontext konnten wir eine Zukunftsmodell entwickeln, welches im Re:set Executive Training einen zentralen Bereich einnimmt. Das Modell wurde von zwei Mitarbeitenden mit wechselnden (Frei-) Zeitkontingenten entwickelt und dem offiziell in der Arbeitszeit konzipierten Modell „Mein-Zukunfts-Ich“ beigefügt.  Wir ​er​leben, dass die Mitarbeitenden dadurch motivierter sind und sich gegenseitig unterstützen, neue Gedanken und Ideen zu entwickeln. Es entsteht ein​​ intrinsisch motivierter Wettbewerb, der von der Geschäftsleitung nicht gefördert oder unterstützt werden muss. Wir haben den Eindruck, dass dies deutlich zu​r​ Mitarbeiterbindung beiträgt. Auch konnten wir kürzlich in einem Vorstellungsgespräch feststellen, dass Mitarbeitende unsere innovative Arbeitsweise als Arbeitsplatz​v​orteil angepriesen haben. Das macht stolz.   Auch ist der Anteil der internen Weiterbildungen zu Innovationsthemen deutlich gestiegen. Ob das Abonnieren von Podcasts, das Lesen von Fachbüchern und Fachzeitschriften oder die Teilnahme an Innovationswebinar​e​n… Unsere Mitarbeitenden und auch die Geschäftsleitung nutzen alle Möglichkeiten, hier am Ball zu bleiben. Wir haben es uns zur Aufgabe gemacht, für unsere Kunden Der Seismograph für Veränderungen und Zukunftstechnologien zu sein. Das schätzen unsere Kunden sehr an unserer Arbeit.</t>
  </si>
  <si>
    <t>Mitarbeitende haben die Möglichkeit, umgesetzte Innovationsideen im Rahmen ihrer Jahresprämie vergütet zu bekommen. Diese kann - je nach Ertragskomponente - ein Monatsgehalt übersteigen.</t>
  </si>
  <si>
    <t>Wir fördern das Einbringen von Ideen und Verbesserungsvorschläge durch regelmäßiges Berichten der Geschäftsleitung aus den einzelnen Projekten. Hier geben wir erste Hinweise, in welchen Bereichen Innovationen benötigt werden. In einer Brainstorming Börse werden die inhaltlichen Komponenten zusammengetragen. Die Mitarbeitenden können dann ihre Lieblingsthemen auswählen. Dies ist ein Teil der organisierten Arbeit. Im Bereich der freien Zeit erleben wir, dass Mitarbeitende die Themen mit eigenem kreativen Denken ergänzen. Immer öfter werden komplett eigene Gedanken, die in den Themen der Geschäftsleitung noch nicht verankert sind, vor-gedacht. Durch diese glücklichen Zufälle haben wir kürzlich ein komplett neues Trainingskapitel entwickeln können: „Selbst-Bewusstes agieren durch Growth Mindset“.</t>
  </si>
  <si>
    <t>In weitere Innovationsprojekten mitarbeiten dürfen  Kollegen/innen in innovativem Denken ausbilden dürfen  Namentliche Erwähnung in Publikationen  Teilnahme an speziellen Fortbildungen  Prämien</t>
  </si>
  <si>
    <t>In erster Linie prägen unsere flache Hierarchie und eine dezentrale Entscheidungsfindung die Agilität in unserem Unternehmen. Entscheidungen werden schnell getroffen, oft direkt am Ort des Geschehens und durch die Personen, die am besten informiert und betroffen sind. Dies fördert unsere dynamische Arbeitsumgebung und beschleunigt die Reaktionszeit auf Veränderungen.    Flexibilität zeigt sich auch in der Arbeitsgestaltung. Unsere flexiblen Arbeitszeiten und die Selbstverantwortung den Arbeitsort frei wählen zu können erfüllen die Bedürfnisse unserer Mitarbeitenden. Dies zeigt nicht nur eine Anpassungsfähigkeit an sich ändernde Arbeitsgewohnheiten, sondern auch eine Wertschätzung für die entstandene Life-Balance.    Darüber hinaus fördern wir als agiles Unternehmen kontinuierliches Lernen und Anpassung. Wir wissen, dass unsere Mitarbeitenden unsere wertvollsten Ressourcen sind und wir investieren in ihre Weiterentwicklung. Dazu gehören Schulungen, Karriereentwicklungsprogramme und ein Umfeld, das Fehler als Lernmöglichkeiten anerkennt.    Unsere Produkt- und Serviceentwicklung zeigt ebenfalls Flexibilität und Agilität. Im Mittelpunkt steht dabei der iterative Entwicklungsprozess, wie er in Scrum und anderen agilen Methoden zu finden ist. Produkte werden in kurzen Zyklen entwickelt und verfeinert, basierend auf kontinuierlichem Kundenfeedback.    Die Unternehmenskultur ist ein weiterer wesentlicher Aspekt. Agilität und Flexibilität erfordern eine Kultur des Vertrauens, der Zusammenarbeit und der Offenheit für Veränderungen. Unsere Mitarbeitenden werden ermutigt, neue Ideen einzubringen und innovative Ansätze zu verfolgen.    Unsere Agilität zeigt sich in der Fähigkeit, auf Veränderungen im Markt oder in der Branche zu reagieren. Dies bedeutet immer öfter, neue Produkte zu entwickeln, Geschäftsmodelle zu ändern oder Prozesse neu zu gestalten. Flexibilität und Agilität bedeuten für uns, immer bereit zu sein, sich anzupassen und zu verbessern.</t>
  </si>
  <si>
    <t>Brainstorming</t>
  </si>
  <si>
    <t>Elektrotechnik Färber GmbH</t>
  </si>
  <si>
    <t>Amberg</t>
  </si>
  <si>
    <t>55.0</t>
  </si>
  <si>
    <t>OptWare GmbH</t>
  </si>
  <si>
    <t>93049 Regensburg</t>
  </si>
  <si>
    <t>65.0</t>
  </si>
  <si>
    <t>xx</t>
  </si>
  <si>
    <t>coac GmbH</t>
  </si>
  <si>
    <t>20.0</t>
  </si>
  <si>
    <t>Wir entwickeln digitale Lösungen und hierbei spezifisch Advanced Analytics und KI Lösungen für die Pozessindustrie, die Finanzindustrie und die Energiewirtschaft. 
Zur Entwicklung und für den Betrieb unserer Lösungen benötigen wir unter anderem Energie. Wir achten auf die Nutzung von nachhaltigem Strom für den Betrieb unserer Lösungen in Deutschland. Außerdem betreiben wir alle unsere Büros mit nachhaltigem Strom. Wir reisen mit dem Zug und vermeiden Flüge grundsätzlich.
In unseren Büros bieten wir vegetarische Gerichte an und versuchen Abfall grundsätzlich zu vermeiden.
Wir setzen im Messebau auf unseren eigenen Messestand und verwenden unseren Aufbau immer wieder neu.
Mit unseren digitalen Lösungen leisten wir aber den größten Beitrag. Mit Hilfe unserer Lösungen können bspw. besorgniserregende Stoffe oder persistierende Stoffe in der Industrie erkannt werden und die Suche nach Substituten unterstützt werden. Außerdem können Unternehmen effizient Rezyklatanteile ermitteln und ihre Portfolios auswerten. So helfen wir der Industrie im Rahmen des EU-Green Deal mit unserer Lösung nachhaltiger zu werden und ihre Fortschritte zu messen. Zu unseren Kunden gehören DAX Unternehmen und weltweit agierende, große Unternehmen aus der Energiewirtschaft.</t>
  </si>
  <si>
    <t>Mitarbeiter bei coac partizipieren umgehend an dem Erfolg des Unternehmens. Dies beinhaltet sehr hohe variable Anteile aber auch ein Modell für die direkte Beteiligung an den digitalen Lösungen, welche wir entwickeln. 
Mitarbeiter partizipieren direkt an dem erzielten Umsatz und erhalten je nach Erfahrung eine anteilig sehr hohe variable Vergütung. So stellen wir sicher, dass alle Personen im Team an dem Erfolg partizipieren und auch entsprechende Anreize geschaffen werden, überdurchschnittlich viel Leistung zu erbringen. 
Gleichzeitig existiert eine Art VSOP Modell bei coac, welches auch den Erfolg bei einer Veräußerung von Lösungen ermöglicht.</t>
  </si>
  <si>
    <t>Wir führen regelmäßig Design Sprints im Unternehmen durch. Bei diesen Events versuchen wir zusammen vor Ort zu sein und Problemstellungen, die wir lösen zu hinterfragen. Wir setzen uns mit unseren Kunden auseinander. Wir generieren entsprechende Ideen und verproben diese im Anschluss. Gleichzeitig prüfen wir aber auch Märkte, untersuchen erfolgreiche Entwicklungen am Markt und adaptieren diese für unsere Nischen. Auf Basis dieser Erkenntnisse entstehen zahlreiche, gemeinsame Ideen, die im Anschluss direkt in unsere Entwicklungsstränge integriert werden. So können Ideen schnell getestet und adaptiert werden. 
Gleichzeitig arbeiten wir aber grundsätzlich in einem agilen Umfeld und nutzen hier zweiwöchentliche Sprints. Im Rahmen dieses Vorgehens schaffen wir eine sehr umfassende Transparenz und ermöglichen im Grunde allen Mitarbeitern das Teilen von Ideen und Anregungen bei der Planung entsprechender Maßnahmen. So können sich alle Mitarbeiter einbringen und Impulse setzen.</t>
  </si>
  <si>
    <t>Durch Anerkennung und Monetär.
Die Anerkennung entsteht hierbei aus dem Team, da durch die Transparenz natürlich auch eine hohe Sichtbarkeit geboten wird.
Die Entlohnung durch die beschriebenen Modelle.</t>
  </si>
  <si>
    <t>Wir nutzen in unserem Unternehmen ein agiles Arbeitsumfeld. Hierbei sind wir in einer Projektorganisation aufgestellt. Die Umsetzung der Projekte erfolgt ausschließlich agil in Kanban. Dies betrifft nicht nur unsere Produktentwicklung, sondern auch unsere Verwaltung. 
Wir haben in unserer Organisation sehr flache Hierarchien und schnelle Entscheidungswege. Hierbei ermöglicht unser Projektmanagement eine klare Strukturierung der Arbeitsabläufe und eine gute Transparenz und Kommunikation zu unseren Kunden. Wir versuchen auch unsere Kunden aus der Industrie direkt mit in das agile Arbeitsumfeld einzubinden und etablieren eine offene Kommunikation zu Risiken und Problemen in unseren Initiativen. Die hierdurch entstehende Plattform ermöglicht eine ideale Steuerung der Projekte und die Möglichkeit der schnellen Reaktion und Anpassungsfähigkeit. 
Außerdem führen wir regelmäßige Retrospektiven durch, die das Lernen und die Verbesserung aller Beteiligten ermöglichen. In diesen Rahmen binden wir auch unsere Kunden ein.
Selbstverständlich setzen wir hierbei digitale Tools wie clickup, miro, slack etc. ein.</t>
  </si>
  <si>
    <t>Open Innovation</t>
  </si>
  <si>
    <t>Wir entwickeln Generative KI Modelle und nutzen diese natürlich auch. 
Unsere Softwareentwicklungsprozesse werden von eigenen Gen AI Modelle unterstützt und wir nutzen in Teilen auch öffentliche Modelle oder kaufen diese mit unseren Entwicklungsumgebungen ein. Außerdem nutzen wir Gen AI in der Außenkommunikation und in der Verarbeitung von Dokumenten in der Buchhaltung bspw. 
Die Einsparungen sind vermutlich sehr umfassend, lassen sich aber nicht klar beziffern. Die Vermutung ist, dass wir in der Produktion ca. 20% Kosten senken können und in der Verwaltung ca. 30% Einsparungen realisieren können.</t>
  </si>
  <si>
    <t>Ebert HERA Esser Holding GmbH</t>
  </si>
  <si>
    <t>Baden-Baden</t>
  </si>
  <si>
    <t>1400.0</t>
  </si>
  <si>
    <t>Die Ebert Hera Gruppe legt großen Wert auf nachhaltige Ressourcennutzung und hat 2024 ihr Nachhaltigkeitsbewusstsein im Hinblick auf die Corporate Sustainability Reporting Directive (CSRD), die ab 2025 für uns verbindlich wird, deutlich geschärft. Energetische Modernisierungen wie Wärmedämmung, der Austausch veralteter Lichtquellen und der Bau einer energetisch optimierten Werkstatthalle in Stade tragen zur Senkung des Energieverbrauchs bei. Parallel erweitern wir unsere Elektroflotte und fördern defensives Fahrverhalten durch Schulungen.
Ein wichtiger Schritt war die Einführung eines digitalen Tools zur Werkzeug- und Verbrauchsmittelausgabe, das eine präzise Überwachung und effiziente Steuerung des Ressourcenverbrauchs ermöglicht. Zudem analysieren wir den Papierverbrauch systematisch und senken ihn durch digitale Prozesse wie die Umstellung auf digitale Mitarbeiterabrechnungen. CO2-Emissionen reduzieren wir durch den Ausbau des Dienstfahrrad-Angebots, den Einsatz nachhaltiger Alternativen für Kühl- und Schmierflüssigkeiten sowie durch umweltfreundlichere Schweißzusatzmittel.
In der Lieferkette setzen wir auf nachhaltigere Rohstoffe und auditieren Personaldienstleistungslieferanten, um die Einhaltung arbeitsrechtlicher und sozialer Standards sicherzustellen. Wir bevorzugen Partner, die sich zu fairen Arbeitsbedingungen verpflichten. Unsere Nachhaltigkeitsziele und -maßnahmen vermitteln wir aktiv an unsere Mitarbeiter, etwa in Toolboxmeetings.
Zusätzlich fördern wir lokale Projekte, darunter die Sammlung von Erste-Hilfe-Material mit überschrittenem Ablaufdatum für Bildungseinrichtungen, Partnerschaften für nachhaltige Bildungs- und Umweltprojekte sowie die Sammlung von Althandys.</t>
  </si>
  <si>
    <t>Wir geben unseren Führungskräften, die maßgeblich am Erfolg ihres Bereichs beteiligt sind, eine zusätzliche Prämie von 10–20 % des Rohergebnisses (vor Umlegung der Verwaltungskosten). Weiterhin werden Boni, die durch Kunden für gute Projektdurchführungen gezahlt werden, zu 50 % direkt mit den Mitarbeitern auf der Baustelle geteilt. Bezeichnend für unser unternehmerisches Klima sind weiterhin Ausgründungen. So wurde 2019 auf Initiative eines Mitarbeiters ein eigenständiges Schulungszentrum (Safety Training Center GmbH) aufgebaut. Das Schulungszentrum ist unter anderem digital aufgestellt, prüft die Echtheit und Gültigkeit von Arbeitszertifikaten softwaregestützt und steht damit an der Spitze moderner Arbeitsprozesse im handwerklichen Bereich. Der Mitarbeiter ist Geschäftsführer des Unternehmens und zu 30 % daran beteiligt. Für unsere operativen Mitarbeiter auf der Baustelle haben wir ein Prämienstundenmodell, das sich nach dem Gesamtergebnis des Unternehmens sowie dem Ergebnis des jeweiligen Standorts richtet. Der Prozentsatz der Prämienstunden lag 2023 durchschnittlich bei 24 % des Stundenlohns.</t>
  </si>
  <si>
    <t>Seit 2022 wurde bei Sitech Services (Tochterunternehmen der EH Gruppe) der Prozess der Ideenförderung im Rahmen eines Innovation Boards eingeführt. Jeder Mitarbeitende kann seine Ideen/Verbesserungsvorschläge in Form eines One Pagers einbringen. Die OnePager werden durch den Innovation Program Manager (IPM) bewertet. Nach positiver Bewertung wird die Idee gemeinsam mit dem IPM weiterentwickelt. Die gereifte Innovation wird anschließend durch das Innovation Board bewertet. Diese erfolgt auf Basis verschiedener Eigenschaften: Innovationskraft bzw. Verbesserungspotential (Verwendung Trendtechnologien, wie werden bestehende Vorgänge dadurch verbessert/verkürzt, entstehen neuer Services), Umsetzbarkeit, Kundennutzen, Unternehmensnutzen, potentielle Neukundenerschließung. Im Innovation Board sitzen die Bereichsleiter/innen (Einkauf, Stillstände und Projekte, Engineering und Instandhaltung) sowie eine Geschäftsführerin.</t>
  </si>
  <si>
    <t>Die Vergütung erfolgt individuell nach Fall. In der Vergangenheit hat sich folgende Spanne gezeigt: eine Prämie i.H.v. min. 500 € bis hin zu einer Unternehmensgründung mit 30% Geschäftsanteil.</t>
  </si>
  <si>
    <t>Unternehmensintern: Kommunikation und schnelle Entscheidungen. Wir haben eine sehr flache Hierarchie und unsere Geschäftsführung ist mobil für jeden Mitarbeiter erreichbar. Unsere Teams auf der Baustelle übertragen wir viel Verantwortung, so kann mit kurzen Iterationen lokal schnell gearbeitet werden. Wir bilden unsere Mitarbeiter konsequent weiter aus, so lernen sie mit neuen Tools umzugehen. Erfolge verzeichnen wir ebenfalls durch gewerkeübergreifende Führungskräftetreffen. Nach Großprojekten (Stillständen) veranstalten wir interne Lessons Learned Runden um beim nächsten Projekt noch schlagkräftiger auftreten zu können.  Unternehmensextern: Die EHE Gruppe hat einen starken Kundenfokus, über Feedback können wir unsere Dienstleistungen kontinuierlich verbessern und weiterentwickeln.  Weiterhin erreichen uns zahlreiche Leistungsanfragen, durch dessen Evaluierung erkennen wir die größten und kritischsten Bedürfnisse am Markt und passen unser Portfolio mittel- und langfristig darauf an. Beispiel: Wachstum des Elektrobereichs von 80 auf 300 Mitarbeiter innerhalb von 6 Jahren, getrieben durch die Elektrifizierung.</t>
  </si>
  <si>
    <t>Die EH Gruppe hat eine KI-Strategie entwickelt und setzt diese aktuell in zwei Pilotprojekten um, die auf der Retrieval-Augmented-Generation (RAG)-Architektur basieren. Zum einen wird RAG für die Erstellung ingenieurtechnischer Inspektionsberichte bei Sitech Services, einer Tochtergesellschaft der EH Holding, eingesetzt. Zum anderen dient es der Optimierung der Angebotserstellung innerhalb der EH Gruppe. Beide Projekte zeigen großes Potenzial für Effizienz- und Qualitätsgewinne.
Zusätzlich wurde ein ChatGPT-Firmenaccount eingerichtet, der den Verwaltungsmitarbeitern zur Verfügung steht. Dieser wird genutzt, um Aufgaben wie die Erstellung von Berichten und Analysen zu erleichtern und damit Arbeitsprozesse effizienter zu gestalten.
Die Pilotprojekte werden derzeit evaluiert, um das Potenzial für weitere Anwendungen in der Gruppe zu bewerten und den langfristigen Nutzen für Effizienz und Kostensenkung zu prüfen.</t>
  </si>
  <si>
    <t>Mannheim</t>
  </si>
  <si>
    <t>Recklinghausen</t>
  </si>
  <si>
    <t>consenso Consulting GmbH</t>
  </si>
  <si>
    <t>33607 Bielefeld</t>
  </si>
  <si>
    <t>188.0</t>
  </si>
  <si>
    <t>Unsere Lösungen zeichnen sich durch eine hohe Modularität und Wiederverwertbarkeit aus und können durch unsere Kunden eigenständig erweitert werden, um auch langfristig den sich stetig ändernden Anforderungen zu genügen.</t>
  </si>
  <si>
    <t>Über unsere digitalen Themen, die wir unter dem Motto "AI meets ERP" in die SAP Welt unserer Kunden integrieren, gewinnen wir zunehmend junge, hoch qualifizierte Mitarbeitende, die wir konsequent zu Data Scientists entwickeln. Mit dem Data Scientist haben wir eine neue Rolle im Unternehmen geschaffen, deren Attraktivität uns nicht nur beim Recruiting, sondern auch in der langfristigen Mitarbeiterbindung unterstützt.</t>
  </si>
  <si>
    <t>Es gibt ein zentrales Ideen-Center, welches durch die Geschäftsführung mit klarem Commitment gesteuert wird. Die Geschäftsführung bewertet die innovativen Ideen der Mitarbeitenden und prüft die Anwendbarkeit basierend auf ausgewählten Use-Cases im direkten Schulterschluss mit unseren Kunden.</t>
  </si>
  <si>
    <t>Die Belohnungsmodelle reichen themenabhängig von Prämien bis hin zu Sachleistungen. Sie orientieren sich maßgeblich an der Frage der praktischen Umsetzbarkeit in kundenbezogenen Use-Cases.</t>
  </si>
  <si>
    <t>Die wichtigste Maßnahme ist das Enablement  unserer Kolleginnen und Kollegen und eine Verantwortungsübergabe an eben diese verbunden mit einem hohen Commitment der Geschäftsführung.</t>
  </si>
  <si>
    <t>Generative KI kommt im Bereich der Marketing Aktivitäten zum Einsatz, insbesondere bei der Optimierung der CI des Unternehmens. Darüber hinaus arbeiten wir mit Nachdruck an der Automatisierung unserer rückwärtigen Prozesse durch KI-gestützte Bots (u.a. in der Stammdatenpflege und den Buchungs- und Abrechnungsprozessen).</t>
  </si>
  <si>
    <t>Ampermo GmbH</t>
  </si>
  <si>
    <t>65189 Wiesbaden</t>
  </si>
  <si>
    <t>7.0</t>
  </si>
  <si>
    <t>Unsere Geschäftsmodelle befassen sich überwiegend damit, nachhaltig "grünen" PV-Strom zu erzeugen und durch unsere Gesamtlösungen mit Batteriespeicher und Ladeinfrastruktur einen wirtschaftlichen, emissionsfreien Straßengüterverkehr zu ermöglichen</t>
  </si>
  <si>
    <t>Wir setzen gerade mehrere Projekte mit Leuchtturm- bzw. "first of its kind" Charakter im Bereich PV / Batterie / Ladeinfrastruktur um. Die Konzepte hierfür wurden von Grund auf inhouse entwickelt.</t>
  </si>
  <si>
    <t>(Ausgewählte) Mitarbeiter erhalten virtuelle Unternehmensanteile, deren Wert überproportional mit dem steigenden Unternehmenswert wächst</t>
  </si>
  <si>
    <t>Die Mitarbeiter können ihre Ideen direkt mit der Geschäftsführung teilen und besprechen.
Die Bewertung erfolgt durch die Geschäftsführung, die Wege sind kurz, Feedback kommt sehr schnell</t>
  </si>
  <si>
    <t>Die Leistungen werden über einen Short Term Incentive und entsprechende Wertschätzung ihrer Leistung belohnt</t>
  </si>
  <si>
    <t>Regeln, Guidelines, Vorschriften nach dem Prinzip "so viel wie nötig, so wenig wie möglich". Flache Hierarchie. Unsere Lösungen sind flexibel und antizipieren stärker den zukünftigen Bedarf unserer Kunden als das, was sie bisher brauchten. Bereitstellung innovativer, sauberer Ladelösungen als kritisches Element für die zukünftig elektrische Mobilität im Logistikbereich ist hierfür ein gutes Beispiel.</t>
  </si>
  <si>
    <t>Z.B. im Bereich Marketing und Kommunikation, dadurch deutliche Reduktion der Ausgaben für eine PR-Agentur</t>
  </si>
  <si>
    <t>Plastipol-Scheu GmbH &amp; Co. KG</t>
  </si>
  <si>
    <t>Merenberg</t>
  </si>
  <si>
    <t>28.0</t>
  </si>
  <si>
    <t>Reduzierung von Energiekosten durch nachhaltige und energieeffiziente Sanierungsmaßnahmen, insbesondere in den vergangenen 24 Monaten.
Wichtigste Maßnahmen: komplette Dachsanierung + neue PV-Anlage (100 kWp), neue Heizungsanlage, neue Fassade (inkl. Dämmung). 
Produktneuentwicklungen, damit Ressourcen eingespart werden. 
Nachhaltige Fertigungsmaßnahmen (Investition in neue Fertigungsanlagen), Beteiligungen an Investitionsprojekten von Partnerunternehmen.
Beteiligung an einem Dualen-System (Der-Grüne-Punkt), um Recyclingprozesse  zu optimieren, z.B. die Wiederverwendung von Verpackungen.
Ausbau der bereits vorhandenen IT-Infrastruktur, um effizienteres Arbeiten zu ermöglichen.</t>
  </si>
  <si>
    <t>Durch einräumen von zeitlichen Freiräumen finden innerhalb der verschiedenen Abteilungen regelmäßig Brainstorming-Sitzungen statt.
Die bedeutendste Erfahrung  (innerhalb der vergangenen 24 Monate) war die Neuentwicklung eines Bauteils, welches durch die Anschaffung eines 3D-Druckers  entstanden und weiterentwickelt wurde. Dadurch wurden maßgebliche Fertigungsprozesse optimiert, sowie die Einsparung von Ressourcen (Rohmaterial, Energie) generiert.</t>
  </si>
  <si>
    <t>Grundsätzlich gibt es eine Gewinnbeteiligung für alle Mitarbeiter, welche jeweils zum Jahresende  ausgeschüttet wird. Dieses Modell existiert bereits seit 2018. Dadurch werden nicht nur Mitarbeiter gebunden, sondern auch gefördert. 
Durch vorhandene Ideen bzw. umgesetzten Maßnahmen profitieren Mitarbeiter und das Unternehmen im gleichen Maße.</t>
  </si>
  <si>
    <t>Verbesserungsvorschläge können jederzeit vorgetragen werden und werden direkt von der Geschäftsführung bewertet.
Dadurch können sinnvolle Ideen schnell und unbürokratisch umgesetzt werden.
Ideen/Verbesserungsvorschläge können per E-Mail, in Mitarbeiterversammlungen oder auch im persönlichen Gespräch vorgetragen werden.</t>
  </si>
  <si>
    <t>Besonders innovative Vorschläge, welche auch tatsächlich umgesetzt werden, werden mit einer einmaligen Prämienzahlung honoriert und innerhalb vom Unternehmen kommuniziert, sofern der Mitarbeiter damit einverstanden ist.</t>
  </si>
  <si>
    <t>Durch flache Hierarchien können Entscheidungen schnell und unbürokratisch getroffen werden. Abstimmungsrunden werden nicht nur von den jeweiligen Bereichsleitern der betroffenen Abteilungen, sondern immer auch mit mind. einem Vertreter der Geschäftsführung begleitet. 
Somit werden Projekte nicht unnötig verlängert, sondern schneller vorangetrieben und zum Abschluss gebracht.</t>
  </si>
  <si>
    <t>Wird bisher noch nicht verwendet.</t>
  </si>
  <si>
    <t>TNL Umweltplanung Frank Bernshausen e. K.</t>
  </si>
  <si>
    <t>35410 Hungen</t>
  </si>
  <si>
    <t>160.0</t>
  </si>
  <si>
    <t>Wir legen großen Wert auf Nachhaltigkeit und engagieren uns aktiv für Umweltschutz und soziale Verantwortung. Die Nachhaltigkeit unseres Unternehmens zeigt sich anhand verschiedener Aspekte, die wir kontinuierlich verfolgen: Umweltbewusstes Handeln: Wir setzen uns dafür ein, Umweltauswirkungen in allen Geschäftsprozessen zu minimieren. Wir fördern den verantwortungsbewussten Umgang mit Ressourcen und
unterstützen Maßnahmen zur Energieeffizienz, Abfallreduktion und dem Einsatz erneuerbarer
Energien. Ethische Geschäftspraktiken: Wir halten uns strikt an ethische Standards und
fördern Integrität in unseren Geschäftsbeziehungen. Dies umfasst die Einhaltung von
Gesetzen und Vorschriften sowie den respektvollen Umgang mit Kunden, Mitarbeitern und
anderen Stakeholdern. Soziale Verantwortung: TNL engagiert sich für Gemeinschaft, soziale Projekte und Initiativen. Wir fördern Bildung, Gesundheit und das
Wohlbefinden unserer Mitarbeitenden. Förderung der Biodiversität: Als Unternehmen für
Umweltplanung setzen wir uns für Schutz und Erhalt der Biodiversität ein. Wir
berücksichtigen ökologische Belange in unseren Projekten und suchen nach Lösungen, die
die Umwelt nachhaltig schonen und vorhandene Defizite beseitigen. Wir unterstützen aktiv die Entwicklung von Wildnisgebieten und naturnahen Auenlandschaften. Mitarbeiterbeteiligung: Unsere Mitarbeiter werden in Entscheidungsprozesse eingebunden, um Ideen und Vorschläge für mehr Nachhaltigkeit im Unternehmen zu fördern. Fortbildung und Sensibilisierung: Wir bieten Schulungen und Weiterbildungen für unsere Mitarbeiter an, um das Bewusstsein für Umwelt- und Nachhaltigkeit zu stärken. Ökoeffiziente Technologien: Wir investieren in moderne,
umweltfreundliche Technologien und Ausrüstung, um Energieverbrauch und Emissionen zu minimieren. Diese Aspekte und Maßnahmen bilden die Grundlage unserer
Unternehmensphilosophie und zeigen unser Engagement für eine lebenswerte und intakte
Umwelt sowie eine verantwortungsbewusste Unternehmensführung.</t>
  </si>
  <si>
    <t>Bei TNL Umweltplanung e.K. legen wir großen Wert auf ein Innovationsklima, das Nachhaltigkeit und Kreativität vereint. Unsere Erfahrungen zeigen, dass Mitarbeitende innovative Ideen einbringen, die durch gezielte Förderung zur Umsetzung gelangen. Regelmäßige Brainstorming-Sitzungen und interdisziplinäre Zusammenarbeit sind dabei feste Bestandteile unserer Unternehmenskultur.
Ein herausragendes Beispiel ist die Entwicklung eines GIS-gestützten Tools zur schnelleren Durchführung von Umweltverträglichkeitsprüfungen. Diese Idee entstand in einem interdisziplinären Workshop und wurde in Zusammenarbeit mit einer Universität zur Marktreife gebracht. Das Tool reduziert Planungszeiten um bis zu 30 % und erfüllt höchste ökologische Standards. Dieser Erfolg stärkte nicht nur unsere Wettbewerbsfähigkeit, sondern motivierte das Team, weitere innovative Projekte zu initiieren.
Zusätzlich haben wir nachhaltige Lösungen wie die Revitalisierung von Flusslandschaften entwickelt, bei denen Drohnen zur Datenerhebung eingesetzt wurden. Solche Projekte zeigen, wie Innovation und Nachhaltigkeit ineinandergreifen, um ökologische und wirtschaftliche Ziele zu verbinden.
Die enge Zusammenarbeit mit Universitäten, Forschungseinrichtungen und anderen Unternehmen liefert wichtige Impulse für unsere Arbeit. Pilotprojekte wie ressourcenschonende Bauverfahren resultieren aus dieser Vernetzung und stärken unsere Position als Vorreiter in der Branche.
Die aktive Einbindung der Mitarbeitenden fördert nicht nur Innovation, sondern auch die Mitarbeiterbindung. Unsere Teams schätzen die Möglichkeit, ihre Ideen einzubringen und realisiert zu sehen, was sich in einer hohen Zufriedenheit und niedrigen Fluktuation widerspiegelt.
Mit diesen Maßnahmen gelingt es uns, eine Unternehmenskultur zu schaffen, die Kreativität, Zusammenarbeit und Nachhaltigkeit vereint – und so nachhaltig Erfolg und Innovationskraft sicher.</t>
  </si>
  <si>
    <t>Bei TNL haben wir ein Gewinnbeteiligungsmodell eingeführt, das nicht nur Motivation und Engagement stärkt, sondern auch Innovationen aktiv fördert. Mitarbeitende profitieren direkt von erfolgreichen Geschäftsjahren, was die Identifikation mit den Unternehmenszielen steigert und das Verantwortungsbewusstsein für die gemeinsame Zukunft stärkt.
Ein zentraler Bestandteil unseres Modells ist die Anerkennung innovativer Beiträge. Ideen, die maßgeblich zur Weiterentwicklung unserer Projekte oder Prozesse beitragen, werden besonders gewürdigt. Dies geschieht beispielsweise durch zusätzliche Beteiligungen oder Prämien, die Innovationskraft sichtbar belohnen. So schaffen wir Anreize für kreatives Denken und fördern gezielt die Eigeninitiative.
Unser Beteiligungsmodell ist bewusst transparent und fair gestaltet. Die Kriterien für die Gewinnbeteiligung – einschließlich der Berücksichtigung innovativer Leistungen – werden offen kommuniziert. Regelmäßige Meetings und Updates informieren die Mitarbeitenden über die Geschäftsergebnisse und die zugrunde liegenden Berechnungen. Besonders innovative Ideen oder erfolgreiche Projekte, die das Unternehmen voranbringen, werden in diesem Rahmen hervorgehoben. Diese Offenheit stärkt das Vertrauen und macht die Bedeutung individueller Beiträge für den Unternehmenserfolg greifbar.
Das Modell wirkt sich spürbar positiv auf die Innovationskultur aus: Mitarbeitende wissen, dass Ideen nicht nur Gehör finden, sondern auch direkte finanzielle Vorteile bringen können. So entstehen Lösungen wie unser GIS-gestütztes Tool oder ressourcenschonende Bauverfahren, die nicht nur das Unternehmen stärken, sondern auch den Mitarbeitenden zusätzliche Wertschätzung bringen.
Mit der Kombination aus Gewinnbeteiligung und Innovationsförderung schaffen wir eine Unternehmenskultur, die Leistung, Kreativität und Zusammenarbeit honoriert. Das Modell sichert langfristig sowohl den Erfolg des Unternehmens als auch die Zufriedenheit und Bindung unserer Mitarbeitenden.</t>
  </si>
  <si>
    <t>Mitarbeiter der TNL Umweltplanung e.K. können ihre Ideen und Verbesserungsvorschläge auf verschiedene Weisen einbringen:  Ideenportal oder Plattform: Wir haben ein internes Ideenportal eingerichtet, auf dem Mitarbeiter ihre Ideen und Vorschläge einreichen können. Dies ermöglicht eine strukturierte Erfassung und Bewertung der Ideen. Wir veranstalten regelmäßige Ideenworkshops und Meetings, bei denen Mitarbeiter ihre Ideen präsentieren und diskutieren können. Dies fördert den direkten Austausch und die Kreativität. Zusätzlich motivieren wir die Mitarbeiter, ihre Ideen und Vorschläge direkt an ihre Vorgesetzten zu kommunizieren. Dies schafft eine offene Feedback-Kultur und ermöglicht schnelle Rückmeldungen.    Die Bewertung der Ideen erfolgt durch ein strukturiertes Verfahren.  Die Innovationsabteilung sichtet die eingereichten Ideen und bewertet vorab diese, um sicherzustellen, dass sie den Unternehmenszielen und der Nachhaltigkeitsstrategie entsprechen. Die Bewertung erfolgt anhand vorher definierter Kriterien wie Innovationsgrad, Umsetzbarkeit, Kundennutzen und Kosten-Nutzen-Verhältnis. Im Anschluss werden die Mitarbeiter, die Ideen eingereicht haben, in den Evaluierungsprozess einbezogen werden, um ihre Ideen weiter zu erläutern und um Rückfragen zu beantworten. Die besten Ideen werden ausgewählt, und es wird festgelegt, welche Ideen umgesetzt werden sollen. Hierbei ist uns eine transparente Kommunikation über den Entscheidungsprozess sehr wichtig, um das Vertrauen der Mitarbeiter zu stärken.</t>
  </si>
  <si>
    <t>Mitarbeiter, deren Ideen umgesetzt werden, werden angemessen belohnt und anerkannt. Dies beinhaltet einerseits finanzielle Anreize sowie auch die Verbesserung der Karrierechancen. Weitere Aspekte sind öffentliche Belobigungen im Rahmen der Darstellung im Intranet oder bei Firmenzusammenkünften.
Die Prämierung der besten Idee des Jahres erfolgt auf unserer Weihnachtsfeier vor allen
Mitarbeitern.</t>
  </si>
  <si>
    <t>Die Flexibilität und Agilität der TNL-Umweltplanung zeigt die Fähigkeit, sich schnell an Veränderungen anzupassen, innovative Prozesse zu entwickeln und effektiv auf neue Herausforderungen zu reagieren. Wir sind in der Lage, auf die individuellen Bedürfnisse und Anforderungen unserer Kunden einzugehen und neue Kundenwünsche maßgeschneiderte Lösungen aufzuzeigen. Weiterhin reagieren wir proaktiv auf sich verändernde Rahmenbedingungen. So gelang es uns im laufenden Genehmigungsverfahren durch die Einführung und Etablierung neuer Standards für die Datenerhebung biologischer Sachverhalte im Rahmen der UVP bei den Höchstspannungsprojekten Süd Link und Südost Link relevante Zeit- und Kostenersparnisse für den Kunden zu ermöglichen.
Dies wird durch eine effiziente Projektplanung und -durchführung erreicht. Dies gewährleistet ein hohes Maß an Flexibilität, um bei Änderungen im Projektverlauf reagieren und potenzielle Engpässe oder Hindernisse proaktiv zu bewältigen zu können. 
Unsere Kultur ermutigt unsere Mitarbeiter neue Ideen einzubringen und bedarfsgerecht sowie zugleich kreative Lösungsansätze zu entwickeln. Dies ermöglicht es uns kontinuierlich neue und verbesserte Prozesse zu implementieren.  Wir setzen auf moderne Technologien und Tools, die eine effiziente und agile Arbeitsweise unterstützen. Die Integration digitaler Lösungen ermöglicht es uns, flexibel und zeitnah auf aktuelle Daten zuzugreifen und Entscheidungen zu treffen. Wir fördern die interdisziplinäre Zusammenarbeit, um ein ganzheitliches Verständnis von Projekten zu ermöglichen und innovative Lösungen zu entwickeln. Die TNL Umweltplanung e.K. sieht Veränderungen und Herausforderungen als Lernchancen. Durch kontinuierliche Reflexion und Analyse von Projektergebnissen verbessern wir Prozesse und Vorgehensweisen ständig. Dies kann nur durch gezielte Schulungen und Weiterbildungsmaßnahmen der Mitarbeiter und deren Fähigkeiten bzw. Kompetenzen erfolgen, um auf neue Herausforderungen vorbereitet zu sein.</t>
  </si>
  <si>
    <t>Entrepreneurship</t>
  </si>
  <si>
    <t>Dragon Dreaming</t>
  </si>
  <si>
    <t>Effectuation</t>
  </si>
  <si>
    <t>Generative KI übernimmt bei uns die (Entwurfs-)Erstellung von standardisierten Dokumenten und die Datenpflege, wodurch unsere Mitarbeitenden für komplexere Aufgaben freigesetzt werden. Durch die Analyse großer Datenmengen identifizieren wir versteckte Muster und Trends, die uns ermöglichen, fundierte Entscheidungen zu treffen und unsere Prozesse zu optimieren. Im Bereich der GIS Analyse und Fernerkundung nutzen wir die KI vor allem im Bereich des maschinellen Lernens und in der Entwicklung von Geoprozessierungs-Tools. Für viele unserer Mitarbeitenden, die gute Ideen haben, diese bisher aber aus Mangel an Programmierkenntnis nicht umsetzen konnten, bietet die KI zudem ein extrem hohes Potential. 
Eine weitere Anwendung der KI in unseren internen Prozessen ist die Nutzung für unser Intranet, in welches wir Lernstrecken implementiert haben, an deren Ende Quizfragen stehen, um den Lernerfolg verfolgen zu können. Die Fragenvorschläge hierfür werden von der KI vorformuliert. So kann jeder Mitarbeitende jederzeit auf Lern-Informationen zugreifen.
Wir nutzen zudem eine Textbausteinsoftware, welche wir mittels API mit OpenAI verknüpft haben und somit mittels Variablen noch effizientere Bausteine generieren können.
Durch die Automatisierung von Routineaufgaben können wir Personalkosten einsparen und unsere Mitarbeiter effizienter einsetzen. Intelligente Prozesse führen zu einer beschleunigten Bearbeitung von Aufgaben und einer höheren Qualität der Ergebnisse. Aktuell gehen wir von ca. 10 % Kostensenkung aus, jedoch erhoffen wir uns im kommenden Jahr 20% zu erreichen.
Für einen sicheren Umgang mit der KI achten wir stark darauf, dass unsere Mitarbeitenden entsprechend geschult werden. Hierfür haben externe Schulungsfirmen beauftragt und einen Leitfaden für die Nutzung von KI im Unternehmen entwickelt, welcher ständig aktualisiert wird.</t>
  </si>
  <si>
    <t>blueAlpha GmbH</t>
  </si>
  <si>
    <t>66482 Zweibrücken</t>
  </si>
  <si>
    <t>38.0</t>
  </si>
  <si>
    <t>aconium GmbH</t>
  </si>
  <si>
    <t>10115 Berlin</t>
  </si>
  <si>
    <t>370.0</t>
  </si>
  <si>
    <t>Die aconium GmbH verfolgt einen ganzheitlichen Ansatz für ökologische und soziale Nachhaltigkeit. Sie reduziert Papierverbrauch durch digitale Dokumentenverwaltung und plant die Umstellung des Fuhrparks auf Elektrofahrzeuge. Dienstreisen werden minimiert, und ein Anreizsystem fördert nachhaltige Ideen durch Brainstorming-Aktionen. Großprojekte werden auf ökologische und soziale Verträglichkeit geprüft, während Bildungsangebote für Schulen und Verwaltungen das regionale Engagement stärken. Mitarbeitende und Führungskräfte werden regelmäßig geschult, und klare Richtlinien sichern gesetzeskonformes Verhalten und Korruptionsprävention. Nachhaltige Infrastrukturprojekte sind ein weiterer Schwerpunkt.</t>
  </si>
  <si>
    <t>Bei der aconium GmbH wird ein offener Austausch von Ideen und Verbesserungsvorschlägen aktiv gefördert. Die Mitarbeitenden haben flexible Möglichkeiten, ihre Vorschläge einzubringen, sei es während regelmäßiger Abteilungsmeetings oder spontan über verschiedene Kanäle. Dabei spielen Teamleiter eine zentrale Rolle, indem sie ihre Teams motivieren und als erste Anlaufstelle für Vorschläge fungieren.
Die eingereichten Ideen werden zunächst auf Abteilungsebene bewertet und anschließend in abteilungsübergreifenden Strategiemeetings zusammengetragen. Dort erfolgt eine detaillierte Prüfung und Priorisierung in enger Abstimmung mit der Geschäftsführung. Entscheidend ist dabei die umfassende Bewertung der Vorschläge hinsichtlich ihrer Umsetzbarkeit, strategischen Relevanz und potenziellen Wirkung.
Je nach Ergebnis werden die Vorschläge entweder weiterentwickelt und implementiert oder, wenn nötig, vertagt oder verworfen. Ein zentraler Bestandteil dieses Prozesses ist der Rückkopplungsmechanismus: Die ursprünglichen Ideengeber erhalten regelmäßiges Feedback über den Stand und die Entscheidung zu ihrem Vorschlag. So bleibt der gesamte Prozess transparent und motiviert die Mitarbeitenden, weiterhin aktiv zur Verbesserung des Unternehmens beizutragen.</t>
  </si>
  <si>
    <t>Bei aconium GmbH werden besonders innovative Vorschläge und Leistungen der Mitarbeitenden in mehrfacher Weise gewürdigt. Herausragende Ideen werden im Intranet des Unternehmens präsentiert und in der wöchentlichen Kommunikation der Geschäftsführung besonders hervorgehoben. Wenn eine Idee das Potenzial zur Umsetzung hat, erhält der Mitarbeitende die nötigen personellen und finanziellen Ressourcen, um sie zu realisieren. Darüber hinaus kann der Mitarbeitende für seinen Beitrag mit finanziellen Boni oder weiteren Anreizen wie der Teilnahme an Fortbildungen belohnt werden. Dieser Anerkennungsmechanismus fördert eine Kultur der Innovation und Kreativität.</t>
  </si>
  <si>
    <t>Die Flexibilität und Agilität der aconium GmbH zeigt sich in der Fähigkeit, schnell auf Marktveränderungen und Kundenanforderungen zu reagieren. Durch kurze Entscheidungswege und einen direkten Austausch mit der Geschäftsführung können Unternehmensstrukturen rasch angepasst werden. Ein Beispiel für diese Agilität ist die spontane Ausgründung einer Funktionseinheit in eine neue strategische Task-Force, die auf spezifische Kundenbedürfnisse eingeht. Ebenso wurde die hauseigene Akademie schnell umfunktioniert, um als Veranstaltungsort für externe Stakeholder zu dienen. Darüber hinaus wurden Mitarbeitende flexibel neuen Organisationseinheiten zugeordnet, um auf geänderte Marktanforderungen zu reagieren. Diese schnelle Anpassungsfähigkeit sorgt für eine hohe Reaktionsfähigkeit und Wettbewerbsfähigkeit in einem dynamischen Marktumfeld.</t>
  </si>
  <si>
    <t>Kreativtechniken</t>
  </si>
  <si>
    <t>Townhalls</t>
  </si>
  <si>
    <t>Aconium setzt generative KI auf verschiedene innovative Weise ein, um interne Prozesse zu rationalisieren und neu zu gestalten, mit dem Ziel, die Effizienz zu steigern und Kosten zu senken. Durch den Einsatz von KI-gesteuerten Tools können sie Arbeitsabläufe rationalisieren, sich wiederholende Aufgaben automatisieren und Entscheidungsprozesse verbessern. Dazu gehören die Optimierung der Datenanalyse, die Verbesserung der Kommunikationskanäle und eine schnellere Anpassung an die Marktanforderungen. Diese Technologien helfen aconium, agil und reaktionsschnell zu bleiben, was letztendlich die Betriebskosten senkt und die Gesamtproduktivität verbessert.
Die generativen KI-Tools unterstützen auch die Erstellung präziserer Prognosen, helfen bei der Ressourcenzuweisung und bei der Entwicklung gezielterer Strategien, was alles im Laufe der Zeit zu erheblichen Kosteneinsparungen führt. Diese Fortschritte tragen zur Verbesserung der internen Effizienz bei, indem sie den Bedarf an manuellen Eingriffen verringern, die Bearbeitungszeiten verkürzen und menschliche Fehler minimieren.</t>
  </si>
  <si>
    <t>Renz Solutions GmbH</t>
  </si>
  <si>
    <t>71134 Aidlingen</t>
  </si>
  <si>
    <t>175.0</t>
  </si>
  <si>
    <t>Renz Solutions: wir zeichnen uns durch die Entwicklung innovativer Systemlösungen aus, die aktuellen gesellschaftlichen Herausforderungen, z.B im Bereich der Arbeitswelten, gerecht werden. Wir erweitern den Fokus nun vom Gebäudeinneren auf das gesamte Gebäude. Kern ist die Entwicklung eines zukunftsweisenden Konzepts zur Gebäudekonditionierung: es adressiert nicht nur die globalen Herausforderungen des Klimawandels, sondern stellt gleichzeitig eine strategische Innovation für den nachhaltigen Fortbestand der Unternehmensgruppe dar.
Im Fokus der Entwicklung steht die Kombination vorhandener, wirtschaftlicher aber gleichzeitig ressourcenschonender und umweltfreundlicher Technologien auf höchst innovative Weise, mit dem Ziel, eine zu 100 % regenerative Lösung für Beheizung, Lüftung und Klimatisierung von Gebäuden anbieten zu können. Höchst innovativ ist dabei die Nutzung des Tag-/Nacht-Temperaturunterschieds
 - ergänzt durch Photovoltaik und Photothermie als Energiequellen, Wasser als Wärmespeicher sowie moderne Batterietechnologien für die Stromspeicherung.
Die innovative Herangehensweise wurde in enger Kooperation mit Forschungseinrichtungen und Unternehmen aus der Wirtschaft entwickelt, um das System rasch marktreif zu machen und eine praxisorientierte und wirtschaftliche Lösung zur Reduktion der CO₂-Emissionen im Gebäudesektor anzubieten. Ein entscheidender Erfolgsfaktor dieses Systems ist die Integration von Digitalisierung und einer intelligenten Steuerung der Systemtechnik, die es ermöglicht, die Energieströme zu optimieren. Durch kontinuierliches Monitoring wird die Effizienz des Systems laufend verbessert. Die aus dem Forschungsgebäude gewonnenen Erfahrungen und Ergebnisse bilden die Grundlage für die Identifikation weiterer Optimierungspotenziale. Diese werden künftig für neue Bauprojekte zur Verfügung gestellt, um auch dort die Nachhaltigkeit und Ressourceneffizienz weiter zu steigern.</t>
  </si>
  <si>
    <t>Das Innovationsklima der Renz Solutions GmbH wird nicht nur von der Geschäftsleitung vorgelebt, sondern auch aktiv bei  Mitarbeitenden gefördert und auch übernommen. 
Die bearbeiteten Projekte profitieren maßgeblich von dieser innovativen Unternehmenskultur.
Ein zentraler Bestandteil dieses Ansatzes ist das Lernen aus Erfahrungen sowie die Entwicklung neuer Ideen, die den Anforderungen anspruchsvoller Projekte und vielfältiger Kundengruppen gerecht werden. Diese Herausforderungen erfordern eine enge interdisziplinäre Zusammenarbeit zwischen den verschiedenen Abteilungen des Unternehmens.
Neue Lösungsansätze werden dabei häufig intern entwickelt, jedoch auch regelmäßig in Kooperation mit Lieferanten und externen Spezialisten erarbeitet. Die Umsetzung dieser Lösungen erfolgt in einem Umfeld großer kreativer Freiheit. Für die Mitarbeitenden ist dies besonders motivierend, da sie nicht durch starre Vorgaben eingeschränkt werden, sondern ihre eigenen Ideen und ihr Engagement aktiv einbringen können, was zu exzellenten Ergebnissen führt - und damit auch zu einer besonderen Bindung zu Projekt und Team.</t>
  </si>
  <si>
    <t>Alle Mitarbeiter der Beratungsgesellschaft und der Produktionsgesellschaft haben im Arbeitsvertrag eine Prämienvereinbarung, die sich nach der Leistung, den Ideen und persönlichem Engagement des einzelnen Mitarbeiters innerhalb seiner Abteilung und des Unternehmens im Gesamten bemisst.</t>
  </si>
  <si>
    <t>Jeder Mitarbeiter kann sich stets an seinen Vorgesetzten wenden und Verbesserungsvorschläge unterbreiten. Diese werden dann im Abteilungsteam besprochen und gebündelt von der Abteilungsleitung zur Bewertung an die Geschäftsführung übergeben und dort vorgetragen zur Bewertung.</t>
  </si>
  <si>
    <t>Die eingebrachte Innovation wird bewertet und in das Prämiensystem eingebunden. Die Höhe der Prämie bemisst sich an der Art und am Mehrwert für das Unternehmen.</t>
  </si>
  <si>
    <t>Wir legen großen Wert auf die kontinuierliche Weiterentwicklung unserer Produkte, um gezielt auf die unterschiedlichen Wünsche und Bedürfnisse unserer Kunden einzugehen. Gleichzeitig optimieren und erweitern wir unser Produktportfolio stetig, beispielsweise um neue Leuchten mit innovativen Technologien (LED), um den aktuellen Anforderungen an eine moderne und zukunftsfähige Arbeitswelt gerecht zu werden.
Unsere hohe Anpassungsfähigkeit zeigt sich auch in der schnellen Reaktion auf Kundenanfragen. Durch den Einsatz moderner Kommunikationsplattformen (z.B. Teams) optimieren wir den Austausch mit unseren Kunden, um Informationen effizienter und zeitnah bereitzustellen.
Bei unserer engen Zusammenarbeit in der Unternehmensgruppe und auch mit Forschungsinstituten und externen Projektpartnern zeigt sich unsere besondere Flexibilität und Agilität: wir reagieren schnell auf neue Erkenntnisse und sich verändernde Rahmenbedingungen, um unsere Lösungen stets an die sich wandelnden Anforderungen des Marktes und neu entwickelten oder verfügbaren Technologien anzupassen. Diese Agilität ist ein zentraler Bestandteil unseres Innovationsprozesses und ermöglicht es uns, sowohl auf kurzfristige Veränderungen als auch auf langfristige Entwicklungen im Marktumfeld schnell und effektiv zu reagieren.</t>
  </si>
  <si>
    <t>Renz Innovationsmeetings</t>
  </si>
  <si>
    <t>Kundenmeetings</t>
  </si>
  <si>
    <t>Projektpartner-Meetings</t>
  </si>
  <si>
    <t>Der Einstieg in die Nutzung von Künstlicher Intelligenz (KI) wird durch unsere bisherigen Erfahrungen mit verschiedenen technischen EDV-Lösungen und Kommunikationswerkzeugen erleichtert. Wir haben bereits erste Schritte in der Welt der KI unternommen und setzen uns mit deren Potenzial auseinander. In verschiedenen Bereichen prüfen wir derzeit unterschiedliche Optionen, um diese innovative Technologie für unser Unternehmen gewinnbringend zu nutzen. Dabei testen wir KI-Anwendungen in verschiedenen Prozessen und Unternehmensbereichen und evaluieren kontinuierlich deren zukünftige Anwendbarkeit und Nutzen.</t>
  </si>
  <si>
    <t>Klax-Gruppe</t>
  </si>
  <si>
    <t>800.0</t>
  </si>
  <si>
    <t>1. Bekenntnis zu den 17 Nachhaltigkeitszielen der Vereinten Nationen.
2. Ausrichtung von Bildungsprojekten auf  ein oder mehrere konkrete Ziele.
3. Zertifizierte Internationale Nachhaltigkeitsschule/Umweltschule in Europa.
4. Klarer Fokus auf die soziale Gemeinschaft im Bildungskonzept.</t>
  </si>
  <si>
    <t>Als gemeinnützige Organisation können wir derartige Maßnahmen leider nicht anbieten.</t>
  </si>
  <si>
    <t>Es gibt ein Tool im Unternehmens-Wiki sowie eine digitale Projekte-Pinnwand, wo Vorschläge unkompliziert eingereicht werden können.
Bei der Projekte Pinnwand können alle Mitarbeitenden ihre innovativen Ideen vorstellen und die Ideen anderer kommentieren.
Anschließend prämiert eine Jury die Vorschläge, die auf der Belegschaftsversammlung präsentiert werden.
Kurzfristige Verbesserungsvorschläge werden beim Qualitätsmanagement eingereicht und innerhalb von 14 Tagen beantwortet.</t>
  </si>
  <si>
    <t>Auszeichnungen auf der Belegschaftsversammlung.</t>
  </si>
  <si>
    <t>Wir reagieren auf die Veränderung unserer Zielgruppen und ihrer Lebenswelt mit permanenter Anpassung unserer Bildungsmethoden und -instrumente und veröffentlichen diese Maßnahmen in Artikeln, Vorträgen und Büchern. Deshalb gilt die Klax-Gruppe im Bildungsbereich als besonders innovativ.</t>
  </si>
  <si>
    <t>Portfoliomethode zur Lernsteuerung</t>
  </si>
  <si>
    <t>Nutzung von Large Language Models zur Unterstützung der Kommunikation, der Organisation von Meetings und Lernsettings sowie im Bereich der Lernförderung.
Ein aktuelles Projekt befasst sich mit dem Aufbau eines eigenen Schulbots. Wir nutzen generative KI unter anderem zur Steigerung von Effizienz und Qualität, ohne die finanziellen Auswirkungen zu messen.</t>
  </si>
  <si>
    <t>ORGLMEISTER Infrarot-Systeme GmbH &amp; Co. KG</t>
  </si>
  <si>
    <t>Walluf</t>
  </si>
  <si>
    <t>43.0</t>
  </si>
  <si>
    <t># 3 Gatter 3 Technik GmbH</t>
  </si>
  <si>
    <t>59439 Holzwickede</t>
  </si>
  <si>
    <t>380.0</t>
  </si>
  <si>
    <t>FutureBIT Technologies GmbH</t>
  </si>
  <si>
    <t>99986 Langula</t>
  </si>
  <si>
    <t>10.0</t>
  </si>
  <si>
    <t>SIOS Meßtechnik GmbH</t>
  </si>
  <si>
    <t>Ilmenau</t>
  </si>
  <si>
    <t>42.0</t>
  </si>
  <si>
    <t>Die SIOS Meßtechnik GmbH versteht Nachhaltigkeit nicht nur als gesellschaftliche Verantwortung, sondern als integralen Bestandteil ihrer Unternehmensphilosophie. Als Hersteller von Präzisionsmessgeräten ist unser CO₂-Fußabdruck bereits aufgrund der Eigenschaften unserer Produkte und deren Einsatzgebiete bereits vergleichsweise gering.
Unser Engagement für die Umwelt geht jedoch weit darüber hinaus.
Unsere Geräte werden mit einem klaren Fokus auf Langlebigkeit entwickelt. Dies bedeutet nicht nur, dass wir höchste Qualität und Präzision gewährleisten, sondern auch, dass wir einen 15-jährigen Support für unsere Systeme bieten. Kunden profitieren von der langen Lebensdauer unserer Geräte, da diese nicht nur reparierbar, sondern auch vollständig auf Refurbishment ausgelegt sind. Defekte oder veraltete Geräte können von uns generalüberholt werden, was wertvolle Ressourcen schont und unnötigen Elektroschrott vermeidet. Diese Strategie leistet einen wichtigen Beitrag zur Reduzierung des ökologischen Fußabdrucks.
Ein weiterer wichtiger Aspekt unserer Nachhaltigkeitsstrategie ist die Digitalisierung. Durch die konsequente digitale Transformation unserer Prozesse, von der Entwicklung bis zur Produktion, minimieren wir unseren Energieverbrauch und die damit verbundenen Emissionen. Beispielsweise nutzen wir digitale Workflows, um Materialressourcen effizienter einzusetzen und den Papierverbrauch in der Verwaltung zu reduzieren.
Diese Maßnahmen verdeutlichen unseren Ansatz, Nachhaltigkeit in allen Bereichen unseres Handelns zu verankern. SIOS verbindet technologische Innovation mit ökologischer Verantwortung, um seinen Kunden nicht nur präzise Messtechnik, sondern auch zukunftssichere und ressourcenschonende Lösungen zu bieten.</t>
  </si>
  <si>
    <t>Wir haben ein transparentes Model der Geschäftsführung. Alle arbeiten zusammen, sind in einem Boot.
Wenn das Unternehmen ein Gewinn am Ende des Jahres erwirtschaftet, wird es mit entsprechend höheren
Prämien an Mitarbeiter weitergebeben. Diese werden am Ende des Jahres kommuniziert.</t>
  </si>
  <si>
    <t>Alle Mitarbeiter können Vorschläge anbringen, entweder an direkten Vorgesetzten oder in öffentlichen Firmen-
Kommunikationskanälen über Slack. Diese werden in der Regel in der kürzesten Zeit innerhalb des Teams, in dem
der Mitarbeiter arbeitet dikutiert und bei der wöchentlichen Teamsitzung / Managermeeting (CTO, CEO, F&amp;E Leiter
Produktionsleiter) entschieden, ob die Idee weiterverfogt wird.</t>
  </si>
  <si>
    <t>Wenn Leistungen maßgeblich eine Innovation für das Unternehmen darstellen, wird das in Form von Prämien
honoriert.</t>
  </si>
  <si>
    <t>Die Entwicklungsabteilung setzt sich aus Mitarbeitern, die ein breites Portfolio an Entwicklungsaufgaben lösen können (Elektronikentwicklung, FPGA-Programmierung, Konstruktion, Softwareentwicklung und Optiksimulation). 
Gleichzeitig verfügt SIOS Meßtechnik GmbH über eine sehr hohe Fertigungstiefe. Das Unternehmen hat Fertigungsmöglichkeiten in nahezu allen Produktionsbereichen wie mechanische Fertigung, Elektronikfertigung, Optikkonfektionierung, Faserkonfektionierung. Diese Kombination ermöglicht der SIOS ein sehr schnelles Prototyping, eine ausgesprochen hohe Flexibilität beim Umsetzen neuer Ideen und sehr kurze Entwicklungszeiten im Projektgeschäft. 
Digitalisierungsmaßnahmen aller dieser Bereiche mit Hilfe verschiedener Projekttools ermöglicht ein agiles und flexibles Management von neuen Ideen und Innovationen.</t>
  </si>
  <si>
    <t>Interne Ideen-Kolloquien</t>
  </si>
  <si>
    <t>SIOS nutzt Generative KI als innovatives Werkzeug, um interne Prozesse effizienter zu gestalten und den Weg für zukünftige Innovationen zu ebnen. Obwohl der Einsatz dieser Technologie für die SIOS derzeit noch in einem frühen Stadium liegt, hat sie sich bereits als wertvoller Ausgangspunkt für Inspirationen erwiesen.
Wir setzen Generative KI für die Ideengenerierung in der Weiterentwicklung unserer Workflows ein. Durch die Simulation von alternativen Abläufen können wir innovative Ansätze evaluieren, die manuell nicht direkt ersichtlich wären. Dies ermöglicht eine kontinuierliche Verbesserung unserer internen Prozesse und legt den Grundstein für langfristige Effizienzsteigerungen.
Generative KI unterstützt bei der Erstellung von Inhalten, die über Cloud-basierte Tools gemeinsam bearbeitet werden. Dies fördert die Zusammenarbeit, besonders bei der Dokumentation komplexer Prozesse.
Die Kostenersparnis durch den bisherigen Einsatz von Generativer KI zeigt sich vor allem in der Reduktion von Zeitaufwänden für repetitive Aufgaben und in der gesteigerten Produktivität der Mitarbeiter. Während die Kostenersparnis aktuell noch moderat ist, sehen wir ein großes Potenzial für eine deutliche Kostenreduktion in der Zukunft, wenn die Technologie weiter im Unternehmen ausgebaut und in zusätzliche Prozesse integriert wird.
Generative KI ist somit für uns weniger ein Endpunkt, sondern vielmehr ein dynamischer Ausgangspunkt für Innovationen, der uns hilft, zukunftsgerichtete Ansätze zu entwickeln und gleichzeitig unsere Effizienz nachhaltig zu steigern.</t>
  </si>
  <si>
    <t>Minimax Mobile Services GmbH</t>
  </si>
  <si>
    <t>72574 Bad Urach</t>
  </si>
  <si>
    <t>653.0</t>
  </si>
  <si>
    <t>Unsere Branche befindet sich in einem Transformationsprozess im Bereich Schaumlöschmittel - ein anstehendes PFAS-Verbot haben wir dazu genutzt, als erste komplett auf diese Substanzen zu verzichten und sind Meinungsbildner und führend im Austausch gegen PFAS-freie, nachhaltigere Produkte. Im Rahmen von Ressourcenschonung planen wir die Wiederaufbereitung eines guten Teils von zurückgenommenen Geräten und stehen für die umweltgerechte Entsorgung aller PFAS-haltigen Produkte.
Brandschutz an sich ist schon ein guter Teil Umweltschutz, den wir als Branchenprimus noch ein Stück weiterdenken. Die Innovation in fluorfreie Techniken, der (vorzeitige) totale Verzicht auf PFAS und der flächendeckende Einsatz einer neuen, breiten Produktpalette ohne diese persistenten Stoffe ist ein Beispiel für Marktbegleiter, die unserem Vorbild folgen. Auch Lieferanten ist es hierdurch gelungen, viel schneller aus der Fluorchemie auszusteigen - wir haben einen entsprechend großen Impact auf die Transformation.
Übliche Maßnahmen wie Wärmedämmungen, Investitionen in (großflächige) Photovoltaik, Maschinenersatz mit Hinblick auf Energieeffizienz und der schrittweise Umstieg der Fahrzeugflotte auf Hybrid- und Elektromodelle laufen parallel.</t>
  </si>
  <si>
    <t>Ein großer Teil der Belegschaft ist direkt an den Deckungsbeiträgen der erledigten Aufträge und verkauften Produkten beteiligt. Durch Innovationen können wir den Umsatz und somit die Vergütung der Kolleginnen und Kollegen direkt steigern.
Nicht direkt am Umsatz beteiligte Kollegen werden über Zielvereinbarungen am Erfolg der Einheit und des Unternehmens als Ganzes beteiligt.
Gehaltssteigerungen orientieren sich zudem am erreichten Anteil des Gewinns.
Eine direkte Beteiligung wie in Form von Aktien oder Unternehmensanteilen existiert in diesem Konzernteilbereich allerdings nicht.</t>
  </si>
  <si>
    <t>Es gibt ein eigenständiges Ideen-Managementsystem ("Ingenio"), welches jedem Mitarbeiter über das Intranet zur Verfügung steht. Prämien für Einreichung und erfolgsabhängige Boni bieten weitere Anreize.
Bewertet werden die Ideen durch die Fachabteilungen und Vorgesetzte, das System hält jede Idee nach und berichtet über sämtliche eingereichten Vorschläge.</t>
  </si>
  <si>
    <t>s.o. Der Nutzen einer umgesetzten Idee wird monetarisiert und vergütet. Als Anreiz für das Einreichen und Bewerten gibt es zusätzlich Gutscheinprämien, die in unterschiedlichen Shops eingelöst werden können.</t>
  </si>
  <si>
    <t>Die Digitalisierung aller Techniker hat schon in 2004 stattgefunden der Einsatz von moderner Tablet Lösungen hat die Laptop/Druckerlösungen mittlerweile abgelöst. Die eigens entwickelte Software wird fortwährend weiterentwickelt. 
Änderungen am Markt und im Vorschriftenumfeld haben wir schneller als der Rest der Branche aufgenommen, begleitet, teils getrieben und breit kommuniziert. Vor allem in Corona- und Energiekrisenzeiten haben wir schnell Maßnahmen zur Sicherstellung der Lieferfähigkeit sichergestellt und uns auch in der neuen, fluorfreien Welt zügig den neuen Gegebenheiten angepasst. Moderne Kommunikationstechnologie (inklusive Videobotschaft und Podcasts) stellt hierbei sicher, dass alle Änderungen und strategischen Vorgaben bei allen Mitarbeitern ankommen.</t>
  </si>
  <si>
    <t>Geplant, aber in den Kinderschuhen, Datenschutz und IT-Sicherheit ist hier eine große Hürde.</t>
  </si>
  <si>
    <t>Langenhagen</t>
  </si>
  <si>
    <t>Nürnberg</t>
  </si>
  <si>
    <t>Erfurt</t>
  </si>
  <si>
    <t>ROTH + WEBER GmbH</t>
  </si>
  <si>
    <t>57520 Niederdreisbach</t>
  </si>
  <si>
    <t>125.0</t>
  </si>
  <si>
    <t>- Nachhaltigkeitsinitiative ROWEFOLD 721-4: Angebot an Kunden für Refit und zweiten Turn, dadurch Reduzierung des Investitionsbedarf beim Kunden um ca. 50% gegenüber eines Komplettsystems
- Umstellung von Nass- auf umweltfreundliches Pulverlackierverfahren
- Signifikante CO2 Reduktion (Fertigung/Produkte) - Mittelfriststrategie: Komplette Unabhängigkeit durch eigene Energieversorgung - Förderung E-Mobilität (Ladeinfrastruktur) - Industrie 4.0 (gesamte Fertigung) - Ökologischer Toner (zertifiziert) - Dokumentenechtheit (ColorPress) - Ersatz von Spezial- durch
Standardmedien (ColorPress) - HR (100% Übernahme Dualer Studenten und Auszubildenden) - Mitarbeiterwertschätzung - Zuliefererbewertung: Nachhaltigkeit, Arbeitsbedingungen, Einhaltung v. Normen</t>
  </si>
  <si>
    <t>Auswirkung in zweierlei Hinsicht: - Bindung durch Wertschätzung zur freien Nutzung der Arbeitszeit - Entstehung "echter" Innovationen statt Detailverbesserungen - Hohe Bindung der Top-Entwickler an ROWE Beispiel: - 1.  Entwicklung des weltweit ersten Monochrom-Drucksystems (Großformat) mit einer Druckkopfauflösung von 1200 x 2400 dpi, 2. Entwicklung des ROWE V-Power Controller 3.0 Boost mit aktuellem Betriebssystem und Long Term Support</t>
  </si>
  <si>
    <t>1. Projektbezogen: an den Abschluss von Entwicklungsprojekten (Marktreife) gekoppelte Prämien 2. Tantiemeregelung: als prozentualer Anteil am Unternehmensgewinn 3. Innovationsprämien: an Innovationen (Patente) gekoppelte Geldprämie</t>
  </si>
  <si>
    <t>Ideen/Verbesserungsvorschläge einbringen: - GIT Digitales Management von Ideen - Meetings mit den Geschäftsführern, Projektleitern, Abteilungsleitern, Teamleitern - "Open Door Policy": GF, PL, AL, TL haben kein Vorzimmer; jeder MA kann eigene Ideen direkt vorstellen - In allen Innovationsmeetings
werden alternative Lösungsansätze verifiziert+bewertet Bewertung durch: Teammitglieder/andere Projektteilnehmer (z.B. in Innovationsmeetings); GF, PL, AL; andere Projektteams (interdisziplinär)</t>
  </si>
  <si>
    <t>- Abschluss von zwei zeitlich eng terminierten Entwicklungsprojekten: 1. ROWE ecoPrint wird ersetzt durch ROWE DocuPress, dem weltweit ersten Großformatdrucker mit einer Druckkopfauflösung von 1200 x 2400 dpi,  2. Entwicklung des ROWE V-Power Controller 3.0 Boost mit aktuellem Betriebssystem und Long Term Support</t>
  </si>
  <si>
    <t>Bench-Marketing (Value-Prinzip)</t>
  </si>
  <si>
    <t>1. Teilautomation der Kundenkorrespondenz durch KI, 2. Nutzung verschiedener KI-Entwicklungstools, 3. Bachelorarbeit zur automatischen Erkennung von Fehler im Druckprozess</t>
  </si>
  <si>
    <t>Sparkasse Bodensee</t>
  </si>
  <si>
    <t>88045 Friedrichshafen</t>
  </si>
  <si>
    <t>660.0</t>
  </si>
  <si>
    <t>- Unser Unternehmensziel ist nicht die Gewinnmaximierung, sondern die Steigerung des Gemeinwohls.
-Im NachhaltigkeitsKompass der Kategorie "Nachhaltigste Sparkasse 2023" erreichte die Sparkasse Bodensee einen Score von 2,55 (Skala 0-4), damit gehören wir zu den besten 10 % der bewerteten Sparkassen in Deutschland. Wir sind sehr stolz auf dieses tolle Ergebnis und werden weiter daran anknüpfen.
- Mit dem Betreiben eigener Blockkraftwerke und der zunehmenden Abdeckung unserer Stromversorgung mit eigenen Solarkraftwerken tragen wir zum Erreichen des 2-Grad-Ziels bei.
Wir beteiligen uns außerdem an wichtigen Zukunftsfragen in der Region, wie z.B. der Förderung von E-Mobilität im Bodenseeraum.
- Aufbau einer eigenen Online-Plattform zum Thema Nachhaltigkeit www.zusammen-nachhaltig.de die auch an andere Sparkassen im Ganzen bzw. in Teilen als White-Label Version verkauft wird.
- 1 Euro unseres Girokontopreises wird in nachhaltige Projekte investiert
- Der PS-Los Zweckertrag wird in nachhaltige/soziale Projekte investiert</t>
  </si>
  <si>
    <t>- variabler Teil SSZ (Sparkassen-Sonder-Zahlung): abhängig vom Betriebsergebnis
- leistungsorientierte Vergütung</t>
  </si>
  <si>
    <t>- Aktives Scouting eines eigens dafür eingerichteten Teams (2 Mitarbeiter). 
- Generell werden Ideen von Mitarbeitern über KVP (Kontinuierlicher Verbesserungsprozess) generiert und umgesetzt -&gt; Steigerung der Produktivität und Digitalisierung. Die Bewertung erfolgt hier über die jeweiligen Teams in Zusammenarbeit mit den Verantwortlichen aus der Betriebsorganisation.</t>
  </si>
  <si>
    <t>Es gibt eine klare Zielvorgabe bei KVP. Keine weiteren Belohnungen.</t>
  </si>
  <si>
    <t>- Aufbau eines Teams für Digitalisierung und Innovation mit 7 Mitarbeitern und einem klaren Fokus auf dem Auf- und Ausbau von neuen innovativen und Digitalen Lösungen bzw. der schnellen Implementierung von neuen standardisierten Lösungen der Sparkasse-Finanzgruppe in der Sparkasse Bodensee.
- Direkte regelmäßige und geplante Abstimmung der Innovations- und Digitalisierungsmanager mit dem Top-Management. (Jour-Fixe, Lenkungsausschuss)
- Klare Zielsetzung durch die Unternehmensstrategie, BSC, und entsprechende Businesspläne für größere Innovationsthemen wie z.B. White-Label Online-Plattformen</t>
  </si>
  <si>
    <t>Nutzwertanalyse</t>
  </si>
  <si>
    <t>SWOT</t>
  </si>
  <si>
    <t>Benchmarking</t>
  </si>
  <si>
    <t>- Nutzung der Sparkassen Standardlösungen im GenKI Bereich. Der S-KIPilot wurde an 100 Arbeitsplätzen bereits ausgerollt und unterstützt den Mitarbeiter bei verschiedensten Fragestellungen. (Übersetzung von Dokumenten, Analyse von Daten, Zusammenfassung von Dokumenten).
- Nutzung von ChatGPT und Midjourney insbesondere in digitalen Marketingprozessen 
- Viele interne Prozesse (Betrugsprävention, Bilanzanalyse, Chatbot für Kunden "Linda+") wurden durch die Sparkassen Finanzgruppe mit GenKI angereichert.
= Beides trägt zu einer deutlichen Produktivitätssteigerung in den jeweiligen Prozessen bei. Die benötigten Zeiten für einzelne Tätigkeiten konnten deutlich reduziert werden.</t>
  </si>
  <si>
    <t>Friedrichshafen</t>
  </si>
  <si>
    <t>84130 Dingolfing</t>
  </si>
  <si>
    <t>85.0</t>
  </si>
  <si>
    <t>Bei DE setzen wir auf ökonomische, ökologische und soziale Nachhaltigkeit und haben zahlreiche Maßnahmen umgesetzt
Ökonomische Nachhaltigkeit
Wir investieren kontinuierlich in Forschung und Entwicklung, wie unser Werkerassistenzsystem "LevelUp" für Menschen mit Behinderung zeigt. Unsere interne KI-Strategie steigert Effizienz und Produktivität. Finanzielle Stabilität sichern wir durch nachhaltige Geschäftsmodelle und flexible Anpassung an Marktbedingungen, wie die schnelle Umstellung auf 100% Homeoffice während des Lockdowns beweist.
Ökologische Nachhaltigkeit
Wir nutzen ein Blockheizkraftwerk und eine Photovoltaikanlage zur Reduktion des Energieverbrauchs. Unsere energieeffiziente Serverlandschaft und der papierlose Betrieb tragen ebenfalls zur Umweltfreundlichkeit bei. Recyclingprogramme und nachhaltige Beschaffung sind weitere Maßnahmen, die wir umsetzen.
Soziale Nachhaltigkeit
Wir fördern ein positives Arbeitsumfeld durch Mitarbeiter-Events wie Firmenläufe, Kochabende und Spieleabende. Unsere hoch interkulturelle Belegschaft und die Möglichkeit für weniger sozialfähige Mitarbeiter, im Homeoffice zu arbeiten, zeigen unser Engagement für Diversity und Inklusion. Wir unterstützen soziale Projekte und Initiativen, z.B. durch Sponsorentätigkeiten in Förderprojekten mit Hochschulen und (öffentlichen) Einrichtungen wie bspw. im TZ Puls oder Niederbayernforum.
DE war maßgeblich an der Einführung des SIOB-Studiengangs in Dingolfing beteiligt, wodurch die Stadt den Status einer Hochschulstadt erlangte. Die Integration neuer internationaler Studenten wurde unterstützt, was u.a. zur Teilnahme und Gewinn der Innovation Challenge führte. Ab 2025 sollen 1-3 Werkstudenten beschäftigt werden, die sich mit dem Thema Nachhaltigkeit befassen und untersuchen, wie unsere Produkte ideal eine Kreislaufwirtschaft unterstützen.
Durch diese Maßnahmen stärken wir unsere Wettbewerbsfähigkeit und Innovationskraft und leisten einen positiven Beitrag zur Gesellschaft und Umwelt.</t>
  </si>
  <si>
    <t>Im Unternehmen findet eine Transformation statt, die im operativen Bereich KI-gestützt ist. Konkret werden Code-Reviews mittels Refinement auf der KI-Plattform Halerium durchgeführt.
Der KI-Hype 2023 hat dazu geführt, dass das Projekt KI-Transformation im 2. Halbjahr 2023 gestartet wurde, mit den folgenden drei Zielen:
Das erste Ziel des Projekts KI-Transformation ist die Verbesserung der Produktionsprozesse durch den Einsatz von KI. Dies beinhaltet die Definition neuer Prozesse, die durch KI optimiert werden können, um effizienter und kostengünstiger zu arbeiten.
Das zweite Ziel ist die Steigerung der Effizienz und die Reduzierung von Kosten. Hierbei geht es darum, neue Dienstleistungen zu etablieren, die durch den Einsatz von KI-Technologien ermöglicht werden und somit die Effizienz steigern und Kosten senken.
Das dritte Ziel ist die Entwicklung neuer Geschäftsmodelle basierend auf KI-Technologien. Dies umfasst die Integration von KI in die Produkte, um innovative und zukunftsfähige Lösungen zu schaffen, die den Marktanforderungen gerecht werden.
Aktuell laufen interne Prozesse bereits über generative KI in Verwaltung, Marketing, Sales und Service. Der versierte Umgang mit generativer KI hat die Sales-Pipeline erweitert und beispielsweise in unserer innovativen workstAItion 5.0 den Weg in ein Produkt gefunden.</t>
  </si>
  <si>
    <t>- Im Firmen-Wiki 
- Ideen &amp; Verbesserungsvorschläge werden aufgrund unserer agilen Arbeits-/Projektmethodik in regelmäßigen Abständen (Sprints) diskutiert und entschieden</t>
  </si>
  <si>
    <t>- Umstellung auf Scrum --&gt; agiles Projekt-Mgmt vertikal &amp; horizontal, um maximal effektiv, effizient und flexibel auf interne Auslastungsspitzen und externe Kundenbedarfe zu reagieren
- KI-gestützte Projektmethodik</t>
  </si>
  <si>
    <t>KI-Plattform Halerium</t>
  </si>
  <si>
    <t>- KI-gestützte Projektmethodik
- fester Bestandteil im Tagesgeschäft
- Recording von Meetings mit anschl. real-time Transkription, um Protokolle zu erstellen
- Idea-Generation
- Requirements-Engineering
- Code-Reviews
- automatische Generierung von Arbeitsanweisungen und Schulungsunterlagen aus (Handy-) Videos
Durch die o.g. Tools &amp; Methoden senken wir unsere internen Kosten um 10%.</t>
  </si>
  <si>
    <t>DE software &amp; control GmbH</t>
  </si>
  <si>
    <t>q.beyond AG</t>
  </si>
  <si>
    <t>50829 Köln</t>
  </si>
  <si>
    <t>1100.0</t>
  </si>
  <si>
    <t>q.beyond verfolgt eine klare Nachhaltigkeitsstrategie, die ökologische, ökonomische und soziale Aspekte umfasst. Ein zentrales Ziel ist die Klimaneutralität bis 2025. Bereits seit 2021 werden die Rechenzentren mit 100 % Ökostrom betrieben, und durch die Teilnahme am EU-Kodex für energieeffiziente Rechenzentren wurden die Energieeffizienz und der CO2-Ausstoß weiter gesenkt. Dazu trägt auch der verstärkte Einsatz von Server-Virtualisierung, optimierter Klimatechnik und einer neuen Photovoltaikanlage bei. Dies ermöglicht nicht nur ökologische Vorteile, sondern auch eine Stabilisierung der Kosten angesichts steigender Energiekosten . (https://www.qbeyond.de/downloads/ir/2023/)
Im Rahmen unserer Reisekostenrichtlinie setzen wir auf E-Mobilität und verzichten auf Flüge auf Kurzstrecken.
Ein weiteres bedeutendes Element der Nachhaltigkeitsstrategie ist die Förderung nachhaltiger Innovationen durch digitale Lösungen, die den Kunden helfen, ihre eigenen Ressourcen effizienter zu nutzen und den CO2-Ausstoß zu senken. Zudem engagiert sich q.beyond für soziale Projekte, wie die Zusammenarbeit mit der AfB-Gruppe, die Ressourcen schonend wiederaufbereitet und gleichzeitig Inklusion fördert.
Zusammengefasst zeigt sich die Nachhaltigkeit von q.beyond durch ein umfassendes Engagement in den Bereichen Klimaschutz, Mitarbeiterentwicklung, digitale Innovationen und soziale Verantwortung, unterstützt durch klare Zielsetzungen und kontinuierliche Verbesserung der Geschäftsprozesse.</t>
  </si>
  <si>
    <t>Unsere Mitarbeiter:innen sind ständig dabei, Innovationen und neue Ideen zu entwickeln. Zum Beispiel neue innovative Apps, wie die OneEasyPlan und OneEasyCheck App. Diese können bei unseren Kunden Zeit und Kosten einsparen.</t>
  </si>
  <si>
    <t>Mitarbeiter Aktienoptionspläne: Mitarbeiter haben die Möglichkeit, Aktienoptionen zu erwerben, die ihnen das Recht geben, Aktien der q.beyond zu einem festgelegten Preis zu kaufen. Dies ermöglicht es den Mitarbeitern, von einem steigenden Aktienkurs zu profitieren
Share Matching Plan (SMP)  für leitende Angestellte: Programm, das darauf abzielt, Mitarbeiter:innen in leitender Position am Unternehmenserfolg zu beteiligen und ihre Bindung an das Unternehmen zu stärken. Mitarbeiter:innen können Aktien des Unternehmens erwerben, und für jede gekaufte Aktie erhalten sie eine zusätzliche Aktie kostenlos dazu. Dies soll die Mitarbeiter:innen motivieren, langfristig in das Unternehmen zu investieren und von einem steigenden Aktienkurs zu profitieren.
Sowie persönliche Ziele, die einen variablen Gehaltsbestandteil ausmachen.</t>
  </si>
  <si>
    <t>Mit dem Innovationsprogramm „Beyond Limits: Innovationen neu denken“ lädt q.beyond alle Mitarbeitenden ein, ihre Ideen und Vorschläge zur strategischen Weiterentwicklung des Unternehmens einzubringen. Ziel ist es, neue Ansätze zu Prozessoptimierungen oder innovative Ideen rund um die angebotenen Services zu sammeln. Die Mitarbeitenden haben die Möglichkeit, ihre ausgearbeiteten Vorschläge in einem Mini-Pitch vor der Geschäftsleitung vorzustellen. Nach den Pitches werden die Ideen bewertet und deren Fortschritte veröffentlicht. 
Das Programm soll den Mitarbeitenden eine Plattform bieten, aktiv an der Weiterentwicklung des Unternehmens mitzuwirken und so die Zukunft von q.beyond gemeinsam zu gestalten.</t>
  </si>
  <si>
    <t>Individuelle Sonderprämien sowie Gewinnbeteiligung: Mitarbeitende, deren Ideen erfolgreich umgesetzt werden, erhalten eine Beteiligung am Erfolg, zum Beispiel in Form eines Bonus oder einer Umsatzbeteiligung, die den wirtschaftlichen Erfolg ihrer Idee widerspiegelt.</t>
  </si>
  <si>
    <t>In unserem Unternehmen zeigen sich Flexibilität und Agilität vor allem in unserer kontinuierlichen Weiterentwicklung und der schnellen Anpassung an die Bedürfnisse unserer Kunden. Jedes Jahr entwickeln wir mindestens 10% neue Business-Services, die unser Portfolio erweitern und unseren Kunden innovative Lösungen bieten. Dies ermöglicht es uns, schnell auf Marktveränderungen zu reagieren und gleichzeitig die Anforderungen unserer Kunden stets im Blick zu behalten.
Wichtige Maßnahmen, die diese Flexibilität und Agilität unterstützen, sind eine enge Zusammenarbeit zwischen den Abteilungen, ein dynamisches Projektmanagement sowie der kontinuierliche Austausch mit unseren Partnern und Kunden. Darüber hinaus fördern wir eine Kultur der Innovation, die es unseren Teams ermöglicht, kreativ und lösungsorientiert zu denken und so auf Herausforderungen flexibel zu reagieren.
1. Agile Arbeitsmethoden: Wir setzen agile Ansätze in Projekten ein, um schnell auf Veränderungen reagieren und innovative Lösungen entwickeln zu können.
2. Flexible Arbeitsmodelle: Durch den "Modern Workplace" ermöglichen wir orts- und zeitunabhängiges Arbeiten, was die Anpassungsfähigkeit unserer Mitarbeitenden fördert.
3. Agiles Mindset: Wir fördern eine Unternehmenskultur, die Veränderungen offen begegnet und kontinuierliche Verbesserung anstrebt.
4. Technologie und Innovation: Durch den Einsatz moderner Technologien bleiben wir flexibel und können schnell auf Marktveränderungen reagieren.</t>
  </si>
  <si>
    <t>q.beyond nutzt Generative KI, um Kundenprozesse sowie interne Prozesse innovativ zu rationalisieren und neu zu gestalten.
So nutzen wir KI beispielsweise im Kunden-Service-Desk oder in der Bearbeitung von Ausschreibungen.
Ein internes Beispiel ist die Einführung von KI-gestützten Systemen zur Automatisierung von Routineaufgaben und zur Verbesserung der Effizienz in verschiedenen Abteilungen. Diese Systeme helfen dabei, manuelle und zeitaufwändige Aufgaben zu reduzieren, was zu einer erheblichen Kostensenkung führt.
Ein weiteres Beispiel ist die Anwendung von Generativer KI in der Datenanalyse und -bereinigung für das interne Reporting. Durch den Einsatz von KI-Modellen wie GPT-4 können große Datenmengen effizienter verarbeitet und analysiert werden, was die Entscheidungsfindung beschleunigt und die Genauigkeit erhöht. 
Zudem werden durch die Automatisierung von Wissensprozessen und die Verbesserung der Datenqualität die Betriebskosten gesenkt.
Darüber hinaus hat q.beyond Workshops und Schulungen eingeführt, um die Mitarbeiter mit den neuen KI-Technologien vertraut zu machen und deren Potenziale voll auszuschöpfen. Dies fördert nicht nur die Akzeptanz der neuen Technologien, sondern trägt auch zur kontinuierlichen Verbesserung der internen Prozesse bei.
Insgesamt führt der Einsatz von Generative KI bei q.beyond zu einer signifikanten Reduzierung der Betriebskosten und einer Steigerung der Effizienz, was das Unternehmen wettbewerbsfähiger macht und die Innovationskraft stärkt.</t>
  </si>
  <si>
    <t>Darmstadt</t>
  </si>
  <si>
    <t>TMM connect GmbH</t>
  </si>
  <si>
    <t>71034 Böblingen</t>
  </si>
  <si>
    <t>Advanced Applications GmbH</t>
  </si>
  <si>
    <t>Rottweil</t>
  </si>
  <si>
    <t>170.0</t>
  </si>
  <si>
    <t>Unsere Prozesse und Produkte zielen auf Digitalisierung ab, die mehr Effizienz und auch Nachhaltigkeit bei unseren Kunden bewirken. Wir haben mehrere Büro-Standorte, sodass unsere Mitarbeitende im Rahmen der Tätigkeit so wenige Reisen wie nötig unternehmen müssen und ihr Privatleben dementsprechend gestalten können. Unsere Firmenflotte ist größtenteils elektrifiziert, sodass wir laufend unseren ökologischen Fußabdruck optimieren.</t>
  </si>
  <si>
    <t>Positive Grundstimmung und erhöhte Mitarbeiterbindung durch Förderung der Entfaltung von Interessen und durch die Möglichkeit der Einbringung von persönlichen Ideen in Innovationsthemen.
Beispiel Virtual Reality: Über das persönliche Interesse am Thema VR und der Möglichkeit, das im Unternehmenskontext zu nutzen, wurden konkrete VR-Produkte entwickelt.</t>
  </si>
  <si>
    <t>Wir beteiligen unsere Mitarbeiter mittels eines komplexen Prämienmodells am Unternehmenserfolg, bei dem drei Kategorien in die Berechnung der Prämie einfließen: Unternehmenserfolg, persönliche Leistung und Strategie-/Innovationsaktivitäten.</t>
  </si>
  <si>
    <t>Mitarbeitende können Ideen / Verbesserungsvorschläge im eigenen Competence Center einbringen.
Teil unserer Aufgabenstellung am Markt ist die Verbesserung von Kundenprozessen. Innovationsmanagement ist unser Daily Business, um auf Kundenanforderungen bzw. strategische Aspekte zu reagieren. Unterschieden wird generell zwischen Innovationen/Lösungen, die auf eine spezifische Kundenanforderung abzielen und Innovationen, die wir in Produkte fassen, um diese zukünftig an Kunden zu verkaufen. Durch wechselnde Aufgabenstellungen im Kundenkontakt wird der Innovationsgeist gefördert.</t>
  </si>
  <si>
    <t>Weiterentwicklung innerhalb der Organisation bzw. persönliche Sonderprämie.</t>
  </si>
  <si>
    <t>Umstellung von Beratung und Produktentwicklung auf agile Vorgehensweisen. Hierfür wurden geeignete Softwaretools etabliert. 
Weitere Maßnahme: Anpassung der Unternehmensstruktur, Entscheidungskompetenz deutlich nach unten verlagert (flache Hierarchie).</t>
  </si>
  <si>
    <t>Im Bereich Planung und Datenanalyse nutzen wir Big Data und KI in Grundzügen, um den Nutzen für unser Geschäftsmodell und unsere Kunden zu bewerten. Somit ist eine Kostensenkung dadurch noch nicht erkennbar.</t>
  </si>
  <si>
    <t>Freiburg</t>
  </si>
  <si>
    <t>Frankfurt</t>
  </si>
  <si>
    <t>0üü09u ü0u p9u äpuäpu äpz äpioz äpiz äizöoizöoizöoiz öliz öliz i ö zölzölzöz öz öz ozoözoö zoöizöoi zoö z öoz oöz öoööoizöoizöooizz öoz öoz öz öoz öozöoz öozöoz öo zöozöoizöoizöoizöoizöoi zöizlizöli zliz lkiz.kuzsdsd</t>
  </si>
  <si>
    <t>dfsg</t>
  </si>
  <si>
    <t>gfsdggf</t>
  </si>
  <si>
    <t>Testing BG3</t>
  </si>
  <si>
    <t>Schwäbisch Hall</t>
  </si>
  <si>
    <t>Unternehmerische Verantwortung und Nachhaltigkeit sind uns wichtig. Nachhaltigkeit hat viele Facetten. Unser Ziel ist es, unser Unternehmen und die Veranstaltungen unserer Kunden in allen Bereichen der Nachhaltigkeit - Ökonomie, Ökologie und Soziales – zukunftsfähig auszurichten. Unsere Aufgabe sehen wir darin darin, Kompetenzen aufzubauen, Standards zu hinterfragen und neue Lösungen zu entwickeln. Dabei arbeiten wir Hand in Hand mit den Mitarbeitenden.
Unser Nachhaltigkeitsmanagementsystem (NMS) ist ein strukturierter Rahmen,
der uns hilft, unsere ökologischen, sozialen und ökonomischen Ziele zu erreichen. Es integriert nachhaltige Praktiken in die Geschäftsprozesse und fördert eine verantwortungsbewusste und zukunftsorientierte Unternehmensführung.
Eine Zertifizierung nach ISO 20121 streben wir bis 2025 an.
Umsetzung:
Der Kunde möchte ein Projekt nachhaltiger gestalten oder den CO2-Fußabdruck reduzieren? Unser Team zeigt Maßnahmen auf, erläutert Checklisten, unterstützt bei der Präsentation und begleiten das Projekt. 
Für das Team und die Dienstleister – auf Wunsch bis hin zum Label „klimafaire Veranstaltung“. Gemeinsam finden wir neue Alternativen, nachhaltige Speaker*innen, kreislauffähige Produkte, Ansätze für nachhaltige Mobilität.
Beratung:
Der Kunde möchte gerne ganz allgemein oder ganz konkret mehr wissen? Wir schulen unser Team und beraten unsere Kunden in Workshops. Gemeinsam entwickeln wir mit dem Kunden den Weg zu mehr Nachhaltigkeit bei Veranstaltungen. 
Nachhaltigkeitsmanagement:
Wir entwickeln und pflegen den Rahmen - unser Nachhaltigkeitsmanagementsystem. Wir kümmern uns um die Branchenzertifizierung ISO 20121 (Zertifizierung streben wir bis 2025 an) für Nachhaltiges Veranstaltungsmanagement, das Eco Vadis Nachhaltigkeitsrating, sowie die Nachhaltigkeitsberichterstattung in der Würth-Gruppe, unserer Muttergesellschaft.
Nachhaltigkeitsmanagement gliedert sich bei marbet in drei Bereiche: Ökologie, Ökonomie und Soziales.</t>
  </si>
  <si>
    <t>Durch unsere Innovation - Handlungsfelder schaffen wir es pro Jahr in sechs verschiedenen Themen innovative Prozesse anzustoßen. Je Handlungsfeld gibt es ein Team und diese Teams arbeiten an Themen, die von Strukturen/Prozessen im Unternehmen reichen bis hin zu Digitalisierungs- und Nachhaltigkeitsprojekten. Drei Beispiele sind:
- Kollaborative &amp; agile Arbeitsweisen in der Agentur
- Headspace und Achtsamkeit
- Digitale Tools zur Verbesserung der Zusammenarbeit
Viele Mitarbeitende sind in den Teams engagiert. Freiwillig und je nach Interesse.
Die drei Mitarbeitenden der m.next Denkwerkstatt arbeiten nahezu komplett an Zukunfts- und Innovationsthemen. Zudem gibt es unsere Learning Days, die aus Impulsvorträgen und Workshops zu Themen der persönlichen und der Weiterentwicklung des Unternehmens bestehen. Unserem Team m.tech werden hohe Kapazitäten für die Ideenentwicklung zu noch mehr Digitalisierung in der Live-Kommunikation eingeräumt. Das Team entwickelt Tools für mehr Erlebnis und noch reibungslosere Abläufe während Events, zur Vereinfachung von Prozessen und zur Datenanalyse.</t>
  </si>
  <si>
    <t>Es existiert das Team "Vorschlagswesen". Dort können Verbesserungen und Ideen eingebracht werden. Zusammen mit der Geschäftsleitung werden die Einreichungen gesichtet, bewertet und gegebenenfalls installiert. Themen wie zum Beispiel Kostensenkung, Ressourcensparen, Nachhaltigkeit, Qualitätssteigerung, Effizienz, verbesserte Sicherheit, Erleichterungen im Arbeitsalltag etc. werden im Besonderen berücksichtigt. Zusätzlich entstehen zukunftsorientierte Themen durch Netzwerken, Messebesuche und die Arbeit unserer Denkwerkstatt m.next. 
Zudem ist es jederzeit möglich, die GF zu einem Termin einzuladen und zu präsentieren.</t>
  </si>
  <si>
    <t>Dankbarkeit anderer Mitarbeitenden, da Prozesse vereinfacht und/oder verschlankt werden und ein ressourcenschonenderes Arbeiten entsteht.  
Manchmal in Form eines Einkaufsgutscheines, der Anerkennung durch interne Kommunikation (Konferenzen, Standup-Meeting, Intranet) und ggf. individuellen Vereinbarungen.</t>
  </si>
  <si>
    <t>Wir haben verschiedene Möglichkeiten, Prozesse abzubilden und diese agil zu gestalten. So arbeiten wir beispielsweise in vielen Bereichen mit dem Steuerungstool JIRA. JIRA ermöglicht es, jederzeit flexibel und agil auf Änderungen im Projekt zu reagieren. Unsere Prozesse bilden Rahmen, sind aber in ihrer Struktur agil. Eine Projektgruppe beschäftigt sich kollaborativ &amp; agil mit der Weiterentwicklung und stetigen Verbesserung des Themas.</t>
  </si>
  <si>
    <t>Golden Circle "Why, How, What"</t>
  </si>
  <si>
    <t>"Produktlebenszyklus" BCG</t>
  </si>
  <si>
    <t>Value Proposition Canvas</t>
  </si>
  <si>
    <t>Generative KI wird in verschiedenen Bereichen eingesetzt, sei es bei der Erstellung von Kampagnen, bei der Generierung von Texten oder beim Schreiben von Codes für neue Apps und Anwendungen, die unsere tägliche Arbeit vereinfachen und es unseren Mitarbeiterinnen und Mitarbeitern ermöglichen, sich anderen Aufgaben zu widmen. Eine Kostenersparnis lässt sich allenfalls erahnen, aber nicht eindeutig beziffern, da der Einsatz von generativer KI unsere Mitarbeiterinnen und Mitarbeiter von bestimmten Aufgaben entlastet und ihnen damit Zeit gibt, sich auf den persönlichen Kundenkontakt, die Recherche von Inhalten und die Bewertung und Einordnung der von der KI generierten Inhalte zu konzentrieren - also auf das genuin Menschliche. Darüber hinaus wird generative KI als Inspirationsquelle und Sparringspartner in kreativen Prozessen eingesetzt. Hier ist der Wert nicht monetär bezifferbar.</t>
  </si>
  <si>
    <t>Marbet Marion &amp; Bettina Würth GmbH &amp; Co. KG</t>
  </si>
  <si>
    <t>Haas Fertigbau GmbH</t>
  </si>
  <si>
    <t>84326 Falkenberg</t>
  </si>
  <si>
    <t>950.0</t>
  </si>
  <si>
    <t>Klöber Versicherungsmakler GmbH</t>
  </si>
  <si>
    <t>51.0</t>
  </si>
  <si>
    <t>Wir versuchen einerseits die natürlich Ressoursen zu schützen, in dem wir versuchen papierlos unseren Betrieb zu führen. Durch unsere Kooperationen und Schnittstellen wolllen bzw. tun wir bereits die Prozesse optimieren um den kleinstmöglichen Aufwand zu erzielen. Die Mitarbeiter können Sie dadurch beser und intensiver auf die Belange unserer Kunden fokusieren,</t>
  </si>
  <si>
    <t>Es hat uns vor allem für die Mitarbeiterbindung sehr geholfen, den Kollegen die Freiräume zu schaffen oder über entsprechende Workshops, welche von Externen durchgeführt wurde, Ihre Ideen und Kreativität in das Unternehmen einzubringen</t>
  </si>
  <si>
    <t>Wir haben für fast jeden Bereich ein Bonifikationsmodell hinterlegt, welches sich entweder nach Umsatz oder Innovations- bzw. Prozessentwicklungsgrad bemisst!</t>
  </si>
  <si>
    <t>In regelmäßigen Jour-Fix-Terminen oder über die Teams-Gruppen</t>
  </si>
  <si>
    <t>Ja, über entsprechende Bonifikationsmodelle</t>
  </si>
  <si>
    <t>kurze Prozess- und Entscheidungswege. Als Inhabergeführtes Familienunternehmen sind wir schnell Entscheidungsfreudig</t>
  </si>
  <si>
    <t>verdrückt</t>
  </si>
  <si>
    <t>Wir versuchen mit KI den Prozess in unserem Schadensporgramm deutlich verbessern und haben daruch Arbeitszeit und entsprechend Kosten gesenkt</t>
  </si>
  <si>
    <t>Nordic CAMPUS Berufsbildungswerk Bremen gGmbH</t>
  </si>
  <si>
    <t>28359, Bremen</t>
  </si>
  <si>
    <t>286.0</t>
  </si>
  <si>
    <t>Der Nordic CAMPUS (NC) steht für gelebte Nachhaltigkeit. Früher bekannt als Berufsbildungswerk Bremen (BBW), hat sich der NC in den letzten Jahren durch umfassende Maßnahmen zum NC transformiert, um Ressourcen zu schonen und den CO₂-Ausstoß zu minimieren. 
Ein zentraler Fokus liegt auf dem Einsatz erneuerbarer Energien: Der Betrieb läuft über Fernwärme und Solarenergie. Ergänzt wird dies durch Sanierungsarbeiten, die dank hochwertiger Isoliermaterialien den Energiebedarf für Heizung und Kühlung deutlich senken. 
Auch im Mobilitätsbereich geht der NC nachhaltige Wege: Der Fuhrpark wurde um E-Fahrzeuge und eine Ladestation ergänzt. E-Bikes stehen zur Verfügung, und durch die Nähe zum öffentlichen Nahverkehr wird die Nutzung umweltfreundlicher Alternativen gefördert. 
Die Förderung von Biodiversität hat ebenfalls einen hohen Stellenwert. Der u.a. eigene Ausbildungsberuf im Garten- und Landschaftsbau sorgt für die Anlage und Pflege von Grünflächen. Diese verbessern nicht nur das Mikroklima, sondern schaffen auch Lebensräume. Zudem wird Regenwasser zur Bewässerung wiederverwendet, und bestehende Ökosysteme werden geschützt. 
Nachhaltigkeit zeigt sich auch in der Bauweise: Barrierefreiheit und die Nutzung recycelbarer Materialien waren Schwerpunkte. Das integrierte Recyclingprogramm reduziert Abfälle und fördert die Wiederverwendung von Baustoffen. 
Offene Räume und Workshops fördern den sozialen Austausch und stärken die soziale Nachhaltigkeit. 
In Kooperation mit dem BIBA - Bremer Institut für Produktion und Logistik GmbH - arbeitet der NC an der Übertragung des Industrie 4.0-Gedankens in die Ausbildung. Der NC zeigt, wie Umweltbewusstsein, soziale Verantwortung und moderne Technik Hand in Hand gehen können.</t>
  </si>
  <si>
    <t>Mit dem Launch des REVIVE-Shops hat der NC ein weiteres beeindruckendes Kapitel in Sachen Innovation und Eigeninitiative aufgeschlagen. Dieses Projekt, weit mehr als ein gewöhnlicher Secondhand-Online-Shop, ist das Ergebnis der kreativen Freiheit, die unseren Auszubildenden und Ausbildern eingeräumt wurde – und zeigt, wie sehr Freiraum die Motivation und Innovationskraft fördert.
Von der ersten Idee bis zur finalen Umsetzung lag das gesamte Projekt in den Händen unserer Auszubildenden. Sie entwickelten die Programmierung, erarbeiteten Designkonzepte, definierten Produktkategorien und bewältigten die vielfältigen Herausforderungen, die mit der Entwicklung einer solchen Plattform einhergehen. Dieser Prozess war ein Paradebeispiel dafür, wie viel Potenzial entsteht, wenn Ideen ohne Einschränkungen entfaltet werden können.
Der REVIVE-Shop bietet den Mitarbeitern und Teilnehmern des NC die Möglichkeit, gebrauchte Kleidung, Medien oder Bücher unkompliziert anzubieten oder zu erwerben – ein nachhaltiger Ansatz, der Ressourcen schont und Gemeinschaft fördert. Dabei übernehmen die Auszubildenden die komplette Abwicklung des Shops, was ihnen wertvolle Praxiserfahrungen und Einblicke in die Dynamik des E-Commerce verschafft.
Die Ausbilder lobten die Innovationskraft der Auszubildenden.
Mit dem REVIVE-Shop wurde eine Plattform geschaffen, die nicht nur Nachhaltigkeit und E-Commerce verbindet, sondern auch zeigt, wie stark motivierend es ist, eigene Ideen frei entwickeln und umsetzen zu dürfen.</t>
  </si>
  <si>
    <t>Das Qualitätsmanagement ist für das Innovations- und Ideenmanagement verantwortlich. Beiträge können ohne Einhaltung des Dienstweges schriftlich in einem verschlossenen Umschlag, mündlich zur Niederschrift oder persönlich eingereicht werden. Vorschläge können als Einzelvorschlag von einzelnen Beschäftigten oder als Gruppenvorschlag von mehreren Personen gemeinsam eingebracht werden. Bei Gruppenvorschlägen ist die prozentuale Beteiligung der Gruppenmitglieder anzugeben, andernfalls wird eine gleichmäßige Beteiligung aller genannten Personen angenommen.
Anonym eingereichte Vorschläge können berücksichtigt werden, sofern das Qualitätsmanagement einer Aufnahme in das Verfahren zustimmt. Angenommen werden Vorschläge, die für Nordic CAMPUS oder dessen Beschäftigte neuartig sind, eine messbare oder tatsächliche Verbesserung bewirken können und mit angemessenem Aufwand umsetzbar sind.
Eingebrachte Vorschläge werden vom Qualitätsmanagement mit einem Schlagwort versehen und in der Reihenfolge ihres Eingangs registriert. Der Eingang wird bestätigt. Die Vorschläge werden anschließend einer Innovationsfindungskommission, bestehend aus der Geschäftsführung und den zuständigen Abteilungsleitungen, zur Bewertung vorgelegt. Bei inhaltsgleichen Vorschlägen entscheidet der Zeitpunkt der Einreichung. Die Namen der einreichenden Personen bleiben bis zur Bewertung anonym. Die Teilnahme am Innovations- und Ideenmanagement darf nicht behindert werden. Vorschläge dürfen nur mit Zustimmung der einreichenden Person verändert werden. Es dürfen keine Nachteile aus der Teilnahme am Verfahren entstehen.</t>
  </si>
  <si>
    <t>Für umgesetzte Ideen oder innovative Vorschläge ohne oder mit nur geringem monetären Nutzen für das Unternehmen (&lt; 500 Euro) wird, abhängig vom Grad der Verbesserung, eine Freistellung von bis zu maximal vier Stunden gewährt. Bei Vorschlägen mit einem höheren monetären Effekt (&gt; 500 Euro) beträgt die gewährte Freistellung mindestens vier Arbeitsstunden und bis zu maximal drei Arbeitstage. Bei Gruppenvorschlägen erfolgt die Freistellung anteilig für alle beteiligten Personen. Die Freistellung ist in Absprache mit der jeweiligen Abteilungsleitung unter Berücksichtigung des Arbeitsaufkommens innerhalb von zwei Monaten nach der Entscheidung in Anspruch zu nehmen. Nach Ablauf dieser Frist verfällt der Anspruch, es sei denn, dienstliche oder gesundheitliche Gründe verhindern die Inanspruchnahme. Beschäftigte, die während der Bearbeitungszeit ihres Beitrags aus dem Unternehmen ausscheiden, behalten ihren Anspruch auf eine Prämie. Zusätzlich nehmen alle Beschäftigten, die innerhalb eines Kalenderjahres einen angenommenen Verbesserungsvorschlag eingereicht haben – unabhängig von der Umsetzung oder Prämierung – pro Vorschlag mit einem Los an einer Jahresverlosung teil. Bei Gruppenvorschlägen erhält jede beteiligte Person ein Los. Als Gewinne werden Sachpreise ausgelost.</t>
  </si>
  <si>
    <t>Der NC zeichnet sich durch ein hohes Maß an Flexibilität aus, das sowohl in der Anpassung an aktuelle berufliche Anforderungen als auch in der individuellen Betreuung der Rehabilitanden deutlich wird. Diese Flexibilität zeigt sich in mehreren Bereichen:
Anpassung der Ausbildungsberufe an den Arbeitsmarkt
Der NC reagiert dynamisch auf Veränderungen im Arbeitsmarkt und erweitert sein Ausbildungsangebot. Ein Beispiel ist die Einführung des Ausbildungsberufs Kaufmann/Kauffrau im E-Commerce, der den Anforderungen der digitalen Wirtschaft entspricht und Rehabilitanden zukunftsorientierte Perspektiven bietet. So stellt der NC sicher, dass Absolventen optimal auf die Arbeitswelt vorbereitet sind.
Modernisierung der technischen Ausstattung
Um ein modernes und effizientes Lernumfeld zu gewährleisten, wird die technische Ausstattung laufend erneuert. Beispielsweise ermöglichen ANC- Kopfhörer konzentriertes Arbeiten auch in anspruchsvollen Umgebungen. Dies unterstreicht, wie der NC gezielt auf individuelle Bedürfnisse eingeht und optimale Lernbedingungen schafft.
Integration gesundheitlicher Aspekte in die sozialpädagogische Arbeit
Die sozialpädagogische Betreuung berücksichtigt flexibel die Krankheitsbilder der Rehabilitanden. Ob physische oder psychische Einschränkungen – die Unterstützung wird individuell angepasst, sodass Rehabilitanden trotz gesundheitlicher Herausforderungen erfolgreich ihre Ausbildung absolvieren können.
Ergebnis: individuelle Förderung
Durch die Kombination aus anpassungsfähigem Ausbildungsangebot, moderner Ausstattung und ganzheitlicher sozialpädagogischer Betreuung entsteht ein Umfeld, das jedem Rehabilitanden ermöglicht, sein Potenzial zu entfalten.
Die Flexibilität des NC macht ihn zu einem Vorreiter in der Rehabilitandenförderung und schafft die Basis für nachhaltigen Erfolg – beruflich wie persönlich.</t>
  </si>
  <si>
    <t>Bisher nicht</t>
  </si>
  <si>
    <t>keine</t>
  </si>
  <si>
    <t>REIMO-Reisemobil-Center GmbH</t>
  </si>
  <si>
    <t>63329 Egelsbach</t>
  </si>
  <si>
    <t>250.0</t>
  </si>
  <si>
    <t>Beispiel 1 -&gt; HR: hohe Ausbildungsquote durch kontinuierliches Engagement auf mehreren regionalen Azubi-Messen mit eigenem Recruiting-Kinospot wirkt Fachkräftmangel proaktiv entgegen. Dito Empfehlungs-Honorierung (€500 nach Beendigung der Probezeit neuer Mitarbeitender)
Beispiel 2 -&gt; MARKETING: Klimaneutralisierung des Hauptwerbemittels (Katalog mit 1.100 Seiten): mittels Kompensation der CO2-Belastung werden in Deutschlands waldärmstem Bundesland über 11.000 schattenspendende neue Bäume in 2025 gepflanzt
Beispiel 3 -&gt; KREISLAUFWIRTSCHAFT: ausgemusterte iMacs werden intern zum Sonderpreis an Mitarbeitende angeboten, statt sie zum höheren Preis regulär auf Plattformen zu verkaufen. Lieferanten-Muster werden intern angeboten für einen symbolischen Obulus, davon wird ein gemeinsames Camping-Wochenende gesponsort, bei dem wiederum athmosphärische Fotos &amp; Videos zur Dokumentation entstehen</t>
  </si>
  <si>
    <t>Im Vertrieb ist das ein grundsätzlicher Teil des Remunerationsmodells.
Individuell ausgelobte Boni werden anlassbezogen als Motivationsboost initiiert (bspw im Marketing bei Erreichen von benchmarks)</t>
  </si>
  <si>
    <t>Die GL inbes. in Person des GF Herr Felix Holona hat immer ein offenes Ohr für Optimieruns- und Veränderungs-Prozesse und -tools, sowohl digital als auch prozess-orientiert. Als inhabergeführtes Familoien-Unternehmen hat REIMO nicht nur denkbar kurze Berichts-Wege, sondern auch einen hohen Grad an Entscheidungsbefugnis in den jeweiligen Abteilungen. Tenor ist: "Probieren Sie es lieber aus und machen Sie einen Fehler, als es nicht ausprobiert zu haben."
Aus dieser Offenheit einen definierten &amp; bewertbaren iterativen Prozess abzuleiten, ist ein Projekt für die nahe Zukunft.</t>
  </si>
  <si>
    <t>Anerkennung im Sinne von Realisierung der Idee und völliger Unterstützung mit allen notwendigen Ressourcen. (materiell/personell). Auslobung bei internen Events (bspw Weihnachtsfeier) oder offiziellen externen Verlautbarungen wie Presse-Konferenzen, PR oder Messe-Teilnahmen . Integraler Bestandteil des Award Managements. Selbst-Wirksamkeit kann somit er- und gelebt werden.</t>
  </si>
  <si>
    <t>In regelmässigern abteilungübergreifenden JOUR FIXES sollen neue Prozess &amp; Projekte vorgestellt und verabschiedet werden. Die Geschäftsleitung ist dabei teils Initiator, teils Moderator der avisierten Prozesse und tools. Ziel ist immer die Verbesserung des Kundenerlebnisses bei gleichzeitiger Optimierung der internen Prozesse. Die regelmässige Teilnahme auch der GL an relevanten Messen/Tagungen/Kongressen zum Thema digitale Innovation (bspw https://dmexco.com/de/ , https://omr.de/ https://konferenz.k5.de/ https://jahrestagung.tekom.de/ ) ist bei REIMO nicht nur selbstverständlich, sondern auch gelebte Kultur im drumherum mit den Teams aus IT, Marketing, Enteicklung, Category Management etc.</t>
  </si>
  <si>
    <t>steht am Anfang. Imlpementierung eines neuen PIM ab Q2/25 mit div AI-Tools. DAM folgt in Q3-4/25, neuer SHOP in 2026, neues ERP prognostisch 2027.
Erstmal mehr Kosten, Analyse (Einsparung tbd) folgt.</t>
  </si>
  <si>
    <t>SERIMED GmbH &amp; Co. KG</t>
  </si>
  <si>
    <t>07937 Zeulenroda-Triebes</t>
  </si>
  <si>
    <t>76.0</t>
  </si>
  <si>
    <t>- zwei Bienenvölker -&gt; Honig kann als Kundengeschenk genutzt werden oder durch unsere Kolleg*innen selbst 
- SERIMED "Grüne Küche" -&gt; Azubiprojekt: 3 selbstgebaute Hochbeete - Ertrag für alle Kolleg*innen
- Photovoltaik-Anlage zur autarken Stromversorgung und Einspeißung ins öffentl. Netz
- selbstgepflanzte Obstbaumwiese -&gt; Ertrag für alle Kolleg*innen
- Jobbike ab 2025
- Kartonagen werden zur Weiterverwendung wieder vom Kunden mitgenommen
- optimierte Routenplanung durch digtiales Tool für Servicefahrer
- Upcycling von Unternehmensräumen
- abgetragene Arbeitskleidung wird zu Wärmekissen, Kosmetiktaschen umgenäht und weiterverwendet
- Möbel im Außenbereich aus alten Paletten für Mittagspause im Freien</t>
  </si>
  <si>
    <t>Unsere Ideenwerkstatt gibt allen Kolleg*innen die Möglichkeit eigene Ideen einzubringen und diese mit allen benötigen Beteiligten umzusetzen, z.B. Portokostenoptimierung durch andere Umverpackungen und daraus resultierens weniger Teillieferungen oder wiederbeschreibbare Kärtchen, um Papier einzusparen, wenn es um interne Prozesse geht, Coaching aller Mitarbeiter und Workshops zum Thema Agilität uns Selbstführung und positive Stärkung des eigenen Mindsets. Weitere Innovationen sind unser eigenes Wundzentrum, eine eigens programmierte App zur Wunddokumentation, telemedizinsiche Sprechstunden, Onlineshop mit elektronischem Rezept, Gründung eines Unternehmens durch zwei Kolleginnen mit Mentoring, Gründung von Regionalteams, die sich aus verschiedenen Fachbereichen zusammensetzen und ihr Wissen bündeln, um den Markt in der jeweiligen Region auszubauen. Dazu kommt ein individuelles Onboarding mit eigens ausgesetzter Online-Wissensdatenbank. Mitarbeitergespräche werden als Feedbackgespräche mit den jeweiligen Teamsprechern und nicht mit der Geschäftsführung durchgeführt.</t>
  </si>
  <si>
    <t>Im Rahmen der Tätigkeit als Außendienst, werden diese monatlich am erwirtschafteten Gewinn prozentual beteiligt -&gt; Provision 
Je nach Geschäftsjahr wird allen Kolleg*innen eine individuelle Leistungsprämie ausgeschüttet.</t>
  </si>
  <si>
    <t>Die SERIMED lebt von den Ideen ihrer Mitarbeiter. Um das Unternehmen weiter zu entwickeln und voranzubringen, sind diese unabdingbar. Dazu geben wir unseren Mitarbeitern im Zuge eines regelmäßig stattfindenden Kreativ-Workshops, namens "SERIMED-Ideenwerkstatt", die Möglichkeit ihre Ideen vorzustellen, gemeinsam zu erarbeiten und begleitend, aber in eigener Verantwortung, umzusetzen.
Was sind das für Ideen?
Die Ideen beziehen sich auf die Optimierung von Prozessen, auf ein gutes Miteinander, auf die Umgestaltung des Unternehmens, aber auch auf den Umweltschutz.
Wie?
In außerbetrieblichen Treffen werden Ideen gesammelt und bewertet, dann erfolgt die gemeinsame Umsetzung mit den Ideengebern.</t>
  </si>
  <si>
    <t>durch einen kleine personalisierten Pokal (goldene Glühbirne) und einen Gutschein für eine gemeinsame Aktivität im Team oder bei ganz besonderen Leistungen mit der Unterstützung zur eigenen Unternehmensgründung.</t>
  </si>
  <si>
    <t>Die Flexibilität und Agilität unseres Unternehmens zeigen sich in mehreren Bereichen:
1.	Wertorientierte Workshops: Wir haben bereits Workshops zur Agilität durchgeführt, in denen wir unsere Werte definiert haben. Diese Werte bilden die Grundlage für unsere Zusammenarbeit und Entscheidungsfindung.
2.	Agile Herangehensweisen an Projekte: Aktuell führen wir Workshops durch, um agile Methoden in der Projektarbeit zu implementieren. Dies ermöglicht uns, schneller auf Veränderungen zu reagieren und die Bedürfnisse unserer Kunden besser zu erfüllen.
3.	Purpose im Team: Wir legen großen Wert darauf, dass jedes Teammitglied den gemeinsamen Zweck (Purpose) versteht und sich mit ihm identifizieren kann. Dies fördert die Motivation und das Engagement innerhalb des Teams.
4.	Kompetenzen der Mitarbeiter kennenlernen: Wir möchten die individuellen Stärken und Kompetenzen unserer Mitarbeiter besser kennenlernen. Dies hilft uns, die richtigen Talente für die jeweiligen Aufgaben zu identifizieren und gezielt einzusetzen. Konsequenzen im Team, wie wird damit umgegegangen.
5.	Transparente Kommunikation: Es ist uns wichtig, dass alle Mitarbeiter wissen, was sie erwartet. Durch regelmäßige Updates und offene Kommunikation schaffen wir ein Umfeld, in dem sich jeder informiert und eingebunden fühlt.
6.	Steuerungskreis: Um den Transformationsprozess zu unterstützen, wird es einen Steuerungskreis geben. Dieser Kreis wird dafür verantwortlich sein, die Dynamik innerhalb der Organisation zu beobachten und sicherzustellen, dass wir sowohl Beschleuniger als auch mögliche Hemmnisse im Blick haben.
7.	Managementprojekt zur Zielbildentwicklung: In einem speziellen Managementprojekt werden wir herausarbeiten, welches Zielbild die Transformation für unser Unternehmen, Serimed, hat. Es ist entscheidend, dass jeder Mitarbeiter dieses Zielbild versteht und sich damit identifizieren kann.</t>
  </si>
  <si>
    <t>Trendanalyse und Marktforschung</t>
  </si>
  <si>
    <t>Nachhaltigkeitsinnovation</t>
  </si>
  <si>
    <t>Digitalisierung von Prozessen</t>
  </si>
  <si>
    <t>Wir nutzen KI, um die Auswertung von Kundenprozessen effizienter zu gestalten und rechtzeitig eingreifen zu können, um optimale Ergebnisse zu erzielen. Darüber hinaus setzen wir individuell gestaltete KI-generierte Bilder für unsere Marketingmaßnahmen ein, um uns kreativ und einzigartig von der Konkurrenz abzuheben. 
Kostenersparnis:
Bessere Planung - KI kann Nachfragevorhersagen treffen, wodurch Überproduktion oder -bestellung vermieden wird.
Gezielte Werbung - KI analysiert Kundendaten, um Marketingbudgets gezielt einzusetzen und Streuverluste zu minimieren.
Kundenerhalt und -bindung - KI analysiert Kundendaten und erkennt, wann Kunden abspringen könnten. Rechtzeitige Maßnahmen erhöhen die Loyalität und sparen Akquisitionskosten.</t>
  </si>
  <si>
    <t>Strobl Pumpen GmbH &amp; Co. KG</t>
  </si>
  <si>
    <t>91161 Hilpoltstein</t>
  </si>
  <si>
    <t>18.0</t>
  </si>
  <si>
    <t>Unser Nachhaltigkeitsanspruch stellt sich über mehrere kleine Bausteine dar. Wir bereiten momentan eine EMAS Zertifizierung vor, planen einen Neubau der bei den CO2 Emissionen branchenübliche Standards übertrifft und versuchen unseren CO2 Fußabdruck (zumindest in Scope1 und Scope2) kontinuierlich zu verringern.</t>
  </si>
  <si>
    <t>Gerade bei den Mitarbeitern in der Entwicklung führen die Freiräume zu einer sehr hohen Motiviation. Als Folge der hohen Motivation ensteht die enge Mitarbeiterbindung sowie ein herausstechendes Engament. Konkret haben die Freiräume unserer Entwicklungsabteilung in den letzten Jahren immer wieder zu neuen Ideen für Montagehilfen in der Werkstatt, zu neuen Abläufen in einzelnen Prozessen sowie zu neuen Produkten geführt.</t>
  </si>
  <si>
    <t>In Jahren mit hohem Gewinn bzw. gut abgeschlossenen Projekten werden Gehaltsunabhängige Prämien ausgeschüttet.</t>
  </si>
  <si>
    <t>Mitarbeiter können Ihre Ideen jederzeit direkt mit der Geschäftsleitung besprechen. Eine Bewertung erfolgt dann zusammen vom Ideengeber mit der Geschäftsleitung sowie der entsprechenden Fachabteilung.</t>
  </si>
  <si>
    <t>Einzelleistungen werden bisher nicht besonders speziell belohnt.</t>
  </si>
  <si>
    <t>Als relativ junges Kleinunternehmen in einer Branche die von sehr traditionellen großen Unternehmen dominiert wird, zeichnet sich Flexibilität vor allem durch kurze und schnelle Entscheidungswege, einer schnellen Reaktionszeit auf Kundenanfragen und die Bereitschaft für Innovationen oder Kundenwünsche über den eingenen Tellerrand hinauszublicken aus.
Wichtigste Maßnahme ist es ein offenes Klima zu schaffen, bei dem die Geschäftsführung jederzeit für alle Mitarbeiter ansprechbar ist und schnell und entschlossen Entscheidungen trifft.</t>
  </si>
  <si>
    <t>Bisher setzen wir keine Generative KI ein.</t>
  </si>
  <si>
    <t>Le Bihan Consulting GmbH</t>
  </si>
  <si>
    <t>Hünstetten</t>
  </si>
  <si>
    <t>47.0</t>
  </si>
  <si>
    <t>Le Bihan ist als Investor an einem Projekt beteiligt, das ursprünglich "nur" ein
Beratungsmandat war und bei dem die Teilhabe benachteiligter sozialer Gruppen an Ausbildung ein wichtiges Projektziel ist. Zusätzlich werden Ideen/Innovationen bewusst unter dem Aspekt der Nachhaltigkeit gefördert: Vom Einsparen von Energie über Geldanlagen (nur in nachhaltige Fonds, ETFs etc.) 
Mitwirkung an nachhaltigen Energieprojekten i.S.e. Vorbereitung eines Joint Ventures zusammen mit einem Family Office. Dieses Joint Venture soll zwischen einer Ausgründung der Le Bihan und dem JV Partner (Familie Office) geschlossen werden.</t>
  </si>
  <si>
    <t>Ein Teil der Gewinne wird (freiwillig) an Mitarbeiter weitergegeben; einige Mitarbeiter sind beteiligt (aktuell 30% der Shares); Virtuelle Beteiligungen sind in Planung (z.T. bereits realisiert).</t>
  </si>
  <si>
    <t>Der vormalige Ideen-Prozess in der "KAPLA" (interne PM-Software) wird nicht mehr gelebt, weil zu umständlich. Ideen entstehen „auf dem kurzen Dienstweg" (z.B. in Meetings, Brainstormings) und werden schnell entschieden; zusätzlich gibt es ein Management-Board, in dem Teamleiter 4x pro Jahr die Ideen ihrer Teams dem „Board of Directors“ vortragen. Das ist der „institutionalisierte Weg“. Zwischenzeitlich: Kurzer Dienstweg zum COO; schnelle, unbürokratische Entscheidungswege. Für Ideen gibt es Budgets, die proportional an Teamleiter weitergegeben werden - auch hier kurze Entscheidungswege.</t>
  </si>
  <si>
    <t>Bestandteil ZLV + Bonus am Jahresende + manchmal individuelle Incentives</t>
  </si>
  <si>
    <t>Konsequente Umstellung auf agile Planungsmethoden inkl. notwendiger Zertifizierungen (Scrum/IPMA etc.)
Durch sie Spezialisierung auf Projektmanagement und Software-Entwicklung ist Agilität daily business
Tools sind grundsätzlich agil
Dynamikrobuste Organisation (Brückenschlag zwischen der statischen Welt des Wissens und der dynamischen Welt der Idee) auf Basis der Grundidee von Dr. Gerhard Wohland)</t>
  </si>
  <si>
    <t>Nutzung dynamikrobuster Denkwerkzeuge</t>
  </si>
  <si>
    <t>Regelmäßiges Werkzeug; Nutzung wird bewusst von Mitarbeitenden eingefordert; Berücksichtigung von Generative AI bei der (Weiter-)entwicklung des Geschäftsmodells.
Kostensenkung lässt sich schwer berechnen. Sicherlich vorhanden durch Zeitersparnis. Wichtigerer Aspekt: Qualitätssteigerung... Entwickler sind nicht immer die besten Kommunikatoren. Auch die sprachlichen Fähigkeiten direkt an der Schnittstelle zum Kunden sind nicht mehr so gut ausgeprägt wie noch vor einigen Jahren. Da unterstützt die Generative KI signifikant.
Auch in der Software Entwicklung ist technischer Nutzen vorhanden.</t>
  </si>
  <si>
    <t>expertree consulting GmbH</t>
  </si>
  <si>
    <t>ELEMENT 3-5 GmbH</t>
  </si>
  <si>
    <t>Baesweiler</t>
  </si>
  <si>
    <t>ELEMENT 3-5 hat ein neuartiges Produktionsverfahren für Verbindungshalbleiter (WBG) entwickelt - die Next Level Epitaxie (NLE). Gegenüber der heute gängigen metallorganischen chemischen Gasphasenabscheidung (MOCVD) reduziert die ELEMENT 3-5-Technologie den Energie- und Gasverbrauch um mehr als 90% bei gleichzeitig vollständigem Verzicht auf den Einsatz toxischer Gase. Statt den Reaktor ganzflächig aufzuheizen, arbeitet die Next Level Epitaxie mit zonal wirkenden, intelligenten Plasmaquellen. Die Prozesstemperatur sinkt dadurch von weit über 1000°C auf unter 300°C. Wird beispielsweise bei der Herstellung von Siliziumkarbid statt der derzeitigen Hochtemperaturprozesse (mit Temperaturen teilweise jenseits der 2000°C) auf NLE umgestellt, ergibt sich eine Reduktion der CO2-Emissionen in der Größenordnung von 490 Mio. Tonnen. 
Noch signifikanter ist die Ersparnis auf Produktebene. Durch die hohe Ressourceneffizienz der NLE bei der Herstellung von Verbindungshalbleitern werden auch die Kosten der Halbleiterbauteile signifikant verringert - um bis zu 90 %. Dadurch sind hocheffiziente Transistoren aus diesen Materialien nicht mehr nur High-End Anwendungen vorbehalten, sondern können auch in Konsumgütern und Massenprodukten wirtschaftlich eingesetzt werden. Ersetzt man beispielswiese die heutigen siliziumbasierten Feldeffekttransistoren durch WBG -Bauteile, reduziert dies die weltweiten CO2 Emissionen um 7,9 Giga Tonnen. 
Geschäftsmodell der ELEMENT 3-5 ist zum einen der Verkauf seiner NLE-Produktionssysteme, um Kunden eine effizientere Produktion zu ermöglichen. NLE-Produktionssysteme für bestimmte Materialgruppen wird ELEMENT 3-5 jedoch exklusiv in der eigenen Produktion zur Herstellung von Epitaxie-Wafern nutzen. Als Halbleiterhersteller liefert das Unternehmen dann weltweit kostengünstige und qualitativ überlegenen Halbleiterschichten in Branchen wie die Hochleistungselektronik, die Telekommunikation, die Displaytechnik, die Photonik, die Beleuchtungstechnik etc.</t>
  </si>
  <si>
    <t>Innovationsideen sind der Motor für Veränderungen und Verbesserungen in unserem Unternehmen. Wir haben ein kreatives Umfeld geschaffen, in dem Mitarbeiter ermutigt werden, ihre Gedanken offen zu teilen, damit diese geprüft und bei positivem Votum zügig umgesetzt werden können. Auf dieser Basis wurden in dem letzten Jahr viele neue Ideen entwickelt, die von der Produktentwicklung bis zu internen Abläufen und Geschäftsprozessen reichten. So wurde in den regelmäßigen Workshops zwischen Vertrieb, Engineering, Technologie und Management die Idee der Ausweitung der Kernkompetenz auf die kostengünstige und nachhaltige Herstellung von weiteren Halbleitermaterialien wie Diamant und Graphen entwickelt. Das Wachstum von Diamant konnte nach 6 Monaten bereits grundlegend nachgewiesen werden. In Bezug auf die internen Abläufe wurde die Arbeitsplatzgestaltung nach Ideen der Mitarbeiter so umgesetzt, dass Effektivität und Wohlfühlen Hand in Hand gehen.  
Das Wohlfühlen unserer Mitarbeiter ist ein Kernanliegen und trägt über eine positive und einschließende Unternehmensstruktur wesentlich zu Bindung der Mitarbeiter bei. "Die Bürotür des Managements ist immer offen für die Mitarbeiter." ist nicht nur eine Plattitüde, sondern wird in der Praxis täglich gelebt. Dazu zählt auch eine Weltoffenheit, die sich in der Zusammenarbeit zahlreicher Nationalitäten manifestiert.  
Ergänzend werden derzeit flexible Arbeitszeitmodelle eingeführt, während das Homeoffice schon gelebt wird. Trotz der herausfordernden Phase eines schnellen Unternehmensaufbaus hat die "Work-Life-Balance" einen hohen Stellenwert.</t>
  </si>
  <si>
    <t>Im Unternehmen sind mehrere möglichen Mitarbeiterbeteiligungsmodelle eingeführt worden. Zum Einen erhalten Mitarbeiter einen prozentualen Anteil am jährlichen Gewinn des Unternehmens. Dies kann in Form von Bonuszahlungen geschehen und verfolgt das Ziel, die Mitarbeiter zu motivieren, zum Unternehmenserfolg beizutragen. In den meisten Fällen sind spezialisierte Bonussysteme implementiert worden, die an bestimmte Leistungskennzahlen des Mitarbeiters gekoppelt sind. Des Weiteren sind virtuelle Beteiligungen im Rahmen des Optionsprogramm für das Managementteam eingeführt. Diese virtuelle Beteiligung dient dazu, Mitarbeiter in Schlüsselpositionen langfristig an das Unternehmen zu binden. Das Modell beteiligt diese Mitarbeiter an der Wertsteigerung des Unternehmens.</t>
  </si>
  <si>
    <t>Unsere Mitarbeiter können ihre Ideen und Verbesserungsvorschläge auf verschiedene Weise einbringen – dies kann schriftlich erfolgen, aber auch formlos mündlich. Eingegangene Vorschläge werden in der Folge durch ein Gremium aus Engineering, Technologie, Vertrieb und Geschäftsführung in einem zweistufigen Prozess geprüft. Im ersten Schritt wird der Vorschlag auf Relevanz und Umsetzbarkeit geprüft. Zur detaillierteren Bewertung des Vorschlags wird er in der Folge an die Fachabteilung übermittelt, um im zweiten Schritt auf Neuheit, Realisierbarkeit, Nutzen und Innovationsgrad bewertet zu werden. Ein Punktesystem begleitet den Vorgang und dient zur Normierung sowie Vergleichbarkeit der Bewertungen.</t>
  </si>
  <si>
    <t>Das Unternehmen schafft verschiedene Belohnungsformen, die Innovation aktiv fördern und wertschätzen. Die Belohnungen werden transparent, fair und konsistent vergeben. Sie stehen mit unseren Unternehmenswerten und -zielen im Einklang. Diese Anerkennungskultur stärkt die Bindung der Mitarbeiter an das Unternehmen und fördert eine positive Arbeitsatmosphäre. 
Prämien in Form von Sonderzahlungen werden für besonders innovative Ideen und Lösungen gewährt. Typischer Weise wird der perspektivische finanzielle Nutzen für das Unternehmen ermittelt und im Verhältnis dazu die Sonderzahlung ausgereicht. Bei besonders bahnbrechenden Entwicklungen kann die Sonderzahlung auch in mehreren Teilbeträgen ausgezahlt werden, um den Mitarbeiter auch längerfristig an dem Erfolg seiner Idee partizipieren zu lassen.
Die Bonuszahlung gilt nicht für Mitarbeiter, deren Aufgabe die Identifikation neuer Produkte und Technologien ist. Sie partizipieren demgegenüber zum einen über mögliche Zahlungen, wenn eine Idee zum Patent reift und erteilt wird. Zum anderen empfehlen sich besonders kreative Mitarbeiter zur Beförderung oder bekommen Leitungspositionen in Innovationsprojekten, die auch mit einer Aufwertung des Gehalts verbunden sind. Ist die Innovationshöhe des Vorschlags eher begrenzt, er aber dennoch sinnvoll für das Unternehmen, kann die Anerkennung auch in Form eines besonderen Erlebnisses wie Wochenendausflug, Wellnessgutschein etc. erfolgen.</t>
  </si>
  <si>
    <t>Um maximale Agilität und Flexibilität aus der Startphase des Unternehmens beizubehalten, hat sich ELEMENT 3-5 das Ziel gesetzt, flache Hierarchien beizubehalten. Dazu setzt das Unternehmen auf den Aufbau sich selbst organisierender Teams. Im Hinblick auf Innovation ist unser spezieller Fokus auf das Kundenfeedback gerichtet. Es ist direkt in die Produktentwicklung eingebunden. So wird die Kreativität und Ideengenerierung unserer Mitarbeiter unterstützt und gefördert. Ein kontinuierliches Lernen unserer Mitarbeiter ist ein unabdingbares Werkzeug. Daher werden Teilnahme an Schulungen, Fortbildungen und Fachkonferenzen geplant und durchgeführt. Für eine fundierte und schnelle Entscheidungsfindung werden verschiedene Methoden wie Scrum, Risikoanalysen etc. eingesetzt. Das Unternehmen zukünftig auch auf KI-Software, um innovative Produkte schneller zu entwickeln und am Markt zu platzieren.</t>
  </si>
  <si>
    <t>Strategisch setzen Mitarbeiter künstliche Intelligenz für Recherchen und zur Ideenfindung ein. Die KI unterstützt Ressourcen optimal einzusetzen und zeitintensive Aufgaben zu lösen, wodurch sich unsere Mitarbeiter auf wertschöpfende Tätigkeiten konzentrieren können. 
Das Unternehmen prüft zurzeit, verschiedene KI-Anbieter für Machine Learning zur Steigerung der Effizienz in der Produktion und Optimierung des Energieverbrauchs zu integrieren.
Auch die übrigen Geschäftsprozesse sollen mittels KI beschleunigt werden. So wird aktuell mit anderen High-Tech Unternehmen ein Projekt initiiert, um KI-Software in das unternehmenseigene ERP-System zu integrieren.</t>
  </si>
  <si>
    <t>Green Line Logistik und Handelsgesellschaft mbH</t>
  </si>
  <si>
    <t>52222, Stolberg</t>
  </si>
  <si>
    <t>30.0</t>
  </si>
  <si>
    <t>Als Speditions- und Logistikunternehmen stehen die Punkte Nachhaltigkeit und Digitalisierung der Geschäftsprozesse stark im Fokus. Bei deiner Einführung einer neuen Lagerhalle wurde auf die neuste umweltfreundliche Bauweise geachtet und bei den einzulagernden Gütern handelt es sich um Batterien für die E-Mobilität bei PKW´s und schweren Baumaschinen. Unsere bestehenden Lager - und Geschäftsräume werden grundsätzlich mit Flurförderfahrzeugen und Gabelstaplern durch elektronischen Antrieb betrieben. Die Arbeitsplätze sind weiterhin ergonomisch gestaltet und der Einsatz von LED-Sparlampen im ganzen Gebäude sowie Außengelände bewirkt eine energiesparsame Beleuchtung. Ferne wurde der PKW-Fuhrpark auf Plug-In-Hybrid oder Elektrofahrzeuge mit integrierter Wallbox umgestellt. Weiterhin wurde eine Analyse zur Machbarkeit einer Photovoltaikanlage und Errichtung einer Ladeinfrastruktur für E-LKW´s durchgeführt, welche als positiv bewertet wurde. Zusätzlich sind wir Teilnehmer bei regelmäßigen Diskussionsrunden der Städteregion und Stadt Aachen um auch hier aktiv die Verkehrswende hin zu emissionsarmen Antriebsarten zu begleiten. Ebenfalls haben wir uns primär die Digitalisierung unserer Geschäftsprozesse vorgenommen, dort werden die ersten Umsetzung im letzten Quartal 2024 bereits erfolgen.</t>
  </si>
  <si>
    <t>Wir führen einmal wöchentlich Mitarbeitermeetings mit physischer Anwesenheitspflicht durch. Dabei geht es um Sorgen und Nöte sowie praxisbezogene und aktuelle Themen aus den Arbeitsbereichen. Jeder Mitarbeiter hat dazu die Möglichkeit sich zu äußern. Anschließend werden fachspezifische Aufgaben besprochen. Hier wird von den Mitarbeitern verlangt sich einzubringen und Lösungen selbstständig in der Gruppe zu erarbeiten. Das ermöglicht eine permanente Weiterentwicklung der Mitarbeiter und erhält eine eigene Dynamik der Lösungsfindung als Teamwork sowie Motivation sinnvolle arbeitsrelevante Punkte eigenständig mitzuentscheiden. Dadurch ist eine permanente Weiterbildung/Motivation und dadurch Bindung an das Unternehmen gewährleistet. Wichtig ist dabei die Führung der Abteilungsleiter/Geschäftsführung sowie eine permanente Überprüfung der Ziele. Durch diese beschriebenen Prozess konnten beispielsweise die ersten Schritte zu einer digitalisierten Zollabfertigung sowie E-Akte in der Abteilung Seefracht/Luftfracht eingeleitet werden, was den von mir im vorherigen genannten Kapital untern "8.Weitere Besonderheiten" beschriebenen Prozess sehr hilfreich unterstützt.</t>
  </si>
  <si>
    <t>Es gibt einen Prämienmodell welches von den Abteilungen hier unterschiedlich gegliedert ist. Dabei gibt es ein Prämienmodell für die Vertriebsmitarbeiter sowie Prämien für besondere Leistungen und Ideen, welche im Einzelfall betrachtet werden.</t>
  </si>
  <si>
    <t>Die Ideen und Verbesserungsvorschläge können durch die Mitarbeiter in den von mir beschriebenen Prozess (Kapitel 2.2 Freiräume). Dort ist eine hervorragende Plattform um eigene Sichtweisen einfließen zu lassen. Die gemeinsam erarbeiteten Punkte der wöchentlichen Präsenz-Meetings werden letztendlich durch die Geschäftsführung bewertet.</t>
  </si>
  <si>
    <t>Durch persönliches Lob, Auszeichnung/Nennung in der Firma (z.B. schwarzes Brett) und ggfls. durch eine Prämienzahlung.</t>
  </si>
  <si>
    <t>Die Flexibilität und Agilität unseres Geschäftsmodelles zeigt sich an der permanenten Ausrichtung an unsere Kunden und deren Nutzen und Bedürfnisse. Unserseits verfügen wir über kein starres Geschäftsmodell oder anonyme Kundenansprachen. Wir sind sehr individuell ausgelegt mit festen Ansprechpartner auch außerhalb der gängigen Geschäftszeiten. Zusätzlich hat unsere Kundschaft einen hohen Beratungsbedarf welcher durch geschulte Mitarbeiter gedeckt wird. Wir sind uns keiner logistischen Aufgabe zu Schade und können unseren Kunden (fast) immer Möglichkeiten anbieten. Die wichtigsten Maßnahmen sind somit eine permanente Erreichbarkeit, Ausrichtung an Kundenbedürfnissen und Hilfe in Problemstellungen aller Art.</t>
  </si>
  <si>
    <t>Im Zuge unser vorherigen beschriebenen Digitalisierungsstrategie gibt nun die ersten Bereich wobei wie KI einsetzten. Das betrifft das Marketing, Vertragsgestaltung sowie allgemeine Verwaltungsaufgaben. Bezüglich der Kosten können wir noch keine aussagekräftige Meinung tätigen, jedoch senkt es den Arbeitsaufwand der Mitarbeiter teilwiese enorm. Dadurch entsteht natürlich Freiraum für weitere Tätigkeiten.</t>
  </si>
  <si>
    <t>Unternehmensgruppe PflegeButler Häusliche Pflege mit Stil GmbH</t>
  </si>
  <si>
    <t>26446 Friedeburg</t>
  </si>
  <si>
    <t>2500.0</t>
  </si>
  <si>
    <t>PflegeButler ist auf ambulant betreutes Wohnen spezialisiert und zeichnet sich durch ein einzigartiges Geschäftsmodell aus: Statt in ein stationäres Pflegeheim zu ziehen, mieten die Klienten bei PflegeButler ein Apartment. Dort können Sie nicht nur individuelle Serviceleistungen buchen, sondern profitieren auch von maßgeschneiderten Pflegeleistungen, die durch den hauseigenen Pflegedienst erbracht werden. Innovativ und in dieser Größenordnung deutschlandweit einzigartig ist, dass den Klienten tagsüber zahlreiche Aktivitäten und Angebote in der hauseigenen Tagespflege zur Verfügung stehen. Dieses Modell der Unternehmensgruppe PflegeButler wird oft als "Robinsonclub für Senioren" bezeichnet. Die Senioren können bei einem abwechslungsreichen Programm - von Lesekreisen, Therapien, Fitnesskurse, Kochen bis hin zu Ausflügen in die Natur teilnehmen.
Das Konzept hat nachweißlich DEN nachhaltigen Erfolg, dass die Senioren bei PflegeButler durchschnittlich über vier Jahren in den Apartments wohnen, während die Verweildauer in klassischen Pflegeheimen bei nur 18 Monaten liegt (30% sterben im ersten Jahr). Dieser Vergleich ist aussagekräftig, da PflegeButler einen ähnlichen Pflegegrad-Mix (3,5) bei den Klienten hat, wie Pflegeheime aufweisen. 
Regelmäßige Befragungen der Klienten und ihrer Angehörigen zeigen eine hohe Wertschätzung für dieses Modell. Der Erfolg basiert außerdem auf einem deutlich höheren Pflege- und Betreuungsschlüssel. Bemerkenswert ist, dass PflegeButler noch nie Zeitarbeitskräfte einsetzen musste, was sonst eine gängige Praxis der Pflegebranche ist. Dieser "Nichteinsatz" ist ein deutliches Zeichen für hohe Mitarbeiterzufriedenheit und eine hohe Bewerberquote - fast einzigartig in der Pflegebranche.
Letztendlich ist das Modell auch für die Klienten und deren Angehörige eine attraktivere Option als ein herkömmliches Pflegeheim.
Daher findet der Slogan des Unternehmens in jeder Hinsicht seine Berechtigung: "Die schöne Alternative zum Pflegeheim"</t>
  </si>
  <si>
    <t>Jeder der 30 eigenen Wohnparks stellt ein in sich geschlossenes Geschäftsmodell dar, das mit einem eigenen Budget, individuellen Zielen und spezifischen KPI´s arbeitet. Diese eigenverantwortliche Struktur ermöglicht es jedem Team, gezielt auf qualitative und wirtschaftliche Ziele hinzuarbeiten. Das Bonusmodell ist klar gestaffelt: Bei einer Zielerreichung von 90% erhalten die Teams bereits eine Bonuszahlung die bei voller Zielerreichung (100%) vollständig ausgeschüttet wird. Bei einer Zielübererfüllung von 120% profitieren die Teams von einem nochmal höheren Bonus.
Darüber hinaus steht ein spezieller "Topf" zur Verfügung, der für besondere Ideen, Maßnahmen oder Initiativen genutzt werden kann. Vorschläge für diesen "Topf" werden werden aktiv durch Mitarbeiterempfehlungen eingebracht und im Anschluss durch das Management und Qualitätsmanagement-Team sorgfältig geprüft und bewertet.</t>
  </si>
  <si>
    <t>Aufgrund der starken Regulierung und der hohen Bürokratisierung im Pflegebereich ist unser Unternehmen auf das Feedback und die Ideen unserer Teams ausdrücklich angewiesen. Ihre Vorschläge und Ideen tragen wesentlich zur Weiterentwicklung bei und helfen uns innovative Lösungen zu entwickeln, die unsere Prozesse effektiver gestalten.
Ein Bespiel dafür ist die bahnbrechende Idee einer unserer Pflegedienste, eine vollständig papierlose Infrastruktur aufzubauen. Diese Idee wurde von der Geschäftsführung nicht nur gefördert, sondern auch aktiv mitbegleitet und dessen Umsetzung durch Denkwerkstätten intensiv unterstützt. Innerhalb kürzester Zeit konnte dieser Geschäftsbereich tatsächlich papierlos werden. Diese Innovation erregte in der Pflegebranche großes Interesse und wurde mit dem Deutschen Innovationspreis Pflege des Vincentz Verlag ausgezeichnet. 
Dieser Erfolg blieb kein Einzelfall: Mit einem weiteren Innovationspreis Pflege konnte unser Unternehmen erneut belegen, dass es langfristig auf Kreativität und Eigeninitiative setzt. Unsere Mitarbeiter haben dabei den Mehrwert erkannt, aktiv mitzugestalten, statt nur zuzusehen -  eine Haltung, die heute tief in unserer Unternehmenskultur verankert ist. Dieser "Mitmach"-Gedanke hat dazu beigetragen, dass wir uns stetig weiterentwickeln.
Die Unternehmensgruppe PflegeButler versteht sich daher zu Recht als eine "lernende Organisation", in der Wissen, Ideen und Innovationen kontinurerlich gefördert und weitergetragen werden.</t>
  </si>
  <si>
    <t>Die Unternehmensgruppe PflegeButler zeigt sich durch eine starke Unternehmenskultur aus, die aktiv in die Entwicklung von Mitarbeitern fördert und wertschätzt. Viele unserer heutigen Manager und Abteilungsleiter begannen ihre Karriere einst als Auszubildende im Unternehmen und haben sich durch Engagement und Leistung Schritt für Schritt weiterentwickelt. Diese kontinuierliche Förderung unserer Mitarbeiter spiegelt sich in einer Unternehmenskultur wider, in der jede Innovation geschätzt und anerkannt wird. Vorschläge und Ideen der Mitarbeiter werden durch das Management geprüft.
Ein großer Erfolgsfaktor ist die dezentrale und mitarbeiternahe Ausrichtung der Geschäftsführung - Anstatt ausschließlich in der Hauptverwaltung präsent zu sein, verlegt die Geschäftsführung ihre Arbeit verstärkt in die Wohnparks, um direkt bei den Mitarbeitern und Kunden zu sein. Durch diese Nähe können Entscheidungen schnell und unbürokratisch getroffen werden, was eine hohe Flexibilität und Reaktionsfähigkeit gewährleistet.
Besonders innovative Leistungen werden immer individuell belohnt, sei es durch finanzielle Anerkennung oder durch gezielte Karriereschritte. Dieser Ansatz schafft eine motivierende Arbeitsatmosphäre.</t>
  </si>
  <si>
    <t>Die Flexibilität und Agilität von der Unternehmensgruppe PflegeButler zeigt sich in unserem schnellen Reaktionsvermögen und unserer Fähigkeit , uns kontinuierlich an neue Anforderungen und Änderungen der Gesetze anzupassen. Eine der wichtigsten Maßnahmen, die wir dafür ergriffen haben ist, dass unsere Führungskräfte regelmäßig direkt in den Wohnparks präsent sind und durch diese Dezentralisierung Anpassungen und Optimierungen direkt vor Ort und ohne lange Abstimmungsprozesse umgesetzt werden. 
Ein weiteres Merkmal unserer Flexibilität und unsereres Engagement zeigt sich darin, dass wir für jeden einzelnen Kunden stets eine Lösung für jedes Problem finden, die wirklich passt und allen Beteiligten gerecht wird. Unser Ziel ist es, individuelle Bedürfnisse und Wünsche in den Mittelpunkt zu stellen und maßgeschneiderte Betreuungslösungen zu bieten, die alle Kunden und auch deren Angehörige mehr als zufriedenstellen. Dies erreichen wir durch eine enge Abstimmung und den kontinuierlichen Austausch mit den Familien und Pflegebedürftigen. Unsere Teams nehmen sich die Zeit, die Situation und die persönlichen Anforderungen genau zu verstehen, und arbeiten dann gemeinsam an einer Lösung, die ideal auf die jeweilige Person zugeschnitten ist. Sollte sich der Bedarf ändern, passen wir die Betreuung flexibel an - immer mit dem Ziel, dass sich alle rundum in unseren Wohnparks wohlfühlen.</t>
  </si>
  <si>
    <t>...</t>
  </si>
  <si>
    <t>3MÜ GmbH &amp; Co. KG</t>
  </si>
  <si>
    <t>Möglingen</t>
  </si>
  <si>
    <t>Zertifizierung nach ISO14001, Messung und Steuerung von 16 Kennzahlen zu Umweltaspekten, Wärmerückgewinnung, Photovoltaik, Unterstützung umweltfreundlicher und mitarbeiterfreundlicher Mobilität durch Elektro- und Hybridfahrzeuge und Jobfahrräder, eigene Bienenstöcke</t>
  </si>
  <si>
    <t>Hoshin Kanri Führungsprozess hat zu kontinuierlicher Verbesserung, effizienter crossfunktionaler Kommunikation und klarer Zielorientierung für alle Bereiche geführt. Alle Führungskräfte kennen und steuern monatlich gemeinsam definierte KPI und diskutieren diese mit ihren Mitarbeiterinnen und Mitarbeitern. Die Rückmeldungen der Mitarbeiter fließen dann wieder in den Führungsprozess zurück.</t>
  </si>
  <si>
    <t>Entweder durch direkte Kommunikation mit den Vorgesetzten oder durch Ideenboxen. In maximal 5 Tagen muss der Mitarbeiter eine Rückmeldung zu seiner Idee haben.</t>
  </si>
  <si>
    <t>Belohnt wird durch schnelle Umsetzung, positives Feedback durch den direkten Vorgesetzten. Meist auch direkt durch die Geschäftsführung. Besonders innovative Mitarbeiter erhalten Gehaltserhöhungen oder Beförderungen.</t>
  </si>
  <si>
    <t>Wir müssen nahezu täglich Neuteile oder Änderungen an Bestandsteilen für unsere Kunden fertigen. Häufig besteht dabei hoher Zeitdruck, vor allem bei eiligen Prototypenteilen. Solche Teile priorisieren wir dann sowohl in unserem Planungs- und Steuerungsprozess als auch mit Projektteams, die dann fallweise und crossfunktional die Kundenprojekte umsetzen. Dabei arbeiten wir auch standortübergreifend mit Teams zusammen. Darüber hinaus tauschen wir uns bei Bedarf intensiv mit den verantwortlichen Entwicklern auf Kundenseite aus.</t>
  </si>
  <si>
    <t>Hoshin Kanri</t>
  </si>
  <si>
    <t>Generative KI haben wir bislang für die Unternehmensstrategie und Erschließung neuer Branchen genutzt. Für die Neugestaltung der internen Prozesse setzen wir bislang keine KI ein.</t>
  </si>
  <si>
    <t>Proteopath GmbH</t>
  </si>
  <si>
    <t>54296 Trier</t>
  </si>
  <si>
    <t>11.0</t>
  </si>
  <si>
    <t>Es werden Testsysteme entwickelt, die nur einmal im Leben angewandt werden müssen.
Durch Einführung der Pharmako-Genetik werden 30% der unerwünschten Nebenwirkungen von Arzneimitteln verhindert.
Unnütze Anwendung von Arzneimitteln wird ebenfalls verhindert (erhebliche gesellschaftliche Kostenersparnisse).
Durch prädiktive genetische Untersuchungen erfolgt eine Prävention von Erkrankungen, dadurch werden Ressourcen des Gesundheitswesens gespart.
Durch Anwendung genetischer Untersuchungen sind durch Erfassen von Risiken adaptive Lebensstil-Änderungen möglich.
Unsere genetischen Untersuchungen werden mittels enegieeffizienter Methoden (Massenspektrometrie) durchgeführt.
Bei der Auswahl der Verpackungsmaterialien legen wir großen Wert auf recyclebare Rohstoffe.
Lieferanten werden vor allem in Deutschland ausgewählt um lange Transportwege und -zeiten zu verhindern.
Die Übermittlung der Ergebnisse erfolgt, wo immer möglich digital um Papier und Transportmaterial zu sparen.</t>
  </si>
  <si>
    <t>unkonventionell, jederzeit, open door policy</t>
  </si>
  <si>
    <t>Aufstieg im Unternehmen, Lead</t>
  </si>
  <si>
    <t>Unkonventionelle Einbindung von Kunden, die z.Tl. zu Partner-Unternehmen werden.
Unser Unternehmen agiert sowohl im B2B als auch B2C Bereich. Beide Unternehmensbereiche werden auf unterschiedlichen Internetplattformen beworben.
Disruptive Technologien werden umgehend eingeführt.
Mitarbeiter aus verschiedenen Branchen werden in das Unternehmen mit integriert.
Flexibilität besteht auch bezüglich der Anwerbung neuer Geschäftspartner, die zum Teil auf völlig anderen Dienstleistungsgebieten tätig sind.
Durch die Kooperation mit einem unmittelbar benachbarten Unternehmen, welches weitere diagnostische Möglichkeiten hat, ist eine Einführung neuer Methoden mit einem verkürzten Etablierungs-Zeitraum möglich.
Agilität: Unser Unternehmen nutzt Kooperationspartner um eine schnelle internationale Expansion voranzutreiben.</t>
  </si>
  <si>
    <t>Wird bisher auf Grund gesetzlicher Bestimmungen (Gendiagnostik-Gesetz) nicht umgesetzt.</t>
  </si>
  <si>
    <t>Augenzentrum Eckert</t>
  </si>
  <si>
    <t>Neu-Ulm</t>
  </si>
  <si>
    <t>866.0</t>
  </si>
  <si>
    <t>Jeder Mitarbeiter darf zu jeder Zeit Ideen und Vorschläge einbringen. Die Innovationsideen werden absolut alle ernst genommen und nach Prüfung schnellst möglich umgesetzt.</t>
  </si>
  <si>
    <t>Die Gehälter im Augenzentrum Eckert gliedern sich in in eine variable Komponente und in ein Fixum. Somit kann das Gehalt durch Innovationen und Fleiß jederzeit gesteigert werden.  In unserer Branche erfolgt eine Beteiligung z.B. an der Einführung eines speziellen Lasers, der zur OP des grauen Stars verwendet wird. Zudem gibt es eine Beteiligung an der Einführung spezieller intraokularer Linsen. Durch dieses Konzept haben wir zu jeder Zeit motivierte Mitarbeiter.  Wir möchten allen Patienten modernste Augenheilkunde zugänglich machen.</t>
  </si>
  <si>
    <t>Die Geschäftsführung besucht regelmäßig alle Standorte und führt dort Mitarbeitergespräche. Dadurch können stets Verbesserungsvorschläge eingebracht werden. Die Hierarchien sind im Augenzentrum Eckert sehr flach und Mitarbeiter können zu jeder Zeit mit der Geschäftsleitung in Kontakt treten.</t>
  </si>
  <si>
    <t>Zum einen durch die sofortige Umsetzung der Ideen. Darüber hinaus aber durch Lob, durch finanzielle Beteiligungen und durch weitere Spezialaufgaben. Ein Aufsteigen in der Karriereleiter ist für jeden Mitarbeiter zu jeder Zeit möglich.</t>
  </si>
  <si>
    <t>Wir passen uns den Bedürfnissen zu jeder Zeit an und gehen individuell auf jeden einzelnen Patienten ein. Jeder Patient erhält im Zuge einer OP eine extra für ihn angefertigte Linse.</t>
  </si>
  <si>
    <t>Wir sind dabei einen Online-Terminkalender mit Hilfe von KI auf unserer Webseite zu integrieren. Das wird uns einiges erleichtern.</t>
  </si>
  <si>
    <t>53173 Bonn</t>
  </si>
  <si>
    <t>215.0</t>
  </si>
  <si>
    <t>Die Welthungerhilfe hat eine umfassende Nachhaltigkeitsstrategie fest in ihre Geschäftstätigkeiten eingebunden. Unsere Nachhaltigkeitsstrategie und der dazugehörige Umsetzungsplan weist die Richtung, die die Organisation auf dem Weg zu einer klimafreundlichen Zukunft gehen wird. Einige der Maßnahmen sind: Die Berechnung des CO2 Fußabdrucks und konsequente Reduktion, zum Beispiel durch Reiserichtlinien, Ersetzung der Dieselgeneratoren durch Solarstrom, Optimierung der Fahrzeugflotte und Abfallmanagement (jeweils mit Fokus auf unsere Projektländer). Die Nachhaltigkeitsstrategie umfasst außerdem eine Reihe sozialer und Governance Themen.</t>
  </si>
  <si>
    <t>Als Non-Profit-Organisation generieren wir keinen Profit. Unsere Währung sind positive Veränderungen im Leben von Menschen, die unsere Unterstützung besonders gut gebrauchen können. Es ist ein ausgewiesener Attraktivitätsfaktor für uns als Arbeitgeberin, dass Mitarbeitende
durch ihre Arbeit soziale Wirksamkeit mit kreieren können, ganz nach dem Motto "purpose is the new money". Alle Mitarbeitenden sind Teil dieser Mission.</t>
  </si>
  <si>
    <t>- Verbesserungen im Betrieb werden vor allem durch flache Hierarchien gewährleistet. Eine partizipative Kultur und offene Türen sind der Schlüssel dazu. Darüber hinaus öffnen regelmäßige themenbezogenen Umfragen (z.B. zu news ways of working, remote work, organisational values process, Operationalisierung der Strategie) gezielt Räume für Teilhabe und das Einbringen eigener Ideen und Vorschläge.
- Jährlicher Innovations-Wettbewerb: In der Welthungerhilfe gibt es viele großartige Ideen. Sie stammen aus der Arbeit mit den Communities, wo wir Probleme und Herausforderungen der Menschen direkt erleben. Um diesen Ideen eine Chance zu geben, zu echten Lösungen zu wachsen, hat die
Welthungerhilfe einen Raum geschaffen, in dem Mitarbeitende der Organisation diese Ideen vorstellen, testen und sich mit Kolleg*innen auf der ganzen Welt austauschen können – das Innovation Lab (#InnoLab)!
Im Innovation Lab können Teams der Welthungerhilfe ihre innovativen Ideen mit Unterstützung der Innovationsabteilung in kurzer Zeit konkretisieren, überarbeiten und weiterentwickeln. Eine Jury aus externen und internen Kolleg*innen bewertet die vorgestellten Ideen und wählt schließlich eine Gewinneridee aus, die dann in das Incubation &amp; Acceleration Portfolio der Innovationsabteilung aufgenommen wird.</t>
  </si>
  <si>
    <t>Gute Ideen führen zu Sichtbarkeit beim Top-Management und den eigenen Peers. Die Anerkennung aus der Belegschaft für kreative Lösungen und neue Ideen ist sehr hoch. Auch die eigenständige Umsetzung einer Idee wird durch Freistellung und Sonderbudgets unterstützt. Die Entwicklungsmöglichkeiten in der Organisation werden gesteigert.</t>
  </si>
  <si>
    <t>Sowohl in der aktuellen als auch in der kommenden Strategie ab Januar 2025 wird dem Thema Agilität hohe Bedeutung beigemessen. Capacity Building im Bereich Agilität und Transformation wird als wesentlicher Hebel für eine erfolgreiche Digitale Transformation und Kulturwandel innerhalb der Welthungerhilfe angesehen. Mit dem Digital Transformation Office, einer eigenen internen Unit, die die Verbreitung agiler Arbeitsweisen in den Alltag der Mitarbeitenden forciert. 
Die Maßnahmen orientieren sich zum einen an einer praktischen Nutzbarkeit und Einbindung agiler Elemente in den Arbeitsalltag. Eine hohe Adaptionsmöglichkeit ist angesichts der sehr diversen Kulturen innerhalb der Welthungerhilfe sehr wichtig. Gleichzeitig bilden wir wo passend und möglich Mitarbeitende in Agilen Methoden und Rollen aus. Kollegiales Lernen und Austauschformate helfen, die Mitarbeitenden auf dem Weg zu agilerem Arbeiten zu unterstützen und befähigen.
Über das interne Fortbildungssystem werden mehrsprachige Online-Kurse zu Agilem Arbeiten angeboten, die auch im Ausland auf große Resonanz stoßen. 
Ein wichtiges Element ist außerdem die Schaffung von freiwilligen „open house“ sessions, die von Mitarbeitenden für Mitarbeitenden angeboten werden und sowohl Inspiration, Transparenz und organisationsweites Lernen fördern. Diese #nofilter sessions haben sich als Transformations-Element sehr bewährt weil niedrigschwellig und einladend. Die WHH bietet Fortbildungen im Bereich Psychologischer Sicherheit für ihre Führungskräfte an. Dies ist die Basis für jede Innovation. 
Wir haben eine 80/20 HomeOffice-Regelung, die Möglichkeit zu Remote Work (auch aus dem Ausland) und pilotieren aktuell ein FlexDesk Modell für eine optimierte und effizientere Büronutzung sowie Vernetzung der Kolleg*innen.</t>
  </si>
  <si>
    <t>Generative KI wird unter anderem zu Brainstorming Zwecken genutzt und unterstützt die Weiterntwicklung von ersten Ideen. In einer internen Workshop-Reihe, wo es darum geht neue Ideen und Lösungen für kontext-bezogenen Herausforderungen zu entwickeln (Innovation Lab) wurde KI beispielsweise als eine Art zusätzliches Teammitglied eingesetzt, um Kreativität zu fördern und bei der Ideenentwicklung zu unterstützen.
Trainings zur Nutzung von KI und zu zielführendem Prompting befähigen die Mitarbeitenden generative KI aktiv in den Arbeitsalltag zu integrieren.</t>
  </si>
  <si>
    <t>Bonn</t>
  </si>
  <si>
    <t xml:space="preserve">Deutsche Welthungerhilfe e. V. 
</t>
  </si>
  <si>
    <t>Franz Eisele u. Söhne GmbH &amp; Co. KG</t>
  </si>
  <si>
    <t>Sigmaringen</t>
  </si>
  <si>
    <t>111.0</t>
  </si>
  <si>
    <t>B&amp;B Hotels Germany GmbH</t>
  </si>
  <si>
    <t>Hochheim am Main</t>
  </si>
  <si>
    <t>232.0</t>
  </si>
  <si>
    <t>Nachhaltigkeit ist zentraler Bestandteil unserer Unternehmenswerte und -strategien. Mit unseren weltweit gültigen CSR-Maßnahmen setzen wir neue Maßstäbe in der Hotellerie. Einen umfassenden Überblick über unsere Unsere Initiativen und unseren Nachhaltigkeitsbericht ist auf unserer Website zu finden, u.a.:
-Einwegplastikfreie Zimmer für bewussten Umgang mit Ressourcen
-Green Breakfast – regionale &amp; teilweise biozertifizierte Produkte
-Too Good To Go mit 12.000 geretteten Frühstückspaketen
-Green Button – Einsparungen bei Reinigung, Energie und Wasser, begleitet von Spenden für SOS-Kinderdörfer
-Grüne Energie – 100 % Ökostrom, verpflichtende Photovoltaik im Neubau und mglst vielen Renos
-LED-Technologie zur Optimierung des Energieverbrauchs
-Green Charging in 50% unseres Portfolios für E-Autos, stetig erweitert
-Kreislaufwirtschaft – nachhaltige Renovierungen &amp; Spendenaktionen
-Zertifizierungen nach GSTC-Standards durch SOCOTEC
-Sensibilisierung von Mitarbeitenden und Gästen für verantwortungsvollen Konsum und Achtsamkeit
Innovationen wie die erstmalige Hybrid-Heizung im B&amp;B Hotel Bielefeld-Ost, die rund 40 % CO₂ einspart, stehen exemplarisch für unser Konzept. Auch unser Engagement für Chancengleichheit zeigt Wirkung: Als Partner des Forschungsprojekts Move for Female Transformation fördern wir Frauen in Führungspositionen.
Unser Wings of Change-Programm unterstützt Bildung für Studierende in Madagaskar. CSR Days dienen dem Gemeinwohl, etwa durch den Bau von Wohnboxen für Obdachlose oder Baumpflanzungen. Ebenso fördern wir Biodiversität mit firmeneigenen Bienenstöcken.
Für unsere Mitarbeitenden schaffen wir mit Jobtickets, Jobbikes, Eltern-Kind-Büro und weiteren Benefits ein motivierendes Umfeld. Unsere CO₂-freie Wärmeerzeugung (erstmals in Bad Hersfeld &amp; Kehl) und die Umstellung der Fahrzeugflotte auf Elektroautos unterstreichen unser Bestreben nach einer nachhaltigen Zukunft.
Gemeinsam gestalten wir eine nachhaltigere Zukunft – sozial und ökologisch.</t>
  </si>
  <si>
    <t>Bei B&amp;B HOTELS fördern wir gezielt eine Kultur, in der wir für unsere Mitarbeitenden Freiräume für Kreativität und Eigeninitiative schaffen. Wir sind gewohnt, in Cross-Funktional-Teams zu arbeiten und zu denken. Die Erfahrung zeigt, dass so die innovativsten Ideen entstehen. Interne Umfragen bestätigen fortlaufend eine hohe Zufriedenheit mit diesem Ansatz.
Ein zentraler Bestandteil ist der Austausch von Wissen: Kolleg:innen schulen Kolleg:innen in speziell konzipierten Workshops, ergänzt durch maßgeschneiderte Schulungsvideos. Diese modernen Trainingsmethoden richten sich auch an unsere „guest facing“ Hotel-Teams und gewährleisten praxisnahes Lernen auf höchstem Niveau.
Flexible Arbeitszeitmodelle bleiben weiterhin ein weiterer Schlüssel zu unserem Erfolg. Sie ermöglichen es unseren Teams, Arbeitszeiten individuell an ihre Bedürfnisse anzupassen, was sich positiv auf Motivation und Zufriedenheit auswirkt. Auch nach der COVID-Pandemie haben wir flexible Home-Office-Optionen beibehalten, die eine ausgewogene Work-Life-Balance fördern und die Produktivität steigern.
Besondere Leistungen unserer Mitarbeitenden werden nicht nur öffentlich gewürdigt, sondern auch durch maßgeschneiderte Weiterbildungsangebote und exklusive Benefits honoriert. Dieses Anerkennungssystem stärkt das Engagement und unterstreicht unseren Anspruch, Talente gezielt zu fördern.
Mit Hilfe unserer gelebten und wiederholt trainierten Feedback- und Fehlerkultur ermutigen wir den offenen Austausch, auch über unangenehme Themen. Dadurch schaffen wir es, wiederholte Fehler zu minimieren und erfolgreiche Lösungen zu multiplizieren.
Unsere Maßnahmen schaffen eine dynamische, inspirierende Arbeitsumgebung, die emotionale Sicherheit, Innovationskraft und Mitarbeiterbindung gleichermaßen stärkt. So bauen wir gemeinsam eine motivierte und zukunftsorientierte Unternehmenskultur auf, die langfristig Erfolge sichert.</t>
  </si>
  <si>
    <t>Wir bieten Mitarbeitenden ein exklusives Investment- und Beteiligungsprogramm, das Möglichkeiten zur Mitgestaltung und Teilhabe eröffnet.
Ein umfassendes Talentmanagement ergänzt die individuellen Entwicklungs- und Förderwege. Diese reichen von Weiterbildungsprogrammen und internationalen Vernetzungsmöglichkeiten über Mobilitätsförderung bis hin zu Optionen wie Sabbaticals und Freiräumen für soziales Engagement.
Unser Ziel ist es, ein Arbeitsumfeld zu schaffen, das nicht nur berufliche Kompetenzen stärkt, sondern neben Diversität, auch persönliches Wachstum und soziale Verantwortung fördert. So tragen wir nicht nur zur individuellen Weiterentwicklung bei, sondern stärken zugleich unsere positive Unternehmenskultur.
Besondere Leistungen und innovative Projekte unserer Mitarbeitenden werden durch Bonifikationen honoriert, um Kreativität und den Beitrag jedes Einzelnen zur kontinuierlichen Verbesserung unseres Unternehmens wertzuschätzen.
Ein jährliches Highlight ist das sogenannte "General Meeting" als zentrale Plattform für Austausch, Information und Würdigung. In diesem feierlichen Rahmen werden herausragende Leistungen von Mitarbeitenden, als auch von Partnern durch Awards gewürdigt.
Unsere vielfältigen Angebote spiegeln unseren Wertekompass (https://bbhotels-group.com/our-values) wider. Dies schafft eine inspirierende Arbeitsumgebung, in der berufliche als auch persönliche Entfaltung möglich werden. Gemeinsam fördern wir eine unterstützende Gemeinschaft, in der sich Talente entwickeln, Ziele verwirklicht und Erfolge gefeiert werden können.</t>
  </si>
  <si>
    <t>Bei B&amp;B HOTELS haben Mitarbeitende direkt mehrere Möglichkeiten, ihre Ideen einzubringen und aktiv zum Innovationsprozess beizutragen:
1. Mitarbeiterbesprechungen und Workshops: In regelmäßigen Meetings werden Ideen und Vorschläge in offenen Diskussionen erörtert.
2. Online-Plattformen: Über unsere interne Ideenküche im Intranet LoBBy können Mitarbeitende Ideen einreichen und sich mit anderen austauschen.
3. Feedbackrunden: Es gibt kontinuierliche Möglichkeiten für alle Mitarbeitenden, Feedback zu geben und Vorschläge einzureichen.
4. Innovation-Team: Als etablierter Ansprechpartner für neue Ideen und Inspirationen sorgt ein gruppenweites Digital Innovation-Team für die Umsetzung innovativer Konzepte, beispielsweise durch regionale Roadshows und Hausmessen zu aktuellen Themen.
Die Bewertung der eingereichten Ideen erfolgt durch verschiedene und strukturierte Methoden:
1. Bewertung durch Fachexperten: Das Innovationsteam sowie Führungskräfte entscheiden über die Auswahl von Ideen in verschiedenen Entscheidungsgremien, wie dem Operational Committee (OPCO), Property Committee (PROPCO), IT Committee (ITCO) und den monatlichen Business Review Meetings (BRM).
2. Peer-Bewertung: Mitarbeitende haben die Möglichkeit, Ideen zu bewerten und abzustimmen. Die herausragendsten Ideen werden bei unserem jährlichen General Meeting der gesamten Belegschaft vorgestellt und ausgezeichnet.
3. Kombination von Bewertungskriterien: Wir berücksichtigen bei der Auswahl von Ideen Faktoren wie Machbarkeit, Nutzen und den erforderlichen Ressourcenaufwand, um eine fundierte Entscheidung zu treffen.
Ein transparenter und fairer Bewertungsprozess ist von zentraler Bedeutung, um die Motivation unserer Mitarbeitenden zu fördern und sicherzustellen, dass besonders wertvolle Ideen erkannt und gewürdigt werden. Die herausragendsten Ideen werden intern in unseren monatlichen B&amp;B Hotels News vorgestellt und extern über unsere Social-Media-Kanäle mit der breiten Öffentlichkeit geteilt.</t>
  </si>
  <si>
    <t>Je nach den individuellen Bedürfnissen und der jeweiligen Situation bieten wir maßgeschneiderte Anreize, die von finanziellen Prämien über Erholungszeiten bis hin zu gezielten Weiterbildungsmaßnahmen und persönlichem Coaching reichen. Diese Initiativen fördern sowohl die berufliche als auch die persönliche Weiterentwicklung unserer Mitarbeitenden. Innovation spielt zudem eine zentrale Rolle im Rahmen unseres Talentmanagements sowie unseres jährlichen Performance-Review-Prozesses.
Neben der gezielten Förderung von Innovation feiern wir gemeinsame Erfolge innerhalb des Teams und schaffen eine Plattform für kreative Ideen, etwa durch unsere monatliche Veranstaltung B&amp;B Hotels News. Darüber hinaus bieten wir Möglichkeiten, sich über unsere jährlichen Away Days, die Beteiligung am Good Vibes Heroes Team oder als Corporate Influencer bei B&amp;B HOTELS weiter zu engagieren und zu entwickeln.
Innovation lebt von einem offenen Dialog und dem aktiven Zuhören auf allen Ebenen. Unsere Unternehmenskultur, die unter dem Wert Smart Simplicity steht, fördert jederzeit und überall den Ideenaustausch und ein offenes Ohr für neue Vorschläge. Alle Hierarchieebenen – vom Teamleiter über das mittlere Management bis hin zu den Direktoren – sind ausdrücklich aufgefordert, eine Meeting- und Diskussionskultur zu etablieren, in der Zeit und Raum für Fehler, Feedback und Innovationen geschaffen wird.
Als Hotelbetreiber im Value-for-Money-Segment gehört es zu unserer DNA, uns kontinuierlich an den sich wandelnden Bedürfnissen der Kunden und gesellschaftlichen Trends zu orientieren. Themen wie die alternde Bevölkerung, Nachhaltigkeit, Lokalität, erhöhte Sicherheitsbedürfnisse, Frauen in der Wirtschaft und nicht zuletzt das Streben nach einem herausragenden Preis-Leistungs-Verhältnis sind für uns von zentraler Bedeutung. Smart Simplicity bildet dabei einen wesentlichen Grundpfeiler unserer Strategie.</t>
  </si>
  <si>
    <t>Flexibilität und Agilität sind zentrale Elemente unserer Unternehmenskultur. Wir treffen zügige Entscheidungen, um eine anpassungsfähige und dynamische Arbeitsumgebung zu fördern. Dabei legen wir größten Wert auf Transparenz und eine klare, offene Kommunikation, die das Vertrauen sowohl innerhalb des Teams als auch in die Führung widerspiegelt.
Es gehört zu unserem Ansatz, Entscheidungsprozesse kontinuierlich zu hinterfragen und anzupassen, um auf sich verändernde Bedingungen schnell reagieren zu können. Zur Unterstützung dieser Flexibilität bieten wir regelmäßig Workshops und Schulungen zum agilen Arbeiten an, um die Kompetenzen unserer Teams gezielt weiterzuentwickeln.
Wir investieren in hochmoderne Büroausstattungen, die den Arbeitskomfort verbessern. LoBBy als unser Social-Intranet ist weiterhin unser zentraler Knotenpunkt für sämtliche Unternehmenskommunikation. Damit fördert es einen effektiven Austausch von Informationen und Ideen auf allen Ebenen unseres Unternehmens - im Head Office als auch an allen unseren Hotelstandorten.
Zur Förderung einer effizienten Zusammenarbeit dient die implementierte Balanced Scorecard, die unsere strategischen Unternehmensziele abbildet und einen optimalen Austausch zwischen den Teams ermöglicht. Jeder Mitarbeitende bei hat vollständigen Einblick in unser Projektportfolio, wodurch wir eine transparente Arbeitsweise gewährleisten. E-Learning-Initiativen tragen zudem zur kontinuierlichen beruflichen Weiterentwicklung bei und stärken die individuellen Fähigkeiten unserer Mitarbeitenden.
Um den Teamgeist weiter zu fördern, organisieren wir regelmäßig Team-Events (Good Vibes Events), die nicht nur den Zusammenhalt stärken, sondern auch eine positive und inspirierende Arbeitsatmosphäre schaffen. All diese Maßnahmen spiegeln unsere Werte wider, eine moderne, agile und vertrauensvolle Arbeitsumgebung zu schaffen, in der jeder Mitarbeitende aktiv zur Gestaltung und Weiterentwicklung unseres Unternehmens beitragen kann.</t>
  </si>
  <si>
    <t>Feedback- &amp; Fehlerkultur / Leadership beyond Business</t>
  </si>
  <si>
    <t>Balanced Scorecard</t>
  </si>
  <si>
    <t>SAP Signavio BPMN 2.0</t>
  </si>
  <si>
    <t>B&amp;B HOTELS setzt auf generative KI und Big Data, um Abläufe effizienter zu gestalten und innovative Prozesse zu etablieren. Ein zentrales Data Lake bildet dabei die Grundlage für datengetriebene Entscheidungen auf Gruppenebene. 
Finanzdaten werden durch den Einsatz von BI-Tools (Business-Intelligence) zentral analysiert, ausgewertet und liefert gezielte Berichte. Das unterstützende KPI-getriebene Dashboard beschleunigt zudem darauf aufbauenden Managementprozesse. So können Budgets effizient geplant und Kennzahlen überwacht werden, um auf Veränderungen frühzeitig reagieren zu können und Strategien rechtzeitig anzupassen. Weitere Datenintegrationen, von denen wir tiefere Einblicke in Kundenverhalten erwarten, sind bereits geplant.
KI setzen wir bislang ein, um automatisiert intelligente Antwortvorschläge für Gästebewertungen zu verfassen. Dies ermöglicht schnelle und konsistente Reaktionen auf Gästefeedback, wodurch die Kundenzufriedenheit steigt. Weitere Initiativen sind im laufenden Jahr bereits gestartet.
Mithilfe eines softwarebasiertes Revenue Management können wir Übernachtungspreise automatisiert und dynamisch auf das Mikroumfeld des jeweiligen Hotels anpassen. Damit sind wir in der Lage, sowohl einzelne Zimmerkategorien, Ressourcen aber auch Preise optimal zu gestalten.
Bei sämtlichen Entscheidungen zu Softwarelösungen steht der Leitgedanke "Cloud first": so haben wir im Betrachtungszeitraum einen deutlichen Effizienzgewinn im Vergleich zur jüngeren Vergangenheit und den damals eingesetzten Lösungen erzielen können.
Im Jahr 2023 haben wir umfangreiche Tests mit ChatGBT sowie Google AI (Bard) durchgeführt. Key User haben dazu insbesondere die technische Integration in die bestehende Systemlandschaft (Google Workspace) getestet, als auch erste Use Cases auf ihre Umsetzbarkeit hin überprüft. Seitdem hat B&amp;B HOTELS auf Gruppenebene eine AI-Policy veröffentlicht und das Thema als zentrale Priorität definiert.</t>
  </si>
  <si>
    <t>Schwarzer Cardiotek GmbH</t>
  </si>
  <si>
    <t>74076 Heilbronn</t>
  </si>
  <si>
    <t>Princess - Kinderwagen Straub GmbH</t>
  </si>
  <si>
    <t>Metzingen</t>
  </si>
  <si>
    <t>56.0</t>
  </si>
  <si>
    <t>Unser Unternehmenszweck ist der Handel mit Baby-Erstausstattungsprodukten. Der Fokus liegt hierbei auf Kinderwagen, Kindermöbel und Autositzen. 
Als Händler haben wir keinen direkten Einfluss auf den Herstellungsprozess und auch nur sehr geringen Einfluss auf die Lieferketten. In Deutschland werden jährlich 750.000 Kinderwagen verkauft. Davon werden 700.000 Kinderwagen jährlich importiert, überwiegend aus Asien. Mit dem zirkulären Geschäftsmodell "Princess Go-Circular" (Rückkauf, Aufbereitung und Verkauf von Kinderwagen) können wir aktiv die Anzahl der Neu verkauften Kinderwagen reduzieren und die Nutzungsdauer um ein Vielfaches verlängern. Gerade unsere Branche, Baby-Erstausstattung ist enorm Ressourcen-intensiv bei gleichzeitig relativ kurzer Nutzungsdauer. Bei der Produktion  eines Kinderwagens werden ca. 321 kg CO2 emittiert (inkl. Verpackungsmaterial ABER ohne Versand aus Asian). Durch das zirkuläre Geschäftsmodell können ca. 70 - 80% der CO2 Emissionen eingespart werden. Zudem können wir aufgrund des Aufbereitungsprozesses Arbeitsplätze sichern bzw. ausbauen und ein wichtiges Differenzierungsmerkmal zum reinen Onlinehandel aufbauen. 
Wir werden durch dieses Handeln vom reinen Händler zum Produzenten von gebrauchten Kinderwagen.</t>
  </si>
  <si>
    <t>Die Führungskräfte im Verkauf aber auch in der Buchhaltung oder in der Werkstatt sind durch eine Tantiemen Regelung am Gewinn beteiligt.
Zudem bieten wir eine BRV Betriebliche Rentenversicherung für alle Mitarbeitenden an. Diese bezuschussen und verzinsen wir als Unternehmen. Die Rentenversicherung nutzt das Modell der Unterstützungskasse, wodurch uns das Geld als Kapital zur Verfügung gestellt wird, welches wir wiederum in Innovationen investieren (ECommerce, ERP, digitale Tack-Back Applikation, Reparator-Plattform, ...)</t>
  </si>
  <si>
    <t>Direkte Kommunikation mit der Geschäftsleitung oder in einer der wöchentlichen Regelmeetings (Führungsrunde, Abteilungsrunde, Knoppersrunde, ...) 
Es gibt keinen standardisierten Prozess. Kurze Wege mit ganz niedrigen administrativen Hürden.</t>
  </si>
  <si>
    <t>Mit persönlichem Lob und persönlicher Wertschätzung.</t>
  </si>
  <si>
    <t>Wir sind 2 geschäftsführende Gesellschafter, wodurch Entscheidungen schnell und unkompliziert umgesetzt werden können. 
Unsere Strategie Roadmap wird regelmäßig von uns überarbeitet und die Prioritäten angepasst.</t>
  </si>
  <si>
    <t>Nordsternmatrix</t>
  </si>
  <si>
    <t>Wir haben KI eingesetzt für die Erstellung von Stellenausschreibungen, Reden, Arbeitstiteln von neuen Geschäftsmodellen oder sogar zur Entwicklung eines Unternehmenssongs.
Wir führen aktuell ein ERP System ein, zuvor hatten wir keinerlein systemeische Unterstützung im Unternehmen .</t>
  </si>
  <si>
    <t>56130 Bad Ems</t>
  </si>
  <si>
    <t>Es gibt drei Wegen Ideen einzubringen:
- über Vorgesetzte
- über eine Inno Plattform
- über Workshops oder themenspezifische Arbeitsgruppen</t>
  </si>
  <si>
    <t>Kill your Business Model</t>
  </si>
  <si>
    <t>Stage Gate Prozess</t>
  </si>
  <si>
    <t>Wir sind mit KI noch in einer Pilot und Erprobungsphase und definieren interne Use Cases. Es ist geplant einen eigenen KI Server mit Large Language Model in naher Zukunft in Betrieb zu nehmen.</t>
  </si>
  <si>
    <t>Löwenstein Medical SE &amp; Co. KG</t>
  </si>
  <si>
    <t>Stadtsparkasse Remscheid</t>
  </si>
  <si>
    <t>42853 Remscheid</t>
  </si>
  <si>
    <t>300.0</t>
  </si>
  <si>
    <t>Nachhaltigkeit zeigt sich insbesondere in unserem gesellschaftlichen Engagement und wird durch unsere 1991 gegründete Stiftung mit jährlich 200.000-500.000€ in den Bereichen Soziales, Kultur und Sport in Remscheid unterstützt. 2021 haben wir die "Selbstverpflichtung für klimafreundliches und nachhaltiges Wirtschaften" unterschrieben und mit der Umsetzung eines Maßnahmenplans begonnen. Dazu gehört die Einführung von Ausschlusskriterien im Eigen- und Kreditgeschäft. Wir verzichten z.B. auf Kundenverbindungen, von denen wir wissen, dass sie kontroverse Waffen herstellen, die Kernarbeitsnormen der ILO verletzen oder signifikante Umweltverschmutzung verursachen. Zudem wurde der S-ESG-Score implementiert, der Unternehmen dabei hilft herauszufinden, wie nachhaltig sie in den Bereichen „Environmental“, „Social“ und „Governance“ heute schon wirtschaften. Unser Ziel ist es bei der Nachhaltigkeitstransformation durch geeignete Finanzdienstleistungen und als Impulsgeber zu befähigen. Daher sind wir an der ProEco Rheinland GmbH &amp; Co. KG beteiligt, an die wir zukünftig Kunden vermitteln möchten, um sie insbesondere bei der nachhaltigen Transformationsfinanzierung und dem nachhaltigen Bauen zu unterstützen. Auch wenn wir gesetzlich nicht dem Lieferkettengesetz verpflichtet sind, beschloss unser Vorstand eine Lieferanten- und Einkaufsrichtlinie inkl. Selbstverpflichtung, um die Menschenrechte/Umweltschutz in den Lieferketten zu stärken. Die Belegschaft wird durch eine arbeitgeberfinanzierte betriebliche Krankenversicherung, flexible Arbeitszeitmodelle, Job Sharing und das Anrecht auf 60% Mobile Arbeit bei der Vereinbarkeit von Familie &amp; Beruf unterstützt. Im Rahmen eines Gleichstellungsplans wurden interne Trainee-Programme, ein Netzwerk weiblicher Führungskräfte und das Angebot von Kita-Plätzen in sparkasseneigenen Kitas eingeführt. So konnte insgesamt ein Frauenanteil von 63 % erreicht und von 2019 bis 2023 der Frauenanteil in der 3. Führungsebene von 8 % auf 43% erhöht werden.</t>
  </si>
  <si>
    <t>Die sogenannte Sparkassensonderzahlung besteht aus einem garantierten
und variablen Anteil.
Der garantierte Anteil in Höhe eines Monatstabllenentgelts steht jedem
Beschäftigten zu und wird mit dem Entgelt des Monats November ausgezahlt.
Der variable Anteil ist individuell-leistungsbezogen  (64% eines Monats-
tabellenentgelts) und unternehmenserfolgsbezogen (Rückstellung eines halben
Monatstabellenentgeld, dessen tatsächliches Ausschüttungsvolumen sich nach
der Erreichung der Geschäftsziele der Stadtsparkasse richtet).</t>
  </si>
  <si>
    <t>Seit 2019 entwickeln wir unsere Organisation stetig weiter in Richtung Zukunft. Die Mitarbeitenden werden kontinuierlich befähigt, selbstorganisierter zu arbeiten. Dies gibt Rahmen und Möglichkeit eigene Ideen nicht nur einzubringen, sondern sie auch umzusetzen.
Dies hat eine sehr große Motivation der Mitarbeitenden zur Folge gehabt.
Das Ideenmanagement wird in der Stadtsparkasse Remscheid dezentral verfolgt. Die als „Vorreiter“ fungierenden Führungskräfte betrachten individuell die Ideen ihrer Mitarbeitenden und bewerten diese. Im Falle einer vielversprechenden Idee wird diese direkt in der Fachabteilung bearbeitet und in der Geschäftsführung platziert. Durch die flachen Hierarchien gibt es hier die Möglichkeit zeitnah ein Feedback zu erhalten und eine gute Idee schnell in die Umsetzung zu bringen. Auf diese Weise konnten z.B. schon neue Kreativräume in wenigen Wochen durch Mitarbeitende designt und den Anforderungen entsprechend umgebaut werden.</t>
  </si>
  <si>
    <t>Es wird nach dem Leuchtturmprinzip belohnt, bei dem die Abteilungsleitenden auf Mitarbeitende
aufmerksam machen können, welche besondere Leistungen hervorbringen. Diese können monetäre Aufmerksamkeiten in unterschiedlichen Höhen erhalten.</t>
  </si>
  <si>
    <t>Neue Formen der Zusammenarbeit, in denen Mitarbeitende und Teams befähigt werden, eigene Entscheidungen zu treffen, selbstorganisierter und eigenverantwortlicher zu arbeiten, um Abstimmungsschleifen zu vermeiden, sind die Basis für Flexibilität und Anpassungsfähigkeit auf Kundenbedürfnisse und Veränderungen im Markt.  Agile Arbeitsweisen wie Scrum und Kanban sollen die Innovationskraft und Kreativität der Mitarbeiter*innen fördern, indem sie in selbstorganisierten Teams arbeiten und kontinuierlich Feedback einholen. Unsere Erfahrungen haben gezeigt, dass in der daraus entstandenen Innovationskultur das Wissen der Mitarbeitenden besser genutzt, Bedürfnisse der Kunden besser ermittelt und neue Ideen leichter umsetzungsreif entwickelt werden können.</t>
  </si>
  <si>
    <t>Vision Canvas</t>
  </si>
  <si>
    <t>Wir als Sparkassenfinanzgruppe haben eine eigene KI namens S-KI und führen diesen gerade als Piloten intensiv, auch bei uns ein. KI wird zur Zeit vor allem in der Abteilung Kommunikation, aber auch an anderen Stellen verwendet und soll 2025 an alle Kolleginnen und Kollegen ausgerollt werden. Dieser soll dazu dienen die Mitarbeitenden im Arbeitsalltag zu unterstützen, sodass bei gewissen Tätigkeiten eine große Zeitersparnis erzielt wird. Die neu gewonnene Zeit kann umso intensiver in strategische Projekte investiert werden, welche unsere Sparkasse jeden Tag ein Stück weiter entwickeln.</t>
  </si>
  <si>
    <t>Rebel &amp; Sohn GmbH &amp; Co. KG</t>
  </si>
  <si>
    <t>81379 München</t>
  </si>
  <si>
    <t>41.0</t>
  </si>
  <si>
    <t>Wir handeln aktiv und sichtbar im Sinne der Nachhaltigkeit. Dies wird durch mehrere Aspekte und Maßnahmen konkretisiert:
1. Baubiologische Anstriche:
Das Unternehmen bietet **baubiologische Anstriche** an, die schadstofffrei sind und keine Lösungsmittel enthalten. Solche Materialien sind nicht nur umweltfreundlich, sondern auch sicherer für die Gesundheit der Menschen, die in den jeweiligen Räumen leben oder arbeiten.
2. Verantwortungsvoller Umgang mit Materialien:
In unserer Leistungspalette  wird darauf geachtet, qualitativ hochwertige und nachhaltige Materialien zu verwenden. Dies schließt die Zusammenarbeit mit namhaften Markenlieferanten ein, die ebenfalls auf nachhaltige Produkte setzen.
3. Energieeffizienz und Denkmalschutz:
Bei Bau- und Renovierungsprojekten wird darauf geachtet, die Energieeffizienz der Gebäude zu verbessern. Im Rahmen von Denkmalschutz-Projekten wird historische Substanz erhalten und nachhaltig aufgewertet, was den ökologischen Fußabdruck verringert.
4. Nachhaltige Praktiken in der Projektumsetzung:
Wir verfolgen das Prinzipien der Ressourcenschonung, minimale Abfallproduktion sowie die Wiederverwendung von Materialien, wo immer dies möglich ist, um die Umweltbelastung zu reduzieren.
5. Schulung und Weiterbildung:
Um sicherzustellen, dass unsere Mitarbeiter über die neuesten Techniken und Produkte informiert ist, investiert Maler Rebel kontinuierlich in Schulungen. 
 Maßnahmen zur Förderung der Nachhaltigkeit
Einsatz ökologischer Produkte: Das Unternehmen priorisiert die Verwendung von umweltfreundlichen Anstrichmitteln und -materialien.
Ressourcenmanagement: Durch die Optimierung der Prozessabläufe wird der Materialverbrauch reduziert, um Abfall zu minimieren.
Förderung von Ausbildung und Sensibilisierung: Die Sicherstellung einer gut ausgebildeten Belegschaft, die für nachhaltige Praktiken sensibilisiert ist, ist ein zentraler Aspekt des Unternehmens.</t>
  </si>
  <si>
    <t>Neue Bereiche eingeführt: Fassadenreinigung und Betonkosmetik
Mitarbeiter erhalten einen eigenen Veranwortungsbereich mit Hilfe einer Kostenstelle. Hieraus wird der Erfolg / Leistung des einzelnen gemessen.
Es resultiert daraus eine hohe Bindung und Leistungsbereitschaft für den Bereich. Hieraus wachsen dann wieder neue Verantwortungsbereiche mit neuen Leistungen.</t>
  </si>
  <si>
    <t>Es gibt verschiedene Prämien Modelle.
Für technische Angestelle gibt es das Modell DGS (Dynamisches Gehaltsystem) welches sich aus einem Grundgehalt und einem dynamischen Anteil welcher  am Ergebnis gekoppelt ist. Hier kann der Mitarbeiter seinen Erfolg dynamisch gestallten. 
Für gewerbliche Mitarbeiter gibt es die Möglichkeit eine Baustellenprämie zu erzielen. Hier werden 10% Gewinn von der jeweiligen Abteilung an die Gesellen ausgeschüttet. Messkriterien hierfür sind die Produktiven Stunden und die Position (Facharbeiter =Faktor 1, Vorarbeiter Faktor = 1,5)
Gerade in der Einführung ist das SOLL/IST System.
Hier erhält der Mitarbeiter via APP die SOLL Leistungswerte und gibt seine IST Zeit auf der Baustelle ein. Die SOLL oder HABEN Zeiten werden über ein Stundenkonto erfasst. Bei einem Überhang werden die Stunden monatlich ausgezahlt.</t>
  </si>
  <si>
    <t>Hier gibt es verschiedene Möglichkeiten:
- 1x pro Woche Meisterbesprechung und Sekretäriat
- 1x pro Woche Regelgespräch mit Führungskraft
- 1x im Jahr einen Ur-Plan erstellen
- 3x im Jahr Hochrechnungstermin für individuelle Anpassungen
- Jeden Tag den jeweiligen Kostenstellenleiter fragen.
Bewertet je nach Investitionsaufwand durch den Kostenstellenverantwortlichen und Standortleiter.</t>
  </si>
  <si>
    <t>Je nach Potenzial der Verbesserung.
Zum Beispiel:
Verbessert der Mitarbeiter die Produktivität auf der Baustelle ist das Ergebnis eine bessere Rendite. Hiervon kann dann der jeweilige Kostenstellenleiter individuell Baustellenprämien auszahlen</t>
  </si>
  <si>
    <t>Ein neuer Mitarbeiter, welche im Oktober 23´ begonnen hat, hat in der Schweiz die Expertise gesammelt über den Bereich Fassadenreinigung und Betonkosmetik. Diesen Bereich entwickelt er in unserer Firma.  Investiert wurden hiert bereits &gt;70.000€ bis Juli 24´</t>
  </si>
  <si>
    <t>Aktuell nutze nur ich diese als Standortleiter um einfachste Schreiben (Einladun Weihnachtsfeier etc.) zu formulieren.</t>
  </si>
  <si>
    <t>invenity Fertigungstechnik GmbH</t>
  </si>
  <si>
    <t>Nordrhein-Westfalen - Steinhagen</t>
  </si>
  <si>
    <t>19.0</t>
  </si>
  <si>
    <t>Ökonomische Nachhaltigkeit: Wir setzen Innovationen ein, um langfristig wettbewerbsfähig zu bleiben und qualitativ hochwertige Produkte effizient herzustellen. Dazu zählen Investitionen in moderne Maschinen und Software, die uns helfen, Produktionsprozesse zu optimieren und Kosten zu senken. Dies unterstützt nicht nur unsere Wettbewerbsfähigkeit, sondern sichert auch Arbeitsplätze in der Region.
Ökologische Nachhaltigkeit: Wir legen Wert auf ressourcenschonende Produktionsmethoden, etwa durch effiziente Materialnutzung und Abfallvermeidung. Unsere Laserschneidtechnik ermöglicht präzises Arbeiten und reduziert den Materialverschnitt erheblich. Langfristig planen wir auch, in erneuerbare Energien zu investieren, um unseren Energieverbrauch nachhaltiger zu gestalten.
Soziale Nachhaltigkeit: Unser Fokus liegt nicht nur auf der technischen Entwicklung, sondern auch auf der Entwicklung unserer Mitarbeiter. Durch gezielte Schulungen und ein unterstützendes Arbeitsumfeld fördern wir ihre persönliche und berufliche Weiterentwicklung. Auch soziale Verantwortung ist uns wichtig: Wir engagieren uns in der Region und fördern ein gutes Arbeitsklima, in dem gegenseitiger Respekt und Teamgeist im Vordergrund stehen.
Diese Ausrichtung auf Nachhaltigkeit treibt uns an, Innovationen mit Verantwortung und Weitsicht zu gestalten und sie nicht nur aus reinem Profitdenken zu verfolgen.</t>
  </si>
  <si>
    <t>Ein prägendes Beispiel für unser Engagement in Innovation und Mitarbeiterbindung ist Roman’s Projekt eines eigenen Online-Shops für Invenity. Roman, unser Kaufmann für E-Commerce, hat die Idee und den gesamten Aufbau des Shops eigenständig entwickelt, wodurch wir nun auch Produkte für den Privatkundenbereich anbieten können.
Durch die Möglichkeit, diesen Online-Shop nach seinen Vorstellungen zu gestalten und umzusetzen, hat Roman eine enorme Motivation entwickelt, über sich hinauszuwachsen und dem Unternehmen eine völlig neue Absatzschiene zu eröffnen. Dieser Innovationsansatz hat nicht nur sein technisches Können erweitert, sondern ihm auch das Gefühl gegeben, echten Einfluss auf den Unternehmenserfolg zu haben.
Das Beispiel zeigt, wie wichtig es ist, unseren Mitarbeitern Raum für Eigeninitiative und kreative Ideen zu geben. Roman’s Engagement hat außerdem das gesamte Team inspiriert, denn es demonstriert, dass Invenity Innovation und unternehmerisches Denken bei jedem Mitarbeiter fördert. So schaffen wir eine Kultur, in der sich jeder individuell entfalten und eigene Innovationsideen verwirklichen kann – ein entscheidender Faktor für unsere Mitarbeiterbindung und unsere Innovationskraft.</t>
  </si>
  <si>
    <t>Ja, bei Invenity haben wir ein flexibles Mitarbeiterbeteiligungsmodell entwickelt, das vor allem für Schlüsselprojekte und innovative Ideen zur Anwendung kommt. Unsere Mitarbeiter, die an der Entwicklung und Markteinführung neuer Produkte maßgeblich beteiligt sind, haben die Möglichkeit, Gewinnbeteiligungen für ihre Innovationsleistungen zu erhalten.
Ein aktuelles Beispiel ist das Projekt "3D Grip Vise", bei dem unser Ingenieur Denis über eine Beteiligung am Erfolg des Produkts motiviert wird. Diese Art der Beteiligung ist ein wichtiger Anreiz, da sie die Leistung und Kreativität unserer Mitarbeiter direkt belohnt und sie stärker an den Unternehmenserfolg bindet.
Langfristig planen wir, dieses Modell weiter auszubauen, um so die Identifikation und Motivation unserer Mitarbeiter noch stärker zu fördern und ihnen Anreize für unternehmerisches Denken zu bieten.</t>
  </si>
  <si>
    <t>Bei Invenity gibt es mehrere offene Kanäle, über die Mitarbeiter ihre Ideen und Verbesserungsvorschläge unkompliziert einbringen können. Der wichtigste ist ein regelmäßiges Innovationsmeeting, das einmal im Monat mit dem Top-Management und den jeweiligen Teamleitern stattfindet. Hier können Mitarbeiter ihre Ideen direkt präsentieren und diskutieren.
Zusätzlich haben wir ein digitales Ideenportal, über das jeder Mitarbeiter Vorschläge einreichen kann. Diese Ideen werden zunächst durch eine kleine Innovationsgruppe aus verschiedenen Abteilungen bewertet, die prüft, ob die Vorschläge technisch und wirtschaftlich umsetzbar sind. Das Top-Management trifft dann die endgültige Entscheidung darüber, welche Ideen weiterverfolgt werden und in konkrete Projekte münden.
Diese Struktur hat sich bewährt, da sie einerseits direkten Zugang zum Management bietet und andererseits eine schnelle, transparente Bewertung ermöglicht. Jeder Mitarbeiter weiß, dass seine Ideen gehört und ernst genommen werden, was die Motivation zur Einbringung neuer Vorschläge erheblich steigert.</t>
  </si>
  <si>
    <t>Besonders innovative Leistungen unserer Mitarbeiter werden bei Invenity durch individuelle Prämien und Gewinnbeteiligungen honoriert. Wenn ein Mitarbeiter mit einer Idee oder einer Innovation nachweislich den Erfolg des Unternehmens steigert – sei es durch Prozessoptimierung, Kostenreduktion oder die Entwicklung eines neuen Produkts – erhält er eine finanzielle Prämie als Anerkennung seiner Leistung.
Darüber hinaus bieten wir bei größeren Innovationsprojekten Gewinnbeteiligungen an. Ein Mitarbeiter, der beispielsweise maßgeblich zur Entwicklung eines neuen Produkts wie dem 3D Grip Vise beigetragen hat, profitiert am späteren Markterfolg durch eine Beteiligung am Umsatz oder Gewinn.
Neben den finanziellen Anreizen schätzen wir auch immaterielle Belohnungen: Die innovativen Leistungen werden regelmäßig im Team und auf unternehmensweiten Meetings gewürdigt, und der Mitarbeiter erhält mehr Eigenverantwortung oder interessante Projekte. Diese Anerkennung fördert nicht nur die Motivation, sondern auch eine stärkere Identifikation mit dem Unternehmen und der Innovationskultur, die wir leben.</t>
  </si>
  <si>
    <t>Die Flexibilität und Agilität von Invenity zeigt sich besonders in unserer flachen Hierarchie und der schnellen Entscheidungsfindung. Durch unsere schlanken Strukturen und kurzen Kommunikationswege können wir rasch auf Marktveränderungen und Kundenanforderungen reagieren. Das Top-Management ist eng in operative Abläufe eingebunden und steht in regelmäßigem, direktem Austausch mit den einzelnen Teams, was schnelle Anpassungen und kontinuierliche Prozessverbesserungen ermöglicht.
Zu den wichtigsten Maßnahmen zählen:
Agile Projektmanagement-Methoden: Für unsere Entwicklungsprojekte, wie den neuen Online-Shop oder innovative Produkte, setzen wir agile Methoden wie regelmäßige Sprints und tägliche Stand-ups ein. Diese sorgen für Transparenz, klare Zielsetzung und ermöglichen eine flexible Anpassung der Ressourcen je nach Projektbedarf.
Cross-funktionale Teams: Wir fördern die Zusammenarbeit über Abteilungen hinweg. In Projekten arbeiten beispielsweise der Vertrieb, die Produktion und der E-Commerce-Bereich eng zusammen, was nicht nur die Innovationskraft stärkt, sondern auch die Reaktionsfähigkeit auf Kundenwünsche und Marktanforderungen erhöht.
Flexible Arbeitsmodelle: Bei uns haben Mitarbeiter die Möglichkeit, an Projekten außerhalb ihres üblichen Aufgabengebiets mitzuwirken, eigene Ideen zu verfolgen oder in interdisziplinären Teams mitzuwirken. Dadurch nutzen wir das Potenzial jedes Einzelnen bestmöglich und schaffen Raum für kreative Lösungen.
Automatisierte Prozesse und moderne Software: Unsere ERP- und Produktionssoftware ermöglicht eine flexible Ressourcenplanung und eine agile Steuerung der Aufträge, wodurch wir schnell auf Änderungen reagieren können. Die digitale Auftragsverfolgung stellt sicher, dass alle Prozesse effizient und anpassungsfähig bleiben.
Diese Maßnahmen sichern uns nicht nur die nötige Flexibilität, sondern auch die Fähigkeit, innovative und kundenorientierte Lösungen zügig umzusetzen.</t>
  </si>
  <si>
    <t>Brainstorming und Kreativworkshops</t>
  </si>
  <si>
    <t>Bei Invenity setzen wir Generative KI gezielt zur Rationalisierung und Neugestaltung interner Prozesse ein, was uns hilft, Arbeitsabläufe zu optimieren, Entscheidungsprozesse zu beschleunigen und Kosten zu senken. Die wichtigsten Anwendungsbereiche sind:
Automatisierung von Routineaufgaben: Generative KI unterstützt uns bei der Automatisierung administrativer Prozesse wie der Angebotserstellung, der Bearbeitung von Anfragen und der Kundenkommunikation. Die KI hilft uns, schnell und präzise Dokumente zu erstellen, was den Arbeitsaufwand reduziert und die Effizienz erhöht.
Durch diese präzise Prozessüberwachung bei den Laserschneidanlagen können wir Materialverschwendung reduzieren, Maschinenausfallzeiten minimieren und die Auslastung unserer Maschinen verbessern.
Datenanalyse und Entscheidungsunterstützung: Die KI unterstützt uns bei der Auswertung großer Datenmengen und identifiziert Muster, die uns helfen, bessere Entscheidungen zu treffen, sei es in der Beschaffung, in der Preisgestaltung oder im Vertrieb. Das steigert unsere Entscheidungsqualität und reduziert das Risiko kostspieliger Fehlentscheidungen.
Kosteneinsparung: Durch den Einsatz generativer KI konnten wir unsere Kosten in diesen Bereichen um bis zu 15-20 % senken, insbesondere durch reduzierte Materialkosten, weniger Ausfallzeiten und optimierten Personaleinsatz. Langfristig rechnen wir damit, durch die stetige Weiterentwicklung und Feinabstimmung der KI-gestützten Prozesse weitere Einsparpotenziale zu erschließen.</t>
  </si>
  <si>
    <t>InForm Etiketten GmbH &amp; Co. KG</t>
  </si>
  <si>
    <t>33.0</t>
  </si>
  <si>
    <t>Lenus GmbH</t>
  </si>
  <si>
    <t>63263, Neu-Isenburg</t>
  </si>
  <si>
    <t>Vermeidung von vermeidbaren Reisen mit Dienstfahrzeugen (Ottomotoren), sondern mit ÖPNV, sowie
E-Fahrzeugen; weitgehende Einhaltung der ESG Kriterien</t>
  </si>
  <si>
    <t>Durch die Teilnahme des MA an Kongressen und Workshops haben sich neue Kundenprojekte ergeben, die der MA selbst akquiriert und umgesetzt hat. Die Zufriedenheit im gesamten Unternehmen ist gestiegen und weitere MA haben sich auf den Weg gemacht eine ähnlichen Weg einzuschlagen. Neben der gestiegenen Motivation ist ebenfalls die Fluktuation für das gesamte Unternehmen gesunken und so stabil wie seit fünf Jahren nicht mehr.</t>
  </si>
  <si>
    <t>Einzelne Personen erhalten eine Umsatzbeteiligung, die je nach erreichtem Umsatzziel in gestaffelten
Stufen ausgeschüttet wird. Die Ausschüttung erfolgt zu Beginn des Folgejahres.
Das gehen eine s. g. Extrameile wird zusätzlich zu Beginn des Folgejahres an den MA ausgezahlt, der diese auch erbracht hat.</t>
  </si>
  <si>
    <t>Jeder Mitarbeiter kann in bestehenden wöchentlichen Meetings neue Ideen und Vorschläge
einbringen, die in der Runde diskutiert werden. Beteiligt in den wöchentlichen Meetings sind neben
dem Consulting-Bereich auch Teile der Verwaltung. Die Geschäftsführung entscheidet im Nachgang
mit den Führungskräften über die Einführung von Neuem bzw. die Anpassung aktueller Prozesse.</t>
  </si>
  <si>
    <t>Belohnungen werden neben Worten durch eine Beteiligung am Umsatz oder durch die Ausschüttung einer Sonderprämie vergütet.</t>
  </si>
  <si>
    <t>Die mit Innovation beschäftigten Mitarbeiter reagieren eigenverantwortlich auf Veränderungen am
Markt und Reporten ihre Entscheidung an die Geschäftsführung. Die Geschäftsführung stimmt im
Regellfall den Entscheidungen zu. Bestätigte Anpassungen der Geschäftsführung finden sofort
Anwendung im Entwicklungsprozess.</t>
  </si>
  <si>
    <t>Die Kosten werden durch eine Prozessanpassung gesenkt und der Output in den Projekten um ca. 25 % erhöht.</t>
  </si>
  <si>
    <t>Neu-Isenburg</t>
  </si>
  <si>
    <t>Volksbank eG</t>
  </si>
  <si>
    <t>88662 Überlingen</t>
  </si>
  <si>
    <t>205.0</t>
  </si>
  <si>
    <t>-	Ausbildung unseres 1. Lehrjahres zu Energie Scouts:
Bereits im zweiten Jahr bilden wir erfolgreich unsere neuen Auszubildenden zur „EnergieScouts“ in Verbindung mit der IHK Bodensee-Oberschwaben aus. Im Fokus steht neben fachlichem Input, die Sensibilisierung der jungen Kollegen für das Energie-Sparen und einen offenen Blick für Verbesserungsmaßnahmen innerhalb des Betriebs. Daraus entstehen immer sehr wertvolle Projekte, die wir auch am Wettbewerb unseres Bundesverbands einreichen. So lernen die Teilnehmer ganz nebenbei auch Projektmanagement und Präsentationstechniken.
-	Einkaufsoptimierung:
Unserer Geschäftsleitung ist das Thema Nachhaltigkeit sehr am Herzen gelegen. Als eine Maßnahme untersuchen wir derzeit zusammen mit unserem zentralen Lieferanten für Büromaterial und Geschäftsausstattung, DG Nexolution, unser bestehendes Produktuniversum zu straffen. So werden insgesamt die bestellbaren Produkte je Kategorie reduziert und der Gesamtbestand durch nachhaltige Produkte ausgetauscht. 
-	Nachhaltige Bank:
Wir machen uns insgesamt auf den Weg zu einer nachhaltigen Bank und wollen uns aktiv positionieren. Wir verwenden sogenannte Reifgrad unseres Bundesverbandes um unsere Fortschritte in den Bereichen Strategie, Risikomanagement/Gesamtbanksteuerung, Kerngeschäft, Geschäftsbetrieb, Kommunikation/Gesellschaft und Unternehmenskultur messbar zu machen.</t>
  </si>
  <si>
    <t>In unserem Unternehmen, das in der Rechtsform einer eingetragenen Genossenschaft (eG) organisiert ist, haben Mitarbeitende die Möglichkeit, sich direkt an der Genossenschaft zu beteiligen. Diese Beteiligung erfolgt durch den Erwerb von Genossenschaftsanteilen, wobei für unsere Mitarbeitenden eine besondere Regelung gilt: Sie können gemäß der geltenden Betriebsvereinbarung mehr Genossenschaftsanteile erwerben als reguläre Mitglieder.
Diese Regelung bietet den Mitarbeitenden eine attraktive Möglichkeit, nicht nur von der genossenschaftlichen Idee zu profitieren, sondern auch stärker am Erfolg unseres Unternehmens beteiligt zu sein. Durch die Zeichnung zusätzlicher Anteile können Mitarbeitende ihre Bindung an das Unternehmen stärken und gleichzeitig aktiv zur Weiterentwicklung der Genossenschaft beitragen. Zudem eröffnet die Beteiligung unseren Mitarbeitenden zusätzliche finanzielle Perspektiven durch mögliche Dividenden, die an die Genossenschaftsmitglieder ausgeschüttet werden.
Dieses Modell spiegelt unser Engagement für die genossenschaftlichen Werte wider: Solidarität, Förderung der Mitglieder und Mitbestimmung. Es unterstreicht zudem, dass wir unsere Mitarbeitenden nicht nur als Angestellte, sondern auch als wichtige Partner innerhalb der Genossenschaft betrachten.</t>
  </si>
  <si>
    <t>In unserem Unternehmen fördern wir eine werteorientierte Leistungskultur, die auf Offenheit, Mitgestaltung und Verantwortung basiert. Alle Mitarbeitenden werden aktiv dazu ermutigt, ihre Ideen und Verbesserungsvorschläge einzubringen, um Prozesse, Dienstleistungen und die Zusammenarbeit kontinuierlich weiterzuentwickeln. 
Die Einreichung von Vorschlägen erfolgt über einen klar definierten und transparenten Prozess, der den Mitarbeitenden einfache Wege bietet, ihre Ideen mitzuteilen. Dies kann schriftlich, digital über ein internes Tool oder in persönlichen Gesprächen mit Führungskräften geschehen. 
Sobald ein Vorschlag eingereicht wurde, wird dieser durch den Vorstand selbst bewertet. Dabei wird geprüft, wie die Idee zur Weiterentwicklung des Unternehmens beiträgt, welche Potenziale sie bietet und wie sie mit unseren genossenschaftlichen Werten sowie strategischen Zielen in Einklang steht. Besonders wertvolle und umsetzbare Vorschläge werden priorisiert und mit den entsprechenden Abteilungen weiterentwickelt.
Mit diesem Ansatz möchten wir nicht nur die Innovationskraft unseres Unternehmens stärken, sondern auch sicherstellen, dass jede Stimme gehört wird und die Mitarbeitenden spüren, dass ihre Beiträge geschätzt und ernst genommen werden. So wird Mitgestaltung nicht nur ermöglicht, sondern auch aktiv gelebt.</t>
  </si>
  <si>
    <t>Besonders innovative Leistungen unserer Mitarbeitenden werden in unserem Unternehmen gezielt anerkannt und belohnt. Hierfür stehen sowohl den direkten Führungskräften als auch dem Vorstand spezielle Tantiemetöpfe zur Verfügung.  
Die direkte Führungskraft hat die Möglichkeit, außergewöhnliche Leistungen oder innovative Ideen zeitnah und unbürokratisch aus ihrem Tantiemetopf zu honorieren. Dies ermöglicht eine unmittelbare Wertschätzung im direkten Arbeitsumfeld und fördert die Motivation sowie das Engagement der Mitarbeitenden.  
Darüber hinaus verfügt auch der Vorstand über einen Tantiemetopf, um herausragende Ideen oder Leistungen, die über die Abteilungs- oder Bereichsgrenzen hinausgehen und strategisch bedeutsam sind, angemessen zu würdigen. Auf diese Weise stellen wir sicher, dass Innovationskraft und besondere Beiträge auf allen Ebenen sichtbar gemacht und belohnt werden.  
Dieses zweistufige Modell unterstreicht unser Engagement für eine werteorientierte Leistungskultur, in der Kreativität, Engagement und Innovation nicht nur gefördert, sondern auch anerkannt werden.</t>
  </si>
  <si>
    <t>Unsere Flexibilität und Agilität zeigt sich besonders in unserem konsequenten Einsatz agiler Methoden: Mindestens 50 % unserer Projekte werden auf diese Weise umgesetzt. Dies ermöglicht uns, schnell und effizient auf Veränderungen zu reagieren und gleichzeitig höchste Qualität sicherzustellen. Agile Methoden sind fest in unserer Unternehmenskultur verankert und ermöglichen uns eine hohe Anpassungsfähigkeit in einem dynamischen Marktumfeld.
Durch den Einsatz von agilen Ansätzen wie Scrum und Kanban können wir unsere Teams cross-funktional aufstellen und sie eigenverantwortlich arbeiten lassen. Dies führt zu einer verkürzten Time-to-Market und erhöht gleichzeitig die Zufriedenheit unserer Kunden, da wir flexibel auf deren Bedürfnisse eingehen können. Iterative Prozesse, regelmäßige Retrospektiven und ein enger Austausch mit den Stakeholdern sind für uns dabei wesentliche Erfolgsfaktoren, die einen kontinuierlichen Verbesserungsprozess fördern.
Besonders wichtig ist für uns, dass diese Flexibilität nicht nur auf Projektebene gelebt wird, sondern ein zentraler Bestandteil unserer Unternehmenskultur ist. Durch gezielte Schulungen und Workshops stärken wir die agilen Fähigkeiten unserer Mitarbeiter und schaffen so eine Umgebung, in der Offenheit für Neues, schnelle Anpassungsfähigkeit und Teamwork im Mittelpunkt stehen. 
Dank dieser Maßnahmen gelingt es uns, Innovationen voranzutreiben, Risiken frühzeitig zu erkennen und Chancen schnell zu nutzen. So schaffen wir eine flexible und gleichzeitig stabile Basis, die uns auch in einem herausfordernden Umfeld erfolgreich agieren lässt.</t>
  </si>
  <si>
    <t>Zunächst wird der Einsatz Generativer KI in den Bereichen Beschwerdemanagement und Interne Revision pilotiert, um deren Potenzial gezielt zu evaluieren und Erkenntnisse für das gesamte Unternehmen nutzbar zu machen. Im Beschwerdemanagement soll die KI dazu beitragen, Kundenanliegen schneller und präziser zu analysieren, kategorisieren und Lösungen vorzuschlagen. Dies führt nicht nur zu kürzeren Bearbeitungszeiten, sondern auch zu einer spürbaren Verbesserung der Kundenzufriedenheit – ein zentraler Erfolgsfaktor in unserer werteorientierten Ausrichtung.
In der Internen Revision liegt der Fokus auf der automatisierten Identifikation von Mustern und Anomalien in großen Datenmengen. Durch den Einsatz der KI können Risiken frühzeitig erkannt, Prüfungsprozesse beschleunigt und Ressourcen effizienter eingesetzt werden. Die gewonnenen Kapazitäten ermöglichen es, sich stärker auf strategische Aufgaben zu konzentrieren.
Die im Rahmen dieses Projekts gewonnenen Erkenntnisse werden für eine mögliche unternehmensweite Einführung der KI genutzt. Bereits jetzt sehen wir großes Potenzial, unsere internen Prozesse durch KI zu optimieren und gleichzeitig Innovation als Treiber unserer Weiterentwicklung zu nutzen. Neben der Effizienzsteigerung erwarten wir durch die Automatisierung manueller Tätigkeiten auch eine spürbare Kostenreduktion in den betroffenen Bereichen.
Dieser Ansatz unterstreicht unsere Fähigkeit, innovative Technologien mit strategischer Weitsicht einzusetzen. Gleichzeitig setzen wir ein starkes Signal, dass wir Veränderungen aktiv gestalten und dabei unsere Werte – Kundenorientierung, Verantwortung und Exzellenz – konsequent in den Mittelpunkt stellen. Unser Ziel ist es, die generative KI als festen Bestandteil unserer Innovationsstrategie zu etablieren und unser Unternehmen für die Zukunft optimal aufzustellen.</t>
  </si>
  <si>
    <t>Stockach</t>
  </si>
  <si>
    <t>ThermHex Waben GmbH</t>
  </si>
  <si>
    <t>06130 Halle</t>
  </si>
  <si>
    <t>21.0</t>
  </si>
  <si>
    <t>Wir verwenden ausschließlich recyclebare thermoplastische Kunststoffe für die Herstellung unserer leichten Wabenkerne und Sandwichplatten.Durch unsere leichten Materialen werden in vielfältigen Anwendungen Ressourcen, Energie und CO2-Emissionen eingespart. Unsere Innovationen zielen besonders auf die weiteren Gewichtsreduktion unserer Produkte ab, was zur weiteren Reduktion von Ressourcen, Energie und CO2-Emissionen führt. Wir sind ISO14001 zertifiziert und arbeiten stätig an der Verbesserung unseres Umweltmanagmentsystems.</t>
  </si>
  <si>
    <t>In regelmäßig stattfindenden R&amp;D und Team-Meetings werden Ideen gesammelt, ausgewertet und auf Machbarkeit geprüft. Im Managmentteam werden diese bewertet und die Umsetzung abgestimmt.</t>
  </si>
  <si>
    <t>Mit dem Gehalt am Monatsende.</t>
  </si>
  <si>
    <t>Anlagentechnologie für neue Produkte wurde kurzfristig zum Produktionsstandort transferiert um Musteranfragen von Kunden früher bedienen zu können. Im letzten Jahr wurde zudem eine flexible 3-Schichtproduktion eingeführt.</t>
  </si>
  <si>
    <t>Zur Ideen- und Textgenerierung nutzen wir KI-Systeme. Dadurch sind Zeiteinsparungen bis zu 50% möglich.</t>
  </si>
  <si>
    <t>rising systems AG</t>
  </si>
  <si>
    <t>40597 Düsseldorf</t>
  </si>
  <si>
    <t>31.0</t>
  </si>
  <si>
    <t>Die Nachhaltigkeit ist fester Bestandteil unserer DNA. Es ist eines von 9 Unternehmenswerten. Nachhaltigkeit ist daher seit Jahren ein omnipräsentes strategisches Ziel mit mehreren Dimensionen, ein Beispiel: Es wird bei der Produktentwicklung und in unseren Leistungsprozessen beachtet, u. a. über effizienten Energie- und Ressourcenverbrauch bei Nutzung, Limitierung auf Kernelemente (Arbeit mit MVPs) , langwirkenden Nutzen (z. B. Befähigen von Nutzer:innen statt Abhängigkeit von Nutzer:innen) und Berücksichtigung von Total Costs of Ownership bereits beim Design.</t>
  </si>
  <si>
    <t>Klare gemeinsame Strategie zur Transformation von einer Projektgesellschaft zu einer Produktgesellschaft binnen der nächsten fünf Jahre. Bisher haben wir insbesondere im Auftrag von Kunden Produkte entwickelt, dies hat sich geändert.</t>
  </si>
  <si>
    <t>Mitarbeiter gestalten das Lohn- und Gehaltssystem.  Mitarbeiter:innen sind in unserem Unternehmen Partner:innen.  Es gibt Bonusprogramme.  Es gibt Belegschaftsaktien.  Es ist ein Aktienoptionsprogramm geplant (und wurde 2024 umgesetzt).</t>
  </si>
  <si>
    <t>Vorschläge können im Rahmen der Selbstverwaltung direkt umgesetzt werden. Vorschläge bezogen auf Elemente außerhalb der größeren Einheit werden in einem sogenannten Integrativen Entscheidungsprozess entschieden (direkte Qualitätsverbesserung). Eine Bewertung findet nur insofern statt, dass die Ideen kommentiert und-oder durch Einwendungen verbessert werden können. Durchlaufzeit für Vorschläge ist in der Regel maximal zwei Arbeitstage (sogenannte Governance Out Of Governance). Die meisten Sachen laufen wesentlich schneller durch. Nur in wenigen Ausnahmen braucht es 5 Arbeitstage.</t>
  </si>
  <si>
    <t>Soziale Anerkennung, Bonus-Regelungen, Belegschaftsaktien und Aktienoptionen.</t>
  </si>
  <si>
    <t>Das Unternehmen ist zu 100 % agil organisiert. Wir verbessern unsere Agilität kontinuierlich. Seit Neustem schaffen wir auch eigene digitale Produkte, die dies unterstützen und die Komplexität weiter reduzieren. Wir haben in 2023 begonnen unsere Arbeitsweise in einem digitalen Tool (selbst entwickelt) abzubilden, dass uns seit Anfang 2024 erheblich bei der Entwicklung neuer Produkte und Services unterstützt. Die Entwicklung hat in den Jahren 23 - 24 in Summe mehr als 5000 Stunden gebraucht. In 2024 haben wir das Risikomanagement auch erheblich verbessert (aber leider noch nicht 2023).</t>
  </si>
  <si>
    <t>Holacracy</t>
  </si>
  <si>
    <t>Service Design</t>
  </si>
  <si>
    <t>Trend-Driven Innovation</t>
  </si>
  <si>
    <t>KI ist mittlerweile in fast allen Bereichen mehr oder weniger stark involviert. Unter anderem passiert so die Buchführung zu einem guten Teil automatisch, Texte werden überarbeitet/übersetzt/berichtigt/geschrieben, (Programm-) Code vervollständigt, Bilder generiert,  Auswertungen erstellt, Chancen und Risiken eingeschätzt, und vieles mehr. Damit sind erhebliche Zeitersparnisse verbunden.</t>
  </si>
  <si>
    <t>Schäfer Dein Bäcker GmbH</t>
  </si>
  <si>
    <t>65552 Limburg</t>
  </si>
  <si>
    <t>1750.0</t>
  </si>
  <si>
    <t>Regionale Zutaten und kurze Lieferwege: Wir beziehen einen Großteil unserer Rohstoffe von regionalen Lieferanten, was Transportemissionen reduziert und die lokale Wirtschaft stärkt. Diese Strategie sichert die Qualität und Frische unserer Produkte.
„Schäfers Zukunftswald 2.0“: Mit diesem Projekt pflanzen wir in Kooperation mit Hessen Forst und der Stadt Limburg 2.500 Bäume, um die Wiederaufforstung regionaler Wälder zu fördern. Kunden unterstützen diese Initiative durch den Konsum von Heißgetränken bei uns.
Schonende und natürliche Produktion: Unsere Backwaren werden täglich frisch und mit handwerklicher Sorgfalt hergestellt. Wir setzen auf hochwertige, naturbelassene Zutaten und nährstoffschonende Verarbeitungsmethoden, was Ressourcen schont und Qualität sichert.
Reduzierung von Einwegverpackungen: Wir fördern umweltfreundliche Alternativen und bieten Mehrwegoptionen, um den Verbrauch von Einwegverpackungen zu verringern.
Patenschaft für einen Weißwangen-Gibbon: Mit der Patenschaft im Frankfurter Zoo unterstützen wir den Artenschutz und fördern das Bewusstsein für bedrohte Tierarten.</t>
  </si>
  <si>
    <t>Mitarbeiter fühlen sich motiviert, ihre Ideen einzubringen, was nicht nur die Innovationskraft stärkt, sondern auch die Mitarbeiterbindung. Die Flexibilität hat zu neuen Ansätzen im Bereich Produktgestaltung und Prozessoptimierung geführt.</t>
  </si>
  <si>
    <t>Mitarbeiter können ihre Ideen bei ihren jeweiligen Regionalverkaufsleitern einbringen. Zusätzlich werden Schulungen wie „Chancen im Verkauf“ oft genutzt, um gezielt Vorschläge und Ideen der Mitarbeiter aufzunehmen. Die Bewertung erfolgt durch das Managementteam, das die Umsetzbarkeit und den potenziellen Mehrwert der eingereichten Ideen prüft.
Begründung: Wir fördern die Einbringung von Ideen durch direkte Kommunikationswege und spezielle Schulungen, die gezielt auf den Austausch von Ideen ausgerichtet sind. Diese Struktur erleichtert es Mitarbeitern, aktiv zur Weiterentwicklung und Optimierung des Unternehmens beizutragen.</t>
  </si>
  <si>
    <t>Besonders innovative Leistungen werden durch verschiedene Anreize wie Erfolgsprämien, Anerkennungsurkunden oder spezielle Erwähnungen im Rahmen von Team-Events honoriert.
Begründung: Diese Belohnungssysteme motivieren Mitarbeiter und fördern eine Kultur, in der kreatives und eigenverantwortliches Arbeiten geschätzt wird. Die Anerkennung durch das Unternehmen stärkt das Engagement und ermutigt die Mitarbeiter, weiterhin aktiv Ideen einzubringen.</t>
  </si>
  <si>
    <t>Die Flexibilität und Agilität von Schäfer Dein Bäcker zeigt sich in der Fähigkeit, auf Marktveränderungen und Kundenbedürfnisse schnell zu reagieren. Durch hohe Investitionen in nachhaltige Produktionstechnologien und Energieeffizienz konnte das Unternehmen seine Prozesse kontinuierlich optimieren. Ein zentrales Beispiel ist das CO₂-Kältekonzept und die Wärmerückgewinnung, die eine ressourcenschonende und effiziente Produktion ermöglichen. Unsere moderne Firmenzentrale mit einer Backstube am ICE-Bahnhof Limburg ermöglicht es uns zudem, in einer zentralen, strategisch günstigen Lage zu produzieren und neue Projekte flexibel umzusetzen.
Ein weiterer Faktor unserer Flexibilität ist die Investition in Mitarbeiterentwicklung: Mit der Schäfer Akademie bieten wir umfassende Schulungen an, die es unseren Mitarbeitern ermöglichen, sich schnell an neue Anforderungen anzupassen und selbst innovative Ideen einzubringen. Durch unsere standardisierten Prozesse in den Filialen und die Nutzung digitaler Systeme können wir schnell neue Produkte einführen und Kundenwünsche umsetzen. Unsere Aktivitäten wie der Zukunftswald und die Greenbaker-Zertifizierung zeigen, dass Nachhaltigkeit ein integraler Bestandteil unserer Strategie ist, der sich flexibel an ökologische und gesellschaftliche Trends anpassen lässt.</t>
  </si>
  <si>
    <t>MS Teams</t>
  </si>
  <si>
    <t>MS Planer</t>
  </si>
  <si>
    <t>Wir nutzen Generative KI in verschiedenen Bereichen zur Rationalisierung und Neugestaltung interner Prozesse. Tools wie Copilot und ChatGPT unterstützen unsere Teams bei administrativen Aufgaben und Textarbeiten, was die Effizienz steigert und die Bearbeitungszeit deutlich reduziert. Zudem verwenden wir BäckerAI zur Bestelloptimierung, um Nachfrage präzise vorherzusagen und Überproduktion zu vermeiden. Diese KI-gestützte Optimierung minimiert Ausschuss und Lagerkosten und trägt zu einer deutlichen Kostensenkung in der Warenwirtschaft bei.
Kosteneinsparungen: Durch den Einsatz generativer KI-Tools konnten wir die Kosten in Bereichen wie Verwaltung, Marketing und Bestandsmanagement um schätzungsweise 10-15 % senken. Die Automatisierung und Optimierung durch KI ermöglicht es uns, Ressourcen effizienter zu nutzen und gleichzeitig die Qualität und Reaktionsgeschwindigkeit unserer Prozesse zu verbessern.</t>
  </si>
  <si>
    <t>OilQuick Deutschland KG</t>
  </si>
  <si>
    <t>Bayern - Steindorf - Paar</t>
  </si>
  <si>
    <t>177.0</t>
  </si>
  <si>
    <t>Unsere Firma betrachtet Nachhaltigkeit als zentralen Bestandteil unserer Unternehmensstrategie und orientiert sich an den 17 Zielen der Vereinten Nationen für nachhaltige Entwicklung. Diese Ziele werden aktiv in unsere Unternehmenskultur und Geschäftsprozesse integriert, insbesondere in den Bereichen hochwertige Bildung, Industrie-Innovation, nachhaltiger Konsum und Klimaschutz.
Ein Aspekt unserer Strategie ist die Mitarbeiterentwicklung. Wir investieren kontinuierlich in die Weiterbildung und das Nachhaltigkeitsbewusstsein unserer Mitarbeiter durch Schulungen und Workshops. So fördern wir ein tiefes Verständnis für nachhaltige Praktiken und deren Bedeutung für unser Unternehmen. Zudem unterstützen wir gezielt Initiativen zur Frauenförderung in Führungspositionen, um Diversität zu gewährleisten.
Im Bereich Industrie und Innovation setzen wir auf technologische Fortschritte und nachhaltige Produktkonzepte, die sowohl unseren Kunden als auch der Umwelt zugutekommen. Unsere Forschungs- und Entwicklungsabteilungen arbeiten intensiv daran, innovative Lösungen zu entwickeln, die den ökologischen Fußabdruck minimieren.
Nachhaltiger Konsum ist ein weiteres zentrales Anliegen unserer Firma. Wir engagieren uns für ressourcenschonende Produktion und verantwortungsvolle Partnerschaften mit unseren Zulieferern. Dabei integrieren wir Recyclingmaterialien in unsere Produktionsprozesse und setzen auf umweltschonende Transportlösungen.
Klimaschutz hat bei uns höchste Priorität. Wir implementieren Maßnahmen zur CO2-Reduktion und nutzen erneuerbare Energien, etwa durch Photovoltaikanlagen sowie energieeffiziente Produktionsprozesse. Unser Ziel ist es, Wirtschaftlichkeit mit Umweltbewusstsein zu vereinen, um langfristig zu einer lebenswerten Zukunft beizutragen. Gemeinsam mit unseren Mitarbeitern sind wir überzeugt, eine positive Veränderung bewirken zu können – für uns selbst, unsere Kunden und zukünftige Generationen.</t>
  </si>
  <si>
    <t>Unsere Mitarbeiter sind nicht nur Teil unseres Unternehmens, sondern auch leidenschaftliche Nutzer unserer Produkte. Diese enge Identifikation mit dem Produkt ist ein entscheidender Faktor für unseren gemeinsamen Erfolg. Viele Teammitglieder nutzen ihre Freizeit, um sich intensiv mit unseren Produkten auseinanderzusetzen. Diese persönliche Verbindung ermöglicht es ihnen, die Stärken und Schwächen unserer Angebote aus erster Hand zu erfahren.
Durch ihre praktische Erfahrung im Umgang mit den Produkten bringen unsere Mitarbeiter wertvolle Perspektiven und Ideen ein. Sie kennen die Bedürfnisse unserer Kunden und können gezielt Verbesserungsvorschläge formulieren, die auf realen Erfahrungen basieren. Diese direkte Rückmeldung ist für uns von unschätzbarem Wert, da sie uns hilft, unsere Produkte kontinuierlich zu optimieren und an die Erwartungen des Marktes anzupassen.
Die Motivation innerhalb des Teams ist außergewöhnlich hoch. Jeder Einzelne ist stolz auf die Innovationen, die wir gemeinsam entwickeln. Dieses Engagement zeigt sich nicht nur in der täglichen Arbeit, sondern auch in der Bereitschaft, über den Tellerrand hinauszuschauen und neue Ansätze zu verfolgen. Die Begeisterung für das Produkt treibt uns an, ständig nach Verbesserungen zu streben und kreative Lösungen zu finden.
Wir fördern eine Kultur des offenen Austauschs, in der jeder Mitarbeiter ermutigt wird, seine Ideen einzubringen. Regelmäßige Workshops und Brainstorming-Sitzungen bieten Raum für kreative Diskussionen und ermöglichen es uns, gemeinsam an der Weiterentwicklung unserer Produkte zu arbeiten.
Zusammenfassend lässt sich sagen, dass die Identifikation unserer Mitarbeiter mit unseren Produkten eine wesentliche Grundlage für Innovation und Fortschritt bildet. Ihr Engagement und ihre Leidenschaft sind der Motor hinter unserem Streben nach Exzellenz und tragen maßgeblich dazu bei, dass wir als Unternehmen erfolgreich bleiben und unsere Produkte stetig verbessern können.</t>
  </si>
  <si>
    <t>In unserem Unternehmen legen wir großen Wert auf die Ideen und Verbesserungsvorschläge unserer Mitarbeiter. Jeder Einzelne hat die Möglichkeit, aktiv zur Weiterentwicklung unserer Produkte und Prozesse beizutragen. In unserem Gremium „Ideenschmiede“ werden diese Vorschläge in einem offenen und kreativen Rahmen besprochen.
Der Prozess ist unkompliziert: Mitarbeiter können ihre Ideen entweder per E-Mail einreichen oder sie direkt im persönlichen Kontakt vorbringen. Diese kurze Kommunikationswege fördern eine Kultur des Austauschs und der Zusammenarbeit, in der jeder gehört wird. Wir glauben daran, dass die besten Ideen oft aus den Reihen derjenigen kommen, die täglich mit unseren Produkten arbeiten.
Ein weiterer Vorteil unseres Ansatzes ist die schnelle Umsetzung von vielversprechenden Vorschlägen. Nach Rücksprache mit dem Vorgesetzten haben Mitarbeiter die Möglichkeit, ihre Ideen sofort im Arbeitsprozess zu testen. Diese unmittelbare Anwendung ermöglicht es uns, schnell Feedback zu erhalten und gegebenenfalls Anpassungen vorzunehmen. Der schnelle Erfolg motiviert unsere Mitarbeiter zusätzlich, sich mit ihrer Tätigkeit zu identifizieren und aktiv an der Gestaltung ihres Arbeitsumfelds mitzuwirken.
Die „Ideenschmiede“ ist nicht nur ein Ort für kreative Diskussionen, sondern auch ein Symbol für unser Engagement, Innovation und kontinuierliche Verbesserung voranzutreiben. Durch diesen partizipativen Ansatz schaffen wir eine dynamische Unternehmenskultur, in der jeder Mitarbeiter das Gefühl hat, einen wertvollen Beitrag leisten zu können.
Zusammenfassend lässt sich sagen, dass die aktive Einbindung unserer Mitarbeiter in den Innovationsprozess nicht nur deren Motivation steigert, sondern auch dazu beiträgt, dass wir als Unternehmen flexibel und anpassungsfähig bleiben. Gemeinsam gestalten wir die Zukunft unseres Unternehmens – Schritt für Schritt und Idee für Idee.</t>
  </si>
  <si>
    <t>In unserem Unternehmen legen wir großen Wert auf die Kreativität und Innovationskraft unserer Mitarbeiter. Wir sind überzeugt, dass die besten Ideen oft aus den Reihen derjenigen kommen, die täglich mit unseren Produkten und Prozessen arbeiten. Um diese wertvollen Beiträge zu würdigen, haben wir ein System etabliert, das sowohl Anerkennung als auch Belohnung für herausragende Leistungen in den Bereichen Ideen und Innovationen bietet.
Mitarbeiter, die innovative Vorschläge einbringen oder signifikante Verbesserungen umsetzen, werden nicht nur durch persönliche Anerkennung gewürdigt, sondern können auch von Prämien profitieren. Diese Prämien sind eine Möglichkeit, unsere Wertschätzung für ihren Einsatz und ihre Kreativität auszudrücken. Sie motivieren unsere Mitarbeiter, weiterhin aktiv an der Entwicklung neuer Ideen zu arbeiten und sich mit dem Unternehmen zu identifizieren.
Ein zentraler Bestandteil unseres Ansatzes ist die offene Kommunikation über diese Erfolge. Wenn ein Mitarbeiter eine besonders wertvolle Idee einbringt oder eine Innovation erfolgreich umgesetzt wird, teilen wir dies im gesamten Unternehmen mit. Durch regelmäßige Updates in Teammeetings, internen Newslettern oder auf unserer Unternehmensplattform stellen wir sicher, dass alle Mitarbeiter über die Errungenschaften ihrer Kollegen informiert sind. Dies fördert nicht nur ein Gefühl der Gemeinschaft, sondern inspiriert auch andere dazu, ihre eigenen Ideen einzubringen.
Wir glauben daran, dass eine Kultur der Wertschätzung und des Austauschs entscheidend für unseren gemeinsamen Erfolg ist. Indem wir außergewöhnliche Leistungen anerkennen und feiern, schaffen wir ein Umfeld, in dem Kreativität gedeihen kann. Unsere Mitarbeiter sind das Herzstück unseres Unternehmens – ihre Ideen und Innovationen treiben uns voran und helfen uns, kontinuierlich besser zu werden. Gemeinsam gestalten wir eine Zukunft voller Möglichkeiten!</t>
  </si>
  <si>
    <t>Eines unserer herausragenden Alleinstellungsmerkmale ist die Flexibilität gegenüber unseren Kunden. Wir setzen alles daran, deren Zufriedenheit sicherzustellen und maßgeschneiderte Lösungen anzubieten. In der heutigen schnelllebigen Zeit sind Flexibilität und Agilität entscheidend, um auf Marktveränderungen schnell zu reagieren und unsere Position als Marktführer zu behaupten.
Um diese Flexibilität zu gewährleisten, haben wir verschiedene Maßnahmen implementiert:
Kundenorientierte Anpassungen: Wir hören aktiv auf das Feedback unserer Kunden und passen unsere Produkte sowie Dienstleistungen entsprechend an.
Agile Projektmanagement-Methoden: Durch agile Methoden können wir schneller auf Veränderungen reagieren. Teams arbeiten in kurzen Zyklen (Sprints), was eine kontinuierliche Verbesserung ermöglicht.
Flexible Produktionsprozesse: Unsere Produktionslinien sind so gestaltet, dass sie schnell umgerüstet werden können, um unterschiedliche Produkte herzustellen.
Schulung der Mitarbeiter: Wir investieren in die Schulung unserer Mitarbeiter, damit sie befähigt sind, Entscheidungen eigenständig zu treffen und flexibel auf Herausforderungen zu reagieren.
Technologische Unterstützung: Der Einsatz moderner Technologien ermöglicht es uns, Daten in Echtzeit zu analysieren und fundierte Entscheidungen zu treffen.
Enger Austausch mit Partnern: Durch enge Kooperationen mit unseren Lieferanten stellen wir sicher, dass wir auch bei externen Veränderungen schnell reagieren können.
Diese Maßnahmen ermöglichen es uns, flexibel und agil auf die dynamischen Anforderungen des Marktes zu reagieren. Unser Ziel ist es, stets einen Schritt voraus zu sein und unseren Kunden die bestmöglichen Lösungen anzubieten – heute und in Zukunft.</t>
  </si>
  <si>
    <t>Generative KI kann eine bedeutende Rolle bei der Optimierung interner Prozesse spielen und erhebliche Kosteneinsparungen ermöglichen. Hier einige Anwendungsbeispiele und deren Effekte:
1.Automatisierte Dokumentation und Berichterstattung: Generative KI kann Standardberichte, Protokolle oder Zusammenfassungen erstellen und so die Effizienz steigern. Dadurch werden Ressourcen freigesetzt, die für wertschöpfendere Aufgaben genutzt werden können. In mittelgroßen Unternehmen könnten so Verwaltungskosten um bis zu 20 % gesenkt werden.
2. Optimierung von Workflows: KI kann interne Prozesse analysieren, um Engpässe oder Ineffizienzen zu erkennen. Durch Optimierungsvorschläge lassen sich Produktivität und Kosteneinsparungen, besonders in Produktion, Logistik und IT, steigern.
3. Kundendienst und -kommunikation: Durch den Einsatz von KI-Modellen im Kundenservice, wie Chatbots oder für die Beantwortung von Standardfragen, kann der Personalbedarf verringert werden, ohne die Servicequalität zu beeinträchtigen. Studien zeigen, dass KI-Lösungen bis zu 30 % der Kundenservicekosten senken können.
4.Automatisierte Kreativ- und Content-Generierung: Generative KI kann Marketingmaterialien, Produktbeschreibungen oder Social Media Posts erstellen, wodurch Kreativabteilungen entlastet und Kampagnen schneller durchgeführt werden können. Dies verringert den Bedarf an externen Agenturen oder zusätzlichen kreativen Ressourcen.
5. Vorhersage und Bedarfsplanung: KI kann helfen, präzisere Nachfragevorhersagen zu treffen, wodurch Bestands- und Lieferkettenmanagement optimiert werden. Dies reduziert Überbestände und Fehlbestände und senkt Logistikkosten um 10-15 : Der Einsatz von generativer KI kann Unternehmen je nach Branche und Umfang signifikante Einsparungen von 20 % oder mehr der Betriebskosten ermöglichen. Besonders effektiv sind diese Einsparungen, wenn die KI-Anwendungen strategisch integriert und aufeinander abgestimmt werden, um das gesamte Unternehmen effizienter zu machen.</t>
  </si>
  <si>
    <t>Novarus GmbH</t>
  </si>
  <si>
    <t>Mayen</t>
  </si>
  <si>
    <t>Schulz Gerüstbau GmbH &amp; Co. KG</t>
  </si>
  <si>
    <t>51381, Leverkusen</t>
  </si>
  <si>
    <t>138.0</t>
  </si>
  <si>
    <t>Als Gerüstbauunternehmen begleiten wir - wenn auch nicht mit fundamentaler, medialer Aufmerksamkeit - viele Vorgänge, die in Zusammenhang mit nachhaltigem Wirken stehen. Sei es die energetische Sanierung  von Gebäuden, den Ausbau der Photovoltaik auf Dächern, den Ausbau des Stromnetzes im Freileitungsbau, oder die Errichtung CO2 neutraler Anlagen in der Industrie - ohne Arbeits- Schutz- und Traggerüste sind diese Vorgänge nicht umsetzbar und stellen vielen Arbeitnehmer die Möglichkeit Ihre Arbeiten sicher und zur Zufriedenheit Ihres Auftraggebers ausführen zu können.
Der Gerüstbau hat in vielen Bereichen das Merkmal sich wiederholender Arbeitsabläufe, deren Abwicklung heutzutage mit digitalen Methoden erheblich effizienter gestaltet werden kann. Diese Transformation steht in unserem Handwerksbereich allerdings noch in den Kinderschuhen und muss besser erarbeitet werden.  Es ergibt sich die Möglichkeit ein deutlich effizienteres und nachhaltigeres Arbeiten zu ermöglichen. 
Effizientere Methoden ersparen gleichzeitig Arbeits- und Anfahrtswege, reduzieren den Materialeinsatz und schonen unsere Mitarbeiter ohne die bei allen Möglichkeiten der Digitalisierung, dieses Handwerk nicht umsetzbar ist.</t>
  </si>
  <si>
    <t>Es gibt kein festes Verfahren zum Umgang mit Ideen. Alle unsere Mitarbeiter sind ermutigt mögliches Verbesserungspotenzial mit Ihrem jeweiligen direkten Vorgesetzten zu besprechen und ggf. weiterzuleiten.</t>
  </si>
  <si>
    <t>Hierfür gibt es keine festen Prozess. Mögliche Benefits werden vielmehr zielgerichtet / bedarfsorientiert genutzt. Dies können Geldprämien, Aufstiegsmöglichkeiten, Wochenendreisen etc. sein.</t>
  </si>
  <si>
    <t>Die Entscheidungswege sind durch die direkte Verantwortung und Einbindung der Geschäftsführung besonders kurz und können daher möglichst effizient entschieden werden.</t>
  </si>
  <si>
    <t>Generative KI wird bisher nur in Grundzügen für erste Planungsentwicklungen getestet. Auf die Neugestaltung von Prozessen oder Arbeitsabläufe hat sie bisher noch keinen Einfluss</t>
  </si>
  <si>
    <t>Molkerei Gropper GmbH &amp; Co. KG</t>
  </si>
  <si>
    <t>86657 Bissingen</t>
  </si>
  <si>
    <t>1600.0</t>
  </si>
  <si>
    <t>Sieger des 17. Deutschen Nachhaltigkeitspreises 2025 für Unternehmen im Bereich der Milch-/Frischeprodukte. 
Verpackungen:
Wir entwickeln innovative Verpackungsinnovationen hin zur Kreislaufwirtschaft.
Konsequente Reduktion, hohe Recyclingfähigkeit, Rezyklat-Einsatz
Tierwohl:
Wir sind größter Verarbeiter von Tierwohl-Milch und größter Verarbeiter von Bio-Milch in Deutschland. Pionierleistung „Für Mehr Tierschutz", starke Biobasis, ehrliche Milcherzeugung
Klima: 
SBTi-konforme Ziele, konsequente Investitionen in Energieeffizienz und erneuerbare Energien. Wir verpflichten uns zur Emissionsreduktion gemäß SBTi und reduzieren unsere CO2-Emissionen. Wir haben Maßnahmen zur Stromeinsparungen umgesetzt und unser Energiemanagement optimiert. Wir sind Bio-Wasserbauern: 
Unser rieser URWASSER erfüllt besonders hohe Qualitätsanforderungen, die über die gesetzlichen Regelungen hinausgehen. Green Brand Award in 2021/22, erfolgreich rezertifiziert in 2023/24 und 2025/26. Arbeitgeber und Soziales Engagement:
-	Wir engagieren uns für Menschen in der Region und weit darüber hinaus
-	Wichtiger Arbeitgeber und Wirtschaftsfaktor in der Region
-	Engagement für die Mitarbeitenden: Beispiel: Buß- und Bettag, in Bayern schulfrei, für Eltern ganz normaler Arbeitstag  Gropper Kids‘ Day mit span-nendem Programm für Kinder und Jugendliche (2023).
-	Mitarbeiter-Benefits: Bildungsurlaub: 5 Tage Freistellung für ehrenamtliche, berufliche oder politische Weiterbildungen pro Jahr /// RideBee erleichtert die Organisation von Fahrgemeinschaften /// Dienstfahrrad-Leasing 
-	9 Ausbildungsberufe, 3 Duale Studiengänge
-	Engagement weltweit: in Zusammenarbeit mit der Organisation Fly &amp; Help Neubau einer Schule im südostafrikanischen Malawi finanziert</t>
  </si>
  <si>
    <t>Mitarbeiter geben ihre Ideen jederzeit direkt an den Vorgesetzten weiter. Des Weiteren wird in regelmäßigen
Newslettern zur Ideeneinreichung aufgerufen (Verknüpfung mit Gewinnspiel) und bei Umsetzung ebenso im Newsletter berichtet. Bewertung erfolgt über abteilungsübergreifende Projektteams (Projektleiter werden je
nach Projektgegenstand berufen), die von einem zentralen Projektauftraggeber (häufig Geschäftsführer bzw.
Bereichs/Abteilungsleiter) berufen werden.</t>
  </si>
  <si>
    <t>definierte Gewinne für Ideeneinreichungen per Newsletter, innenbetriebliche Vorschlagwesen mit
Belohnungssystem</t>
  </si>
  <si>
    <t>Schnelle Aufnahmen von Markttrends mit Übersetzung in Produktkonzepten.
"Nicht Reden, sondern Machen! "</t>
  </si>
  <si>
    <t>??</t>
  </si>
  <si>
    <t>Elektro Hogreve &amp; Krögerrecklenfort GmbH</t>
  </si>
  <si>
    <t>38470 Parsau</t>
  </si>
  <si>
    <t>46.0</t>
  </si>
  <si>
    <t>Energieversorgung inkl. Heizen zu 90% aus eigenen regenerativen Quellen (Photovoltaik, Wärmepumpe, etc.).
Abfallwirtschaft durch strikte Mülltrennung und recycling von z.B. Kupferschrott.
Digitalisierung zur Papiervermeidung in allen Unternehmensbereichen.
Teilmodernisierung der KFZ-Flotte in rein elektrische Fahrzeuge welche am Firmenstandort 100% regenerativ geladen werden.
IT wird direkt am Firmenstandort betrieben und zum Großteil auf externe, energieintensive Cloudlösungen verzichtet.</t>
  </si>
  <si>
    <t>Die Projektleiter und langfristige Mitarbeiter sind am Gewinn des Unternehmens beteiligt.</t>
  </si>
  <si>
    <t>Mitarbeiter können der Geschäftsführung oder den Projektleitern jederzeit Verbesserungsideen vortragen. Diese werden dann in der Regel zeitnah (innerhalb von 24h) besprochen.</t>
  </si>
  <si>
    <t>Gar nicht.</t>
  </si>
  <si>
    <t>100.0</t>
  </si>
  <si>
    <t>Nachhaltigkeit bei enomyc – Innovation und Verantwortung als Treiber für eine bessere Zukunft
Nachhaltigkeit ist ein zentraler Bestandteil unserer Unternehmensstrategie. Mit innovativen Technologien, globaler Vernetzung und sozialem Engagement schaffen wir echte Mehrwerte für unsere Kunden, Mitarbeiter und die Gesellschaft.
1. Förderung von Nachhaltigkeit durch technologische Innovation:
Unser ESG-Checkup hilft Unternehmen, Nachhaltigkeitsziele strategisch zu erreichen und wirtschaftliche Chancen zu nutzen. Ergänzt wird dies durch Blockchain-basierte Ansätze, die Transparenz und Effizienz in Lieferketten fördern. In Kooperation mit attempto bieten wir praxisorientierte Einführungskurse zu Web3-Technologien, die Unternehmen den Einstieg in eine nachhaltige, dezentralisierte Zukunft ermöglichen.
2. Nachhaltige Anwendung von VR-Technologien:
Unsere Teilnahme am "Ready Player Golf"-Event, dem weltweit ersten Virtual Reality Charity Golf Turnier, hat gezeigt, wie VR-Technologien soziale Verantwortung mit technologischer Innovation verbinden können. Mit unserer Spende unterstützten wir die Big Dreams VR-Tour, die Kindern mit Krebs den Zugang zu digitalen Erlebnissen ermöglicht. Gleichzeitig erlebte unser Team die Stärke von VR für globale Vernetzung und Zusammenarbeit.
3. Bildung und Awareness für nachhaltige Transformation:
Wir veranstalten Workshops und Schulungen, die KMU befähigen, CO₂-Emissionen durch digitale Lösungen zu senken und ressourcenschonende Prozesse zu etablieren. Themen wie Blockchain, Web3 und KI stehen dabei im Fokus, um Innovationspotenziale im Mittelstand zu aktivieren.
4. Eigene Verantwortung und Vorbildfunktion:
Intern haben wir ambitionierte Ziele definiert, darunter die vollständige Digitalisierung unserer Prozesse bis 2025 sowie die Förderung alternativer Mobilitätslösungen für unsere Mitarbeiter.
Unsere Maßnahmen zeigen: Nachhaltigkeit und Innovation gehen bei enomyc Hand in Hand – für eine zukunftsfähige Beratung und Gesellschaft.</t>
  </si>
  <si>
    <t>Bei enomyc setzen wir auf ein flexibles und ganzheitliches Modell der Mitarbeiterbeteiligung, das sich an den individuellen Leistungen und der gemeinsamen Zusammenarbeit orientiert. Unser Ansatz stellt sicher, dass außergewöhnliches Engagement und Innovationskraft auf vielfältige Weise honoriert werden:
1. Individuelle Anerkennung:
Wir würdigen Mitarbeitende, die durch kreatives Denken oder die Anwendung neuer Technologien außergewöhnliche Ergebnisse erzielen. Solche Beiträge werden fallbezogen gewürdigt – beispielsweise durch projektbezogene Boni, besondere Weiterbildungsangebote oder die Möglichkeit, Innovationen selbstständig weiterzuentwickeln.
2. Leistungsbezogenes Bonussystem:
Unser Bonussystem berücksichtigt neben der reinen Projektleistung auch Aspekte wie Teamarbeit, Kooperationsfähigkeit und Innovationsbeiträge. Mitarbeitende tragen somit nicht nur zur Projektperformance, sondern auch zur Weiterentwicklung des Unternehmens bei. 
3. Förderung von Innovation und Weiterentwicklung:
Besonders innovative Leistungen werden durch gezielte Programme unterstützt, wie etwa unserer Intrapreneurship-Initiative. Mitarbeitende, die zukunftsweisende Projekte anstoßen, erhalten Zugang zu interdisziplinären Ressourcen und strategischer Unterstützung durch das Management. Dies stärkt nicht nur die Motivation, sondern auch die Innovationskraft des Unternehmens.
4. Teilhabe an digitalen Fortschritten:
Unsere Mitarbeitenden profitieren direkt von den Ergebnissen strategischer Partnerschaften, z. B. mit Agicap und Nordantech, durch Schulungen und die Einführung innovativer Tools, die ihre Arbeit effizienter und effektiver gestalten.
Fazit: Unser Ansatz zur Mitarbeiterbeteiligung geht über finanzielle Anreize hinaus: Wir schaffen ein Umfeld, das individuelle Stärken fördert, Kreativität belohnt und Teamgeist stärkt. Dies trägt maßgeblich dazu bei, dass enomyc nicht nur ein innovativer, sondern auch ein attraktiver Arbeitgeber bleibt.</t>
  </si>
  <si>
    <t>Bei enomyc fördern wir eine offene und effiziente Ideenmanagement-Kultur, die sicherstellt, dass Verbesserungsvorschläge unserer Mitarbeitenden nicht nur gehört, sondern auch effektiv bewertet und umgesetzt werden.
1. Offene Kommunikationskultur und neue digitale Tools:
Neben unserer etablierten offenen Kommunikationskultur haben wir digitale Lösungen, die es Mitarbeitenden ermöglichen, ihre Ideen strukturiert über eine zentrale Plattform einzureichen. Dies sorgt für Transparenz und Nachverfolgbarkeit im Ideenprozess und stärkt die bereichsübergreifende Zusammenarbeit.
2. Direkte Ansprache und zielgerichteter Austausch:
Mitarbeitende werden ermutigt, ihre Ideen direkt an die relevante Führungskraft oder Geschäftseinheit zu richten. Dies ermöglicht schnelle und zielgerichtete Diskussionen. Ideen, die das gesamte Unternehmen betreffen, können direkt beim Top-Management eingebracht werden.
3. Strukturierter Bewertungsprozess:
Eingereichte Ideen werden von den relevanten Entscheidungsträgern wie Team- oder Geschäftseinheitsleitern sowie dem Top-Management bewertet. Der Bewertungsprozess berücksichtigt dabei Kriterien wie Machbarkeit, Innovationspotenzial und den Mehrwert für das Unternehmen und seine Kunden.
4. Feedback und Umsetzung:
Wir legen großen Wert auf eine transparente Kommunikation. Mitarbeitende erhalten zeitnah Feedback zu ihren Vorschlägen. Wird eine Idee angenommen, wird der Ideengeber aktiv in die Umsetzung eingebunden – ein Ansatz, der die Motivation und Eigenverantwortung fördert.
5. Erfolge und Förderung durch Intrapreneurship:
Ein Beispiel aus unserer Praxis ist die Einführung von Virtual Reality in unseren Arbeitsalltag, die auf eine Mitarbeiteridee zurückgeht. Durch gezielte Förderung und bereichsübergreifende Zusammenarbeit hat sich diese Idee zu einem erfolgreichen Anwendungsfeld entwickelt.
Fazit: Unser Ideenmanagement verbindet traditionelle Ansätze mit digitalen Tools, um Innovationen schneller und effektiver zu fördern.</t>
  </si>
  <si>
    <t>Belohnung innovativer Leistungen bei enomyc: Anerkennung, Förderung und Inspiration
Bei enomyc würdigen wir innovative Beiträge unserer Mitarbeitenden mit einem flexiblen Belohnungssystem, das individuelle Leistungen und deren positiven Einfluss auf das Team und das Unternehmen anerkennt.
1. Leistungsbezogene Anreize:
Innovative Leistungen fließen in die variablen Gehaltselemente ein. Neben finanziellen Anreizen bieten wir Zugang zu Weiterbildungsprogrammen, Mentoring und der Möglichkeit, eigene Ideen in interdisziplinären Teams weiterzuentwickeln.
2. Besondere Events als Motivation:
Unsere Mitarbeitenden nehmen an inspirierenden Veranstaltungen teil, die Innovation und Engagement verbinden. Ein Beispiel ist die Teilnahme am VR-Charity-Event "Ready Player Golf", das technologische Innovation und soziales Bewusstsein verknüpft. Unsere Spenden unterstützten die Big Dreams VR-Tour, die krebskranken Kindern virtuelle Erlebnisse ermöglicht. Solche Events fördern den Teamgeist und zeigen, wie Technologie gesellschaftlichen Mehrwert schafft.
3. Förderung durch Innovation Spotlights:
Mit den "Innovation Spotlights" würdigen wir herausragende Ideen und bieten eine Plattform, auf der Mitarbeitende ihre Projekte präsentieren können. Erfolgreiche Projekte werden ausgezeichnet, was die Motivation steigert und andere inspiriert.
4. Teamorientierte Umsetzung:
Innovative Leistungen werden im Team verankert. Mitarbeitende, die gemeinsam an der Umsetzung von Ideen arbeiten, profitieren von gezielten Anerkennungen, da wir den Wert der Zusammenarbeit in den Vordergrund stellen.
Fazit: Durch Anreize, inspirierende Events und gezielte Programme schaffen wir ein Umfeld, das Innovation belohnt und gleichzeitig die Motivation sowie den Zusammenhalt unserer Mitarbeitenden stärkt.</t>
  </si>
  <si>
    <t>Bei enomyc verbinden wir disziplinierte Prozesse mit der nötigen Flexibilität, um auf Veränderungen schnell und effektiv zu reagieren. Unsere Agilität zeigt sich in drei zentralen Bereichen:
1. Anpassungsfähigkeit durch agile Strukturen:
Unsere Organisation ist bewusst flexibel gestaltet, um auf dynamische Marktanforderungen reagieren zu können. Wir nutzen agile Methoden wie Scrum und OKRs, um Projekte effizient zu steuern und dabei gleichzeitig Kreativität und Innovation zu fördern.
2. Digitalisierung als Grundlage für Dynamik:
Mit digitalen Tools wie Falcon von Nordantech optimieren wir die Planung, Umsetzung und Anpassung unserer Projekte. Diese Technologien ermöglichen uns, schnelle Entscheidungen auf der Grundlage von Echtzeit-Daten zu treffen und uns bei Bedarf umgehend auf neue Prioritäten auszurichten.
3. Förderung individueller Initiative:
Wir unterstützen Mitarbeitende aktiv, die eigene Ideen oder innovative Projekte verfolgen möchten. Dabei gehen wir bewusst über etablierte Standards hinaus und stellen Ressourcen für außergewöhnliche Initiativen bereit. Ein Beispiel ist die Förderung interdisziplinärer Intrapreneurship-Projekte, bei denen Mitarbeitende kreative Ansätze entwickeln und testen können.
4. Balance zwischen Struktur und Flexibilität:
Unsere Stärke liegt in der Kombination aus stabilen Prozessen und der Offenheit für neue Ansätze. Wir hinterfragen bestehende Normen regelmäßig und passen sie an, wenn außergewöhnlich vielversprechende Ideen entstehen. Dies ermöglicht es uns, kreative Lösungen schnell in die Tat umzusetzen.
5. Kundenorientierte Anpassungsfähigkeit:
Flexibilität und Agilität sind nicht nur intern wichtig – sie prägen auch unsere Beratungsansätze. Durch individuelle Workshops, wie etwa die Kooperation mit Agicap zu digitalen Rechnungsprozessen, stellen wir sicher, dass unsere Kunden in einem sich ständig wandelnden Geschäftsumfeld wettbewerbsfähig bleiben.</t>
  </si>
  <si>
    <t>Kanban</t>
  </si>
  <si>
    <t>Lean Management Tools</t>
  </si>
  <si>
    <t>Einsatz von Generativer KI für die Rationalisierung und Neugestaltung interner Prozesse bei enomyc
Generative KI ist ein zentraler Bestandteil unserer digitalen Transformation und hilft uns, interne Prozesse effizienter zu gestalten, Innovationen voranzutreiben und Kosten nachhaltig zu senken.
1. Prozessoptimierung und Automatisierung:
Wir setzen Generative KI gezielt ein, um administrative und repetitive Aufgaben zu automatisieren. Beispielsweise nutzen wir KI-gestützte Tools, um Projektberichte zu generieren, Datenanalysen durchzuführen und Standarddokumente wie Verträge oder Angebote zu erstellen. Diese Automatisierungen reduzieren den manuellen Aufwand erheblich und ermöglichen es unseren Teams, sich auf strategische Aufgaben zu konzentrieren.
2. Effizienzsteigerung durch Datenverarbeitung:
KI-gestützte Big-Data-Analysen ermöglichen uns, große Datenmengen in Echtzeit zu verarbeiten und datengetriebene Entscheidungen schneller zu treffen. Dies ist insbesondere bei der Projektpriorisierung und Ressourcenplanung ein entscheidender Vorteil.
3. Schulungen und Wissensvermittlung:
Wir bieten regelmäßig interne Schulungen an, um alle Mitarbeitenden im Umgang mit Generativer KI zu trainieren. Diese Schulungen befähigen Teams in unterschiedlichen Abteilungen, KI effektiv in ihre Arbeitsprozesse zu integrieren. Zudem stellen wir vielfältige Informationen zur Verfügung, die den gezielten Einsatz von KI unterstützen und den Wissenstransfer innerhalb der Organisation fördern.
4. Nachhaltige Kostensenkung:
Durch Automatisierung, Fehlerreduktion und beschleunigte Prozesse konnten wir die Kosten in betroffenen Bereichen um bis zu 20 % senken. Gleichzeitig steigern wir die Ressourceneffizienz und die Produktivität unserer Teams.
Fazit: Generative KI ist bei enomyc mehr als ein Werkzeug – sie ist ein Innovationsmotor, der unsere internen Prozesse optimiert, Kosten senkt und gleichzeitig unsere Beratungsqualität auf höchstem Niveau hält.</t>
  </si>
  <si>
    <t>Frankfurt am Main</t>
  </si>
  <si>
    <t>BeneVit Holding GmbH</t>
  </si>
  <si>
    <t>72116 Mössingen</t>
  </si>
  <si>
    <t>1900.0</t>
  </si>
  <si>
    <t>Ökologische Nachhaltigkeit bei BeneVit
BeneVit setzt auf innovative Technologien, um Ressourcen zu schonen und den Klimaschutz voranzutreiben.
•	Energienutzung:
o	Einsatz von Geothermie, Photovoltaik und Solarthermie in 20 Projekten zur Reduktion fossiler Energieträger
o	7 Einrichtungen mit Blockheizkraftwerken
o	12 energieeffiziente Gebäude: 6 mit Blockheizkraftwerken, 6 mit Wärmepumpen, 3 mit Geothermie
o	Photovoltaik erzeugt jährlich 240.000 kWh Strom und spart 55 Tonnen CO₂
o	8 Gebäude sind komplett auf LED umgerüstet
•	Nachhaltige Mobilität:
o	21 E-Autos, 8 Hybrid-Autos und 180 Mitarbeitende mit Jobbikes fördern klimafreundliche Mobilität
•	Regionale Förderung und kurze Lieferwege:
o	Aufträge an lokale Lieferanten und Unterstützung des örtlichen Handels zur Minimierung von Transportwegen und zur Förderung der regionalen Wertschöpfung
Soziale Nachhaltigkeit bei BeneVit
BeneVit fördert Chancengleichheit, Mitarbeiterzufriedenheit und gesellschaftliches Engagement
•	Vielfalt und Chancengleichheit:
o	Führungspositionen werden aktiv mit weiblichen Führungskräften besetzt
o	Engagement bei der „Charta der Vielfalt“ und „Made by Vielfalt“
•	Mitarbeiterförderung:
o	Überdurchschnittlich hohe Aus- und Weiterbildungsquoten 
o	Erfolgsbeteiligung: Sonderzahlungen stärken die Bindung ans Unternehmen
o	Betriebliches Gesundheitsmanagement fördert die Gesundheit
•	Gesellschaftliches Engagement:
o	Teilnahme am Gemeindeleben an allen Standorten
o	Transparente Kommunikation über Angehörigen-Apps und Pressearbeit schafft Vertrauen
o	Entwicklung neuer Wohn- und Finanzierungsformen sichert die Zukunft der Pflegebranche
Ökonomische Nachhaltigkeit bei BeneVit
Nachhaltiges Wirtschaften bildet die Grundlage für langfristigen Erfolg.
•	Verantwortungsbewusste Unternehmensführung: 
o	Kombination von ökonomischer Stabilität mit sozialer und ökologischer Verantwortung
o	Wirtschaftlicher Erfolg ermöglicht innovative Projekte und attraktive Mitarbeiterangebote</t>
  </si>
  <si>
    <t>Die Mitarbeiter erhalten Tantiemen (Erfolgsprämie) die basierend auf bestimmten Unternehmenskennzahlen oder individuellen Leistungen wie z. B. (Voll-) Belegung der Pflegeeinrichtung, Umsetzung der BeneVit-Qualitätsstandards, Zufriedenheit der Bewohner und Angehörige, geringe Fluktuationsrate in der Einrichtung und Wirtschaftlichkeit der Einrichtung ausgezahlt wird.</t>
  </si>
  <si>
    <t>Zu Punkt 3 – Remote Work ist in der (Alten-)Pflege nicht möglich!
Zu 4. Ideenmanagement
Betriebliches Vorschlagswesen: Ideen gehen an den Innovationsmanager, werden zusammen mit der Geschäftsführung ausgewertet, die Mitarbeitenden informiert und je nach Projekt angemessen vergütet.
Ebenso können bei Leitungsrunden, den täglichen Blitzrunden, Coachings oder speziellen Workshops Ideen eingebracht werden, die dann wiederum an den Innovationsmanager geleitet werden.
Die Mitarbeitenden dürfen das Projekt, soweit es in der Pflegebranche möglich ist, begleiten und mit umsetzen. Sie werden öffentlich dafür ausgezeichnet, und es gibt eine angemessene Vergütung.</t>
  </si>
  <si>
    <t>Die Mitarbeitenden dürfen das Projekt, soweit es in der Pflegebranche möglich ist, begleiten und mit umsetzen. Sie werden öffentlich dafür ausgezeichnet, und es gibt eine angemessene Vergütung.</t>
  </si>
  <si>
    <t>Innovation ist bei uns gleichzusetzen mit dem Wohlergehen und dem Grad der möglichen Selbstbestimmung der Bewohnenden und Kunden sowie der Zufriedenheit der Mitarbeitenden:
Es gibt tägliche Blitzmeetings für aktuelle Wissensupdates.
Nach Bedarf individuelle Coachings für Führungskräfte.
Stressmangament-Angebote – „Verwandle Stress in Stärke“ – um besser mit dem psychischen Druck der Pflege umgehen zu können und um fokussiert und mit Freude die täglichen Aufgaben zu meistern. Leitungsgespräche u. v. m.
Diese Maßnahmen und viele weitere Details sorgen für einen flexiblen und reibungslosen Ablauf, um die optimale Qualität in der Versorgung der BeneVit-Kunden zu garantieren, ebenso die Umsetzung des Hausgemeinschaftskonzeptes (HGK) nach den BeneVit-Qualitätsstandards. Auch die neuen Konzepte „Stambulant“ und „LebenPlus“ basieren auf dem HGK.
Unsere Mitarbeitenden benötigen besondere Flexibilität, da unsere Bewohnerinnen und Bewohner keinem starren Tagesablauf unterliegen. Jeder kann z. B. aufstehen und frühstücken, wann er mag. Die Mitarbeitenden müssen sich darauf einstellen und Prioritäten selbstständig einschätzen, ohne dass die Betreuung und die Pflegeleistung darunter leiden. Dies schult unter anderem unsere hauseigene BeneVit-Akademie inklusive E-Campus. Alle Weiterbildungen sind IHK zertifiziert.</t>
  </si>
  <si>
    <t>BeneVit setzt Generative KI und digitale Technologien ein, um Prozesse zu optimieren, Kosten zu senken und die Pflegequalität zu steigern.
1. Digitalisierung und Prozessautomatisierung:
BeneWatch-System: Überwacht kontinuierlich Vitalzeichen und alarmiert bei Auffälligkeiten. Dies spart Zeit und erhöht die Sicherheit.
Wundera-App: Automatisierte Fotodokumentation und Leitlinien-konforme Diagnosevorschläge reduzieren Dokumentationsaufwände.
2. Innovative Apps:
BeneVit Angehörigen-App: Informiert Angehörige in Echtzeit über den Zustand ihrer Liebsten, stärkt Vertrauen und entlastet Pflegekräfte.
Mitarbeiter-App: Unterstützt das Personal bei Arbeitszeitplanung, Kommunikation und Zugriff auf wichtige Informationen.
Ärzte-App: Ermöglicht Televisiten und sicheren Datenaustausch, was die Zusammenarbeit effizienter gestaltet.
3. Optimierung der Betreuung:
Lindera-App: Analysiert Ganganomalien und gibt Handlungsempfehlungen zur Sturzprävention. Die Integration in die Tagesstruktur erhöht die Sicherheit und reduziert Arbeitsbelastungen.
Intelligente Raumüberwachung: Sensorik und KI erkennen Anomalien wie Stürze, alarmieren das Personal und ermöglichen schnelle Reaktionen.
4. Effiziente Ressourcensteuerung:
Wear&amp;Care: KI in Inkontinenzprodukten reduziert Verbrauch und optimiert Wechselintervalle, wodurch Kosten und Umweltbelastungen gesenkt werden.
Televisite: Digitale Arztkonsultationen sparen Wegezeiten und steigern die medizinische Versorgung.
Kostensenkung und Mehrwert:
Die eingesetzten Technologien minimieren administrative Aufgaben, Materialverbrauch und Fehlerquoten. Gleichzeitig stärken sie Vertrauen und Zufriedenheit bei Bewohnenden, Mitarbeitenden und Angehörigen.
BeneVit zeigt, wie Generative KI Innovationen vorantreibt, Effizienz steigert und die Pflegebranche nachhaltig verändert.</t>
  </si>
  <si>
    <t>EintrachtTech GmbH</t>
  </si>
  <si>
    <t>60528 Frankfurt</t>
  </si>
  <si>
    <t>Im Sinne der Prozessnachhaltigkeit werden alle Software Entwicklungen und Innovationen sauber  dokumentiert (auf Englisch), um die Reproduzierbarkeit und Prozessexzellens für alle Mitarbeiter  sicherzustellen. Im Bereich des Digitalzentrums Arena of IoT liegt der Fokus diverser  Innovationsprojekte auf ökologischer Nachhaltigkeit. Hierfür wurden zahlreiche KPIs definiert, welche die Nachhaltigkeit der Projekte messbar und steuerbar macht. Durch diese Tätigkeiten gilt Eintracht Frankfurt als einer der nachhaltigsten Bundesligisten.</t>
  </si>
  <si>
    <t>Das beste Beispiel ist sicher die Freistellung unseres leitenden Data Analysts, der mehrere Tage pro Monat freigestellt wird, um sich mit Methoden und Anwendungsfeldern der Künstlichen Intelligenz auseinanderzusetzen. Dadurch versprechen wir uns neue Innovationsfelder bereits frühzeitig zu identifizieren und unseren Wettbewerbsvorsprung auszubauen.   Zudem machten wir auch in der Vergangenheit die Erfahrung, dass gerade für juniorige Mitarbeiter &amp; Mitarbeiterinnen die notwendige Eigenverantwortung Arbeitszeit für die Entwicklung von eigenen Ideen aufzuwenden und ohne Guidance an eigenen neuen Ideen zu arbeiten oftmals ungewohnt ist. Hier hat es sich bewährt, dass seniorigere Mitarbeitenden jüngere Mitarbeiter und Mitarbeiterinnen in diesen Prozessen an die Hand nehmen und auch das Top-Management aktiv einfordert, dass sich hierfür trotz des oftmals stressigen Tagesgeschäfts Zeit genommen wird.</t>
  </si>
  <si>
    <t>Jedes Jahr gibt es einen EintrachtTech-weiten Workshop, in dem sich bewusst losgelöst vom Tagesgeschäft Zeit genommen wird, um sich mit neuen Ideen und der kontinuierlichen Verbesserung in allen Geschäftsfeldern auseinanderzusetzen. Darüber hinaus gibt es ein wöchentliches Geschäftsfelder übergreifendes Jour-fixe aller Mitarbeitenden der EintrachtTech inkl der Geschäftsführung - in diesem Rahmen erhält jeder die Möglichkeit zu seinen Projekten und Ideen zu informieren und übergreifende Ideen zu Innovationen und neuen Geschäftsmodellen oder zur Verbesserung bestehender Unternehmensprozesse vorzutragen. Ebenso ist es auch losgelöst kontinuierlich möglich eigene Ideen einzubringen - hierbei helfen die flachen Hierarchien der EintrachtTech.</t>
  </si>
  <si>
    <t>Selbstverständlich werden besonders innovative Leistungen im Rahmen der individuellen Jahresgespräche honoriert. Das Kernziel der EintrachtTech GmbH ist es aber ganz grundsätzlich neue innovative Geschäftsmodelle zu entwickeln und im Zuge dessen wird im Recruiting der Mitarbeiter/innen darauf geachtet, dass die Mitarbeitenden über eine hohe Motivation und ein unternehmerisches Mindset verfügen. Aus diesem Grund sehen wir davon ab weitere monetäre oder ähnliche Incentives für bestimmte Leistungen zu setzen.</t>
  </si>
  <si>
    <t>Die Flexibilität und Agilität der EintrachtTech wird vor allem durch flache Hierarchien und schnelle Entscheidungswege gewährleistet.</t>
  </si>
  <si>
    <t>Generative KIO wird gegenwärtig hauptsächlich zur Ausgestaltung von datengetriebenen Kampagnen genutzt. Hierdurch verringert sich der zeitliche personelle Aufwand in der kreativen Gestaltung der Kampagne enorm, so dass bei einer konstanten Mitarbeitendenzahl die Anzahl der Kampagnen signifikant gesteigert werden konnte.</t>
  </si>
  <si>
    <t>SE Sustainable Exergy GmbH</t>
  </si>
  <si>
    <t>Unterhaching</t>
  </si>
  <si>
    <t>Wir bieten Möglichkeiten zur Reduktion des Scope2 CO2 Fußabdrucks an: Zuschuss zu öffentlichen Verkehrsmitteltickets (D-Ticket), Förderung  und Unterstützung des mobilen Arbeitens, um Arbeitswege zu sparen, Angebot von Jobrad, damit immer mehr Mitarbeiter zum Fahrradfahren animiert werden und dieses alternativ nutzen, um in die Arbeit zu kommen, hierbei können E-Bikes in der Firma kostenlos geladen werden Eine Duschmöglichkeit im Büro wurde 2024 geschaffen. Desweiteren bieten wir  jedem Mitarbeiter einen eigenen grünen Sonnenstromtarif  für ihr privates zuhause an. D.h. zu Sonnenstundenzeiten wird hier der Arbeitspreis (exklusive den Netzkosten oder Abgaben) Stromtarif sehr stark rabattiert bzw. kann sogar Null € betragen. 
Dies soll den Mitarbeiter im Thema Nutzung von Photovoltaikstrom und dem Problem der Netzentlastung sensibilisieren. Kleinere Energieeffizienz- und Zero Waste Maßnahmen betonen die Wichtigkeit des Themas für die Firma. Die Resultate sämtlicher oben genannter Maßnahmen werden quantifiziert und auf 2 großen Bildschirmen im Büro an verschiedenen Orten dargestellt und kontinuierlich visualisiert.</t>
  </si>
  <si>
    <t>Kleine Firma und flache Hierarchie,  offene Kultur und direkte Kommunikation, Ideen und Verbesserung sind immer willkommen und können jederzeit eingebracht werden. Keine Vorverurteilung. Leitspruche der Firma: "Jeder der will, der darf !" ...und wir als Firma unterstützten, vorausgesetzt wir können und es macht Sinn.</t>
  </si>
  <si>
    <t>Anerkennung durch mehr Verantwortung. Mehr Verantwortung bedeuten i.d.R. auch mehr Gehalt. (Prämien oder Gehaltserhöhungen)</t>
  </si>
  <si>
    <t>Sehr individuelle Kundeverträge. Schnelle Entscheidungen.</t>
  </si>
  <si>
    <t>ChatGPT Prof.: Interne WIKI
Machine Learning und Forcasting von Bezugs- und Einspeisestrom</t>
  </si>
  <si>
    <t>LABOKLIN LABOR FÜR KLINISCHE DIAGNOSTIK GmbH &amp; Co. KG</t>
  </si>
  <si>
    <t>Bad Kissingen</t>
  </si>
  <si>
    <t>600.0</t>
  </si>
  <si>
    <t>Solarenergie, Solarthermie, Elektrotankstellen, Dienstfahrrad,  Recycling, wo hygienisch möglich, Partnerschaft mit Lebenshilfe und Anstellung von Leben Inclusive (Lebenshilfe) Mitarbeitern,  Umbruch zu digitalem Auftragsannahme (digitaler Bildbefund), nahe 100% digitale Ergebnisübermittlung, und digitale Rechnungsstellung, wo vom Kunden akzeptiert, digitale Zertifikaten (digitale Signatur), digitale Info Kultur intern (Labozin min 1x monatlich) wie extern (Laboklin aktuell, FürSie gelesen newsletter mit links, genetic newsletter), digitale Lohnzettel. Nachhaltigkeit bei Kongressen: MFG für Teilnehmer oder öffentliche Transportmittel, papierarm mit QR codes zur Info, nachhaltige gadgets etc. , selbst aufbaubarer und transportierbarer Stand für Industrieausstellung- hat zu Erhalt des Nachhaltigkeitspreis vom Berufsverband DVG im Frühjahr 2023 geführt.  Nachhaltigkeit in interner Kommunikation: Reduktion der physischen Meetings - Ersatz durch System von open project und online meetings mit Protokollen bei allen Gruppen (international wie national). Kleine Bausteine sind Beete mit Nutzpflanzen von Mitarbeitern organisiert (eigene Kräuter),  gemeinsames Essen 1xwöchentlich ohne Einmalverpackung, wiederverwertbare Glasflaschen für Wasser/Saft, Wärmerückgewinnung, etc.</t>
  </si>
  <si>
    <t>BSP: wie zuvor - VBD- Mitarbeiter verwendet ca 50% der Arbeitszeit in Forschung, Publikation, Vorgaben für Marketing- Resultat: Webseite, Implementierung in Tierhalter App, Vortragsreihen, Industriekontakte  BSP: Pathologie-Mitarbeiterin verwendet ca 50% der Zeit auf Forschung/ Doktorandenbetreuung incl Veröffentlichungen, Vorträgen, Einführung in Leistungsverzeichnis/ in die Preisliste, wird inzwischen als Spezialistin in diesem Bereich gehandelt mit Einladungen für Vorträge, hat Foschungskollaboration durchgeführt, arbeitet damit persönlich an der Ernennung zum Appl.Professor.  Etablierung neuer Tests aufgrund von Literatur/Kongressteilnahme- neues Bsp: Ausbruch neuer Art feliner Coronaviren bei Katzen auf Zypern - Etablierung spezifischer nachweismethode, Testung von Proben unterschiedlicher europäischer Länder, Erstellung einer Verbreitungskarte - Publikation, Vorträge, Poster zum Fachthema.
Etablierte Forschungsgruppe mit monatlichen Treffen zu Austausch von Fragestellungen/Methoden; 2xjährliche Vorstellung von Diss/Master/Bachelor/Praxissemesterprojekten für alle incl der externen Mitarbeiter /Satellitenlabore  Aufbau Publications@ mit Sammlung aller Vorträge/Veröffentlichungen/Poster   Abteilungsweise Ideensammlung unter Einbeziehung aller Mitarbeiter (mit anschließendem Essen) und stückweiser Umsetzung (Bsp. IT-gestützt einfachere Auftragserfassung ....)   Erprobung KI-gestützter Diagnostikprogramme aufgrund Kontakte einzelner Mitarbeiter  und in Entwicklung  von Algorhythmen zur personenfreien Validierung bei unauffälligen Befunden,  Fazit: große Zufriedenheit in der Gruppe der Aktiven (Leistungsträger)</t>
  </si>
  <si>
    <t>Wie vorher: Beteiligungsmodell lediglich für weniger Personen - Abteilungsleiter mit extrem innovativ starken Bereich,  verschiedene Leitungen von  Satellitenlaboren mit komplett freier Handlungsweise nach Businessplan Abstimmung (Mischung aus Boni für gesetzte Ziele und Mix aus Umsatz- und Gewinn-Beteiligung) ,  freie Mitarbeiterin mit Verantwortung für einen Gesamtbereich (Allergie)  feste Goodies (Gutscheine) für besondere Auszeichnungen (Posterpreise etc.)  feste Gruppenvergünstigungen bei Innovationsvorschlägen von Gruppen, wenn diese gemeinsam erarbeitet wurden und dann durchgeführt werden  Weitere Modelle gibt es nicht  Der Gesamterfolg des Labors soll in der Regel im Vordergrund stehen: der Innovator /Initiator ist extrem frei in der Durchführung und wird innen wie außen als Urheber gelistet incl gesetzter  Teilnahme von Kongressen im In- und Ausland bei Vorträgen (jedes angenommene Poster).  Innovationsklima ist zwischenzeitlich an Prozent des Umsatzes gesunken, weil der Umsatz temporär stark aufgrund des Sondereffekts Corona gestiegen war. Dieser Sondereffekt hat auch zu verlangsamtem Wachstum und zu einer relativ hohen Fluktuation bei der Zahl der Mitarbeiter geführt (extreme Einstellungsphase gefolgt von Umschichtung und teils auslaufen der zeitlich begrenzten Verträge. Wir haben derzeit die Welle der Rückkehr zum Kerngeschäft durchlaufen und stabilisieren und in der Dynamik mit Zielvorgabe eines Wachstums von ca. 10% pro Jahr.</t>
  </si>
  <si>
    <t>Ideen gehen von Mitarbeiter zu Teamleiter  /Abteilungsleiter - werden bei kleineren Projekten direkt durchgeführt, bei größeren der GL vorgestellt.   Regelmäßig tagende interdisziplinäre Runde bearbeitet Probleme der abteilungsübergreifenden Zusammenarbeit. Person zur Kommunikation zwischen Satelliten und Hauptlabor ist etabliert, eine zweite Stelle ist etabliert zur Listung aller Probleme in der Abarbeitung /Kommunikation zwischen Satelliten und Hauptlabor und zur Abarbeitung dieser - beide Positionen mit großem Erfolg und deutlich erhöhter Zufriedenheit der Satelliten einerseits und des Hauptlabors andererseits.  Abarbeitung von Verbesserungsvorschlägen läuft oft direkt und dezentral, für Satelliten mit Kommunikation zu den anderen (Klärung, ob die Lösung kopierfähig ist/ ob Kopie erforderlich ist). Die Abarbeitung erfolgt auf Vorschlagsbasis, eigenverantwortlich, QM eingebunden.  Eine zentrale Bewertungsstelle gibt es nicht, vielmehr wird von Abteilungsleitung bewertet und durchgeführt oder- bei größeren Projekten in die Abteilungsleiterrunde zur Besprechung mitgebracht und dann aufgrund des Zusammenspiels aller Beteiligten zur Durchführung gebracht oder abgelehnt.</t>
  </si>
  <si>
    <t>Immaterielle Belohnung für Angabe von Innovationsvorschlägen - Vorschlagender hat bei Durchsetzung den Hut auf oder wird (wenn das fachlich nicht passt) in Umsetzung mit eingebunden, ist intern /extern als Urheber genannt. Projektleiter werden zusätzlich  separat über Leitungsprämie entlohnt.  Preise (Poster, Vortrag) / Dissertationen /Weiterbildungsabschlüsse werden zusätzlich mit Blumen, Glückwunsch und Geldgutschein anerkannt. Zusatzlich: Geringer Geldbetrag pro Innovation wird ausgezahlt.</t>
  </si>
  <si>
    <t>wöchentliche abteilungsübergreifende Runden zwischen Geschäfts- und Abteilungsleitung, in den Abteilungen, in Arbeitsgruppen zusammengesetzt aus Vertretern verschiedener Abteilungen einschließlich der Forschungsgruppe,   monatliche Berichte aller Abteilungen und aller Satellitenlabore an die Geschäftsleitung - Berichte sind mit Strukturvorgaben zu gewöhnlichem Geschäftsbetrieb, HR, besonderen Vorkommnissen etc- hier kann gezielt Rücksprache gehalten werden.  Monatliche bzw. quartalsweise Durchsprache der in open project gelisteten Veränderungsmaßnahmen/Projekte (z.B. IT: Projekte der einzelnen Arbeitsgruppen, Molekularbiologie: Projekte der verschiedenen Arbeitsgruppen)    Die abteilungsübergreifenden Treffen der Forschungsgruppe mit Vertretern der unterschiedlichen Fachabteilungen sorgt für Nutzung von Synergien.  Die Projekte sind teils kurzfristiger Natur (wenige Wochen, Praktikantenprojekte oder intern durchgeführt), teil mittellang (Bachelor/Masterarbeiten), teils langfristig (Dissertationen, Forschungsprojekte).   Bei den übergeordneten Treffen wird die Prio-Liste aufgrund sich wechselnder Erkenntnisse zwischenzeitlich hinterfragt und gegebenenfalls neu gemischt.   Wo nötig sind wir sehr schnell in der Durchführung (Beispiel ist Umstellung von Papierantrag und Bareinzahlung bei Jägern (amtliche Untersuchung auf Trichinen) zu webbasierter Online Beauftragung mit online Zahlung innerhalb von  2 Wochen). Viele der Projekte laufen über 2-3 Jahre, wobei Teilergebnisse schnellstmöglich kommerzialisiert werden (Bsp Entwicklung von Erreger-PCRs bei Exoten). Die bestehende Forschungsförderung der Bundesregierung wird dabei genutzt. Gleiches gilt für Innovation mit innerbetrieblicher Auswirkung wie Programmierung von Raumbelegungen oder digitales Verbandsbuch.</t>
  </si>
  <si>
    <t>Airport Research Center GmbH</t>
  </si>
  <si>
    <t>52066 Aachen</t>
  </si>
  <si>
    <t>45.0</t>
  </si>
  <si>
    <t>Ökologische/ökonomische Nachhaltigkeit: In der dt. Luftfahrtindustrie gibt es das Ziel die Klimaneutralität für die Verkehrsflughäfen bis zum Jahr 2045 zu erreichen. Während sich die ersten Maßnahmen auf die kurzfristig möglichen Energieeinsparungs- und/oder Kompensationseffekte konzentriert haben (z.B. Flottenaufbau von Elektrofahrzeugen, Wärmedämmung von Gebäuden, Energieerzeugung mittels Solarzellen und Wärmepumpen), rücken nunmehr Leistungen unseres Unternehmens in den Vordergrund, welche eine optimierte Nutzung bestehender und zukünftiger Infrastruktur in den Fokus stellen. Dies betrifft sowohl die langfristige Betrachtung der Asset-bezogenen Prozesse unserer Kunden (CAPEX) als auch die operative Nutzung dieser Assets (OPEX). Mittels unserer Simulationsprodukte und der daran anhängigen Consultingleistungen unterstützen wir unsere Kunden genau an dieser Schnittstelle auf dem Weg zu einem ökonomisch nachhaltigen Unternehmen. Durch die optimierte Nutzung/Planung bestehender/neuer Infrastruktur ergeben sich zudem Schlüsseleffekte auf dem Weg zur Klimaneutralität. 
Soziale Nachhaltigkeit: Mittels unserer modernsten Simulationsprodukte (KI erster Ordnung) lassen sich schon heute präzise Betriebsvorhersagen sowohl für den nachfragbasierten Infrastrukturbedarf als auch für die benötigten Mitarbeiter für kurz- und mittelfristige Zeiträume (bis zu 90 Tage rollierend) berechnen. Die vormals bestehende Befürchtung der Gewerkschaft VERDI, dass derartige Technologiebausteine zu einem Entfall von Arbeitsplätzen führen wird, konnte in jahrelanger Praxis widerlegt werden. Statt dessen konnten mittels dieser Technologiebausteine kurzfristige Lastspitzen und unwirtschaftliche Personalbedarfe reduziert werden, was insgesamt bei gleichwertiger Personalstärke zu einer in Gänze besseren Schichtplanung und Mitarbeiterproduktivität geführt hat. Als weitere Nebeneffekte sind die Aufwertung bestehender Arbeitsplätze  und der Aufbau neuer hochwertiger Ingenieursarbeitsplätze  zu nennen.</t>
  </si>
  <si>
    <t>Unsere Erfahrungen mit dem Einräumen von Freiräumen während der Arbeitszeit sind durchweg positiv. Auch wenn nicht jede neue Idee einen großen Durchbruch darstellt, ist durch die Vielzahl an Ideen eine Kontinuität bei der Verbesserung unserer Produkte festzustellen (sich verselbständigender Prozess). In der Regel sind die Freiräume den Mitarbeitern vorbehalten, welche sie tatsächlich aus eigenem Antrieb nutzen möchten. Durch die generelle Möglichkeit derartiger Freiräume werden aber auch andere, insbesondere jüngere Mitarbeiter zu ihrer Nutzung angeregt. 
Im jährlichen Mitarbeiterfeedback wird die Rolle derartiger Freiräume aber durchaus ambivalent neben der Kreativfähigkeit auch im Sinne von Ergebnisdruck wahrgenommen, sodass wir inzwischen von einer Verbindlichkeit Abstand genommen haben ("nichts muss, alles kann"). Freiwilligkeit und Ergebnisoffenheit bis hin zur Erfolglosigkeit stehen hierbei gleichberechtigt nebeneinander.
Als ein Beispiel kann in unserem Unternehmen die Entwicklung der Visualisierung hochkomplexer Prognoseergebnisse dynamischer Simulationen im Kontext von Langzeitreihen genannt werden, welche zwei konträr zueinander stehende Technologieanforderungen (hier: kurzfristige, dynamische Simulation vs. statische Langzeitreihe) miteinander kombiniert hat. In der unterschiedlichen, layerbasierten Schichtung derartiger Ergebnisse lassen sich nunmehr auf einfachem Wege  ("auf einen Blick") die Ergebnisse visualisiert interpretieren. Die Ideen zu dieser mehrschichtigen Technologie sind durch Mitarbeiter verschiedener Fachbereiche in einem ca. zehnjährigen Zeitraum im Rahmen ihrer Freiräume angedacht und evolutionsartig entwickelt worden.</t>
  </si>
  <si>
    <t>Jeder Arbeitnehmer unserer Firma erwirbt nach sechsmonatigem, ununterbrochenem Bestand des Arbeitsverhältnisses einen Anspruch auf eine leistungsabhängig festzustellende Tantieme aus dem Tantiemen-Pool aller Arbeitnehmer, welche als ergebnisabhängige Vergütung zum Jahresende ausgezahlt wird.
Als Höhe des jährlich aufzufüllenden Tantiemen-Pools aller Arbeitnehmer unserer Firma sind 20% des jährlichen Reingewinns vereinbart, der für den gesamten Geschäftsbetrieb erzielt worden ist. Für die Errechnung und Feststellung des Reingewinns wird die nach kaufmännischen Grundsätzen erstellte Handelsbilanz des jeweils letzten Geschäftsjahres herangezogen.
Die leistungsabhängige Bewertung der individuellen Tantiemenhöhe eines Arbeitnehmers wird mit folgenden Kriterien gewichtet durchgeführt: 
- Projektarbeit (Fachliche Bewertung: Qualität und Effizienz, Struktur,  Nachhaltigkeit)
- Integration intern (Kommunikation, Teamfähigkeit, soziale Kompetenz)
- Einsatzbereitschaft (ÜZ &amp; Reisen, Flexibilität ,  Weiterbildung)
- Innovation (Arbeitsverfahren, Prozesse, Produkte und Dienstleistungen)
- Integration extern (Kundenbindung, -wahrnehmung  und -feedback, Kommunikation)
Für jedes Kriterium werden jährlich neu die individuellen Kennzahlen einer Vergleichsgruppe gebildet, im Sinne einer persönlichen Entwicklungsgeschichte fortgeschrieben und im Rahmen von Mitarbeitergesprächen kommuniziert. Im Ergebnis können neben der jährlichen Leistungsbewertung auch Anregungen für die zukünftige Weiterentwicklung gefunden und abgestimmt werden (z.B. Stellenprofil, Verantwortung, Persönlichkeit).</t>
  </si>
  <si>
    <t>In unserem Unternehmen gibt es verschiedene (regulierte, teilreguliert und nicht regulierte Ebenen für das Management von Ideen und Verbesserungsvorschlägen:
1. Jährliches Strategiemeeting (Ideendiskussion basierend auf Strategie, Trends, Methoden und Technologien)
&gt; Bewertung durch GF, Fachbereiche und POs (höherschwelliger Einstieg, reguliert, investierend)
2. Offene, jährliche Diskussion der Entwickler und Consultants zu den Zielen einzelner Frameworks mit den POs
&gt; Bewertung durch die POs und die GF (generalisierender Einstieg, teilweise reguliert, investierend)
3. Monatliches Informationsmeeting (Ideendiskussion basierend auf der Vorstellung aktueller Projekte)
&gt; Bewertung durch die betreffenden Fachbereiche (niederschwelliger Einstieg, nicht reguliert)
4. Feedbackmeeting des Kunden mit dem Kundenbetreuer (u.a. Definition von Evolutions- und Innovationszielen)
&gt; Bewertung durch den Geschäftsbereich und die Kundenbetreuer (kontextbasierter Einstieg, nicht reguliert)
5. Ideensammlung der Kunden über das Web-Interface (u.a. Wunschliste)
&gt; Bewertung durch den Geschäftsbereich und die Kundenbetreuer (kontextbasierter Einstieg, nicht reguliert)
6. Zufällige Ideensammlung an der Kaffeemaschine
&gt; Bewertung "bilateral" durch die Mitarbeiter, ggf. spätere "Eskalation" (kontextbasierter Einstieg, nicht reguliert)</t>
  </si>
  <si>
    <t>Besonders innovative Leistungen der Mitarbeiter werden informativ im nächsten, monatlich stattfindenden Informationsmeeting vor- und herausgestellt sowie im Rahmen der jährlichen Prämienfeststellung finanziell berücksichtigt (ergebnisabhängige Tantieme, wie bereits beschrieben).</t>
  </si>
  <si>
    <t>Unser Unternehmen verwendet seit 2013 ein weniger starres Gerüst beim Prototyping und bei der Erprobung neuer Software- und Produkttechnologien. Dieses Vorgehen ist entsprechend der Anforderungen einerseits skalierbar in Umfang und Größe des Prototyping und andererseits adaptierbar in bereits bestehenden Kundenlösungen.
Während früher das Prototyping von Softwaremethodik und -technologie immer im entsprechenden Framework einer Produktlinie und ihres Entwicklungsteams im regulären Zyklus der Weiterentwicklung eingebettet werden musste,  können heute vom bestehenden/geplanten Produktzyklus unabhängige Mockups entwickelt werden. Hierfür werden geeignete Teams fachübergreifend zusammengestellt, welche einen zwar zielbasierten aber ergebnisoffenen Entwicklungsauftrag neben ihren turnusmäßigen Arbeiten erhalten. Da es sich hier um fest eingebettete, interne FuE-Aufträge mit eigenem Budget handelt, werden alle Zeitbudgets entsprechend ausbalanciert. Das Besondere an diesem Vorgehen liegt aber vor allem in der Technologieoffenheit, durch welche keine Restriktionen bezüglich der zu verwendenden Methoden, Technologie und Werkzeuge vorgegeben werden. Der Fokus dieser Entwicklungsstruktur liegt vor allem auf der schnellen, methodischen Überprüfbarkeit von Sprunginnovationen, welche bei Erfolg somit erst zu einem deutlich späteren Zeitpunkt in die reguläre Entwicklung der Produktlinien aufgenommen werden. Da das Prototyping aber direkt in einem geschützten Bereich vorhandener Systemlösungen im Parallelbetrieb getestet werden kann, ergeben sich frühzeitig Hinweise auf Praxistauglichkeit und weitere Verbesserungsvorschläge.</t>
  </si>
  <si>
    <t>additiv hybrides Vorgehen</t>
  </si>
  <si>
    <t>sequenziell hybrides Vorgehen</t>
  </si>
  <si>
    <t>Der Fokus der Fragestellung liegt (leider) auf Generativer KI, welche in unserem Unternehmen nur eingeschränkt und informativ zu Testzwecken eingesetzt wird. Begründung:
1. Unser Unternehmen entwickelt seit 2013 eigene KI-Technologiebausteine, welche seit 2014 in unseren Produkten eingesetzt werden. Es handelt sich hier vor allem um Deep-Learning- und Simulations-Algorithmen, welche für unsere Echtzeitprognosemodelle benötigt werden. Diese Softwaresysteme zeichnen sich im Gegensatz zu einer Generativen KI durch einen definierten Genauigkeitshorizont aus, welcher kontinuierlich unter verschiedenen Betriebsbedingungen erreicht werden muss. Um eine definierte Genauigkeit "garantieren" zu können, verfügen unsere Systeme über weitgehend automatisch arbeitende Re-Kalibrierungsfähigkeiten, mit welchen geänderte Systembedingungen erkannt und auch vorhergesagt werden können. Ziel dieser KI-Bausteine ist die Vorhersage der größten Wahrscheinlichkeit und davon abweichender Derivate (Robustness, What-if-Prediction), wofür in regelmäßigen Loops eine weitgehende Folgenabschätzung mittels einer regelbasierten Schnellzeitsimulation erfolgt. Aus den Ergebnissen werden Stable Patterns extrahiert und anschließend auf Eintreten in der Zukunft geprüft.
2. Generative KI wurde zu einem kontextbasierten Einsatzzweck insbesondere zur Verwendung in autonomen/teilautonomen Sprach-, Bild- und Tonmodellen entwickelt und bildet vor allem den historischen Stand der verwendeten Datengrundlagen bei der Generation neuer Ergebnisse ab. Die Leistungen dieser KI beziehen sich vor allem auf die Restrukturierung vorhandenen semantischen Wissens oder verschiedener Darstellungsformen. Durch die Verknüpfung mit dem methodischem Unterbau der Naturwissenschaften können Analogien und Wahrscheinlichkeiten auch technischer Natur abgeleitet werden. Generative KI verfügt bis auf wenige Ausnahmen bisher noch nicht über einen allgemeingültig definierbaren Genauigkeitshorizont.</t>
  </si>
  <si>
    <t>ProMinent GmbH</t>
  </si>
  <si>
    <t>Heidelberg</t>
  </si>
  <si>
    <t>659.0</t>
  </si>
  <si>
    <t>ProMinent ist der zuverlässige Lösungspartner für die Wasseraufbereitung sowie Hersteller von Komponenten und Systemen im gesamten Umfeld der Fluid-Dosiertechnik. In Anbetracht des Wassermangels in vielen Regionen der Erde v.a. von aufbereitetem Wasser) hat die Bereitstellung von Wasser einen enorm hohen gesellschaftlichen Stellenwert. Dieser Bedeutung sind wir uns sehr bewusst und tragen mit unserem Geschäftszweck an sich zur nachhaltigen Versorgung der Menschheit bei - weltweit.
Bei Neuentwicklungen achten wir auf reduzierte Ressourcen und Energieverbräuche. Bei der neusten Dosierpumpe werden wir eine Version an den Markt bringen, die komplett auf PFAS verzichtet.
In August 2024 wurde das Unternehmen 14001 zertifiziert.</t>
  </si>
  <si>
    <t>Es gibt für einzelne Mitarbeiter Bonusvereinbarungen, die prozentual am Umsatz und Gewinn ausgerichtet sind. Dies betrifft allerdings nicht die gesamte Firma.</t>
  </si>
  <si>
    <t>Es gibt ein betriebliches Verbesserungsvorschlagswesen. Die Auswertung erfolgt durch ein Gremium mit Weiterleitung an entsprechende Fachabteilungen. Es können sogenannte Technologieprojekte in der Entwicklung vorgeschlagen werden. Die Auswertung erfolgt durch die Entwicklungsleitung. Es gibt Ideenwettbewerbe, wie Future talks Digital. Hier werden weltweit Ideen gesammelt.</t>
  </si>
  <si>
    <t>Es gibt Einmalzahlungen für gute Ideen im Verbesserungsvorschlagswesen. Es gibt Einmalzahlungen für besondere Leistungen. Es gibt Einladungen für besondere Events, z.B. Einladungen ins Palazzo, in die SAP Arena,...</t>
  </si>
  <si>
    <t>Bildung von Ring Fenced Task Force Teams für spezielle Aufgaben. Nutzung von SCRUM und Software KANBAN als agile Entwicklungsmethoden. Kurze Entscheidungswege zum Top Management für schnelle Freigaben. Bewertung von Technologieprojekten in Technologie Review Meetings mit relevanten Entscheidern. Delegation von Entscheidungen in agile Teams.</t>
  </si>
  <si>
    <t>VOC Kunden Workshops</t>
  </si>
  <si>
    <t>Wir untersuchen den Einsatz von Generativer KI in internen Service Tools. In Schritt 1 werden unseren internen Mitarbeitern Daten und Problemlösungen auf Basis Unternehmensinterner Dokumente zur Verfügung gestellt.</t>
  </si>
  <si>
    <t>HÜPPE GmbH</t>
  </si>
  <si>
    <t>26160 Bad Zwischenahn</t>
  </si>
  <si>
    <t>Unsere Wandpanelle EasyStyle sind aus recycelten Aluminium mit recycelten Kunststoff und werden Styroporfrei verpackt.
Unerse Duschwanne werden in recycelten PU-Schaum verpackt.
Styroporfreie Verpackung für Duschabtrennungen wird aktuell entwickelt.
Teilnahme EcoVadis (aktuelle Einstufung ist Commited).
ESG Workshop mit Maßnahmenplan in 2024 (Umsetzung in 2025).
Änderung der Lieferantenbewertung (Implementierung der Nachhaltigkeit als 20% Bewertungskriterium). 
Bestätigung des Supplier Code of Conduct von 130 Lieferanten .
Umsetzung CBAM.
Im Zuge der Prozessanpassung wurde in einen neuen Wickelroboter investiert. Ein Effekt ist eine Verpackungsreduktion von 30% (Wickelfolie).</t>
  </si>
  <si>
    <t>Es gibt keine festen Regeln. Es gibt Freiräume, um Ideen zu entwickeln. Die Mitarbeiter können selbst entscheiden, wie viel Zeit sie sich dafür nehmen. Die Entwicklung eigener Ideen wird von der Geschäftsleitung voll unterstützt.</t>
  </si>
  <si>
    <t>- HÜPPE Denkfabrik (Ideenboard im Intranet)
- Regelmäßiger Austausch mit dem Produktmanagement
Das Produktmanagement ist dabei zentrale Anlaufstelle für alle Mitarbeiter für Ideen und Verbesserungsvorschläge. Es findet ein regelmäßiger Austausch mit allen Abteilungen statt. Ebenso ist das Produktmanagement jederzeit auf allen Kanälen (persönlich, MS-Teams, Telefon, E-Mail...) erreichbar.
- Regelmäßiger Austausch mit den Führungskräften
Die Ideen werden im monatlichen Innovationsmeeting bewertet. An diesem Meeting nehmen das Produktmanagement, CEO, die Konstruktion und ggf. externe Berater (z.B. Designer) teil.</t>
  </si>
  <si>
    <t>Jeder Mitarbeiter hat die Möglichkeit die Projektverantwortung für seine Ideen und Verbesserungsvorschläge zu übernehmen.</t>
  </si>
  <si>
    <t>Die Arbeitsabläufe sind definiert, können aber je nach Bedarf oder Projekterfordernissen geändert werden. Jeder hat die Möglichkeit, Verbesserungen in den Arbeitsprozess einzubringen. 
Das geeignete Projektmanagement-Tool wird entsprechend den Projektanforderungen frei gewählt. So wird z.B. für den Onlineshop die Scrum-Methode (agiles Projektmanagement) und für klassische Projekte eher die Meilensteintrendanalyse eingesetzt.</t>
  </si>
  <si>
    <t>KI wird derzeit eher von einzelnen Mitarbeitern genutzt (z.B. Chat GPT).
Geprüft wird aktuell, inwieweit das Datenmanagement unterstützt werden kann durch KI (z.B. erstellen von Texten und Bildern).</t>
  </si>
  <si>
    <t>KOCH Pac-Systeme GmbH</t>
  </si>
  <si>
    <t>72285 Pfalzgrafenweiler</t>
  </si>
  <si>
    <t>450.0</t>
  </si>
  <si>
    <t>Nachhaltigkeit hat bei uns einen hohen Stellenwert, wir nehmen unsere Verantwortung wahr. Nicht erst seit heute, nicht nur, „weil das eben dazugehört“, sondern proaktiv und bereits seit Jahrzehnten. Schon 1988 mit der ersten kunststofffreien Verpackung für ein Küchenmesser, 1992 gefolgt von Nurpak® – unsere erste recycelbare Einstoffverpackung und zu dieser Zeit eine Marke für sich. Von damals bis heute hat das Thema Nachhaltigkeit bei KOCH mehr und mehr an Bedeutung gewonnen, ist fest in unserer Unternehmens-DNA verankert. Reduzieren – Wiederverwenden – Ersetzen: Das ist der Dreiklang, der in unseren nachhaltigen Verpackungsmaschinen eine zentrale Rolle spielt. Wir entwickeln und testen kontinuierlich neue Materialien, bringen neue Technologien zur Marktreife. 
Mit nachhaltigen Verpackungslösungen stellen wir uns unserer Verantwortung und leisten unseren Beitrag für einen lebenswerteren Planeten. So setzen wir bei unseren Maschinen nicht nur auf ein Höchstmaß an Individualität, sondern auch auf Effizienz. In der Folge erhalten unsere Kunden maßgeschneiderte und nachhaltige Verpackungsmaschinen. Es entsteht ein ideales Produkt-Verpackungs-Verhältnis durch Komplettlösungen aus Verpackungsdesign und -technologie. Damit verbrauchen Sie weniger Material und arbeiten im Verpackungsprozess noch produktiver. 
***Wichtige Information zu den vorherigen, angegebenen Werten: alle Werte sind nicht belegbar und nachweisbar, da es sich lediglich um Schätzwerte handelt.***</t>
  </si>
  <si>
    <t>Die Erfahrungen waren sehr positiv - hat die Mitarbeitenden motiviert und hat bei einigen auch dazu geführt, dass Sie bei KOCH bleiben (Stichwort Mitarbeiterbindung). Im Sondermaschinenbau sind Innovationen tagtäglich gefragt - bei KOCH ist besonders, dass wir diese nicht aktiv einfordern, sondern das es zum täglichen Doing im Engineering gehört innovativ zu denken und zu handeln. Das macht die Mitarbeitenden glücklich.</t>
  </si>
  <si>
    <t>Bei KOCH unterscheiden wir zwischen dem KOCH Verbesserungswesen (KVW) und dem KOCH Ideenmanagement. Diese Unterscheidung zielt darauf ab, technische Innovationen von prozess- und unternehmensorientierten Innovationen klar abzugrenzen. Das KVW konzentriert sich auf Ideen, die direkte oder indirekte Auswirkungen auf Abläufe und Prozesse haben. Das Ideenmanagement hingegen besteht aus einem Steuerungskreis, der in regelmäßigen, festgelegten Abständen zusammenkommt, um technisch komplexe Ideen zu besprechen. In beiden Bereichen sind die Meinungen der Mitarbeiter äußerst gefragt und erwünscht. Wir glauben fest daran, dass die aktive Mitwirkung unserer Mitarbeiter entscheidend für unseren Erfolg ist.</t>
  </si>
  <si>
    <t>Mitarbeiter erhalten monetäre Benefits als Belohnung und Vergütung. Es wird angestrebt, diese Leistungen für Teamevents und Aktivitäten innerhalb der Abteilungen zu nutzen.
***Wichtige Information zu den vorherigen, angegebenen Werten: alle Werte sind nicht belegbar und nachweisbar, da es sich lediglich um Schätzwerte handelt.***</t>
  </si>
  <si>
    <t>Jede Kundenanfrage ist einzigartig, ebenso wie unsere Möglichkeiten, innovative, nachhaltige und maßgeschneiderte Verpackungslösungen zu bieten. Wir arbeiten täglich flexibel und agil, um das bestmögliche Ergebnis für unsere Kunden zu erzielen.
***Wichtige Information zu den vorherigen, angegebenen Werten: alle Werte sind nicht belegbar und nachweisbar, da es sich lediglich um Schätzwerte handelt.***</t>
  </si>
  <si>
    <t>KPP (CCPM)</t>
  </si>
  <si>
    <t>TRIZ</t>
  </si>
  <si>
    <t>QFD</t>
  </si>
  <si>
    <t>Im vergangenen Jahr hat die Nutzung von Künstlicher Intelligenz (KI) in vielen Fachbereichen stark zugenommen. Diese Entwicklung beschleunigt zahlreiche Prozesse und trägt maßgeblich dazu bei, unsere Effizienz zu steigern. Durch den Einsatz von KI können wir nicht nur schneller arbeiten, sondern auch präzisere und innovativere Lösungen entwickeln, die unseren Erfolg langfristig sichern. Innerhalb der Uhlmann Group gibt es seit Anfang 2023 ein gruppenweites Projekt, welches speziell im Engineering Lösungsansätze für den Verpackungsmaschinenbau erarbeitet. Dazu zählt eine Unterstützung im Bereich Programmierung, die in Verbindung mit unserem Digital Twin maßgeblich zu Effektivität und Effizienz beiträgt. Außerhalb der Engineering Bereiche nutzen wir die KI aber auch für Support bei Bild, Text und weiteren angedachten IT Lösungen. Das Tempo ist immens.</t>
  </si>
  <si>
    <t>Pfalzgrafenweiler</t>
  </si>
  <si>
    <t>ECH Elektrochemie Halle GmbH</t>
  </si>
  <si>
    <t>Halle (Saale)</t>
  </si>
  <si>
    <t>25.0</t>
  </si>
  <si>
    <t>Der Schutz der Umwelt ist eine der wichtigsten Maßnahmen für nachhaltiges Handeln. ECH entwickelt Geräte zum Schutz der Umwelt (Luft, Wasser, Boden) und für den sicheren Betrieb von Betrieb und Anlagen (Kraftwerke, Kläranlagen, Chemieanlagen), um Emissionen / Umweltbelastungen zu vermeiden. So wird mit dem neu entwickelten ANTHROPLAS-Analysator der Auslauf der Kläranlagen kontrolliert und geregelt und eine unkontrollierte Freisetzung z.B. von Medikamentenrückständen vermieden. Mit dem LEGIOPLAS-Analysator (derzeit in Entwicklung) werden Legionellen vor Ort im Trinkwasser bestimmt.
ECH arbeitet bei DIN und ASTM an der Entwicklung von neuen Normen für die Wasseranalytik, um Gewässer schnell auf Verunreinigungen analysieren zu können.</t>
  </si>
  <si>
    <t>Leistungsprämie für erfolgreich abgeschlossene externe oder interne FuE-Vorhaben, an denen die Mitarbeiter beteiligt sind oder von denen die Vorhaben maßgeblich bearbeitet werden.</t>
  </si>
  <si>
    <t>- bei Projektbesprechungen, persönlichen Gesprächen oder im Falle des Auftretens
- Vorschläge werden durch Geschäftsführung und/oder Leiterin FuE und Leiter Geräteentwicklung bewertet 
- bei eindeutigen internen Vorschlägen wird sofort entschieden und mit der Verbesserung /Idee gestartet 
- Mitarbeiter können mit Zulieferern Weiterentwicklungen entwickeln, Prototypen werden gemeinsam in Betrieb genommen, gemeinsam mit GF und Leiterin FuE erfolgt die weitere Festlegung von Meilensteinen.</t>
  </si>
  <si>
    <t>- Erfolgsprämien, Sonderurlaub, Arbeitszeitverschiebungen 
- Übertragung von mehr Eigenverantwortung in den Bereichen und bei neuen Produktentwicklungen</t>
  </si>
  <si>
    <t>- Kooperation mit externen FuE-Partnern für schnelles Handeln sowie für langfristige FuE-Vorhaben 
- interne Maßnahmen bei Veränderung des Marktes (Anpassung der Produkte und der Steuerungssoftware) 
- schnelles Entwickeln von neuen Applikationen mit bestehenden Geräten zur Erweiterung des Portfolios , z.B. Entwicklung der Anwendungsmöglichkeiten des MobilGC für neue Wasserstofftechnologien (neue Photoelektrolyseverfahren), neue Anwendungen der Feuchtebestimmung für Hersteller von Li-
Batterien für Automotive.</t>
  </si>
  <si>
    <t>stakeholder analysis</t>
  </si>
  <si>
    <t>Portfolio analysis</t>
  </si>
  <si>
    <t>Technologie-Markt-Modell</t>
  </si>
  <si>
    <t>bisher keine Nutzung für unsere Produkte und Prozesse</t>
  </si>
  <si>
    <t>Bank11 für Privatkunden und Handel GmbH</t>
  </si>
  <si>
    <t>41460 Neuss</t>
  </si>
  <si>
    <t>436.0</t>
  </si>
  <si>
    <t>1. Erfolgreiche Umstellung der Serverkühlung auf eine energiesparende Wasserkühlung mit Wärmetauscher auf dem Dach.  2. Abgeschlossene Umstellung der Dienstwagenflotte auf Elektrofahrzeuge.  Verbrenner sind nicht mehr bestellbar.   3. Fahrradleasing für Mitarbeiter zugunsten einer umweltfreundlichen Fortbewegung auf dem Arbeitsweg und in der Freizeit. 4. Bank11 unterhält eigene Bienenvölker, die durch einen Imker betreut werden. Die Erträge werden regelmäßig Bank11-intern ausgegeben.  5. Bank11 unterstützt regelmäßig Baumpflanzungsprojekte.  6. Soweit möglich sind die Büros bei Bank11 papierlos. Post wird eingescannt zur Verfügung gestellt, Verträge können von Kunden von Anfang bis Ende volldigital abgeschlossen werden. Drucken ist für Mitarbeiter nur begrenzt möglich.  7. Überprüfung aller Bankprozesse aufgrund regulatorischer Vorgaben durch das ESG. ESG steht für Environmental, Social, Governance. Bank11  verbessert dementsprechend ständig ihre Prozesse und Regelungen im Hinblick auf Umwelt, Soziales und die Unternehmensführung, hinsichtlich der Erlangung einer hohen ESG-Bewertung. 8. Auch 2024 unterstützt Bank11 wieder die "Herzensprojekte" anstatt Geschenke an die Händlerschaft zu verteilen und spart damit Ressourcen und investiert stattdessen in soziale Projekte. 10. Direkt am Bank11 Gebäude befinden sich mehrere E-Ladesäulen, an denen während der Arbeitszeit E-Autos aufgeladen werden können. 9. Auch in 2023 lief noch die Aktion Bank11 Rolling, bei der Mitarbeiter E-Autos auf Zeit sehr vergünstigt zur Verfügung gestellt bekamen, um Nachhaltig unterwegs zu sein und die Elektromobilität kennenlernen und können. 10. Bank11 hat für 2024 das Jahr der Konsolidierung ausgerufen, um weniger zu wachsen und dafür die Prozesse an die gestiegenen Anforderungen anzupassen, um 2025 nachhaltig aufgestellt zu sein, um weiter wachsen zu können in der Zukunft</t>
  </si>
  <si>
    <t>Wir haben die Frage, ob es eine Google Regel gibt, mit ja beantwortet. Eine tatsächliche  niedergeschriebene Regel gibt es dafür bei Bank11 allerdings nicht. Es gehört zur  Unternehmenskultur, dass Mitarbeiter zum selbstständigen Denken angehalten sind und  Verbesserungspotentiale erkennen. Unsere Mitarbeiter sind die Spezialisten, so dass in Absprache mit  den Vorgesetzten auch Freiräume zur Ideenfindung gegeben werden können, die sich letztlich durch  Effizienzsteigerungen rentieren.</t>
  </si>
  <si>
    <t>Die Frage nach dem Budget für ein internes Venture Capital haben wir mit nein beantwortet, da es  kein fest eingeplantes Budget gibt. Jedoch ist Bank11, der Eigentümer und die Geschäftsführung stets  offen für Verbesserungen und innovative Projekte. - Die Mitarbeiterbeteiligung erfolgt für Teile der  Belegschaft in Form von Zielvereinbarungen. Die Führungskräfte und der Vertrieb werden je nach  Unternehmenserfolg variabel vergütet.</t>
  </si>
  <si>
    <t>Unsere MA bringen ihre Ideen/Vorschläge insbesondere im Rahmen von regelmäßigen  Teammeetings, jährlichen Mitarbeitergesprächen, im Rahmen von Mitarbeiterumfragen oder direkt  über Ihren Vorgesetzten z. B. in täglichen Stand Ups oder auch über die Personalabteilung ein. Bei IT-Aufwänden  mit Programmierung finden alle 6 Wochen Priorisierungsrunden statt, bei denen neue  Ideen bewertet und priorisiert werden. Organisatorische Ideen sofort.</t>
  </si>
  <si>
    <t>Beförderung, Boni in Form von Jahreszielerreichung, Persönliche Entwicklungschancen/Visibilität im  Unternehmen, ggf. Gehaltserhöhung.</t>
  </si>
  <si>
    <t>Bank11 hat eine Macher-Mentalität und ist dadurch in der Lage umgehend auf Ereignisse zur reagieren, die ein Handeln erforderlich machen. Reaktion ist jedoch nur das zweite Mittel der Wahl. In aller Regel ist Bank11 vorbereitet. Durch eine intensive Marktbeobachtung werden Probleme oft gelöst, bevor sie entstehen. Weiterhin hat es durch den Start der Bank in 2011 nie starre Strukturen gegeben. Bank11 Mitarbeiter lernen von Anfang an, flexibel zu agieren und Ihre Arbeit an die Bedürfnisse des Handels anzupassen. Nur so sind wir so erfolgreich geworden. Natürlich leben wir die agilen Methoden auch heute, tauschen uns regelmäßig in Stand Ups aus und arbeiten, da wo es Sinn macht in Sprints und nutzen dazu auch entsprechende Software. Ebenso arbeiten auch heute, lange Zeit nach Corona, große Teile der Belegschaft weit über 60% im mobilen Arbeiten, um im Alltag flexibel agieren zu können, sowohl für die Bank, als auch im Privaten, um Beruf und Arbeit bestmöglich verbinden zu können.</t>
  </si>
  <si>
    <t>Personas</t>
  </si>
  <si>
    <t>Domain Driven Design</t>
  </si>
  <si>
    <t>Business Intelligence</t>
  </si>
  <si>
    <t>Bank11 setzt im Bereich der Telefonie auf KI, um die Massen der Anrufer bestmöglich leiten und Standardfragen maschinell beantworten zu können, um die Warteschleifen zu verkürzen und Druck aus dem Bereich Kundenservice zu nehmen, da das Anruferaufkommen bei Bank11 sehr hoch ist. Die Kosteneffekte werden sich erst in der Zukunft zeigen. Natürlich wird auch auf weiteren Gebieten derzeit getestet, ob und wie sich der Einsatz von KI von für die Bank11 rentieren kann. Besonders der Einsatz im Feld Ausfallrisiko sehen wir große Potentiale durch künstliche Intelligenz noch genauere Vorhersagen treffen zu können, ob Kreditkunden ihre Finanzierung ordnungsgemäß bedienen werden oder ausfallen. Gleiches gilt übergeordnet für die Kreditrisikosteuerung. Hier lassen sich durch KI verschiedene Modelle und vielfältige Szenarien durchspielen, aus denen sich Handlungsempfehlungen für die Entscheidungsfindung generieren, die Rückschlüsse auf die Portfolioentwicklung ermöglichen könnten. Die letztgenannten Punkte senken nicht direkt die Kosten in Bezug auf Rationalisierung oder Prozesse, können aber Kosteneffekte durch Einsparungen generieren, wenn Kredite nicht ausfallen und eine effiziente Banksteuerung durch die Reduzierung von Opportunitätskosten für Handlungsalternativen.</t>
  </si>
  <si>
    <t>Neuss</t>
  </si>
  <si>
    <t>blue automation GmbH</t>
  </si>
  <si>
    <t>Rennerod</t>
  </si>
  <si>
    <t>49.0</t>
  </si>
  <si>
    <t>Blue Automation integriert Nachhaltigkeit in alle Unternehmensbereiche und setzt auf energieeffiziente Lösungen, um ökologische Effekte langfristig positiv zu gestalten. Nachhaltigkeit ist bei uns nicht nur ein Ziel, sondern ein wesentlicher Bestandteil der Unternehmenskultur und des täglichen Handelns.
Energieeffiziente Technologien
Wir entwickeln Automatisierungssysteme, die den Energieverbrauch signifikant reduzieren, was die Betriebskosten senkt und Umweltauswirkungen verringert.
Nachhaltige Energieversorgung
Ein Großteil des Energiebedarfs wird aus erneuerbaren Quellen wie Solar- und Windenergie gedeckt. So tragen wir erheblich zur Reduktion unseres CO₂-Ausstoßes bei und nähern uns dem Ziel der klimaneutralen Produktion.
Mitarbeiterbeteiligung und Nachhaltigkeitskultur
Unsere Mitarbeiter spielen eine entscheidende Rolle: Schulungen und Workshops fördern das Bewusstsein für nachhaltiges Handeln. Diese Maßnahmen stärken das Engagement und fördern eine umweltfreundliche Unternehmenskultur.
Langlebige Produkte und Innovation
Unsere Lösungen sind auf Langlebigkeit und Wartungsarmut ausgelegt, was die Nutzung optimiert und Umweltauswirkungen senkt. Gleichzeitig investieren wir gezielt in Forschung, um energieeffiziente und umweltfreundliche Technologien weiter voranzutreiben.
Fazit
Nachhaltigkeit prägt unser Geschäftsmodell und die Vision einer zukunftsfähigen Industrie. Durch kontinuierliche Verbesserung und gezielte Maßnahmen arbeiten wir daran, in der Automatisierungsbranche als Vorreiter im Bereich Nachhaltigkeit wahrgenommen zu werden.</t>
  </si>
  <si>
    <t>Bei Blue Automation haben wir äußerst positive Erfahrungen mit unserem Engagement für Innovation und Mitarbeiterbeteiligung gemacht. Durch die Förderung innovativer Ideen schaffen wir ein Umfeld, das die Kreativität und Motivation unserer Teams erheblich steigert. Mitarbeiter fühlen sich wertgeschätzt und direkt in die Entwicklung neuer Technologien eingebunden, was nicht nur die Mitarbeiterbindung stärkt, sondern auch eine stetige Quelle für bahnbrechende Ideen darstellt.
Ein besonders markantes Beispiel ist unser internes Innovationsprogramm, das die Entwicklung eines energieeffizienten Steuerungssystems ermöglichte. Durch regelmäßige Innovations-Workshops hatten Mitarbeiter aus verschiedenen Abteilungen die Gelegenheit, ihre Ideen einzubringen und gemeinsam an neuen Konzepten zu arbeiten. Dieses Projekt entstand aus dem Vorschlag eines unserer Ingenieure und wurde schließlich zu einer Schlüsseltechnologie, die inzwischen bei mehreren Kunden erfolgreich eingesetzt wird und deren Energieverbrauch deutlich senkt.
Die Erfahrungen zeigen, dass solche Initiativen die Motivation der Belegschaft enorm steigern und das Vertrauen in ihre Fähigkeiten stärken. Das Management unterstützt diese Innovationskultur aktiv, indem es regelmäßig Raum und Ressourcen für kreative Ideen schafft. Das Ergebnis ist eine spürbar höhere Mitarbeiterzufriedenheit und die Bindung wertvoller Talente, die stolz darauf sind, an Lösungen für eine nachhaltige Zukunft mitzuarbeiten.
Unser Innovationsprogramm hat sich als bedeutender Erfolgsfaktor erwiesen und zeigt, dass der offene Austausch von Ideen und die enge Zusammenarbeit der Schlüssel zu erfolgreichen, nachhaltigen Entwicklungen sind.</t>
  </si>
  <si>
    <t>Ja, bei Blue Automation gibt es ein Mitarbeiterbeteiligungsmodell, das sowohl auf Gewinnbeteiligung als auch auf langfristige Kapitalbeteiligung ausgelegt ist. Dieses Modell ermöglicht es unseren Mitarbeiterinnen und Mitarbeitern, unmittelbar vom Unternehmenserfolg zu profitieren und sich stärker mit den Unternehmenszielen zu identifizieren.
Die Gewinnbeteiligung erfolgt jährlich und richtet sich nach dem Unternehmenserfolg sowie dem individuellen Beitrag jedes Mitarbeiters. Diese finanzielle Anerkennung steigert die Motivation und fördert eine Kultur des gemeinsamen Erfolgs. Mitarbeiter erhalten zudem die Möglichkeit, sich langfristig durch Kapitalbeteiligungen am Unternehmen zu beteiligen. Durch ein Aktienprogramm können sie Anteile erwerben und so am Wachstum von Blue Automation teilhaben.
Dieses Beteiligungsmodell ist ein wesentlicher Bestandteil unserer Strategie zur Mitarbeiterbindung und -motivation. Es fördert das Engagement und die Verantwortung, da unsere Mitarbeiter den Erfolg und die Entwicklung von Blue Automation direkt beeinflussen und davon profitieren können.</t>
  </si>
  <si>
    <t>Bei Blue Automation fördern wir aktiv die Einbringung von Ideen und Verbesserungsvorschlägen durch unsere Mitarbeiter, da wir glauben, dass innovative Ansätze oft aus unseren Teams kommen. Um diesen Austausch zu erleichtern, haben wir mehrere Kanäle und Prozesse etabliert, die es den Mitarbeitern ermöglichen, ihre Vorschläge unkompliziert und effektiv einzubringen.
Ideenmanagement-System
Ein zentrales Element ist unser Ideenmanagement-System, das digital und in physischer Form zugänglich ist. Mitarbeiter können ihre Ideen direkt an die Geschäftsleitung einbringen
Bewertungsprozess
Nach der Einreichung durchläuft jeder Vorschlag einen strukturierten Bewertungsprozess. Ein interdisziplinäres Team aus verschiedenen Abteilungen – darunter Forschung und Entwicklung, Produktion sowie das Management – prüft die Ideen. Diese Vorschläge werden anhand von Kriterien wie Umsetzbarkeit, Innovationsgrad und Kosten-Nutzen-Verhältnis bewertet.
Rückmeldung und Umsetzung
Die Mitarbeiter erhalten zeitnah Rückmeldungen zu ihren Vorschlägen. Bei vielversprechenden Ideen erfolgt eine detaillierte Analyse, und die besten Vorschläge werden in die Umsetzung eingeplant. Transparente Kommunikation ist uns wichtig, sodass alle Mitarbeiter über den Fortschritt ihrer Ideen informiert werden.
Kulturelle Verankerung
Regelmäßige Innovations-Workshops und Team-Meetings schaffen eine Kultur des offenen Austauschs. Unser Management unterstützt aktiv diese Prozesse, um eine Atmosphäre zu fördern, in der Kreativität geschätzt wird.
Diese strukturierte Herangehensweise ermöglicht es uns, das Potenzial unserer Mitarbeiter voll auszuschöpfen und kontinuierlich an der Verbesserung unserer Produkte und Prozesse zu arbeiten. So tragen wir gemeinsam zum Erfolg von Blue Automation bei.</t>
  </si>
  <si>
    <t>Bei Blue Automation werden innovative Leistungen unserer Mitarbeiter auf vielfältige Weise belohnt, denn wir glauben, dass die Anerkennung von Kreativität entscheidend für unseren Erfolg ist.
Öffentliche Anerkennung
Öffentliche Anerkennung spielt ebenfalls eine wichtige Rolle. In regelmäßigen Teammeetings und Unternehmensveranstaltungen würdigen wir die besonderen Leistungen unserer Mitarbeiter. Diese Anerkennung fördert die individuelle Motivation und stärkt den Teamgeist, indem sie zeigt, dass innovative Ideen geschätzt werden.
Weiterbildungsmöglichkeiten
Innovative Mitarbeiter haben zudem die Möglichkeit, an speziellen Schulungen und Weiterbildungsprogrammen teilzunehmen. Diese Programme sind darauf ausgelegt, ihre Fähigkeiten weiterzuentwickeln und sie in ihrer beruflichen Laufbahn zu fördern. So zeigen wir unser Engagement für die persönliche und berufliche Entwicklung.
Exklusive Ressourcen
Für vielversprechende Ideen bieten wir Zugang zu exklusiven Ressourcen, wie speziellen Projekten oder Innovationsbudgets. Dies ermöglicht es den Mitarbeitern, ihre Ideen in die Tat umzusetzen und Lösungen direkt im Unternehmen zu implementieren.
Mentoring und Karriereförderung
Ein weiterer wichtiger Aspekt unserer Belohnungskultur ist das Mentoring. Mitarbeiter, die außergewöhnliche Leistungen erbringen, werden von erfahrenen Führungskräften unterstützt und erhalten Perspektiven für ihre Karriereentwicklung.
Fazit
Durch diese vielfältigen Belohnungsansätze schaffen wir eine motivierende Umgebung, die Innovation fördert und talentierte Mitarbeiter langfristig an uns bindet. Die Kombination aus finanzieller Belohnung, Anerkennung und Entwicklungsmöglichkeiten sorgt dafür, dass kreative Ideen und innovative Leistungen einen zentralen Platz in der Unternehmenskultur von Blue Automation einnehmen.</t>
  </si>
  <si>
    <t>Die Flexibilität ist ein zentraler Aspekt unserer Unternehmensphilosophie, die es uns ermöglichen, schnell auf Marktveränderungen und Kundenbedürfnisse zu reagieren. Diese Eigenschaften sind entscheidend, um im dynamischen Umfeld der Automatisierungsbranche wettbewerbsfähig zu bleiben.
Agile Methoden
Ein wesentlicher Bestandteil unserer Flexibilität ist der Einsatz agiler Methoden in unseren Projektteams. Durch Scrum und Kanban-Ansätze können wir Projekte effizient steuern und Anpassungen in Echtzeit vornehmen. Regelmäßige Sprint-Reviews und Retrospektiven fördern eine schnelle Rückkopplung und kontinuierliche Verbesserung.
Interdisziplinäre Teams
Wir setzen auf interdisziplinäre Teams, die unterschiedliche Fachkompetenzen bündeln. Dies ermöglicht uns, vielseitige Perspektiven in den Innovationsprozess einzubringen und schnellere Entscheidungen zu treffen. Solche Teams können flexibel auf Veränderungen reagieren und fördern gleichzeitig die Kreativität.
Kontinuierliche Weiterbildung
Um agil zu bleiben, investieren wir in die kontinuierliche Weiterbildung unserer Mitarbeiter. Durch Schulungen und Workshops in den Bereichen neue Technologien und agile Methoden stellen wir sicher, dass unser Team stets auf dem neuesten Stand ist und flexibel auf neue Herausforderungen reagieren kann.
Offene Kommunikation
Eine offene Kommunikationskultur ist ebenfalls entscheidend für unsere Flexibilität. Mitarbeiter werden ermutigt, Ideen und Vorschläge einzubringen, was schnelle Anpassungen an unseren Prozessen und Produkten ermöglicht. Regelmäßige Meetings und digitale Tools unterstützen den Informationsaustausch und fördern eine schnelle Entscheidungsfindung.</t>
  </si>
  <si>
    <t>Bei Blue Automation setzen wir generative KI gezielt ein, um unsere internen Prozesse innovativ zu rationalisieren und neu zu gestalten. Diese Technologie ermöglicht es uns, effizientere Abläufe zu entwickeln, die sowohl die Produktivität steigern als auch die Kosten erheblich senken.
Automatisierung von Routineaufgaben
Ein wesentlicher Einsatzbereich von generativer KI ist die Automatisierung von Routineaufgaben. Durch intelligente Algorithmen können wir repetitive Aufgaben, wie die Datenverarbeitung und Berichtserstellung, automatisieren. Dies reduziert den Zeitaufwand für unsere Mitarbeiter und ermöglicht es ihnen, sich auf strategischere und kreative Tätigkeiten zu konzentrieren.
Optimierung von Entscheidungsprozessen
Generative KI hilft uns auch dabei, Entscheidungsprozesse zu optimieren. Durch die Analyse großer Datenmengen können wir fundierte Vorhersagen treffen und datengestützte Entscheidungen schneller umsetzen. Die KI identifiziert Trends und Muster, die für das Management wertvoll sind und eine proaktive Anpassung der Prozesse ermöglichen.
Prozessneugestaltung
Ein weiterer wichtiger Aspekt ist die Neugestaltung bestehender Prozesse. Mit Hilfe von generativer KI können wir verschiedene Szenarien simulieren und die Auswirkungen von Änderungen in Echtzeit analysieren. Dies ermöglicht uns, Prozesse iterativ zu verbessern und innovative Lösungen zu entwickeln, die sowohl effizient als auch kosteneffektiv sind.
Kostenreduktion
Durch den Einsatz generativer KI konnten wir signifikante Kosteneinsparungen erzielen. Die Automatisierung von Routineaufgaben und die Optimierung von Entscheidungsprozessen führen nicht nur zu einer Reduzierung der Arbeitskosten, sondern auch zu einer Verringerung von Fehlern, die in der Vergangenheit zu zusätzlichen Kosten führten. Schätzungen zufolge haben wir durch diese Maßnahmen die Betriebskosten um bis zu 20 % senken können.</t>
  </si>
  <si>
    <t>Moormann Trockenbau GmbH</t>
  </si>
  <si>
    <t>26169, Friesoythe</t>
  </si>
  <si>
    <t>13.0</t>
  </si>
  <si>
    <t>M&amp;L AG</t>
  </si>
  <si>
    <t>60528 Frankfurt am Main</t>
  </si>
  <si>
    <t>Als Beratungsunternehmen und IT-Dienstleister liegt unser Fokus auf dem Thema Digitalisierung. Damit führen unsere Innovationen beim Kunden u.a. zu effizienteren Abläufen und einem geringeren Ressourcenverbrauch. Gleichzeitig gibt es Projekte und Services, die gezielt auf Nachhaltigkeitsthemen einzahlen. Beispiele hierfür sind: 
1. Unser Vertriebssteuerungsinstrument TargetMatrix, welches unter anderem hilft, die Effizienz der Routenplanung des Vertriebs zu steigern und damit auf das Thema Nachhaltigkeit einzahlt. 
2. Smart Metering im Retail Bereich. Durch die digitalisierte Erfassung von Verbrauchswerten (Strom/ Gas/ Wasser) in Filialen- und Shopketten können gezielt Maßnahmen und Handlungsbedarfe abgeleitet werden, um Ressourcenverbräuche zu senken. 
Für uns als Arbeitgeber hat das Thema ebenfalls höchste Priorität. Sowohl beim Thema Mobilität mit E-Auto und E-Bike Angeboten, als auch mittels Remote Work Angeboten. Zudem unterstützen wir im Rahmen unsere Corporate Social Responsibility auch Nachhaltigkeitsprojekte bspw. zum Schutz der Honigbiene.</t>
  </si>
  <si>
    <t>Die kontinuierliche Begleitung der Mitarbeiter entlang des Innovationsprozesses fördert das unternehmerische Denken unserer Mitarbeiter. 
Zusätzlich haben wir unseren bestehenden Innovationsprozess erweitert, indem wir eine "Freiraum"-Format etabliert haben, welches den Mitarbeitern die Chance bietet, ihre Idee in einem interdisziplinären Forum, welches allen Mitarbeitern offen steht, vorzustellen und methodengeleitet zu verbessern und in Umsetzung zu bringen. 
Hierdurch konnten wir den Anteil der beteiligten Mitarbeiter noch einmal deutlich steigern und hoffen zukünftig die zur Verfügung stehende Zeit die damit verbundenen Potentiale noch besser auszuschöpfen.  
Ein markantes Beispiel aus diesem Jahr bieten unsere Ideen aus dem Bereich generativer KI. Was mit einer Idee für einen Website Assistenten begann und durch einen Mitarbeiter aus der Entwicklung von Idee bis zur Konzeption erfolgreich umgesetzt wurde, hat nun weitere Innovationsprojekte bis hin zu ersten Kundenprojekten erzeugt. Hierbei sind nicht nur weitere Mitarbeiter sondern auch Partnerunternehmen involviert, sodass die ursprüngliche eine besondere Wirksamkeit  für das Unternehmen erzielt hat.
Die Erfahrungen bestätigen weiterhin, dass die Mitarbeiter sehr bewusst und gewissenhaft mit ihrer Arbeitszeit in Innovationsprojekten umgehen. Dies ermöglicht es uns Innovationsideen schnell und effektiv zu erarbeiten oder wenn nötig auch zu verwerfen. Erfreulich ist auch, dass die Ideen mehr und mehr Wirksamkeit erzielen in Hinblick auf gewonnene Kundenprojekte. Dies führt unter anderem auch dazu, dass erste Mitarbeiter im Rahmen unseres Balanced Scorecard Konzepts, für ihre umgesetzten Ideen, monetär incentiviert werden konnten.</t>
  </si>
  <si>
    <t>Über die Balanced Score Card sind alle Mitarbeitenden Teil eines Bonusprogramms. Erfolgreich umgesetzte Ideen werden über dieses Modell explizit monetär incentiviert. 
Darüber hinaus gab es zum Start der M&amp;L AG Mitarbeiteraktien, die in Holding-Anteile umgewandelt wurden.</t>
  </si>
  <si>
    <t>Das Ideenmanagement ist ein Teilbereich unseres Innovationsmanagements und wurde im vergangenen durch den Aufbau einer eigenen Abteilung Innovationsmanagement forciert. Die Mitarbeiter haben nun die Möglichkeit ihre Ideen über ein von der M&amp;L entwickeltes Softwaretool einzubringen und durch den bestehenden Stage-Gate-Prozess und die Hilfe/Unterstützung des Innovationsmanagers voranzutreiben. Die Gates bestehen aus verschiedenen Prüfpunkten mit unterschiedlichen Abteilungen, welche die Ideen in ihrem jeweiligen Status bewerten.  Das letzte Gate ist schließlich das TOP-Management - Innovation bleibt bei der M&amp;L AG somit Chefsache.
Zusätzlich ermöglicht das "Freiraum"-Format, welches einmal monatlich stattfindet, eine feste Plattform für alle Mitarbeiter, um Ihren Ideen in einem interdisziplinären Forum zu verbessern.</t>
  </si>
  <si>
    <t>Entweder als Ableitung aus der Balanced Score Card mit einem entsprechenden Bonus oder einem situativen Bonus.</t>
  </si>
  <si>
    <t>Unsere Innovationsprozesse werden, wie beschrieben, durch ein eigenes Softwaretool unterstützt. Dieses besitzt eine Monitoring Funktion, welche in unsere zentrale Kommunikationsplattform, das M&amp;L 2 Visit eingebunden ist. Somit ist das Innovationsmanagement inklusive seiner Projekte sowie deren aktueller Stand, für alle Mitarbeiter zentral über das Intranet verfügbar und transparent. 
Der Einsatz unseres PM-Tools mit Kanban Ansatz ermöglicht uns darüber hinaus, mit hoher Agilität zu arbeiten und die Prioritäten tagesaktuell anzupassen. Über unsere M&amp;L Corporate Academy werden alle Mittarbeitenden fortlaufend in dieser Thematik geschult, so dass dieses Wissen im Haus verbreitet ist.</t>
  </si>
  <si>
    <t>Service Blue Printing/ Value Proposition Canvas</t>
  </si>
  <si>
    <t>Trends Matrix/ Business Map</t>
  </si>
  <si>
    <t>PWLG-Matrix</t>
  </si>
  <si>
    <t>Wir arbeiten intensiv daran, die Fachabteilungen bei den aufwändigsten manuellen Verfahren durch den Einsatz von generativer KI zu unterstützen.  
Aktuell sind erste Projekte im Bereich Vertrieb und Marketing umgesetzt worden. Die Kostensenkung ist hierbei für uns im Sinne einer erreichten Zeitersparnis zu verstehen. In einzelnen Prozessen lässt hierbei eine Zeitersparnis von bis zu 90% zu erzielen, wobei wir aufgrund der frühphasigen Entwicklung noch keine Aussagen über gesamte Geschäftsbereiche hinweg treffen können.</t>
  </si>
  <si>
    <t>EUROPART Holding GmbH</t>
  </si>
  <si>
    <t>58135 Hagen</t>
  </si>
  <si>
    <t>940.0</t>
  </si>
  <si>
    <t>- Nachhaltigkeitsbericht 2023 erstellt + sukzessive Anpassung an das EU-Regelwerk  
 - Investition in ESG "Resourcen"  1FTE in 2023, 2 FTE ab 01.01.2025  
- Ausbau des Remanufacturing Prozesses 
In 2023 haben wir über 620.000kg Co2 durch Remanufacturing eingespart   - Nachhaltiges Innovationsprodukt  (Solarsystem für LKW, Busse und Transporter) in das Sortiment aufgenommen und als Fokusthema für alle Mitarbeiter etabliert   - Launch des EUROPART Gesundheitstags als EUROPART Eigenmarkenprodukt - Mit unserem EUROPART Gesundheitstag haben wir ein neues und nachhaltiges Eigenmarkenprodukt geschaffen, mit dem wir das Thema Gesundheit unseren Kunden näherbringen möchten. Gemeinsam mit unserem Gesundheitsmanager machen wir unsere Kunden bzw. die Mitarbeiter der Kunden vor Ort fit und stellen ein gebündeltes Wissen zu wichtigen Themen der Gesundheit, dem Fitnesslevel, Möglichkeiten zur Stressbewältigung und der Motivation für einen selbst zur Verfügung  
- Fortführung eines kompletten Austausches von veralteten Mitarbeiter Büromöbeln zu qualitativ hochwertigen ergonomischen Möbeln (Austausch zu ergonomischen Stühlen sowie höhenverstellbaren Schreibtischen mit inkludierter Ergo App (Erinnerung zum Aufstehen)
- Start einer neuen EUROPART Vision (Finalisierung im Januar) mit klaren Zielen zur Nachhaltigkeitsstrategie
- Aufbau einer Regelkommunikation, um konstant über die Wichtigkeit und Fortschritts intern zu kommunzieren und zu sensibilisieren
- Einführung eines digitalen Visitenkarten Tool, um keine Visitenkarten als Papier herauszugeben; maximal: NFC Karten</t>
  </si>
  <si>
    <t>- Wir haben mit einer Testphase von 25 Personen gestartet, die sich 3 Stunden pro Woche Zeit nehmen, um eigene Ideen zu entwickeln  - Die Phase wurde sehr positiv angenommen, daher haben wir von 25 auf 50 Personen und dann auf ca. 90 Personen sowie von 5 Stunden auf 3 Stunden reduziert  - Als Location wird gerne Home office oder unser ThinkTank Raum verwendet   - Unsere Feststellung &amp; Maßnahme: Wir werden weitere Mitarbeiter zu dieser Maßnahme einladen, da die Anzahl der (GO)-Ideen sich stark erhöht hat.</t>
  </si>
  <si>
    <t>- JEDER Mitarbeiter kann über unsere eigene App Ideen nach dem Motto Werde Vollblut-Ideengeber und gestalte die Zukunft mit einreichen (Was ist die aktuelle Situation, Was ist das Problem? Was ist dein Lösungsansatz inkl. bei Bedarf Upload von Bildern/Dokumenten) - die persönliche Eingangsbestätigung ermöglicht umgehend - ein Arbeitskreis bestehend aus allen Fachbereichen besprechen die Themen + anschließend Go/-Kill- Entscheidungen - Mitarbeiter wird über Entscheidung informiert bzw. mit einbezogen. Bei einer GO-Entscheidung bekommt der Ideengeber die Möglichkeit Teil des Projektes zu werden. Regelmäßige Kommunikation über abgeschlossene Ideen bzw. der Stand zu Projekten erfolgt über unsere  Mitarbeiter-App mit namentlicher Nennung des Ideengebers.   Uns bei der EUROPART ist wichtig: Innovation ist keine Chef-Sache. die Mitarbeiter, die täglich in den Prozessen und Systemen arbeiten kennen diese besser als kein anderer. Das Management muss zuhören und neue Ideen und Feedback annehmen. Dies leben wir bereits seit ~2 Jahren und auf ca. 60% der Ideen wären wir nie selbst gekommen!! EUROPARTs Mitarbeiter sind Treiber für Innovation 
- wir arbeiten dabei aktuell an einer Tool Lösung, um noch effizienter im Ideenmanagement arbeiten zu können und Ideengebern schneller Feedback geben können 
 - 3x im Jahr: Vollblutkollege meet&amp;Greet. hier findet in einer kleinen Runde (8 Mitarbeiter, 1 Moderator+ 3 Geschäftsleitungsmitgliedern) ein Vorbesserungsworkshop statt. Mitarbeiter können sich für diesen Workshop anmelden, der Zufall entscheidet - Diskussionsfelder werden via Umfrage mit den Teilnehmern definiert. Der Workshop findet außerhalb der Geschäftsräume statt und wird noch mit einem gemeinsamen Abendessen abgerundet</t>
  </si>
  <si>
    <t>- Prämie (Sachprämie, Geldprämie) --&gt; eigener designter Wunschgutschein (Vollblutideengeber-  Gutschein) mit persönlich geschriebenen Worten   - Meet&amp;Greet CEO - Beförderung   - wenn gewollt: Projektmitglied in der Umsetzung oder sogar Projektleiter mit Unterstützung   -Bekanntgabe im CEOPodcast/Kommunikation hinsichtlich Ideen&amp;Innovationen</t>
  </si>
  <si>
    <t>- Strategie und relevante Projekte werden immer flexibel der Situation bzw. anhand der Markteinflüsse angepasst 
- Change management aus Voraussetzng für Flexibilität 
- Implementierung eines neuen ERP Systems läuft ausschließlich über agiles Projektmanagement   
- Ebenso wie weitere IT Projekte wie z.B. unsere White label shop solution  - Unternehmensfokusthemen werden sich entsprechend innerer und äußerer Einflüsse reflektiert und aktualisiert   
 - Etablierung einer open Feedback Kultur  (MA/Management Workshops, Ideeneinreichung, Mitarbeiterbefragungen, Offene Kommunikation ohne Einschränkung in unserer eigenen Mitarbeiter-App uvm)   
- Führungsleitlinien nach dem Motto empower every employee - um flache Hierarchien und direkte Kommunikation zu erzeugen aber auch dem Mitarbeiter Verantwortung zu übertragen (Ziel: Engagement)</t>
  </si>
  <si>
    <t>MR Chemie GmbH</t>
  </si>
  <si>
    <t>59427 Unna</t>
  </si>
  <si>
    <t>50.0</t>
  </si>
  <si>
    <t>Ob bestehende chemische Rezepturen oder Produktneuentwicklungen, wir achten immer auf mögliche Optimierungen bei der Auswahl und dem Einsatz von Roh- &amp; Inhaltsstoffen auf EH&amp;S Aspekte sowohl bei der Herstellung als auch bei der Verwendung. Zudem wird in 2025 die ersten Schritte für ein ESD Controlling gemacht. Trotz der großen Herausforderung als kleines Familienunternehmen sehen wir einen hohen Mehrwert für unsere Stakeholder.</t>
  </si>
  <si>
    <t>Wir haben einige neue Produkte entwickelt und vertreiben diese erfolgreich, die aus Ideen von Mitarbeitern stammen. Speziell unser Labor in Zusammenarbeit mit Business Development und Marketing haben einen erheblichen Anteil. 
Ebenso haben wir als Management viele Anstöße und Feedback aus der Belegschaft bekommen an welchen Stellen wir Optimierungen durchführen können. Dies resultiert aus unserer gelebten "Speak-up Kultur" und daraus, dass wir aus Betroffenen Beteiligte machen.</t>
  </si>
  <si>
    <t>Es gibt eine regelmäßige Jahreserfolgsprämie,. Über unser QM-KVP hat jeder Mitarbeiter die Möglichkeit eine Verbesserung oder Idee einzureichen, welche dann in Zusammenarbeit mit den "Vertrauensleuten" (wir haben keinen Betriebsrat) bewertet wird. Des weiteren schütten wir abhängig vom Jahresergebnis noch weitere Gelder an die Belegschaft aus.</t>
  </si>
  <si>
    <t>Über unser QM Formblatt, durch herantragen an unseren Business Development Manager welcher ebenfalls einen Prozess anstößt und mündlich im "by-the-way" Gespräch mit der Geschäftsleitung. Bewertet werden diese innerhalb des regelmäßigen Entwicklungsteam-Meeting (Produktbezogen) und im Bezug auf Optimierungen der internen Abläufe und Fehlervermeidung durch die Geschäftsleitung und unsere Vertrauenspersonen.</t>
  </si>
  <si>
    <t>Durch Beteiligung am Umsatz/Gewinn eines neuen Produktes oder durch Einmalzahlungen als Prämie (einmalig 30% der errechneten theoretischen Einsparung durch die Optimierung).</t>
  </si>
  <si>
    <t>-&gt;Externe Beratung zum Thema eingeholt mit monatlichen Meetings
-&gt; operative Entscheidungen werden in den Fachabteilungen getroffen
-&gt; Bei operativen Herausforderungen werden ad-hock cross funktionale Teams gebildet
-&gt; Der Vertrieb ist angehalten bei Kunden die richtigen Fragen zu stellen um zu erkennen wo besondere Herausforderungen von uns gelöst werden können um unsere Kunden von deren Wettbewerb zu differenzieren.
-&gt; Experimentieren ist ausdrücklich gewünscht
-&gt; Fehler oder Fehlverhalten wird offen angesprochen damit alle daraus lernen</t>
  </si>
  <si>
    <t>Die ersten Projekte für den Einsatz der generativen KI sind angelaufen. Jeder Mitarbeiter ist angehalten darüber nachzudenken, welche Arbeitspakete über den Einsatz von KI übernommen werden kann. MS Copilot wurde ausgerollt um zu lernen mit KI umzugehen und sinnvoll zu nutzen.</t>
  </si>
  <si>
    <t>Habmann Group GbR</t>
  </si>
  <si>
    <t>71634 Ludwigsburg</t>
  </si>
  <si>
    <t>Unser digitales Weiterbildungsunternehmen setzt in allen Prozessen auf ökonomische, ökologische und soziale Nachhaltigkeit und zeigt so, wie moderne Bildung verantwortungsbewusst gestaltet werden kann. Mit einer skalierbaren Plattform, die sich an die spezifischen Bedürfnisse unserer Lernenden und Unternehmenspartner anpasst, stellen wir sicher, dass Ressourcen effizient genutzt und unnötige Kosten vermieden werden. Dank KI-gesteuerter Analysen optimieren wir die Lernprozesse kontinuierlich und bieten flexible Preisoptionen und Stipendien für benachteiligte Zielgruppen an, um Bildung finanziell zugänglicher zu machen.
Unsere umweltschonenden Bildungsangebote verzichten vollständig auf Papier und setzen auf digitale Zertifikate. Kursinhalte werden auf energieeffizienten Servern gehostet und tragen so zur Reduktion unseres CO₂-Fußabdrucks bei. 
Wir fördern Chancengleichheit und Diversität: Unser inklusives Bildungsangebot ist für verschiedene Lernbedürfnisse ausgelegt und umfasst auch barrierefreie Kurse. Flexible Zeitmodelle erleichtern die Vereinbarkeit von Beruf und Weiterbildung, und in unseren Online-Foren und Peer-Learning-Gruppen unterstützen wir die soziale Interaktion und Zusammenarbeit der Teilnehmenden.
Auch unsere Innovationsprozesse sind nachhaltig gestaltet: Lebenslange Lernangebote und ein modulares Kursdesign gewährleisten, dass unsere Inhalte kontinuierlich aktualisiert werden können, ohne Ressourcen für Neuentwicklungen zu verschwenden. Nachhaltigkeit ist dabei nicht nur Teil unserer Prozesse, sondern auch fester Bestandteil unserer Lerninhalte. Unsere Kurse vermitteln nachhaltige Praktiken, die Unternehmen befähigen, selbst verantwortungsvolle Prozesse zu implementieren und ein nachhaltiges Mindset in ihren Teams zu etablieren. So tragen wir aktiv zur Gestaltung einer nachhaltigeren Zukunft bei.</t>
  </si>
  <si>
    <t>In den vergangenen zwölf Monaten haben wir unsere innovativen Ansätze für Schulungs- und Lernmethoden noch weiter vorangetrieben, um den aktuellen technologischen Entwicklungen und Lernbedürfnissen gerecht zu werden.
Bsp. sind:
"Learning Lab Days" – Ein monatlicher Innovations-Tag für Mitarbeitende und Kunden
Einmal im Monat veranstalten wir die Learning Lab Days, an denen Mitarbeitende und Kunden eingeladen sind, neue Technologien und Methoden auszuprobieren. Themen wie 
"Zukunft des Lernens mit KI", "Ethisches Lernen im digitalen Raum" oder "Die Rolle von VR und AR im Klassenzimmer der Zukunft" stehen im Fokus. Dies hat sich als wertvoller Ansatz erwiesen, um Bedürfnisse und Erwartungen besser zu verstehen und direkt in unsere Produktentwicklungen einfließen zu lassen.
"Innovator in Residence" – Gastdozenten-Programm für neue Perspektiven und Expertise
Unser neues Innovator in Residence-Programm lädt internationale Experten aus den Bereichen EdTech, KI und nachhaltige Bildung als Gastdozenten zu uns ein. Diese Experten teilen ihre Forschung und Erkenntnisse direkt mit unseren Teams und helfen dabei, frische Perspektiven und bewährte Best Practices in unsere Prozesse zu integrieren. Diese Maßnahme hat nicht nur neue Innovationsimpulse gebracht, sondern auch die interkulturelle Kompetenz unseres Teams gestärkt.
"Feedback Loops" mit KI-Analyse für eine kontinuierliche Verbesserung
Wir haben ein KI-gestütztes Feedback- und Analyse-System eingeführt, das Lernfortschritte, Feedback und Ideen der Teilnehmenden in Echtzeit analysiert und uns hilft, Kurse und Inhalte laufend zu verbessern. So können wir schneller auf Herausforderungen reagieren, Inhalte effizient anpassen und die Zufriedenheit der Lernenden auf einem hohen Niveau halten.</t>
  </si>
  <si>
    <t>Jedes Jahr feiern wir die Erreichung unserer Unternehmensziele mit einem eindrucksvollen Highlight: Im Rahmen einer visionären Erfolgsbeteiligung belohnen wir das Engagement und die Innovationskraft unserer Mitarbeiter mit einer großzügigen Prämie. Hierbei stellen wir einen beachtlichen Ausschüttungsbetrag bereit – ein Symbol unserer gemeinsamen Erfolge und des Wertes, den jeder Einzelne beiträgt. Dieser exklusive Betrag wird feierlich auf das gesamte Team aufgeteilt, sodass alle Mitarbeiter unmittelbar am Erfolg teilhaben und die Früchte unserer gemeinsamen Arbeit spüren können. Ein klares Zeichen: Innovation und Einsatz lohnen sich bei uns für jeden!</t>
  </si>
  <si>
    <t>Wöchentlich enden wir mit unserem "InnoPulse"-Meeting, einem schnellen Austauschformat, bei dem aktuelle Herausforderungen und kreative Ideen der Woche im Mittelpunkt stehen. Hier kann jeder Mitarbeitende seine Ideen vorstellen und direktes Feedback erhalten, um den Innovationsfluss kontinuierlich am Leben zu halten.
Monatlich lädt der Learning Lab Day dazu ein, neue Technologien und Arbeitsweisen zu erleben. Dieser Tag ist ein Ort für kreatives Experimentieren und bereichsübergreifendes Arbeiten, bei dem innovative Ansätze entwickelt und in kleinen Teams getestet werden können. Ideen, die hier geboren werden, gehen oft in die nächste Stufe und fließen in unsere Innovationsprozesse ein.
Einmal im Quartal veranstalten wir die InnoQuest Challenge, einen unternehmensweiten Ideenwettbewerb. Hier bringen Mitarbeitende kreative Lösungen für aktuelle Herausforderungen ein, die durch eine Jury aus Innovationsbeauftragten bewertet werden. Diese Beauftragten, die in jedem Fachbereich als Innovationskoordinatoren agieren, sorgen dafür, dass die vielversprechendsten Ideen die notwendige Förderung erhalten und in Projekten umgesetzt werden.
Alle sechs Monate kommen unsere Innovationsbeauftragten zusammen, um in einem Strategie- und Evaluierungsworkshop die Fortschritte der Innovationsprojekte zu überprüfen und neue strategische Prioritäten für das kommende Halbjahr zu setzen. Unterstützt werden sie dabei von unseren KI-gestützten Feedback Loops, die das Feedback und die Ideen der Mitarbeitenden in Echtzeit analysieren und wertvolle Einblicke für unsere Entwicklungsprozesse liefern.
Jährlich findet unser großes "Innovation Summit" statt, bei dem alle wichtigen Projekte und Erfolge des Jahres gefeiert werden. Die besten Ideen werden ausgezeichnet und inspirieren unser Team für das kommende Jahr. Hier setzen wir gemeinsam neue Ziele und stärken unsere Innovationskultur, die auf Offenheit, Mitgestaltung und kontinuierliches Lernen setzt.</t>
  </si>
  <si>
    <t>Besonders innovative Leistungen unserer Mitarbeitenden werden bei uns durch ein umfassendes Belohnungssystem anerkannt und wertgeschätzt. Wir haben gezielte Anreize geschaffen, die nicht nur finanziell, sondern auch durch Weiterentwicklungsmöglichkeiten und besondere Anerkennung motivieren.
Im Rahmen unserer InnoQuest Challenge, die quartalsweise stattfindet, werden die besten Ideen ausgezeichnet. Gewinnerteams erhalten nicht nur attraktive Prämien, sondern auch zusätzliche Innovationspunkte, die zu jährlichen Boni und besonderen Belohnungen führen. Diese Innovationspunkte sammeln Mitarbeitende über das Jahr hinweg, sodass auch fortlaufende Beiträge und Engagement honoriert werden.
Zusätzlich bieten wir besondere Karrierechancen für diejenigen, die durch herausragende Innovationsleistungen glänzen. Mitarbeitende, deren Ideen erfolgreich umgesetzt wurden, haben die Möglichkeit, ihre Projekte im Rahmen von bereichsübergreifenden Innovation Labs weiter zu betreuen oder an den halbjährlichen Strategie-Workshops der Innovationsbeauftragten teilzunehmen. Dadurch fördern wir nicht nur die Sichtbarkeit ihrer Leistungen, sondern eröffnen ihnen wertvolle Netzwerkmöglichkeiten und persönliche Weiterentwicklung.
Eine besonders wertvolle Anerkennung erhalten die innovativsten Mitarbeitenden beim jährlichen "Innovation Summit". Hier werden die herausragendsten Projekte und Innovationen in feierlichem Rahmen präsentiert, und die besten Beiträge werden durch spezielle Innovationspreise honoriert. Diese Auszeichnungen würdigen den individuellen Beitrag jedes Einzelnen zur Weiterentwicklung unseres Unternehmens und stärken den Teamgeist. Sie sind nicht nur ein Symbol der Anerkennung, sondern auch eine Motivation für das gesamte Team, weiterhin kreative und wegweisende Lösungen zu entwickeln.</t>
  </si>
  <si>
    <t>Ein Beispiel ist unser wöchentliches InnoPulse-Meeting, das spontane Ideen und aktuelle Herausforderungen im Fokus hat und schnelle Anpassungen in unseren Projekten und Prozessen ermöglicht. So können wir flexibel auf neue Anforderungen reagieren und unmittelbar auf kreative Ansätze unserer Mitarbeitenden zurückgreifen.
Monatlich findet unser Learning Lab Day statt, ein interaktiver Innovationstag, der bereichsübergreifendes Arbeiten und das Experimentieren mit neuen Technologien und Methoden unterstützt. Dieser Tag schafft Raum für Flexibilität, da hier in dynamischen Teams gearbeitet wird, die ihre Ergebnisse direkt auf reale Anwendungsfälle übertragen können.
Unsere InnoQuest Challenge stellt vierteljährlich eine Plattform für kreative Lösungsfindung bereit. Mitarbeitende entwickeln hier innovative Ansätze für aktuelle Herausforderungen, die durch eine Jury bewertet und bei Erfolg rasch umgesetzt werden. Diese regelmäßigen Wettbewerbe treiben schnelle Entwicklungszyklen voran und fördern eine agile Arbeitsweise.
Unsere Flexibilität wird weiter durch halbjährliche Strategie-Workshops gestärkt, bei denen Fortschritte und Prioritäten neu gesetzt werden. Dies erlaubt es uns, unsere Innovationsstrategien kontinuierlich an aktuelle Marktentwicklungen anzupassen.
Ein zentrales Element unserer Agilität ist außerdem unser KI-gestütztes Feedback-System, das in Echtzeit Ideen und Anregungen der Mitarbeitenden analysiert. Diese schnelle Rückmeldung hilft uns, Trends zu erkennen und kurzfristig in der Entwicklung neuer Produkte und Prozesse umzusetzen.</t>
  </si>
  <si>
    <t>User Journey Mapping</t>
  </si>
  <si>
    <t>Co-Creation</t>
  </si>
  <si>
    <t>Design for Delight</t>
  </si>
  <si>
    <t>Generative KI spielt eine zentrale Rolle in der innovativen Rationalisierung und Neugestaltung unserer internen Prozesse. Durch den gezielten Einsatz dieser Technologie optimieren wir nicht nur Abläufe, sondern senken auch spürbar unsere Kosten.
Unsere generative KI unterstützt etwa im wöchentlichen InnoPulse-Meeting und in der InnoQuest Challenge, indem sie Vorschläge analysiert und die innovativsten Ideen herausfiltert. So sparen wir Zeit bei der Identifikation erfolgversprechender Konzepte und können uns direkt auf die Weiterentwicklung fokussieren. Dies verkürzt Entscheidungsprozesse erheblich und führt zu einer schnelleren Umsetzung von Projekten.
Durch unsere KI-gestützten Feedback Loops erhalten wir kontinuierlich Rückmeldungen und Verbesserungsvorschläge in Echtzeit. Die KI analysiert diese Daten laufend und generiert Empfehlungen zur Optimierung von Prozessen und zur Anpassung unserer Inhalte. Dadurch lassen sich Anpassungen zügig und effizient vornehmen, wodurch wir unseren Arbeitsaufwand reduzieren und Personalkosten optimieren.
Die Generative KI unterstützt uns zudem bei der Datenauswertung, um den Erfolg unserer Innovationen zu messen und Prioritäten entsprechend anzupassen. Dieser datengestützte Ansatz erlaubt es uns, Ressourcen gezielter einzusetzen und kostspielige, nicht zielführende Projekte zu vermeiden.</t>
  </si>
  <si>
    <t>Bernd Meffle Kunststoffverarbeitung GmbH</t>
  </si>
  <si>
    <t>72589 Westerheim</t>
  </si>
  <si>
    <t>165.0</t>
  </si>
  <si>
    <t>Ressourcenschonende Produktentwicklung - Ziel : Möglichst wenig Materialeinsatz und  ökologieorientierte Produktion. Hoher Anteil an erneuerbaren Energien - Das Unternehmen ist energieautark ab Anfang 2025. CO2-Neutrale Produktion mit hohem Maß an Energieeﬃzienz. Neben eigenen PV-Anlagen verfügt das Unternehmen auch über einen eigenen Windpark der direkt mit einem eigenen Stromnetz an die Firma angebunden ist. Hohes Maß an Kreislaufwirtschaft, Wo möglich werden Recyclingrohstoffe einegsetzt. Ressourcenschonender Umgang mit Rohstoﬀen Langfristige Kunden- / Lieferantenbeziehungen -Nachhaltige Lieferketten Nachhaltige Mitarbeiter- / Fachkräfteentwicklung (Ausbildung, Studium, Weiterbildung) mit adäquaten Stellen.</t>
  </si>
  <si>
    <t>Mitarbeitermotivation durch Ideenrealisierung mit Bekanntgabe des Innovators.  Möglichkeit der innerbetrieblichen Aufstiegschance für höhere und besser bezahlte Tätigkeiten. Prämie bei besonderen Innovationsleistungen.
Einführung von KI zur effizienteren Recherche, mit dem Ziel mögliche Innovationsprozesse zu beschleunigen. Damit konnte auch die Motivation gesteigert werden.</t>
  </si>
  <si>
    <t>Top Idee - Plattform für Verbesserungsvorschläge - Bewertung und Rückmeldung durch GL Ideen- /Innovationsworkshop mit GL Ideen / Innovationen aus Kontinuierlichem Verbesserungsprogramm(KVP) Ideen / Innovationen aus täglicher Berichterstattung von Fertigungsleitung und QS an die GL Recherchen und Innovationsimpulse aus der Lösung von Kundenproblemen, nach Möglichkeit mit innovativem Mehrwert. Grundlage: Proaktiver Kundensupport.</t>
  </si>
  <si>
    <t>Durch eine Prämie oder Auszeichnung.  Möglichkeit der Teilnahme an zusätzlichen Weiterbildungsmaßnahmen. Innerbetriebliche Aufstiegschancen.</t>
  </si>
  <si>
    <t>Anpassungsfähigkeit der Produktions- und Personalkapazitäten an Kundenaufträge (kurzfristige  Erhöhung und Reduktion) Schnelle Realisierung von Kundenwünschen (time to market) Abbildung von breitem Produktportfolio mit individualisierten Standardprozessen (schnelle Erschließung neuer Geschäftsfelder im Bedarfsfall.) Durch Standardisierung kurze Umsetzungszeiten für Rationalisierungs- und Automatisierungsprozesse.</t>
  </si>
  <si>
    <t>Future Thinking</t>
  </si>
  <si>
    <t>KI ist erfolgreich im Einsatz.
Die Kostensenkung ist aktuell noch schwierig zu quantifizieren, da KI Validierung noch relativ viel Zeit in Anspruch nimmt.</t>
  </si>
  <si>
    <t>89605 Altheim</t>
  </si>
  <si>
    <t>24.0</t>
  </si>
  <si>
    <t>Als Handwerksbetrieb im Bereich Elektrotechnik übernehmen wir eine Vorreiterrolle, wenn es um Nachhaltigkeit, Klimaschutz und die Energiewende geht. Smart Home Lösungen, um Gebäude energieeffizienter zu machen, die Installation von erneuerbaren Energien und modernen Mobilitätstechniken gehören für uns zum Tagesgeschäft. Durch unsere Kompetenzen im Bereich KNX, Glasfasertechnik sowie Digitalisierung al Enablertechnologien tragen wir dazu bei, energieeffiziente Lösungen sowohl bei unseren privaten, kommunalen und auch gewerblichen Kunden zu vernetzen und automatisieren und damit noch wirkungsvoller zu gestalten. In unserem Unternehmen achten wir sowohl innerbetrieblich als auch bei den Services für Kunden auf die Verknüpfung von ökonomisch und ökologisch sinnvollem Wirtschaften. Unser Team repariert und wartet eine Vielzahl an Produkten und nimmt so eine Schlüsselrolle bei der Ressourcenschonung und in der Kreislaufwirtschaft ein. Zudem versuchen wir regionale Lieferketten zu stärken und setzen auf langfristige Partnerschaften – sowohl bei unseren Lieferanten als auch Kunden. Auch bei der Produktauswahl setzen wir auf Qualität und Nachhaltigkeit - beispielsweise bieten wir vorrangig LED-Leuchten aus 100% recycelten Kunststoffen unseren Kunden an. Auch bieten wir als nutzungsorientiertes Geschäftsmodell Lumen – also Helligkeit – an, anstatt nur Leuchten zu verkaufen. Dies reduziert die Investitionshürde unserer Kunden für den LED-Umstieg in großen Produktionshallen und bietet uns produktnahe Dienstleistungen währen der Nutzungsphase und damit eine langfristige Kundenbindung. Für unser Unternehmen ist Nachhaltigkeit nicht nur ein Trend oder Reiter auf der Homepage sondern vielmehr die DNA unseres Geschäftsmodells.</t>
  </si>
  <si>
    <t>Unser Team benötigt im Handwerk täglich Innovationsgeist und Kreativität - denn die Herausforderungen bei unseren Kunden sind meist individuell und bedürfen auch spezifischer Lösungen. Sei es bei Reparaturen, bei Erweiterungen bestehender Anlagen oder auch Weiterentwicklungen existierender Lösungen. Bei besonderen Leistungen (bestandene Meister-Schule, Social-Media Aktivitäten zugunsten des Unternehmens, Neukundengenerierung, Mitarbeitereinwerbung, etc.) sowie überdurchschnittliches Engagement (z.B. Ideen zu produktnahen Dienstleistungen, Nachtschichten, Bereitschaften, Prozessoptimierungen, Entwicklung von Software-Lösungen, etc.) werden mit Prämien honoriert. Auch übernehmen/beteiligen wir und an den Kosten für Weiterbildungsmaßnahmen, Führerscheinen oder auch Events zur Vernetzung. Eine Beteiligung von Mitarbeiter erfolgte bei der Gründung der braun | glasfasertechnik GmbH als geschäftsführende Gesellschafter.</t>
  </si>
  <si>
    <t>Ideen von Mitarbeitern werden bei uns im Unternehmen sehr wertgeschätzt und stoßen immer auf Interesse. Die Kommunikation mit unseren Mitarbeitern erfolgt dabei direkt und täglich – dabei hilft uns die Organisationsstruktur, die durch flache Hierarchien geprägt ist. Ideen und Verbesserungsansätze können somit schnell und unbürokratisch gemeinsam durchdacht oder gegebenenfalls weitergedacht und auch umgesetzt werden.</t>
  </si>
  <si>
    <t>Da bei uns im operativen Tagesgeschäft Ideenreichtum und innovatives Denken beinahe immer bei der Bearbeitung der individuellen Kundenaufträge erforderlich ist, entlohnen wir unsere Mitarbeiter fair und überdurchschnittlich. Zusätzlich schaffen wir Zufriedenheit durch eine gute Ausstattung unserer Mitarbeiter - wie beispielsweise die Bereitstellung mobiler Endgeräte, hochwertiger Werkzeugausrüstung, attraktiver Firmenfahrzeuge und Arbeitskleidung, Events und Teambuilding-Maßnahmen sowie ein angenehmes Miteinander geprägt durch Anerkennung und Wertschätzung. Uns ist der Zusammenhalt im Team sowie ein familiäres Arbeitsumfeld sehr wichtig. Durch Prämien, Tankgutscheine  erweitern wir die Belohnungen auch mit monetären Anreizen.</t>
  </si>
  <si>
    <t>Aufgrund unserer Unternehmensgröße, den flachen Hierarchien und auch unserer Unternehmenskultur, die durch offene und transparente Kommunikation geprägt sind, sind wir intrinsisch flexibel und agil Entscheidungen schnell zu treffen und umzusetzen. Um auch auf veränderte Anforderungen der Unternehmensumwelt sowie die volatilen Marktbedingungen vorausschauend reagieren zu können, haben wir folgende Maßnahmen etabliert. Strategisch wichtige Produkte und Komponenten beschaffen wir bei mindestens zwei Lieferanten. Vorrangig, wenn möglich, beziehen wir bei regionalen Lieferanten oder Großhändlern. Zudem haben wir uns einen Kundenstamm aufgebaut, um möglichst unabhängig von branchenspezifischen wirtschaftlichen Schwankungen und politischen Instabilitäten zu sein. Unsere Kunden sind sowohl Industrie- und Gewerbekunden, Privatkunden, Kommunen als auch soziale Trägerschaften.</t>
  </si>
  <si>
    <t>Digitalisierung und KI sind Enabler-Technologien für die Leistungserstellung in der Elektrotechnik. Aktuell verkaufen wir Produkte, die insbesondere im Bereich "Smart Home" Nutzungsdaten verwenden, um automatisiert Rückschlüsse vom Nutzungsverhalten auf ein effizientes Energiemanagement zu ziehen. Auch beschäftigen wir uns derzeit, ob unsere Lösung "mobiler Monteur"  zur Erfassung der Rapporte, Aufmaße sowie Materialbedarfe direkt auf der Baustelle ersetzt wird durch KI basierte Spracherkennung. Zudem nutzen wir gelegentlich  ChatGPT als Wissensmanagement-Tool im Betrieb. Für unsere eigen entwickelte Software-Lösung sind wir daran KI - also künstliche neuronale Netze einzusetzen, um neben der Nutzerverwaltung und Zuordnung von Aktoren zum Schaltplan, auch nicht fachkundige Nutzer darin zu befähigen KNX-Systeme selbständig anzupassen.</t>
  </si>
  <si>
    <t>braun project engineering gmbh</t>
  </si>
  <si>
    <t>Holzwerke Pröbstl GmbH</t>
  </si>
  <si>
    <t>86925 Fuchstal-Asch</t>
  </si>
  <si>
    <t>120.0</t>
  </si>
  <si>
    <t>bluegain GmbH</t>
  </si>
  <si>
    <t>60322 Frankfurt am Main</t>
  </si>
  <si>
    <t>Nachhaltigkeit ist ein integraler Bestandteil unserer b/uegain-Philosophie als Organisation (nach innen) und auch ein großer Teil unserer Leistungserbringung zum Kunden (nach außen), da wir Nachhaltigkeitstransformationen begleiten.  
Unser Nachhaltigkeitsansatz basiert auf dem Verständnis, dass Nachhaltigkeit eine der drei großen Transformationen unserer Zeit ist, neben der digitalen und der Geschäftsmodelltransformation. Wir unterstützen Unternehmen auf ihrem Weg zu nachhaltigem Handeln und zu positivem Einfluss auf Mensch und Umwelt. Als Technologie-Unternehmen und Professioneller Dienstleister haben wir von Anfang an auf einen geringen ökologischen Fußabdruck geachtet und können diesen auch durch unseren Nachhaltigkeitsreport belegen. 
Darüberhinaus fokussieren wir auf auf einen mittlerweile substantiellen "Handprint" (positiver Beitrag auf die Umwelt und sozialen Systeme durch unsere Leistungserbringung). Unser Handprint entsteht sowohl durch unsere nachhaltigen Dienstleistungen, speziell durch die Begleitung und Realisierung von Nachhaltigkeits-/Kreislaufwirtschaft-Transformationen, als auch durch unsere aktive Unterstützung von Umweltprojekten (eigenes b/uegain Sozial Impact Project), Spenden an soziale Projekte und unsere b/uegain Academy, die Führungskräfte für Nachhaltigkeit und digitale Transformation ausbildet und sensibilisiert. Außerdem steigern wir das öffentliche Bewusstsein für Nachhaltigkeit durch regelmäßige Veröffentlichungen, z.B. im Rahmen unseres Engagemements für das World Economic Forum (unser CEO ist Member of the WEF Expert Network).  
Angesichts eines - aus unserer Sicht - bereits veantwortlich gemanageten Footprints, ist unser Ziel unternehmerisch unseren Einfluss bei der Begleitung von ökolischen Transformationsprojekten weiter auszubauen und hierdurch Unternehen zu helfen, nachhaltige und soziale Entscheidungen zu treffen und umzusetzen.</t>
  </si>
  <si>
    <t>Unser b/uegain Mitarbeiterbeteiligungsmodell für festangestellte Mitarbeiter sieht einen Bonus vor, der finanzielle Anreize schafft sowohl 
- für die Gewinnung von neuen Kunden/neuen Projekten [New Business Development] 
- als auch für die Entwicklung innovativer Ideen zu neuen "Produkten"/Service-Angeboten [Innovation].
Ein Beteiligungsprogramm, das Mitarbeiter und Führungskräfte/Partner am Kapital des Unternehmens beteiligt, ist aktuell in Vorbereitung, erfordert allerdings noch eine Änderung der legalen Struktur des Unternehmens.</t>
  </si>
  <si>
    <t>Wir sind der Ansicht, dass ein formaler "Ideenmanagement"-Prozess, wie man ihn aus Industrieunternehmen kennt [der Prozess vorbei am Mißtrauen des Bestehenden],  nicht zur bluegain-Kultur passen würde [speziell auch bei der aktuellen Unternehmensgröße]. 
Wir legen sehr viel Wert darauf, Rahmenbedingungen bei unserer Arbeit zu schaffen, die ein hohes Maß an "Psychological Safety" gewährleisten.  Auch "verrückte" Ideen werden aufgebracht, z.B. im wöchentlichen Stand.up-Meeting, und es wird unmittelbar dazu abgestimmt, ob wir Potential sehen.  
Dann werden diese neuen Ideen und Innovationsvorschläge in der Regel in einem kleinen Team weiter ausgearbeitet und entweder konkret ausprobiert mit einem Prototyp/MVP [mit schnellen Iterationen mit  Feedback-Prozessen vom Kunden, Partnern, etc.] oder auch wieder verworfen, was absolut ok ist und keinen Malus darstellt.</t>
  </si>
  <si>
    <t>Wir haben eine Kultur, in der es unser Anliegen ist, dass außergewöhnlich innovative Leistungen kurzfristig und möglichst spezifisch anerkannt werden. 
Wir kommunizieren z.B. einen Dank für besonders innovative Leistungen immer zunächst persönlich, dann als Teil der Kommunikation bei der Versendung der persönlichen Vergütungsübersicht/Gehaltsnachweis mit einer persönlichen Widmung. Darüberhinaus werden besonders innovative Ansätze im wöchentlichen Stand.up-Meeting hervorgehoben.  Wir nutzen auch individuelle Mitarbeitergeschenke als Teil der Anerkennung, sei es ein Bier-Adventskalender für einen echten Craft-Bier-Freak oder ein Beauty/Fitness-Gutschein im Lieblingsstudio der Wahl.
Bzgl. finanzieller Anerkennungen, siehe auch das Kapitel zu Mitarbeiterbeteiligungsprogrammen.</t>
  </si>
  <si>
    <t>b/uegain ist ein agiles und flexibles Unternehmen, das schnelle Entscheidungen und direkte Kommunikation lebt. Als stark wachsendes Unternehmen mit Strukturen geringer Komplexität können wir Entscheidungen schnell  und unbürokratisch treffen, ohne lange Abstimmungsprozesse. So reagieren wir zügig auf Marktveränderungen und passen uns flexibel an die Bedürfnisse unserer Kunden an.
Unsere flachen Hierarchien fördern eine offene Kommunikation: Jede wichtige Entscheidung wird mit allen Mitarbeitenden geteilt, und Feedback fließt direkt in unsere Prozesse ein. Jeder Beitrag zählt, und Ideen können sofort eingebracht und umgesetzt werden. Das schafft ein innovatives Umfeld.
Flexibilität ist für b/uegain zentral. Wir wissen, dass sich Anforderungen schnell ändern können und sind bereit, Projekte anzupassen und neue Wege zu gehen. Agiles Arbeiten ist für uns kein Fremdwort, sondern unsere etablierte Praxis: mit kurzen Entscheidungswegen, iterativen Prozessen und Feedbackschleifen bleiben wir nah an Kundenwünschen und aktuellen Entwicklungen.
Diese Flexibilität und Agilität machen uns zu einem dynamischen Unternehmen, das effektiv, schnell und effizient, und vor allem chancen- und lösungsorientiert arbeitet. So bieten wir nicht nur kurzfristige Ergebnisse, sondern auch langfristig nachhaltige und innovative Lösungen.</t>
  </si>
  <si>
    <t>Trendcrawler</t>
  </si>
  <si>
    <t>Lead-User Ansätze</t>
  </si>
  <si>
    <t>Co-Creation Ansätze mit Kunden</t>
  </si>
  <si>
    <t>Unser Portfolio für Künstliche Intelligenz basiert auf vier strategischen KI-Pfaden, die den richtigen Mix aus KI-Technologien sicherstellen, die sogenannten  „AI Strategic Pathways“. Hier haben wir ein KI-Reifegradmodell entwickelt, das auch bei Kunden, hier konkret der European Space Agency, implementiert wird. 
Darüber hinaus bewerten wir uns auch intern gegen das von uns entwickelte AI Maturity Assessment, um unseren organisatorischen Reifegrad bzgl. AI zu evaluieren. Intern setzen wir AI weniger bei der Automation ein, sondern fokussieren vor allem auf die Augmentation. Übergeordnetes Ziel ist es, Mitarbeitern eine steile Lernkurve bei neuen Themen [von 20-30% auf 70-80%] zu ermöglichen. Großes Augenmerk legen wir dabei auf die Validierung von Ergebnissen, die in Kundenprojekte einfließen, um ausreichende Genauigkeit sicherzustellen und "Halluzination" der Modelle zu limitieren [z.B. über Retrivel Augmented Generation] . Darüber hinaus nutzen wir AI bei der Content-Erstellung in verschiedenen Anwendungsfällen.</t>
  </si>
  <si>
    <t>x</t>
  </si>
  <si>
    <t>PRINAS MONTAN GmbH Versicherungsvermittler</t>
  </si>
  <si>
    <t>- Ausbildungsbetrieb mit Übernahmegarantie bei gutem Abschluss
- Weiterbildungsmaßnahmen zur Personalentwicklung  
- rein digitale Kommunikation im Vertrieb, Video-Beratung auf Termin 
- Minimierung von papiergebundener Korrespondenz (paperless office)
- CO2-Kompensation durch Arten- und Klimaschutzmaßnahmen in Verbindung mit Vertriebserfolg (Renaturalisierung / Wiederaufforstung, Samenversand für Bienenpflanzen, "Climate Partner" in der Unternehmensgruppe
- Unterstützung der "Aktion Deutschland hilft" (Ahrtal, THW, Ukraine)
- Unterstützung von Offroad-Kids (obdachlose Kinder), "Rote Nasen" (Ärzte mit Clownnasen)</t>
  </si>
  <si>
    <t>innerbetriebliches Vorschlagswesen: 
- digitales Formular im INTRANET zur personalisierten Eingabe von Ideen/Vorschlägen
- Bewertung durch Geschäftsführung 
- Prämierung der umgesetzten/besten Vorschläge</t>
  </si>
  <si>
    <t>- Innovation = Verbesserung eine bestehenden Prozesses/Kundensegment
- Innovation = Vorschlag zu einem neuen Prozess/Produkt/Kundensegment
- Prämierung nach Einzelauswertung je nach Wert und Wunsch des Mitarbeiters (Geldprämie, Gutscheine, freie Tage, Kurse/Seminare, etc.)</t>
  </si>
  <si>
    <t>- Agilität in einzelnen Fachbereichen
- Unterteilung in "run-organisation" und "change-organisation"
- Mitarbeiter mit SM &amp; PSPO-Ausbildung ("Scrum Master &amp; Product Owner)</t>
  </si>
  <si>
    <t>- speech2text: transskription von voice mails in emails
- generative KI: content entwicklung für marketing und vertrieb, Übersetzungen von content (multilingual) 
- Kostenersparnis durch Reduktion von Agenturkosten, Lektorate, Übersetzern</t>
  </si>
  <si>
    <t>Essen</t>
  </si>
  <si>
    <t>Haus Schaeben GmbH &amp; Co. KG</t>
  </si>
  <si>
    <t>50226 Frechen</t>
  </si>
  <si>
    <t>92.0</t>
  </si>
  <si>
    <t>Nachhaltiges Wirtschaften und die Minimierung unseres ökologischen Fußabdruckes sind zentrale Bestandteile unserer ganzheitlichen Unternehmensstrategie. 
Seit 2018 arbeiten wir bereits mit ClimatePartner zusammen und seit April 2024 sind das Unternehmen sowie alle Produkte „ClimatePartner-zertifiziert“. Dafür wurden die Emissionen berechnet, reduziert und Klimaschutzprojekte finanziert.
Seit vielen Jahren setzen wir uns aktiv für die weltweit fachgerechte Entsorgung von Plastikmüll ein. Im Januar 2024 haben wir uns mit CleanHub zusammengetan, um gemeinsam die Welt ein bisschen sauberer zu machen und die Verschmutzung der Meere durch Plastik zu stoppen.
Seit Oktober 2015 liefern wir nur noch Rezepturen aus, die zu 100% frei von Mikroplastik sind.
Die kontinuierliche Optimierung der Packmittel unserer gesamten Produktpalette ist ebenfalls ein zentraler Bestandteil unserer unternehmenseigenen Nachhaltigkeitsstrategie. U.a. überprüfen wir unsere Verpackungen regelmäßig auch auf Verbesserungsmöglichkeiten bezüglich deren Recycling-Quote. So konnten wir beispielsweise durch zwei Folienwechsel bei unseren Creme Masken und einem Folienwechsel bei unseren Tuchmasken die Recyclingfähigkeit dieser Produktverpackungen erhöhen und die CO2-Belastung der jeweiligen Verpackungen deutlich senken. 
Seit August 2019 setzen wir zu 100% Strom aus erneuerbaren Energiequellen ein und haben in 2021 unsere eigene Photovoltaikanlage in Betrieb genommen. 
Als Unternehmen legen wir ebenfalls großen Wert auf die soziale Nachhaltigkeit und setzen uns aktiv für das Wohlbefinden unserer Mitarbeitenden ein. Ein zentraler Aspekt ist die Gesundheitsförderung sowie die Förderung von Aus- und Weiterbildung unserer Mitarbeitenden durch gezielte Schulungsprogramme und individuelle Entwicklungsmöglichkeiten. Gleichzeitig legen wir großen Wert auf ein positives Betriebsklima und leben eine Kultur der Vielfalt, in der unterschiedliche Perspektiven geschätzt werden.</t>
  </si>
  <si>
    <t>In unserer Unternehmensgruppe existiert keine explizite Google-Regel. Stattdessen fördern wir aktiv die Freiheit unserer Mitarbeiter:innen uneingeschränkt nach Innovationen und neuen Trends zu forschen. Wir ermutigen unsere Mitarbeitenden sich zielführend und proaktiv mit eigenen Ideen und neuen Innovationen auseinanderzusetzen. Unser Ziel ist es, das unternehmerische Denken zu stärken und die Neugier unserer Mitarbeiter:innen zu wecken. 
Es werden diesbezüglich keine Kennziffern ermittelt, so dass die oben genannten Werte lediglich fundierte Schätzungen abbilden. Hierbei haben wir die obenstehenden Daten, wie z. B. auch die Daten zu den Weiterbildungstagen und die kreativen Leistungen, auf das gesamte Personal runtergebrochen. Da ca. 1/3 unserer Mitarbeiter:innen jedoch in der Produktion und in der Logistik beschäftigt sind und dort z. B. die Suche nach neuen und innovativen Produktideen in einem deutlich geringeren Maße erfolgt und weniger im Fokus steht als in den meisten anderen Abteilungen, sind diese Daten grundsätzlich - nur auf das Verwaltungspersonal bezogen - deutlich höher.</t>
  </si>
  <si>
    <t>Alle Mitglieder der Geschäftsleitung sowie deren Assistent:innen sind durch ein festgelegtes Prämiensystem am Unternehmensgewinn beteiligt. Dieses System sieht vor, dass 50 % der jährlichen Zahlung – zur Förderung der Nachhaltigkeit – erst unter bestimmten Bedingungen im folgenden Jahr ausgeschüttet wird.
Zusätzlich haben weitere Mitarbeiter:innen individuelle Prämienregelungen, die u.a. auch an Nachhaltigkeits-KPIs geknüpft sind. 
In einzelnen Jahren, in denen eine besonders erfolgreiche Unternehmensentwicklung stattgefunden hat, erhalten alle Mitarbeiter:innen, unabhängig ihres Wirkungskreises und ihrer Hierarchieebene, eine Einmalzahlung oder Prämie.</t>
  </si>
  <si>
    <t>Das Einreichen von Ideen, sei es in Form von Produktinnovationen oder generellen Verbesserungsvorschlägen, wird in unserem Unternehmen durch das Betriebliche Vorschlagswesen geregelt. Über dieses System ist es allen Mitarbeiten ebenso wie externen Beteiligten jederzeit möglich schriftlich entsprechende Vorschläge einzureichen. 
Alle eingereichten Vorschläge werden zentral gesammelt und erfasst und so schnell wie möglich in einem dafür geeigneten und angemessenen Rahmen bzw. Meeting diskutiert und bewertet. 
Regelmäßig finden Marketingmeetings statt, in denen die Produktideen und Vorschläge besprochen und gegebenenfalls verabschiedet werden. Potentielle Vorschläge und Innovationen werden zur weiteren Ausarbeitung dann in den sogenannten „Produktworkshop“ übergeben.
Der Produktworkshop, der seit mehreren Jahren erfolgreich etabliert ist, kommt zweimal jährlich zusammen und dient als zentrale Plattform zur Beratung und Weiterentwicklung von Produktideen. Neben den ursprünglich eingereichten Vorschlägen sind auch die Teilnehmer:innen angehalten eigene Ideen und Vorschläge aktiv einzubringen. 
Der Produktworkshop zeichnet sich durch seine interdisziplinäre Zusammensetzung aus: Neben Mitarbeitenden aus dem Marketing, die tagtäglich an bestehenden und neuen Produkten arbeiten, nehmen auch Mitarbeiter:innen aus allen anderen Abteilungen des Unternehmens sowie Externe wie beispielsweise Dienstleister, Berater, Verbraucher:innen usw. am Workshop teil und bringen sich mit ihren Ideen ein. Diese Vielfalt an Perspektiven stellt sicher, dass Ideen aus unterschiedlichen Blickwinkeln betrachtet werden, unabhängig von Hierarchieebenen oder Funktionsbereichen.
Für uns ist festzuhalten, dass die Mehrheit aller Produktideen und -vorschläge über die Produktworkshops generiert oder weiterentwickelt wird. Diese Vorgehensweise hat sich für unsere Unternehmensgruppe als äußerst erfolgreich erwiesen und bildet einen wichtigen Baustein unseres Innovationsprozesses.</t>
  </si>
  <si>
    <t>Die Anerkennung und Belohnung innovativer Leistungen unserer Mitarbeiter:innen sind fester Bestandteil unseres Betrieblichen Vorschlagswesens. Dieses System bietet klare Regelungen zur Belohnung und Vergütung von Produkt- und Verbesserungsvorschlägen sowie Ideen für Vermarktungsaktivitäten. Über viele Jahre hat sich unser Belohnungssystem als äußerst wirksam und motivierend bewährt.
Das Betriebliche Vorschlagswesen beinhaltet u. a. eine transparente und leistungsorientierte Entlohnung, insbesondere für realisierungsfähige sowie umgesetzte Vorschläge. Die Höhe der Belohnung richtet sich dabei u.a. nach der Qualität, der Umsetzungsfähigkeit und -reife sowie dem Umfang des Vorschlags. Je größer der Mehrwert oder Erfolg einer Idee, desto höher fällt die Belohnung aus.
Für Vorschläge, die zur Entwicklung eines neuen Produktes führen, sieht das System eine erfolgsabhängige Provision vor. Diese kann bis zu 3% des Umsatzes des neuen Produktes über einen Zeitraum von drei Jahren betragen. Hierdurch sind Provisionen / Prämien von bis zu 100.000,00 € oder mehr möglich, abhängig vom Erfolg des Produkts.
Mit diesem Ansatz honorieren wir nicht nur die Kreativität und das Engagement unserer Mitarbeitenden, sondern schaffen auch einen zusätzlichen Anreiz, aktiv zur Weiterentwicklung unseres Unternehmens beizutragen. Das Belohnungssystem verdeutlicht den hohen Stellenwert, den wir innovativen Ideen beimessen und trägt nachhaltig zur Motivation und Zufriedenheit unserer Teams bei.</t>
  </si>
  <si>
    <t>Unser Unternehmen zeichnet sich durch eine hohe Flexibilität und Agilität aus, die uns ermöglicht, schnell und effizient auf Marktveränderungen und Kundenbedürfnisse zu reagieren. Diese Stärke wird durch verschiedene Maßnahmen unterstützt, die in unseren operativen Prozessen sowie in unserer Unternehmenskultur verankert sind.
Eine zentrale Maßnahme ist unsere flache Hierarchie, die es uns erlaubt, Entscheidungsprozesse kurz und effektiv zu halten. Teams und Abteilungen sind eng miteinander vernetzt und arbeiten kollaborativ an Projekten, wodurch ein schneller Austausch von Ideen und Informationen gewährleistet wird. Entscheidungen können so zeitnah getroffen und Anpassungen zügig umgesetzt werden.
Auch setzen wir stark auf digitale Lösungen, die unsere Arbeitsabläufe verbessern und uns ein agiles Arbeiten ermöglichen. Durch digitale Tools wie Projektmanagement- und Kommunikationsplattformen sind wir in der Lage, Projekte dynamisch zu koordinieren, Fortschritte transparent zu verfolgen und auf neue Anforderungen flexibel zu reagieren.
Ein weiterer Fokus liegt auf der kontinuierlichen Weiterbildung unserer Mitarbeiter:innen. Mit Schulungen und Workshops fördern wir nicht nur ihre fachliche Entwicklung, sondern auch ihre Fähigkeit, flexibel auf neue Herausforderungen zu reagieren. Das Wissen und die Kompetenzen unserer Teams sind entscheidend dafür, auf unvorhergesehene Veränderungen am Markt adäquat und flexibel eingehen zu können.
Insgesamt kombinieren wir digitale Tools, eine teamorientierte Kultur und kurze Entscheidungswege, um die Flexibilität und Agilität zu erreichen, die uns in einem dynamischen Marktumfeld wettbewerbsfähig macht.</t>
  </si>
  <si>
    <t>Unser Unternehmen setzt Generative KI gezielt zur Optimierung und Neugestaltung interner Prozesse ein, um die Effizienz zu steigern und die Kosten nachhaltig zu senken. Die Anwendungsmöglichkeiten sind vielfältig und reichen von automatisierter Datenverarbeitung bis hin zur Unterstützung von Kreativ- und Planungsprozessen.
Eine zentrale Maßnahme ist der Einsatz von Generativer KI für die automatisierte Erstellung und Analyse großer Datenmengen, beispielsweise im Bereich der Markt- und Kundenanalyse. Durch den Einsatz dieser Technologien können wir Markttrends präzise prognostizieren und gezielt in unsere Geschäftsplanung einfließen lassen. Dies reduziert den Aufwand für manuelle Analysen und ermöglicht schnelle und fundierte Entscheidungen, was Ressourcen spart und Kosten senkt.
Ein weiteres Anwendungsfeld ist die Unterstützung in der Produktentwicklung und -optimierung. Generative KI hilft unseren Teams, schnell und effizient neue Ideen zu entwickeln und deren Machbarkeit frühzeitig zu prüfen. So lassen sich Entwicklungszyklen verkürzen und Fehlerkosten minimieren. Das erleichtert eine gezielte und kosteneffiziente Innovation, da bereits in frühen Phasen Potenziale und mögliche Hindernisse erkannt werden.
Zusätzlich optimieren wir unsere internen Abläufe durch KI-gestützte Automatisierung in administrativen und wiederkehrenden Prozessen. Generative KI hilft uns beispielsweise bei der Erstellung von standardisierten Dokumenten, Berichten und Analysen, wodurch Zeit und Arbeitskraft für wertschöpfende Tätigkeiten freigesetzt werden. Dies senkt die operativen Kosten und erhöht die Effizienz.
Durch den gezielten Einsatz von Generativer KI gestalten wir interne Prozesse effizienter und kostenbewusster, reduzieren manuelle Aufwände und schaffen Raum für Innovationen. Damit stärken wir nicht nur unsere Wettbewerbsfähigkeit, sondern schaffen zugleich einen innovativen Mehrwert, der uns langfristig zugutekommt.</t>
  </si>
  <si>
    <t>Frechen</t>
  </si>
  <si>
    <t>Evosys Laser GmbH</t>
  </si>
  <si>
    <t>91058 Erlangen</t>
  </si>
  <si>
    <t>119.0</t>
  </si>
  <si>
    <t>Die Evosys Laser GmbH verpflichtet sich, ihre Nachhaltigkeitsstrategie kontinuierlich weiterzuentwickeln und zu stärken. Für die kommenden Jahre setzen wir uns ambitionierte Ziele, um unsere Umweltverantwortung noch gezielter wahrzunehmen.
Mit unserem umfassenden Produktangebot im Bereich des Laserschweißens von Kunststoffen bieten wir eine hochgradig nachhaltige Produktionstechnologie. Der Laser, als energieeffizientes Werkzeug, entfaltet seine Vorteile bei Fügeprozessen und weist dabei eine deutliche Überlegenheit gegenüber herkömmlichen Verfahren auf.
Seit Ende 2021 bündeln wir unseren Nachhaltigkeitsgedanken im Projekt „EvoEco“, um diese Thematik systematisch zu vertiefen. Neben ökologischen Aspekten integrieren wir gezielt soziale und unternehmerische Dimensionen der Nachhaltigkeit. Zu den bereits erfolgreich umgesetzten Maßnahmen zählen kostenfreie Lademöglichkeiten für Elektrofahrzeuge, die Verwendung von 100% Ökostrom, CO2-Kompensation für Flugreisen sowie für unseren Fuhrpark, geförderte Tickets für den öffentlichen Nahverkehr und Jobräder. Im Rahmen unseres Projekts werden wir auch die Förderung umweltfreundlicher Materialien intensivieren, um die Ressourcenschonung in der gesamten Wertschöpfungskette zu gewährleisten.
Die erfolgreiche Zertifizierung unseres Umweltmanagementsystems nach ISO 14001 im Jahr 2024 bekräftigt unseren gelebten Nachhaltigkeitsansatz und unterstreicht unser Engagement für eine umweltfreundliche Zukunft.
Durch die transparente Kommunikation unserer Fortschritte und Maßnahmen möchten wir auch unsere Partner und Kunden für das Thema Nachhaltigkeit sensibilisieren und gemeinsam an einer umweltfreundlicheren Zukunft arbeiten. Ihre Unterstützung ist entscheidend, um den Wandel in der Branche voranzutreiben und die technologische Führungsrolle im Bereich des Laserschweißens von Kunststoffen mit einem klaren Fokus auf Nachhaltigkeit weiter auszubauen.</t>
  </si>
  <si>
    <t>Bei der Evosys Laser GmbH schätzen insbesondere unsere Mitarbeiterinnen und Mitarbeiter in der Entwicklung und Programmierung die Möglichkeit, durch unser äußerst flexibles Arbeitszeitmodell neue, innovative Ideen auszuprobieren. Unsere Erfahrungen mit diesem Konzept der zeitlichen Freiräume sind durchweg positiv.
Als mittelständisches Unternehmen ist es uns besonders wichtig, dass die Motivation und das Engagement unserer Mitarbeiterinnen und Mitarbeiter signifikant gesteigert werden. Im Gegensatz zu den engen Vorgaben in Großkonzernen bietet unser Ansatz Raum für kreative Entfaltung.
Dank dieser flexiblen Rahmenbedingungen konnten während der vergangenen Jahre zahlreiche wertvolle Entwicklungen initiiert und erfolgreich umgesetzt werden, darunter unsere EvoWeld Mini und unsere neuen Lasersteuerungen.</t>
  </si>
  <si>
    <t>Alle Mitarbeiter, die im jeweiligen Geschäftsjahr länger als neun Monate für unser Unternehmen tätig waren, erhalten eine Teilnahme am Gewinn im Rahmen einer Erfolgsbeteiligung. Im Gegensatz zu vielen anderen Unternehmen wird diese Erfolgsbeteiligung monatlich ausgezahlt und jährlich neu ermittelt. Der Beteiligungsvertrag mit dem Investor sieht vor, dass bis zu 25 % des Gewinns an die Mitarbeiter ausgeschüttet werden können.
Evosys Laser GmbH hebt sich durch das Modell einer monatlichen Auszahlung der Erfolgsbeteiligung hervor, das eine direkte und kontinuierliche Anerkennung der Leistungen der Mitarbeiter fördert. Dieses transparente und faire System trägt nicht nur zur Motivation der Mitarbeiter bei, sondern stärkt auch die Identifikation mit dem Unternehmen und dessen Zielen.</t>
  </si>
  <si>
    <t>Ideen und Verbesserungsvorschläge können auf verschiedene Arten eingereicht werden: über ein benutzerfreundliches Intranetformular, per E-Mail oder auch persönlich in Form einer kurzen Skizze mit einer Beschreibung der vorgeschlagenen Verbesserung und deren Nutzen. Die Bewertung dieser Vorschläge erfolgt in der Regel durch die Geschäftsleitung oder einen zuständigen Fachverantwortlichen, in Zusammenarbeit mit dem Mitarbeitenden, der den Vorschlag eingebracht hat. Anschließend findet eine gemeinsame Diskussion statt, um zu entscheiden, wie mit dem Vorschlag weiter verfahren wird.
Die erfolgreich umgesetzten Vorschläge werden nicht nur gewürdigt, sondern können auch mit Prämien oder anderen Anreizen honoriert werden. Dies stärkt nicht nur das Engagement der Mitarbeiter, sondern trägt auch entscheidend zur kontinuierlichen Verbesserung und Wettbewerbsfähigkeit unseres Unternehmens bei.</t>
  </si>
  <si>
    <t>Die Art der Innovation und die damit verbundenen Auswirkungen eröffnen in unserem Unternehmen eine Vielzahl von Möglichkeiten, um kreative Ideen und herausragende Leistungen angemessen zu honorieren. Je nach Umfang und Bedeutung der Innovation können wir verschiedene Anreizsysteme implementieren, die sowohl kurzfristige als auch langfristige Belohnungen umfassen.
Beginnend mit attraktiven Geldprämien und Urlaubsgutscheinen, die als unmittelbare Anerkennung für innovative Beiträge dienen, denken wir auch an umfangreichere Optionen für Projekte mit größerem Einfluss. In diesen Fällen sind langfristige finanzielle Beteiligungen eine realistische Perspektive. Ein Beispiel hierfür ist die erfolgreiche Umsetzung solcher Modelle im Rahmen unserer Dienstleistungsgesellschaft Evosys Laser Services GmbH. Hier haben die beiden Köpfe und Initiatoren der Gesellschaft nicht nur ihre Expertise eingebracht, sondern sind ebenfalls am Kapital beteiligt, was die enge Verbindung zwischen Innovation und unternehmerischem Erfolg unterstreicht.
Darüber hinaus legen wir großen Wert darauf, besondere Innovationen sowie andere herausragende Verdienste im Sinne des Unternehmens gebührend zu würdigen. Dies geschieht regelmäßig bei Mitarbeiterversammlungen oder festlichen Veranstaltungen, die den Teamgeist stärken und das Gemeinschaftsgefühl fördern. Solche Anerkennungen sind nicht nur ein Zeichen der Wertschätzung, sondern motivieren auch unsere Mitarbeiter, weiterhin innovative Lösungen zu entwickeln und sich aktiv in den Fortschritt des Unternehmens einzubringen. Wir glauben fest daran, dass eine Kultur der Anerkennung und Förderung von Kreativität der Schlüssel zu unserem gemeinsamen Erfolg ist.</t>
  </si>
  <si>
    <t>Trotz einer soliden Mehrjahresplanung verfolgen wir das Prinzip, Chancen und Ideen umgehend nach einer kurzen Bewertung zu ergreifen, anstatt langwierige Prüfungen abzuwarten. Unser Ansatz ist dynamisch: Wir orientieren uns flexibel an bestehenden Planungen und integrieren insbesondere Anregungen unserer Kunden und externen Partner, um unsere Produkte kontinuierlich zu optimieren.
Aktuell treiben wir aktiv den technologischen Wandel in der Automobilzulieferindustrie, einem unserer wichtigsten Zielmärkte, voran. Durch gezielte Produktentwicklungen haben wir in kurzer Zeit effiziente Konzepte und Lösungen zur Fertigung von Batteriekühlungen entwickelt und erfolgreich implementiert. Ein wesentlicher Erfolgsfaktor unseres Unternehmens ist unsere hohe Flexibilität, die es uns ermöglicht, selbst Kunden von anderen Anbietern zu gewinnen.
Darüber hinaus setzen wir alles daran, trotz unseres starken Wachstums die Kreativität innerhalb des Unternehmens nicht durch übermäßige Prozesse einzuschränken. Daher überprüfen wir jeden neuen internen und externen Regelungswunsch kritisch, um sicherzustellen, dass wir agil und innovativ bleiben.</t>
  </si>
  <si>
    <t>Mind Mapping</t>
  </si>
  <si>
    <t>Die Evosys Laser GmbH integriert zunehmend Künstliche Intelligenz in diverse Geschäftsaktivitäten, um Prozesse zu optimieren, die Effizienz zu steigern und innovative Lösungen anzubieten. Aktuell setzen wir generative KI insbesondere zur Erstellung von Texten und Bildern in unserer Kommunikation und Werbung ein. Dabei generieren wir maßgeschneiderte Inhalte und Grafiken, die speziell auf unsere Zielgruppe abgestimmt sind. Diese Vorgehensweise ermöglicht eine schnellere Produktion von Marketingmaterialien und eine zielgerichtete Ansprache potentieller Kunden.
Im Rahmen unseres Innovationsmanagements haben wir ein internes Projekt initiiert, das den Einsatz von generativer KI in verschiedenen Bereichen evaluiert und bei Eignung implementiert. Die Schwerpunkte liegen hierbei auf der Prüfung von Vertragswerken, der automatisierten Erstellung von Fertigungszeichnungen sowie der teilautomatisierten Kundenkommunikation. Unser Ziel ist dabei nicht primär die Reduzierung von Kosten, sondern die Entlastung vorhandener Ressourcen, um Potenziale für zukünftiges Wachstum zu erschließen.
Im Bereich der Systemtechnik setzen wir bereits jetzt KI-basierte Lösungen zur Bewertung von Schweißergebnissen ein. In Kooperation mit der Hochschule Nürnberg arbeiten wir zudem an einem Projekt zur KI-gestützten Prozessoptimierung. Ziel ist es, durch datengetriebenes Lernen und umfassende Analysen Prozesse zu optimieren, Engpässe zu identifizieren und die Gesamteffizienz zu steigern.</t>
  </si>
  <si>
    <t>J. Pröpster GmbH</t>
  </si>
  <si>
    <t>92318 Neumarkt</t>
  </si>
  <si>
    <t>180.0</t>
  </si>
  <si>
    <t>Melitta Group Management GmbH &amp; Co. KG</t>
  </si>
  <si>
    <t>32425 Minden</t>
  </si>
  <si>
    <t>Die Melitta Gruppe zeigt ihr Engagement für Nachhaltigkeit durch eine umfassende Umweltstrategie, die seit 2000 besteht und durch ein zertifiziertes Umweltmanagementsystem unterstützt wird. Die wichtigsten Maßnahmen und Ziele sind in der „Mission Eco &amp; Care“ für die Jahre 2004 bis 2024 gebündelt.
Wesentliche Maßnahmen und Ziele:
	1. Umweltschutz und Ressourcenschonung:
		○ Reduktion des spezifischen Energieverbrauchs um 30% und des Wasserverbrauchs um 50% im Vergleich zu 2004.
		○ Senkung der Abwassermenge um 60% und der Abfallquote um 70%.
	2. Produktionsprozesse:
		○ Verwendung von chlorfrei gebleichtem oder ungebleichtem Frischzellstoff und Duplexkarton mit 95% Recyclinganteil.
		○ Investitionen in ressourcenschonende Technologien, wie eine neuartige Absauganlage zur Wiederverwertung von Stanzresten.
	3. Energieeffizienz:
		○ Nutzung von Dampf aus einem benachbarten Blockheizkraftwerk, was die Energiebilanz verbessert.
		○ Regelmäßige Überprüfung und Optimierung der Energieeffizienz durch Studienprojekte und den Einsatz energieeffizienter Technologien.
	4. Wasser- und Abfallmanagement:
		○ Konsequente Wassereinsparung durch Kreislaufführung in der Papierherstellung.
		○ Strikte Trennung und Verwertung von Abfällen gemäß den Vorschriften des Kreislaufwirtschaftsgesetzes.
	5. Mitarbeiter und Lieferanten:
		○ Sensibilisierung der Mitarbeiter für Nachhaltigkeit durch Schulungen und Informationsveranstaltungen.
		○ Regelmäßige Lieferantenaudits und Produktprüfungen zur Sicherstellung umweltgerechter Produktion.
	6. Lebenszyklusanalyse:
		○ Durchführung von Life-Cycle-Analysen zur Identifizierung von Verbesserungspotentialen und zur Steigerung der Umweltverträglichkeit der Produkte.
	7. Zertifizierungen und rechtliche Konformität:
Einhaltung aller relevanten umweltrechtlichen Bestimmungen und regelmäßige Dokumentation und Prüfung durch interne und externe Audits.</t>
  </si>
  <si>
    <t>Bei der Melitta Gruppe gibt es eine Gewinnbeteiligung für Führungskräfte, die darauf abzielt, die Leistung und das Engagement der Führungskräfte zu honorieren und sie an den Unternehmenserfolgen teilhaben zu lassen. Diese Gewinnbeteiligung ist ein ein Bestandteil des Vergütungssystems und soll sicherstellen, dass die Interessen der Führungskräfte mit den Unternehmenszielen in Einklang stehen.</t>
  </si>
  <si>
    <t>Bei Melitta haben Mitarbeitende die Möglichkeit, ihre Ideen und Verbesserungsvorschläge jederzeit einzubringen. Unser Innovationsphasenmodell bietet einen klaren Rahmen, um diese Ideen systematisch weiterzuentwickeln. Sobald ein Unternehmensbereich eine Idee oder Herausforderung hat, kann er auf uns zukommen. Gemeinsam erarbeiten wir die nächsten Schritte entlang des Modells.
Der Prozess beginnt oft mit einem Workshop, bei dem ein interdisziplinäres Team zusammengestellt wird. Dieses Team setzt sich aus internen und externen Teilnehmenden zusammen, um alle notwendigen Kompetenzen für die jeweilige Herausforderung zu bündeln. Diese kollaborative Herangehensweise stellt sicher, dass vielfältige Perspektiven und Fachkenntnisse in die Lösungsfindung einfließen.
Zur Validierung der Ideen nutzen wir verschiedene Methoden aus unserem "Testing New Ideas Playbook". Diese Methoden helfen uns, die Machbarkeit und den potenziellen Erfolg der Ideen zu bewerten. Durch gezielte Tests und Analysen können wir schnell und iterativ die Ideen weiterentwickeln oder auch zu verwerfen.
Unser Ansatz fördert eine offene Innovationskultur und ermutigt Mitarbeitende, aktiv zur Weiterentwicklung unseres Unternehmens beizutragen. Durch die strukturierte Vorgehensweise und die Einbindung verschiedener Experten maximieren wir die Erfolgschancen unserer Innovationsprojekte.</t>
  </si>
  <si>
    <t>Hier sind keine konkreten Angabe möglich, da individuelle Absprachen mit Mitarbeitenden getroffen werden. Hierzu zählen die Umsetzung der eingebrachten Ideen und die Bereitstellung der dafür nötigen Ressourcen (ähnlich Intrapreneurship). Aber auch Beförderungen, Gehaltsanpassungen oder das Einreichen von Patenten/Erfindungsmeldungen.</t>
  </si>
  <si>
    <t>Bei Melitta wird Flexibilität und Agilität aktiv gelebt und kontinuierlich in der Organisation vorangetrieben. Verschiedene Maßnahmen und Tools unterstützen uns dabei, schnell und effizient auf Veränderungen zu reagieren und innovative Lösungen zu entwickeln. Durch regelmäßige Reviews zur Zusammenarbeit stellen wir sicher, dass unsere Teams kontinuierlich ihre Arbeitsweise reflektieren und verbessern. Dies fördert eine offene Kommunikationskultur und ermöglicht es uns, schnell auf Herausforderungen zu reagieren. Kanban Boards helfen uns, Arbeitsprozesse transparent zu gestalten und Engpässe frühzeitig zu erkennen. Dadurch können wir Aufgaben effizient priorisieren und die Arbeitslast gleichmäßig verteilen.
In Projekten, bei denen es sinnvoll ist, setzen wir die Scrum Methodik ein. Diese agile Projektmanagement-Methode ermöglicht es uns, in kurzen Iterationen zu arbeiten und regelmäßig Feedback einzuholen. So können wir schnell auf Veränderungen reagieren und kontinuierlich Verbesserungen vornehmen. Unsere Methoden-Workshops zum Thema iteratives Testen und schnelle Validierung von Ideen und Business Models unterstützen unsere Teams dabei, innovative Ansätze schnell zu testen und zu validieren. Dies fördert eine Kultur des Experimentierens und Lernens.
Durch die Reduzierung der Abhängigkeit von externen Agenturen und die Schulung unserer Mitarbeitenden haben wir die Flexibilität und Schnelligkeit erhöht. Viele Funktionen können wir nun "inhouse" schnell umsetzen, unterstützt durch digitale Tools wie zum Beispiel DIY-Marktforschung. Diese Maßnahmen zeigen, wie Melitta Flexibilität und Agilität in der täglichen Arbeit integriert hat. Sie ermöglichen es uns, schnell auf Marktveränderungen zu reagieren, innovative Lösungen zu entwickeln und unsere Wettbewerbsfähigkeit zu stärken.</t>
  </si>
  <si>
    <t>Business Model Stresstest</t>
  </si>
  <si>
    <t>Foresight</t>
  </si>
  <si>
    <t>Business Model Pattern/Cards</t>
  </si>
  <si>
    <t>Die Melitta Gruppe nutzt Generative Künstliche Intelligenz (KI) umfassend zur Rationalisierung und Neugestaltung interner Prozesse, was zu erheblichen Kostensenkungen führt. Seit Juli 2024 steht die KI-Plattform Melina allen Mitarbeitenden in der EU zur Verfügung. Melina unterstützt bei Aufgaben wie Textentwürfen, Analysen und Recherchen. Durch die Integration von Melitta-spezifischem Know-how liefert Melina maßgeschneiderte Antworten und Vorlagen, was die Effizienz steigert und den manuellen Aufwand reduziert. Melina automatisiert Routineaufgaben und optimiert Prozesse durch die Analyse großer Datenmengen. Dies reduziert die Arbeitszeit und minimiert Fehler. Zusätzlich wurden weitere Themenfelder erarbeitet, die zeitnah in Melina integriert werden sollten und teilweise bereits integriert sind: 1. Kundensupport: Ein Use Case ist die Transformation des Ist-Level-Kundensupports durch einen KI-gestützten Selbsthilfe-Service. Dieser ermöglicht es Kunden, kleinere Probleme selbst zu lösen, wodurch die Anzahl der Technikerbesuche reduziert wird. 2. Rezensionsanalyse: KI wird genutzt, um Online-Kundenbewertungen effizient zu analysieren und umsetzbare Marktinformationen zu liefern. Diese Erkenntnisse verbessern die Produktentwicklung und das Kundenerlebnis, während die Kosten für Analysetools gesenkt werden. 3. Betrugserkennung im E-Commerce: Eine KI-Lösung zur Betrugserkennung im Onlineshop identifiziert schnell und präzise Betrugsmuster in Kundendaten und Bestellverhalten. Dies reduziert betrugsbedingte Umsatzverluste und stärkt das Vertrauen in die E-Commerce-Sicherheit von Melitta. Durch den gezielten Einsatz von Generative KI konnten wir die Betriebskosten in verschiedenen Bereichen um bis zu 20% senken. Die Automatisierung und Optimierung interner Prozesse führt zu einer effizienteren Ressourcennutzung und einer signifikanten Reduktion der Arbeitskosten. Insgesamt trägt die Generative KI maßgeblich zur Steigerung unserer Wettbewerbsfähigkeit und Innovationskraft bei.</t>
  </si>
  <si>
    <t>flowcraft services GmbH &amp; Co. KG</t>
  </si>
  <si>
    <t>Brohl-Lützing</t>
  </si>
  <si>
    <t>17.0</t>
  </si>
  <si>
    <t>Unser Unternehmen legt großen Wert auf Nachhaltigkeit in der Errichtung von Handelsimmobilien. Aktuell entwickeln wir ein innovatives Konzept, um Märkte schneller, materialschonender und langlebiger zu bauen. Ein wesentlicher Bestandteil dieses Ansatzes ist der hohe Grad an Vorfertigung durch den Einsatz von vollfertigen Bauteilen. Dies ermöglicht nicht nur eine deutliche Reduzierung der Bauzeit, sondern auch eine effizientere Nutzung von Ressourcen, da weniger Materialabfall entsteht.
Darüber hinaus führt diese Bauweise zu einer höheren Qualität und Langlebigkeit der Gebäude, während gleichzeitig weniger Personal auf der Baustelle benötigt wird. Durch diese Maßnahmen tragen wir aktiv zur Nachhaltigkeit bei und setzen neue Maßstäbe in der Branche. Wir sind überzeugt, dass unsere innovativen Bauprozesse ökologische und ökonomische Vorteile bringen und den wachsenden Anforderungen unserer Kunden gerecht werden.</t>
  </si>
  <si>
    <t>Unsere Erfahrungen mit der Bereitstellung von Arbeitszeit für Innovationsprojekte waren durchweg positiv. Besonders markant ist die Einführung unseres Konzepts zur Errichtung von Handelsimmobilien, bei dem wir einen hohen Grad an Vorfertigung und vollfertige Bauteile nutzen. Diese Idee wurde ursprünglich von einem Mitarbeiter während einer Innovationsphase vorgeschlagen und hat sich als großer Erfolg erwiesen.
Durch die gezielte Freigabe von Arbeitszeit für kreative und innovative Ansätze konnten wir nicht nur die Motivation der Mitarbeiter steigern, sondern auch echte Verbesserungen in unseren Bauprozessen erzielen. Die Möglichkeit, an Innovationsprojekten mitzuarbeiten, fördert das Gefühl der Eigenverantwortung und erhöht die Mitarbeiterbindung, da sie sehen, dass ihre Ideen wertgeschätzt und umgesetzt werden.
Ein weiteres Beispiel ist unser Projekt zur Reduzierung des Materialeinsatzes in Bauvorhaben, das ebenfalls durch die Innovationsarbeit unserer Teams entstanden ist. Diese Maßnahme trägt dazu bei, unsere Bauweise nachhaltiger und kosteneffizienter zu gestalten, was sowohl unseren Kunden als auch der Umwelt zugutekommt.</t>
  </si>
  <si>
    <t>Da wir ein kleines und familiäres Unternehmen sind, sind unsere Kommunikationswege sehr kurz. Mitarbeiter können jederzeit ihre Ideen direkt mit dem Team oder der Geschäftsleitung besprechen. Ideen und Vorschläge werden in der Regel sofort gemeinsam bewertet und besprochen, oft direkt im Arbeitsalltag. So stellen wir sicher, dass gute Ideen schnell umgesetzt werden können.</t>
  </si>
  <si>
    <t>In unserem Unternehmen belohnen wir innovative Leistungen oft durch persönliche Anerkennung und direkte Gespräche. Zusätzlich bieten wir flexible Prämien oder auch kleinere Geschenke an, um die besondere Leistung zu honorieren. Bei größeren Ideen, die einen großen Einfluss haben, besprechen wir auch mögliche finanzielle Anreize oder besondere Anerkennungen bei Teamveranstaltungen.</t>
  </si>
  <si>
    <t>Unsere Flexibilität und Agilität zeigen sich vor allem in unseren kurzen Entscheidungswegen und der Fähigkeit, schnell auf Veränderungen zu reagieren. Durch unsere kleine, familiäre Struktur können wir Anpassungen in Projekten sofort umsetzen und somit schneller auf Kundenanforderungen oder externe Einflüsse reagieren. Ein weiterer wichtiger Faktor ist der Einsatz von vorgefertigten Bauteilen, der es uns ermöglicht, Bauprojekte flexibler und effizienter zu gestalten, was insbesondere bei kurzfristigen Änderungen oder unerwarteten Herausforderungen von großem Vorteil ist.
Darüber hinaus haben wir in den letzten Jahren aktiv Maßnahmen ergriffen, um unsere Flexibilität weiter zu steigern. Dazu gehört die verstärkte Nutzung digitaler Tools, die es uns ermöglicht, unsere Prozesse noch schneller anzupassen und die Zusammenarbeit sowohl intern als auch mit externen Partnern effizienter zu gestalten. Unsere offene Kommunikation und der direkte Austausch im Team tragen ebenfalls dazu bei, dass wir in der Lage sind, schnell und flexibel auf neue Ideen oder Herausforderungen einzugehen.</t>
  </si>
  <si>
    <t>Wir nutzen externe Power BI-Experten, um Datenverknüpfungen herzustellen und unsere internen Prozesse zu optimieren. Diese Experten helfen uns, Daten aus verschiedenen Systemen zu konsolidieren und in aussagekräftigen Dashboards darzustellen, was zu einer besseren Entscheidungsgrundlage führt. Dadurch können wir Kostenstrukturen effizienter analysieren, Projekte besser überwachen und Engpässe frühzeitig identifizieren.
Zusätzlich bauen wir Brücken zwischen verschiedenen Softwarelösungen mithilfe von Power Automate, um Prozesse weiter zu optimieren. Durch die Automatisierung wiederkehrender Aufgaben und die Integration von verschiedenen Systemen können wir Abläufe beschleunigen und manuelle Arbeitsschritte minimieren. Diese Automatisierungen haben bereits zu einer deutlichen Verbesserung der Effizienz geführt.
Darüber hinaus setzen wir Generative KI ein, um interne Abläufe zu rationalisieren. Die KI unterstützt uns dabei, große Datenmengen zu analysieren, Muster zu erkennen und Prozesse kontinuierlich zu optimieren. Dies hat dazu beigetragen, unsere Kosten zu senken und unsere Ressourcen gezielter einzusetzen.</t>
  </si>
  <si>
    <t>Megatec Electronic GmbH</t>
  </si>
  <si>
    <t>92268 Etzelwang</t>
  </si>
  <si>
    <t>Kirchhundem</t>
  </si>
  <si>
    <t>9elements GmbH</t>
  </si>
  <si>
    <t>80.0</t>
  </si>
  <si>
    <t>Nachhaltigkeit in der Softwareentwicklung ist ein komplexes Thema, das verschiedene Facetten umfasst. Wir nehmen dieses Thema ernst, auch wenn es noch viele Bereiche gibt, in denen wir uns kontinuierlich weiterentwickeln können. Wir setzen uns intensiv mit der Frage auseinander, wie wir in unseren Prozessen und Produkten nachhaltigere Lösungen finden können, die sowohl ökologische als auch ökonomische Aspekte berücksichtigen.
Im Vergleich zum Branchendurchschnitt sind wir bei der Gestaltung unserer Innovationsprozesse bereits bestrebt, nachhaltige Prinzipien zu integrieren. Zum Beispiel empfehlen wir unseren Kunden, bei der Auswahl ihrer IT-Infrastrukturen auf umweltfreundlichere Optionen zu achten, etwa durch den Einsatz energieeffizienter Server und Cloud-Lösungen. Hier sehen wir einen wichtigen Ansatzpunkt, um zur Reduzierung des CO2-Fußabdrucks beizutragen.</t>
  </si>
  <si>
    <t>Unsere Mitarbeiter haben jederzeit die Möglichkeit, ihre Ideen ins Unternehmen einzubringen, sei es durch eigenständige Recherchen, Inspirationen aus externen Quellen oder innovative Ansätze, die sie direkt umsetzen möchten. Mit diesem offenen Umgang zielen wir nicht nur darauf ab die Kreativität der Mitarbeiter durch eigenständige Ideen zu fördern, sondern wollen wir auch die Motivation und Bindung stärken. 
Einige dieser Ideen haben sich zu erfolgreichen eigenständigen Unternehmen entwickelt. Dazu gehört Blindspot, eine innovative Plattform, die Firmware-Entwicklung effizienter, zugänglicher und kollaborativer macht. Blindspot transformiert Firmware-Tests von einem komplexen, manuellen Prozess hin zu einer automatisierten und nahtlosen Lösung und unterstützt Entwickler weltweit dabei, zuverlässige und zukunftsweisende Firmware-Lösungen zu schaffen. Ein weiteres Beispiel ist Image.ly, ein führender Anbieter für Kreativ-Tools und SDKs, der Designer und Entwickler bei der Erstellung visueller Inhalte unterstützt. Darüber hinaus entstand während der Pandemie durch eine Mitarbeiterin mit Makery.Care ein Seifenladen, der sich auf vegane und plastikfreie Pflege- sowie Reinigungsprodukte spezialisiert hat – alle handgefertigt mit viel Liebe und Nachhaltigkeitsbewusstsein.</t>
  </si>
  <si>
    <t>Unser Unternehmen setzt auf ein Mitarbeiterbeteiligungsmodell in Form eines VESOP (Virtual Employee Stock Option Plan). Dieses Modell ist für uns der ideale Weg, um unsere Mitarbeiter am Erfolg des Unternehmens zu beteiligen und gemeinsam langfristige Ziele zu erreichen.</t>
  </si>
  <si>
    <t>Mitarbeiter können in unserem Unternehmen jederzeit ihre Ideen und Verbesserungsvorschläge einbringen. Dies geschieht sowohl in einem offenen Umfeld durch unsere flachen Hierarchien, in denen auch höhere Positionen stets zugänglich und offen für neue Vorschläge sind, als auch in strukturierten Formaten wie unseren Quarterly Updates oder Keynotes. In diesen Meetings haben Mitarbeiter die Möglichkeit, ihre Projekte und Erfahrungen zu präsentieren, Inspirationen weiterzugeben und neue Ideen anzusprechen.
Zudem gibt es dedizierte Ansprechpartner für das Ideenmanagement, die dafür sorgen, dass Vorschläge strukturiert aufgenommen, bewertet und weiterverfolgt werden. Jeder eingebrachte Vorschlag wird ernst genommen und nach einer zügigen Prüfung bewertet. So stellen wir sicher, dass Innovationen schnell auf den Weg gebracht und aktiv in den Unternehmensalltag integriert werden können.</t>
  </si>
  <si>
    <t>Ein zentraler Motivationsfaktor für unsere Mitarbeiter ist die Umsetzung ihrer Ideen, da sie dadurch einen direkten Beitrag zur Entwicklung und zum Erfolg des Unternehmens leisten können. Diese Möglichkeit wird als besonders wertschätzend empfunden. Darüber hinaus honorieren wir innovative Leistungen durch Beteiligungen an Ausgründungen oder individuell angepasste Gehaltsanpassungen, um Engagement und Kreativität angemessen zu fördern.</t>
  </si>
  <si>
    <t>Die Flexibilität und Agilität bei 9elements zeigt sich in unserer regelmäßigen und strukturierten Kommunikation, die es uns ermöglicht, schnell auf Veränderungen zu reagieren und kontinuierlich Innovationen voranzutreiben. Ein wichtiger Bestandteil unserer Flexibilitätsstrategie sind die wöchentlichen „Tacticals“, in denen wir aktuelle Projekte, neue Technologien und Innovationsideen besprechen. Diese Zusammenkommen fördern einen engen Austausch zwischen den Teams und helfen uns, laufende Projekte zu validieren und anzupassen, um sicherzustellen, dass wir auf dem richtigen Kurs bleiben.
Unsere Kommunikationskultur ist auf Offenheit und Zusammenarbeit ausgelegt, was uns in die Lage versetzt, flexibel und agil auf neue Herausforderungen zu reagieren. Zusätzlich legen wir großen Wert darauf, regelmäßig Input von außen zu integrieren – sei es durch den Austausch mit externen Partnern, Branchenexperten oder durch den Blick über den eigenen Tellerrand. Dies ermöglicht uns, neue Perspektiven zu gewinnen und unsere Innovationsprozesse kontinuierlich zu verbessern.
Durch diese Maßnahmen schaffen wir eine Arbeitsumgebung, die von Flexibilität und Agilität geprägt ist und die uns dabei unterstützt, schnell auf Veränderungen im Markt und in der Technologie zu reagieren, während wir gleichzeitig sicherstellen, dass unsere Innovationsprojekte stets den aktuellen Anforderungen entsprechen.</t>
  </si>
  <si>
    <t>Wir setzen in unserem Unternehmen generative KI ein, um die Effizienz unserer internen Prozesse signifikant zu steigern und Kosten zu reduzieren. Durch den Einsatz von KI-gestützten Tools und Automatisierungslösungen können unsere Senior Coder beispielsweise rund 20% schneller arbeiten. Die KI hilft dabei, komplexe Aufgaben und Prozesse schneller zu validieren und erleichtert ebenfalls die Durchführung von Marktanalysen sowie das Erstellen von Fall- und Szenarienanalysen.
Zudem ermöglicht die KI, dass wir viel größere Datenmengen effizienter analysieren und auswerten können, was zu einer besseren Entscheidungsfindung und einer schnelleren Reaktion auf Veränderungen führt. Dies führt zu einer erheblichen Zeitersparnis, die es uns ermöglicht, Projekte schneller abzuschließen und Ressourcen gezielt einzusetzen.
Obwohl wir aktuell keine exakte Zahl zur Kostensenkung angeben können, wissen wir, dass diese Effizienzgewinne eine wesentliche Rolle dabei spielen, die Kostenstruktur zu optimieren und die Rentabilität langfristig zu steigern. Die fortlaufende Implementierung von KI in unsere Arbeitsprozesse trägt entscheidend zur Schaffung eines agilen und kosteneffizienten Betriebsmodells bei.</t>
  </si>
  <si>
    <t>80637 München</t>
  </si>
  <si>
    <t>360.0</t>
  </si>
  <si>
    <t>-GRESB 2 Greenstars
-Digitalisierungsagenda seit 2017
-Vernetzung der ca. 60.000 Kunden mit Mieterapp, Abdeckung 2/3
- Net Zero Fahrplan bis 2045 von ca. 3000 Gebäuden</t>
  </si>
  <si>
    <t>-Agilität in Wertekultur
-Ständige Anpassung an neue Technologien und Verwendung dieser neuen Technologien (Robotic, KI...)</t>
  </si>
  <si>
    <t>---</t>
  </si>
  <si>
    <t>--</t>
  </si>
  <si>
    <t>Würzburg</t>
  </si>
  <si>
    <t>Dawonia Management GmbH</t>
  </si>
  <si>
    <t>Bartholomäus GmbH</t>
  </si>
  <si>
    <t>89607 Emerkingen</t>
  </si>
  <si>
    <t>110.0</t>
  </si>
  <si>
    <t>Ausschusskontrolle, Fertigung nach Null-Auschuss Prinzip: wir setzen auf Koppelproduktion wo möglich, um unseren Ausschuss und unsere Produktionsabfälle auf ein Minimum zu reduzieren.
Die komplette Dachfläche ist mit Photovoltaik-Paneelen belegt, welche uns Strom für die Produktionsmaschinen bereitstellt.
Mit insgesamt 6 firmeninternen und zwei öffentlichen Ladesäulen für E-Autos tragen wir zur Mobilitätswende erheblich bei.
Bei der Entwicklung unserer Produkte für den Wohnungsbau liegt unser Fokus stets darazf, die größtmögliche Energieeffizienz zu erhalten. Bspw. war unsere Brandschutzklappe WFK die erste Klappe mit absolut freiem Querschnitt am Markt &amp; somit konnte die Luft in der Leitung widerstandsfrei strömen, was für eine hervorragende Energieeffizienz und stark verringerter Wartungsintensität sorgte.
Auch unsere Produktneuentwicklung SAM zielt auf nachhaltigen Wohnungsbau ab. Über eine Mikrowärmepumpe in jeder Wohneinheit wird die Abluftwärme jeder Wohnung genutzt, die hieraus gewonnene Energie fließt in die Fußbodenheizung oder in die Heizkörper. Mit einem erreichten CoP von über 4 kann der Primärenergieerzeuger je nach Jahreszeit komplett abgeschaltet werden und der Energiebedarf wird größtenteils aus der Abluft der Wohnung gewonnen.</t>
  </si>
  <si>
    <t>Wir haben zwar kein festgeschriebens Modell, jeder Mitarbeiter in der Entwicklungsabteilung hat dennoch die Freiräume zur Entwicklung eigener Ideen.
Die Unternehmenskultur lebt Eigeninitiative und Ideenreichtum vor, sodass ein kontinuierlicher Verbesserungs- und Innovationsprozess stattfinden kann.
Die Mitarbeiter unserer Entwicklungsabteilung arbeiten seit Jahren im selben Kernteam, welches kontinuierlich um neue kreative Köpfe erweitert wurde.</t>
  </si>
  <si>
    <t>Als äußerst familiäres Unternehmen haben wir zwar kein festgezurrtes Mitarbeiterbeteiligungsmodell, dennoch wird jeder Mitarbeiter, unabhängig von Rang oder Position gehört und sich mit den Vorschlägen intensiv auseinandergesetzt und bei möglicher Umsetzung auch entsprechend honoriert.</t>
  </si>
  <si>
    <t>Jeder Mitarbeiter hat die Möglichkeit auf die jeweiligen Vorgesetzten zuzugehen &amp; diesen Ihre Ideen zu präsentieren. Selbstverständlich können diese Ideen auch direkt der Geschäftsführung präsentiert werden. Die Geschäftsführung koordiniert dann an die beteiligten Abteilungen, welche die Ideen und Vorschläge bewerten. 
Hierzu findet ein wöchentlicher Regeltermin statt, in welchem Neuigkeiten, Ideen und Vorschläge mit der Geschäftsführung, Entwicklung, Produktmanagement und Vertrieb gemeinsam besprochen und evaluiert werden.</t>
  </si>
  <si>
    <t>je nach Umfang der Leistung mit Gehaltserhöhungen oder Prämienauszahlungen für besondere Leistungen.
Innovative Leistungen werden darüberhinaus mit Mitarbeit und Verantwortung im möglicherweise entstehenden Projekt belohnt.</t>
  </si>
  <si>
    <t>kurze Entscheidungswege zur Geschäftsführung, den Mitarbeitern wird viel Eigenverantwortung übergeben
vorgegebener finanzieller Spielraum für selbstständige Einkäufe der Entwicklungsabteilung
Schaffung von Redundanz in der Lieferkette, niemals nur einen Lieferanten, stets steht eine Lieferantenauswahl zur Verfügung. Auf diesem Weg garantieren wir volle Flexibilität und kurze Lieferzeiten.
Schaffung von Redundanz in der eigenen Fertigung. Mitarbeiter arbeiten nicht durchgehend in ihren festen Abteilungen, sondern wechseln in regelmäßigen Abständen, um erstens die Motivation zu erhöhen &amp; bei Ausfällen entsprechend reagieren zu können.
Mithilfe des neuen ERP-Systems können darüberhinaus sämtliche Prozesse flexibel gesteuert &amp; dabei gleichzeitig dokumentiert werden.</t>
  </si>
  <si>
    <t>Produktentstehungsprozess (PEP)</t>
  </si>
  <si>
    <t>Wir lassen über KI unsere Produktionsprozesse analysieren und lassen uns daraus Optimierungsvorschläge erstellen. So können die Materialnutzung, der Energieverbrauch oder die Anordnung der Produktionsschritte effizenter gestaltet werden. Dies führt defintiv zu KOstensenkungen, welche llerdings nur schwer monetär zu bewerten sind, da BDE-Auswertungen erst seit Anfang diesen Jahres im Zuge einer ERP-Neueinführung standardmäßig vorhanden sind.</t>
  </si>
  <si>
    <t>Mercedes-Benz Tech Innovation GmbH</t>
  </si>
  <si>
    <t>1450.0</t>
  </si>
  <si>
    <t>Nachhaltigkeit wird in unserem Unternehmen gesamtheitlich betrachtet und über mehrere Handlungsfelder hinweg vorangetrieben und umgesetzt. Wir konzentrieren uns auf das Verständnis und die Eindämmung der Auswirkungen der IT auf die Umwelt. Im Rahmen einer Green IT Arbeitsgruppe treiben wir Themen wie nachhaltige Softwareentwicklung, bspw. durch die Mitgliedschaft in der Green Software Foundation, Entwicklung von Guidelines, interne Trainings, aber auch die effiziente Nutzung unserer IT-Ausstattung voran. Daneben erfassen wir unseren Corporate Carbon Footprint mit dem Ziel der Reduktion von Emissionen. 
Darüber hinaus sind zufriedene und motivierte Mitarbeitende sowie Diversität, Inklusion und Vielfalt wichtig für uns. Dies wird u.a. durch Maßnahmen im Rahmen der Diversity Initiative umgesetzt. Zudem setzen wir uns für die Achtung von Menschenrechten in unserem Unternehmen, wie auch in unserer Lieferkette ein und haben, auch mit Blick auf das Lieferkettensorgfaltspflichtengesetz, entsprechende Prozesse in unser Tagesgeschäft implementiert. Daneben fördern wir durch unsere Corporate Citizenship Aktivitäten das Gemeinwohl, bspw. durch Spenden von Weihnachtspäckchen an bedürftige Kinder oder das jährliche Mitarbeitenden Engagement („Social Day“).
Wir sind überzeugt, dass unser Unternehmen langfristig nur durch Integrität und Compliance in der Unternehmenskultur und Zusammenarbeit erfolgreich sein kann. Rechts- und regelkonformes sowie ethisches Verhalten aller Mitarbeitenden ist daher unerlässlich. Unsere Werte haben wir im Integrity Code (unserer Verhaltensrichtlinie) festgehalten. Ein besonderer Fokus liegt zudem auf der Datenverantwortung und Datensicherheit, insbesondere auch im Hinblick auf die Entwicklung von Artificial Intelligence (AI). Hier haben wir bereits jetzt hohe Standards und Prozesse implementiert, bspw. mithilfe von AI Principals oder einem AI Governance Model.</t>
  </si>
  <si>
    <t>Um Kreativität und Innovationspotenzial unserer Mitarbeitenden zu fördern, haben wir einen „Do what you want day“ ins Leben gerufen. Daraus entstanden sind u.a. neue Lösungsansätze für die Elektromobilität.
Unsere s.g. „Competence Groups“ sind ein wesentlicher Baustein für das Lernen in strategischen Wissensdomänen im gesamten Unternehmen. Sie verrichten ihre Arbeit zum Beispiel durch Trainings, Templates, goldene Pfade, Beratung, Networking und das Erforschen neuer Wege. Darüber hinaus werden auch regelmäßig „Code Camps“ initiiert, die einen teamübergreifender Ideenaustausch ermöglichen sowie Fähigkeiten &amp; Wissen erweitern.</t>
  </si>
  <si>
    <t>Wir stellen auf unterschiedlichsten Ebenen Vorteile für unsere Mitarbeitenden zur Verfügung. Das reicht vom Job-Rad über eine betriebliche Altersvorsorge bis hin zu Belegschaftsaktien.
Letztere können Mitarbeitende unter gewissen Voraussetzungen (wie Festangestelltenverhältnis etc.) zu Sonderkonditionen erwerben.
Zudem führen wir jährlich eine Befragung bei unserem Business Partner durch. Der daraus resultierende Zufriedenheitswert wird dann in eine entsprechende Tantieme für alle Mitarbeitende umgewandelt. Dieses Modell galt bis 2023. Aktuell wird dies durch ein neueres, optimiertes Modell ersetzt.</t>
  </si>
  <si>
    <t>Bei der Mercedes-Benz Tech Innovation pflegen wir einen offenen Austausch über alle Hierarchiestufen hinweg. Häufig werden Ideen und Verbesserungsvorschläge direkt an die Team-Leads weitergegeben, welche wiederum in entsprechenden Runden das Feedback platzieren und diskutieren.
Darüber hinaus gibt es für Organisations- und Kultur-Themen ein GIT-Contribution-Modell, in dem ein offener Austausch gefordert und gefördert wird.</t>
  </si>
  <si>
    <t>Unsere Mitarbeitenden bringen durch ihre intrinsische Motivation stetig neue Ideen und Verbesserungsvorschläge in das Unternehmen ein. Die Geschäftsführung ist bestrebt entsprechende Rahmenbedingungen für die Umsetzung als Unterstützung, wie etwa Budget, bereitzustellen. Des Weiteren werden diese Ideen unternehmensweit in etwaigen kommunikativen Formaten promotet. Weiterbildungen und Konferenzen bilden darüber hinaus den Rahmen für jede*n einzelne*n Mitarbeitende*n.</t>
  </si>
  <si>
    <t>Durch die Aufteilung unseres Produktportfolios in s.g. „Business Streams“ wird Agilität und Flexibilität gefördert. Die cross-funktionalen Teams arbeiten eng zusammen und sind so in der Lage, schnell auf Markt- oder Technologieänderungen zu reagieren. Eine offene und regelmäßige Kommunikation innerhalb und zwischen den Teams ist dabei entscheidend, derweil fördern Tools wie Daily Stand-ups, Retrospektiven und Kanban-Boards die Transparenz. Diese Kultur hilft, Hindernisse schnell zu identifizieren und zu beseitigen - so können auf komplexe Probleme schnell Antworten gefunden und innovative Lösungen entwickelt werden. Die Teams arbeiten darüber hinaus selbstorganisiert und haben die Autonomie entsprechende Entscheidungen zu treffen, was die Flexibilität zusätzlich erhöht. Iterative Entwicklungsprozesse, wie Sprints in Scrum, ermöglichen eine kontinuierliche Verbesserung und Anpassung an sich stetig ändernde Anforderungen.
Eine Kultur des kontinuierlichen Lernens wird bei uns durch Schulungen, Workshops und Wissensaustausch gefördert. Retrospektiven und Reviews helfen den Mitarbeitenden aus Erfahrungen zu lernen und Prozesse zu verbessern, moderne Technologien und Tools unterstützen die agile Arbeitsweise. Cloud-basierte Plattformen, DevOps-Praktiken und Automatisierungstools forcieren eine effiziente und skalierbare Entwicklung. Unter anderem diese Agilen Prinzipien und Praktiken ermöglichen es Mercedes-Benz Tech Innovation, schnell auf Veränderungen zu reagieren, innovative Lösungen zu entwickeln und kontinuierlich Mehrwert für Kundinnen und Kunden sowie für das Unternehmen selbst zu schaffen.</t>
  </si>
  <si>
    <t>Vision Center (Design Sprint)</t>
  </si>
  <si>
    <t>Business Streams Hackathons?</t>
  </si>
  <si>
    <t>Open Innovation (Partnerschaften, Open Source)</t>
  </si>
  <si>
    <t>Künstliche Intelligenz ist bereits heute ein integraler Bestandteil unserer Arbeitsprozesse. Innerhalb unserer internen Prozesse verwenden wir GenAI Tools entlang der gesamten Software Development Journey als Kernprozess. Die Mitarbeitenden können mit Tools wie GitHub CoPilot oder Mercedes-Benz Direct Chat ihre Arbeit durch künstliche Intelligenz bereichern und Aufgaben effizienter gestalten. Diese Instrumente unterstützen nicht nur bei der Effizienzsteigerung, sondern fördern auch Kreativität und Innovationskraft.
Wir haben uns bisher nicht auf einen spezifischen Einsparbetrag X festgelegt, da wir die Implementierung von künstlicher Intelligenz als einen dynamischen Prozess verstehen, der sich stetig weiterentwickelt und dessen Potenzial wir kontinuierlich evaluieren. Unser Fokus liegt darauf, das volle Potenzial der künstlichen Intelligenz zu nutzen, um wertorientiert zu arbeiten und langfristige, nachhaltige Verbesserungen im gesamten Unternehmen zu erzielen.
Bei Mercedes-Benz Tech Innovation sind wir bestrebt, generative künstliche Intelligenz (GenAI) sowohl zur Steigerung unserer Effizienz als auch zur Aufwertung unserer Produkte einzusetzen. Wir sind überzeugt, dass GenAI einen signifikanten Beitrag zu unserem Unternehmenserfolg leisten kann.</t>
  </si>
  <si>
    <t>Wasserhaus Deutschland GmbH</t>
  </si>
  <si>
    <t>14482 Potsdam</t>
  </si>
  <si>
    <t>15.0</t>
  </si>
  <si>
    <t>Rittal GmbH &amp; Co. KG</t>
  </si>
  <si>
    <t>Herborn</t>
  </si>
  <si>
    <t>3500.0</t>
  </si>
  <si>
    <t>- Eplan + die Rittal BU Energy &amp; Power Solutions helfen mit industr. Lösungen zur effizienten Planung + schnellem Ausbau der Energienetze o. bei E-Mobilität + Energiespeicher. Rittal Kühlgeräte sorgen zudem für Energieeinsparungen von bis zu 90 %
- Im Rittal Werk Haiger wird eine Lackieranlage auf die Reinigung + Entfettung der Werkstücke bei niedrigerer Temperatur umgestellt. In Kürze kommt ein neuer Pulverlack zur Anwendung, der bei geringerer Temperatur trocknet. Auch in der Rittal Produktion Rittershausen wurde die Temperatur der Reinigungsflüssigkeit in den Entfettungsbecken von 57 auf ca. 40 °C gesenkt. Das spart pro Jahr über 2,6 Millionen kWh Energie
- Im Rittal Werk Haiger arbeitet ein Team mit einem Folienhersteller an einem Wertstoffkreislauf für Folienreste. Zukünftig sollen sie beim Folienhersteller für die Produktion neuer Folien genutzt werden. Auch in anderen Bereichen arbeiten wir daran, Abfall zu vermeiden + z. B. die Entlackungsmengen an den Lackieranlagen zu senken. Andere Bereiche haben z. B. haben Zinkbeschichtungen verringert + Folien dünner gemacht, um Tausendstel mm, während die Reduzierung eines Kabelführungsbügels von 5 auf 4 mm Durchmesser etwa jährlich 60 t CO2 einsparen lässt
- Mit versch. Maßnahmen sorgt die FLG dafür, dass sie weniger Metall verschrotten muss. Indem die Unternehmen etwa die Materialnutzung optimieren, angeliefertes Material besser vor Beschädigung schützen, Abfallbleche wiederverwenden o. Alternativen zu zerstörenden Prüfmethoden nutzen
- Unsere Transportation Logistics arbeitet mit einer neuen Software, die Emissionsdaten der Warentransporte zu Standorten + Kunden weltweit erfasst + auswertet. Ende 2024 soll Rittal Deutschland angebunden sein, anschließend folgen die Standorte in Europa + der Welt
- An Standorten in Deutschland, Italien + Österreich liefern eigene PV-Anlagen bereits Solarstrom, weitere folgen. Sie werden insgesamt rund 2,8 MW liefern + den Eigenstromanteil beim Gesamtverbrauch fast verdoppeln</t>
  </si>
  <si>
    <t>Die letzten drei Antworten bei "2.2 Freiräume" lauten "keine Angabe", "0" wurde als Platzhalter genannt.</t>
  </si>
  <si>
    <t>Das zielgerichtete Engagement der Mitarbeiter ist eine Voraussetzung für den Gesamterfolg der Friedhelm Loh Group (FLG). Daher bietet unser Entgeltmodell auch variable Bestandteile, die z. B. die Beteiligung der Mitarbeiter am Gesamterfolg vorsehen.</t>
  </si>
  <si>
    <t>Mitarbeitende können sich aktiv einbringen, ihre Ideen einreichen und so zum Unternehmenserfolg beitragen. Je nach Reifegrad der Idee, Aufwand zur Umsetzung, Prozessoptimierung oder strategischem Beitrag zum Produkt- und Serviceportfolio von Rittal lassen sich 4 Bereiche unterscheiden: 
1) Blitzideen: zeichnen sich durch schnelle Umsetzbarkeit aus. Insbesondere an den Produktionsstandorten können Ideen in einer Ideen-Box erfasst und innerhalb kürzester Zeit von der zuständigen Führungskraft bewertet und zur Umsetzung freigegeben werden.
2) Ideenmanagement: Ideen mit bereits vorhandenen Lösungsvorschlägen können über eine Software erfasst und von der zuständigen Führungskraft bewertet werden. Die Bewertung wird durch ein vom Controlling berechnetes Einsparpotential des Verbesserungsvorschlags gestützt.
3) Produktinnovationen: Ideen zur Erweiterung des Produkt- und Serviceportfolios können per E-Mail an den zuständigen Ideenkoordinator gesendet werden. Dieser leitet den Vorschlag an den Fachbereich weiter.
4) Kontinuierlicher Verbesserungsprozess (KVP): Beiträge zum KVP werden in allen globalen Produktionsstandorten über eine Datenbank angemeldet, begleitet und überwacht.</t>
  </si>
  <si>
    <t>1) Blitzideen werden entsprechend ihres Einsparpotenzials oder ihrer Auswirkung auf die Arbeitsbedingungen in einem Punktesystem berechnet und mit Sachgütern belohnt.
2) Ideen, die über das System erfasst und bewertet werden, werden vom Controlling auf ihre berechenbaren und nichtberechenbaren Einsparungen bewertet. Nach Umsetzung der Idee wird der entsprechende Geldbetrag mit der Gehaltsabrechnung abgegolten.
3) Ein Beitrag zum Produkt- und Seviceportfolio wird prozentual bewertet und bis zu einem Maximalbetrag über die Gehaltsabrechnung abgegolten.
4) KVPs werden nicht prämiert, die besten KVPs jedoch im regelmäßigen Austausch mit allen globalen Produktionsstandorten vorgestellt.</t>
  </si>
  <si>
    <t>Die vergangenen Jahre haben gezeigt, dass Veränderung die neue Normalität ist. Fast täglich ist Neues, Unvorhergesehenes passiert. Kriege belasten die Welt, der Klimawandel sitzt uns im Nacken, Kosten und knappe Fachkräfte, politische Entwicklungen machen uns Sorgen - genauso wie Belastungen der Lieferketten. Viele Gründe, in der aktuellen Weltlage vornehmlich Krisen zu sehen. Aber wir haben auch jede Menge Chancen. Das haben Rittal + die Friedhelm Loh Group an vielen Stellen bewiesen. Gemeinsam haben wir unseren Erfindergeist angezapft, Neuland entdeckt, uns neu ausgerichtet, nach vorne gedacht, Dinge gemacht, die wir so noch nie gemacht haben + vielleicht auch nicht gemacht hätten. So hat Rittal Beschaffungsstrategien weg vom Single-Sourcing optimiert + notwendige Kapazitäten durch die flexible Anpassung interner Prozesse an die wirtschaftl. Situation geschaffen. In Rekordzeit hat das Unternehmen alt. Materialien für Kunststoff bemustert + eingesetzt. Mit dem Ergebnis, dass Rittal besser als der Wettbewerb lieferfähig ist. Auf der Suche nach Stellschrauben zum Energiesparen z. B. ist einer der Rittal Azubis mit seinen Kollegen auf die sog. SoundCam gestoßen. Seitdem sind sie werksübergreifend auf der Jagd nach Druckluftleckagen, die bisher schwer zu orten waren. Das Gerät hat das geändert, da es mit 64 Mikrofonen selbst leiseste Geräusche bei schwierigen Bedingungen wie Industrielärm anzeigt. Das Einsparpotenzial ist riesig - dank eines kleinen + doch so innovativen Geräts + dem Engagement der Azubis.</t>
  </si>
  <si>
    <t>Ein Einsatzgebiet für KI bei Rittal ist die Smart Production. Neben dem Informationsmanagement für Werker nutzt Rittal dort KI für die visuelle Qualitätskontrolle. Kameras mit KI bringen Tempo. Während beim klassischen Vorgehen Data Scientists für das Training visueller Modelle und hoher Aufwand erforderlich waren, können mit KI-Unterstützung jetzt Fachabteilungen und Werker selbst Hand anlegen. Auch die Montage komplizierter Sonder-Produkte wird mit KI-gestütztem Informationsmanagement vereinfacht.</t>
  </si>
  <si>
    <t>SH Holz &amp; Modulbau GmbH</t>
  </si>
  <si>
    <t>AMZ-Marketing GmbH</t>
  </si>
  <si>
    <t>93047 Regensburg</t>
  </si>
  <si>
    <t>Bei Zielerreichung Bonis</t>
  </si>
  <si>
    <t>Durch Formulare und in 1 zu 1Meetings</t>
  </si>
  <si>
    <t>Aktuell noch zu wenig</t>
  </si>
  <si>
    <t>Unsere Flexibilität und Agilität zeigt sich in unserer Fähigkeit, schnell auf Marktveränderungen zu reagieren, maßgeschneiderte Lösungen für Kundenbedürfnisse zu entwickeln und unsere internen Prozesse kontinuierlich zu optimieren.
Kundenzentrierung und Anpassungsfähigkeit: Wir arbeiten eng mit unseren Kunden zusammen, um deren Anforderungen frühzeitig zu verstehen und proaktiv darauf einzugehen. Dies spiegelt sich in unserer modularen Produkt- und Serviceentwicklung wider, die es uns ermöglicht, individuelle Lösungen in kürzester Zeit anzubieten.
Interdisziplinäre Teams und agile Methoden: Unsere Teams sind interdisziplinär aufgestellt und nutzen agile Projektmanagement-Methoden wie Scrum und Kanban. Dies fördert schnelle Entscheidungsfindung, kurze Entwicklungszyklen und eine Kultur der Zusammenarbeit, die auf Innovation abzielt.
Digitalisierung und Datenbasierte Entscheidungen: Mithilfe digitaler Tools und Echtzeit-Datenanalyse können wir Trends und Herausforderungen frühzeitig erkennen. Dadurch optimieren wir unsere Ressourcen und Prozesse fortlaufend.
Lernkultur und Mitarbeiterentwicklung: Wir fördern eine offene Lernkultur, in der unsere Mitarbeitenden regelmäßig geschult und dazu ermutigt werden, neue Ansätze auszuprobieren. Dies stärkt ihre Eigenverantwortung und unser gemeinsames Ziel, flexibel und agil zu bleiben.
Ergebnis: Diese Maßnahmen haben es uns ermöglicht, neue Geschäftsfelder zu erschließen, Lieferketten während globaler Krisen aufrechtzuerhalten und Kundenprojekte schneller als die Konkurrenz umzusetzen. Unsere Agilität ist ein zentraler Wettbewerbsvorteil, der unsere Innovationskraft und Kundenbindung kontinuierlich stärkt.</t>
  </si>
  <si>
    <t>Generative KI ist ein zentraler Bestandteil unserer Innovationsstrategie und ermöglicht es uns, interne Prozesse zu rationalisieren und Effizienzgewinne zu realisieren.
Automatisierte Content-Erstellung: Mithilfe von KI erstellen wir hochwertige Produktbeschreibungen, SEO-optimierte Bullet-Points und A+ Content in einem Bruchteil der Zeit. Dadurch sparen wir pro Projekt bis zu 60 % der Zeit für Content-Erstellung.
Datenanalyse und Marktinsights: KI-gestützte Tools analysieren Verkaufsdaten, Kundenbewertungen und Wettbewerbsaktivitäten in Echtzeit. Diese Analysen beschleunigen strategische Entscheidungen und reduzieren die manuelle Auswertung um bis zu 70 %.
Optimierung von Kampagnen: KI hilft uns, Performance-Daten zu interpretieren und Anzeigenkampagnen automatisch zu justieren, wodurch wir Streuverluste minimieren und bis zu 20 % der Werbekosten unserer Kunden einsparen.
Effizientere Kommunikation: Für interne und externe Kommunikation nutzen wir KI, um Projektbriefings, Reportings und Follow-ups schneller zu erstellen, was den administrativen Aufwand um bis zu 50 % senkt.
Kostenreduktion: Insgesamt ermöglicht der Einsatz von generativer KI eine Kostenreduktion von bis zu 35 % in unseren internen Prozessen. Diese Einsparungen investieren wir in innovative Technologien und Weiterbildungen, um unseren Kunden einen noch höheren Mehrwert zu bieten.</t>
  </si>
  <si>
    <t>BREMER Stuttgart GmbH</t>
  </si>
  <si>
    <t>98.0</t>
  </si>
  <si>
    <t>-Wir haben Nachhaltigkeitsmanager im Unternehmen, die für unsere Kunden nachhaltige Konzepte entwickeln. Beratung zu den ESG-Anforderungen, sowie zu Zertifizierungen wie beispielsweise DGNB, GEG 40, etc.</t>
  </si>
  <si>
    <t>Es gibt eine freiwillige Prämienzahlung, die nach Abschluss eines erfolgreichen Geschäftsjahres an alle Mitarbeiter ausgezahlt wird.</t>
  </si>
  <si>
    <t>Wir haben ein System für Fehler und Verbesserungsvorschläge implementiert. Dieses nennt sich BWB. Organisatorisch wird dies durch unsere LEAN-Manager betreut und durch einen erfahrenen Projektleiter fachlich betreut und so zu den richtigen Abteilungen, Teams, Gremien weitergeleitet.</t>
  </si>
  <si>
    <t>Informiert werden die Mitarbeiter durch das System sofort. Und erhalten monatlich in den Teambesprechungen einen Status über den Bearbeitungsstand.
Das BWB wurde nun für alle BREMER-Gesellschaften eingeführt, sodass der Prozess noch flüssiger läuft.</t>
  </si>
  <si>
    <t>2 Jahre wurde das BIM-Entwicklungsteam durch Loprex als Scrum-Master begleitet (Einführung agiles Arbeiten in der Entwicklung)
seit gut einem Jahr haben wir einen eignen Scrum-Master im Hause.
Seit zwei Jahren arbeiten wir mit der LEAN-Methode in den Projekten, die durch einen eigenen LEAN-Manager begleitet werden.</t>
  </si>
  <si>
    <t>KI wird aktuell wenig genutzt. Hilft intensiv bei hauseingenen Programmierungen in Excel und auch bei Add-Ins in der Software REVIT (unsere BREMER-Werkzeuge).
Unsere Modelle werden seit einem Jahr ausschließlich in der Cloud ACC von Autodesk erstellt. Wir arbeiten hier an der stetigen Weiterentwicklung um hier alle Daten zu sammeln und weiter zu bearbeiten.</t>
  </si>
  <si>
    <t>ALBA BAU GmbH</t>
  </si>
  <si>
    <t>Duisburg</t>
  </si>
  <si>
    <t>23.0</t>
  </si>
  <si>
    <t>Bei ALBA BAU GmbH setzen wir uns aktiv dafür ein, unsere Prozesse und Dienstleistungen so umweltfreundlich wie möglich zu gestalten. Nachhaltigkeit ist ein zentrales Element unserer Unternehmensphilosophie, und wir sind stolz darauf, innovative Ansätze im Gerüstbau zu nutzen, die sowohl die Umwelt schonen als auch unseren Kunden einen Mehrwert bieten.
Um unseren CO₂-Fußabdruck zu minimieren, optimieren wir ständig unsere Logistik und setzen auf energieeffiziente Transportlösungen. Der Einsatz von modernen, umweltfreundlichen Fahrzeugen sorgt dafür, dass unsere Lieferungen und Montagearbeiten ressourcenschonend und effizient durchgeführt werden.
Wir als ALBA BAU GmbH sind auf dem Weg unsere eigenes Qualitätsmanagement aufzustellen in dem wir unser AMS Zertifikat (ISO 45001) einholen und unseren Mitarbeitern ein besseres Arbeitsklima sowie gesundheitsfördernde Maßnahmen mitgeben. Im Gerüstbau ist es wichtig, dass man geschultes Personal hat, Arbeitssicherheit einleitet und diese mit Leben füllt. Daher ist es für uns besonders wichtig, unser Personal in jeglichen Arbeitssicherheitsmaßnahmen zu schulen. Im Rahmen von jährlichen Safety-days bemühen wir uns, auf solche Themen spezifisch einzugehen.
Als verantwortungsbewusstes Unternehmen streben wir kontinuierlich nach Verbesserung und Transparenz. Zertifizierungen wie ISO 45001 helfen uns dabei, unsere Fortschritte zu messen und unsere Nachhaltigkeitsziele konsequent zu verfolgen. Mit regelmäßigen Berichten dokumentieren wir unsere Erfolge und setzen uns immer neue, ambitionierte Umweltziele.</t>
  </si>
  <si>
    <t>Für die Motivation unserer Mitarbeiter haben wir im Rahmen einer Betriebsveranstaltung eine Firmenreise nach Antalya vorgenommen. Dieser diente auch als Erholungsurlaub.</t>
  </si>
  <si>
    <t>Wir haben extra Formblätter zum ausfüllen für die gewerblichen Mitarbeiter und natürlich ein Ohr unserer Bauleitung für Probleme/Lösungen/neue Ideen. 
Diese werden dann in wöchentlichen Teamsitzungen mit unserer Geschäftsführung besprochen und die Umsetzung wird nach Freigabe durchgeführt.</t>
  </si>
  <si>
    <t>Durch Entgelt oder kleine Geschenke wie Gutscheine für jeden Bedarf.</t>
  </si>
  <si>
    <t>In der schnelllebigen Bauindustrie sind Flexibilität und Agilität entscheidende Erfolgsfaktoren. Bei ALBA BAU GmbH haben wir Maßnahmen entwickelt, um jederzeit auf die spezifischen Anforderungen unserer Kunden einzugehen und selbst bei kurzfristigen Änderungen oder komplexen Projekten effektiv zu agieren. Hier sind die wichtigsten Maßnahmen, die unsere Flexibilität und Agilität im Gerüstbau gewährleisten:
 Schnelle Reaktionszeiten: Unser erfahrenes Team ist in der Lage, zeitnah auf Änderungen in Bauplänen oder Zeitplänen zu reagieren, was uns ermöglicht, selbst dringende Projekte innerhalb kürzester Zeit umzusetzen.
Modulare Gerüstsysteme: Wir setzen auf flexible, modulare Gerüstsysteme, die an jede Baustelle und jeden Baufortschritt individuell angepasst werden können. Diese Systeme lassen sich schnell auf- und abbauen sowie problemlos erweitern oder verkleinern. So können wir auf unterschiedlichste Projektanforderungen reagieren und auch bei Änderungen im Bauablauf effizient bleiben.
Unsere Projektplanung ist agil und anpassungsfähig, was bedeutet, dass wir Änderungen im Zeitplan oder in der Struktur eines Projekts problemlos integrieren können. Unsere Logistikprozesse sind so gestaltet, dass Materialtransporte und Montagen flexibel und ohne Verzögerungen umgesetzt werden. So können wir auch bei unvorhergesehenen Herausforderungen schnell agieren.
Unsere enge Zusammenarbeit mit bewährten Partnern und Lieferanten garantiert, dass wir auch bei unerwarteten Anforderungen schnell reagieren können. Gemeinsam mit unseren Partnern stellen wir sicher, dass Materialien rechtzeitig verfügbar sind und Projekte ohne Verzögerung voranschreiten. Besonders bemerkbar ist es bei unseren Kunden der öffentlichen Hand.
Dank dieser Maßnahmen stellt ALBA BAU GmbH sicher, dass wir flexibel und agil auf alle Herausforderungen im Gerüstbau reagieren können.</t>
  </si>
  <si>
    <t>HY-LINE Group</t>
  </si>
  <si>
    <t>Nachhaltigkeitsinitiativen sind bei HY-LINE durch unsere innovativen Produktangebote erkennbar. Beispielsweise entwickeln wir Lösungen für erneuerbare Energien, einschließlich Energiespeicher und effiziente Stromversorgung. Wir bieten zudem nachhaltige Optionen wie energiesparende Displays und spezialisierte Batterielösungen an, um den Energieverbrauch und Ressourcenbedarf zu optimieren.</t>
  </si>
  <si>
    <t>Jeder Mitarbeiter hat ein Bonusmodell, wo ein Teil vom Unternehmerischen Erfolg abhängig ist und ein Teil von persönlichen Zielen besteht.
Diese Ziele werden jedes Jahr neu definiert.</t>
  </si>
  <si>
    <t>Zum einen gibt es einen KVP Prozess, zum anderen steht jede Türe aus dem TOP Management offen für die Mitarbeiter und deren Anregungen. Es gibt zudem jede Woche ein Jour Fixe, wo an vorgebrachten Verbesserungsvorschlägen gearbeitet wird, dort werden diese Ideen und Vorschläge dann auch besprochen und bewertet und danach dann an die Mitarbeiter rückgemeldet.</t>
  </si>
  <si>
    <t>Zum einen werden solche Leistungen im Normalfall durch das Bonusmodell entsprechend honoriert, zum anderen greift die Marketingabteilung solche Leistungen gerne auch nochmal auf, in einem internen Newsletter an die Belegschaft.</t>
  </si>
  <si>
    <t>Kurzfristige Absprachen zwischen Tür und Angel, kurzfristige Meetings, schnelle Entscheidungen bis hoch in Top Management werden unkompliziert getroffen.</t>
  </si>
  <si>
    <t>Wir beschäftigen uns derzeit stark mit dem Thema auf unterschiedlichen Ebenen. Einmal im Bereich Marketing um unabhängiger von externen Agenturen zu werden. Im Bereich Vertrieb um gezielter Kundenanalysen durchzuführen. Zum anderen sind wir dabei ein eigenes Firmen Chat-GPT aufzubauen um unterschiedlichste Aufgaben darüber zu erledigen im Bereich Entwicklung und Kollegen zu unterstützen im Thema Wissensmanagement. Der dritte Teil ist die Einführung einer kognitiven KI für wiederholbare Tätigkeiten über alle Abteilungen und Prozesse hinweg. Dadurch soll es möglich sein, Umsatzwachstum bei gleichbleibender Belegschaft zu realisieren.</t>
  </si>
  <si>
    <t>SCHNEIDER Engineering GmbH</t>
  </si>
  <si>
    <t>36037 Fulda</t>
  </si>
  <si>
    <t>-Vergünstigungen und finanzielle Anreize (EDENRED CARD)
-Weiterbildungsmöglichkeiten und Aufstiegschancen Mitarbeiterkommunikation und Verbesserung der Unternehmenskultur
-flexible Arbeitszeitmodelle
-Feedback Kultur 
-Homeoffice
-Bezahlte Mitarbeiter Events
-Job Bikes und Firmenwagen
-Obst , Süßigkeiten, Getränke for Free</t>
  </si>
  <si>
    <t>Jeder Mitarbeiter erhält abhängig vom Unternehmenserfolg des Geschäftsjahres, die Führungskräfte erhalten anteilige Sonderzahlungen die sich am Gewinn des Unternehmens bemessen</t>
  </si>
  <si>
    <t>transparente Kommunikation zwischen Arbeitnehmer und Arbeitgeber.
Ideen werden an die Führungskräfte übermittelt und über kurze Kommutationswege übermittelt. 
Gemeinsame und transparente  Abstimmung.</t>
  </si>
  <si>
    <t>Durch unser Junges Team ≤35Jahre und der innovationen  Arbeitsweise können wir bei uns Wegfall einer Kunden - oder Auftraggeber Struktur schnell auf neues einstellen und sind somit sehr flexibel auf dem Markt.</t>
  </si>
  <si>
    <t>Fulda</t>
  </si>
  <si>
    <t>R&amp;K Ingenieure GmbH</t>
  </si>
  <si>
    <t>17209 Walow</t>
  </si>
  <si>
    <t>69.0</t>
  </si>
  <si>
    <t>Nachhaltigkeit ist ein zentraler Bestandteil unserer Unternehmensphilosophie. Als Ingenieurbüro für den Infrastrukturbereich tragen wir eine besondere Verantwortung, um Projekte zu gestalten, die umweltfreundlich und zukunftssicher sind. Unsere Arbeit umfasst die Planung und Projektführung von Infrastrukturen wie Schienen, Straßen, Tunneln, Brücken sowie dem Ausbau von Stromnetzen und Energieversorgungsanlagen. Diese Projekte gestalten wir so, dass sie nicht nur heutigen, sondern auch kommenden Generationen zugutekommen.
Unsere wichtigsten Maßnahmen für Nachhaltigkeit liegen in der Minimierung der Umweltbelastungen, der Maximierung der Energieeffizienz und der bewussten Ressourcenschonung. Dies erreichen wir durch den Einsatz modernster Technologien, die Optimierung von Projektabläufen und eine konsequente Planung, die die gesamte Lebensdauer einer Infrastruktur berücksichtigt. Zudem setzen wir auf umweltfreundliche Materialien und unterstützen innovative Lösungen wie den Bau von Jones Act optimierten Errichterschiffen für Offshore-Windprojekte, die einen wichtigen Beitrag zur Energiewende leisten.
Unser Fokus auf den Einsatz und die Ausbildung von High End Ingenieur trägt ebenfalls zur Nachhaltigkeit bei: Durch die kontinuierliche Schulung unserer Mitarbeiter stellen wir sicher, dass sie in der Lage sind, nachhaltige und innovative Lösungen zu entwickeln. So können wir als stark wachsendes Unternehmen nicht nur einen sicheren Arbeitsplatz bieten, sondern auch aktiv einen positiven Beitrag zu einer nachhaltigen Infrastruktur leisten. Unsere Projektführung legt besonderen Wert auf eine effiziente und ressourcenschonende Umsetzung, um ökologische und wirtschaftliche Ziele in Einklang zu bringen.
Mit diesen Maßnahmen wollen wir eine Infrastruktur schaffen, die nicht nur den Ansprüchen der Gegenwart gerecht wird, sondern auch die Weichen für eine nachhaltige Zukunft stellt.</t>
  </si>
  <si>
    <t>Ja, unser Unternehmen bietet mehrere Mitarbeiterbeteiligungsmodelle an:
1. Erfolgsbezogene Tantieme auf Bereichsergebnisse: Mitarbeitende erhalten eine Tantieme, die an die Ergebnisse ihres jeweiligen Bereichs gekoppelt ist.
2. Beteiligung an abrechenbaren Leistungen: Mitarbeitende werden an den abrechenbaren Leistungen beteiligt.
3. Mitarbeiter werben Mitarbeiter: Es gibt ein Empfehlungsprogramm, bei dem Mitarbeitende für die erfolgreiche Vermittlung neuer Kollegen belohnt werden.
4. Tantieme und Zielvereinbarung bei Fortbildung: Es gibt Tantiemen und Zielvereinbarungen für interne und selbstständige Fortbildungen von Mitarbeitenden, um die Weiterbildung zu fördern.
Diese Modelle bieten vielfältige Möglichkeiten, die Mitarbeitenden am Erfolg und an der Entwicklung des Unternehmens teilhaben zu lassen.</t>
  </si>
  <si>
    <t>In unserem Unternehmen gibt es verschiedene Möglichkeiten, wie Mitarbeitende ihre Ideen und Verbesserungsvorschläge einbringen können:
1. Anonymer Feedback-Bereich im Intranet: Mitarbeitende haben die Möglichkeit, anonym Feedback zu geben oder Verbesserungsvorschläge über einen speziellen Bereich im Intranet einzureichen. Dies ermöglicht eine offene Kommunikation ohne Hemmungen.
2. Interne lebende Bibliothek: In unserer "lebenden Bibliothek" können Mitarbeitende ihre Ideen in einem offenen Dialog vorstellen und Wissen sowie Erfahrungen austauschen. Diese Bibliothek dient als dynamische Plattform, um Vorschläge aktiv zu diskutieren und weiterzuentwickeln.
3. "Wir reden miteinander": Dieses Format bietet regelmäßige offene Gesprächsrunden, in denen Mitarbeitende ihre Ideen und Vorschläge direkt mit Vorgesetzten oder dem Management besprechen können. Es fördert eine Kultur des direkten Austauschs und der persönlichen Kommunikation.
Die eingereichten Ideen und Vorschläge werden je nach Kanal entweder durch zuständige Vorgesetzte bewertet. Ziel ist es, konstruktive Vorschläge zu fördern und in die Weiterentwicklung des Unternehmens einzubeziehen.</t>
  </si>
  <si>
    <t>Besonders innovative Leistungen unserer Mitarbeitenden werden vor allem durch die Förderung eines positiven Arbeitsklimas und einer starken Gemeinschaft belohnt. Wir legen großen Wert darauf, extrinsische Belohnungen in den Hintergrund zu rücken und stattdessen die intrinsische Motivation zu stärken.
Unser Ansatz basiert auf einem "Mia san Mia"-Gefühl, das den Teamgeist und das Gefühl der Zusammengehörigkeit fördert. Bei uns gilt das Prinzip "Wir arbeiten gemeinsam an Lösungen" – das bedeutet, dass jeder Beitrag, jede innovative Idee als Teil eines größeren Ganzen gesehen wird und wir gemeinsam daran arbeiten, diese Ideen zu verwirklichen.
Indem wir den Fokus auf Anerkennung, gemeinschaftliche Erfolge und ein Klima des Miteinanders legen, schaffen wir eine Arbeitsatmosphäre, in der Innovation geschätzt wird und sich jeder als wichtiger Teil des Teams fühlt. Die Freude am gemeinsamen Erfolg ist dabei unsere größte Belohnung.</t>
  </si>
  <si>
    <t>Ein Faktor ist die enge und tägliche Kommunikation zwischen der Geschäftsführung und den Bereichsleitungen. Diese ständige Abstimmung ermöglicht es uns, schnell Entscheidungen zu treffen, Probleme frühzeitig zu erkennen und Maßnahmen unmittelbar einzuleiten. Kurze Kommunikationswege und der tägliche Austausch sorgen dafür, dass wir flexibel auf Herausforderungen reagieren können, ohne lange Entscheidungsprozesse.
Ein weiterer wichtiger Aspekt ist unsere Kultur des Miteinanders: Wir arbeiten zusammen und nicht gegeneinander. Das ist möglich, weil bei uns keine unterschiedlichen monetären Interessen gegeneinanderstehen. Statt auf Konkurrenz setzen wir auf Kooperation – das stärkt nicht nur den Teamgeist, sondern macht uns auch agiler, da wir alle an einem Strang ziehen und gemeinsam an Lösungen arbeiten.
Unsere Fähigkeit, neue Projekte und Bereiche der Infrastruktur in kürzester Zeit aufzustellen, zeigt sich in unserer flexiblen Führung und in der Ausbildung unserer Mitarbeitenden. Unsere Mitarbeitenden sind breit ausgebildet und werden kontinuierlich gefördert, sodass wir schnell auf wechselnde Anforderungen reagieren können. Das ermöglicht es uns, Projekte dynamisch anzugehen und mit wenig Vorlaufzeit neue Herausforderungen zu meistern.
Zudem haben wir einen unternehmerischen Drang – wir wollen stets Neues schaffen und innovative Wege gehen. Wir fördern "Unternehmer im Unternehmen" und unterstützen Mitarbeitende darin, eigenverantwortlich zu handeln, ihre eigenen Ideen umzusetzen und Projekte voranzutreiben. Dadurch bleibt unser Unternehmen agil und flexibel, weil wir nicht nur auf die Führungsebene angewiesen sind, sondern auf das unternehmerische Denken und die Kreativität unserer gesamten Belegschaft bauen können.
Diese Mischung aus engem Austausch, kooperativer Kultur, flexibler Führung und unternehmerischem Denken macht uns zu einem agilen Unternehmen, das in der Lage ist, sich stets weiterzuentwickeln und schnell auf neue Situationen zu reagieren.</t>
  </si>
  <si>
    <t>EPLASS</t>
  </si>
  <si>
    <t>BIM</t>
  </si>
  <si>
    <t>Wir nutzen Generative KI, um unsere internen Prozesse effizienter zu gestalten und die täglichen Aufgaben der Mitarbeitenden im Projektgeschehen zu optimieren. Durch den Einsatz der KI werden repetitive Aufgaben automatisiert, Informationen schneller bereitgestellt und Lösungen in Echtzeit unterstützt. Dadurch können sich die Mitarbeitenden auf wertschöpfende Tätigkeiten konzentrieren.
Diese Effizienzsteigerung führt zu einer Kostensenkung, da weniger Zeit für Routinearbeiten benötigt wird und Projekte insgesamt schneller abgewickelt werden können. Die Generative KI hilft uns also, Prozesse zu rationalisieren und die Produktivität zu steigern, was die Kosten langfristig reduziert.</t>
  </si>
  <si>
    <t>Münster</t>
  </si>
  <si>
    <t>Dortmund</t>
  </si>
  <si>
    <t>EKC.AG</t>
  </si>
  <si>
    <t>EKC.AG wurde bereits nach folgenden Managementsystemen zertifiziert: ISO 14001, 45000 und 9001:2015, sowie ISCC Plus. 
Die Implementierung von EcoVadis als Verbesserungs- und Bewertungstool stellt ebenso einen wichtigen Meilenstein für uns als Unternehmen dar, um die Nachhaltigkeit zu fördern und Prozesse zu optimieren. 
Wir sind auf dem neusten Stand der nachhaltigen Praktiken und bemüht, uns stetig zu verbessern, um jeden Tag einen Schritt weiter in Richtung einer verantwortungsbewussten Unternehmensführung zu gehen. 
Weitere Informationen entnehmen Sie bitte unserer Website: https://www.ekc.ag/de/unternehmen/nachhaltigkeitsprinzipien-ziele</t>
  </si>
  <si>
    <t>Ausbau und Verbesserung von Nachhaltigkeitsmaßnahmen.</t>
  </si>
  <si>
    <t>Provision. Boni.</t>
  </si>
  <si>
    <t>kurze Dienstwege zur Geschäftsführung</t>
  </si>
  <si>
    <t>durch Prämien.</t>
  </si>
  <si>
    <t>Um sicherzustellen, dass wir in einem ständig wandelnden Marktumfeld Erfolge verbuchen können, haben wir u.a. folgende Maßnahmen ergriffen.
Schulungen und Weiterbildungen
Feedbackkultur
Kundenorientierung</t>
  </si>
  <si>
    <t>Automatisierung von Routineaufgaben und Optimierung von Workflows.</t>
  </si>
  <si>
    <t>Wir versuchen Transporte vom Produzenten an unseren Kunden optimal zu planen und mit Partnern eine effiziente Logistik umzusetzen. Unsere Mitarbeiter verzichten bei Geschäftsreisen möglichst auf das Auto und reisen mit der Bahn.</t>
  </si>
  <si>
    <t>Der Vertrieb und die Standortleiter haben Ziele und erhalten bei einer Erreichung dieser einen vertraglich festgelegten Bonus</t>
  </si>
  <si>
    <t>Eine sehr enge Kommunikation mit allen MItarbeitern, regelmaässige Stammtische etc. stellen sicher, dass auch diese Themen besprochen werden</t>
  </si>
  <si>
    <t>Bisher haben wir hier noch keine Aktivität</t>
  </si>
  <si>
    <t>Meetings werden kurzfristig per Teams einberufen und wenn es Probleme mit dem Kunden gibt wird kurzfristig ein Besuch vor Ort umgesetzt</t>
  </si>
  <si>
    <t>bisher haben wir noch wenig umgesetzt</t>
  </si>
  <si>
    <t>Dresden</t>
  </si>
  <si>
    <t>GFI ENGINEERING mbH</t>
  </si>
  <si>
    <t>25572 Landscheide</t>
  </si>
  <si>
    <t>155.0</t>
  </si>
  <si>
    <t>Erster Nachhaltigkeitsbericht 2023 samt Werteanalyse auf freiwilliger Basis. Aufnahme in Madaster, der digitalen Bibliothek der Materialien und dem Netzwerk für eine funktionierende Kreislaufwirtschaft. Klimaneutralität; gesamtbetriebliches Abfallkonzept; Motivationssysteme für MA; nachhaltiges kreislauffähiges Bauen mit dem Werkstoff Holz; Partnerschaftsprinzip (langjährige Kundenbindung);   neues PMO-Projekt (Thema: Nachhaltigkeit), Talentprogramm, Azubi-Kampagne, Ausbau der E-Mobilität ( 48 % der Firmenfahrzeuge im Verwaltungsbereich sind mittlerweile E- oder E-Hybrid-Fahrzeuge. Der kontinuierliche Austausch von Verbrenner- zu E-Fahrzeugen erfolgt im Zuge von Neuanschaffungen).</t>
  </si>
  <si>
    <t>Monatliche Entwicklungstage im Ing.-Büro und Vertrieb, Town-Hall-Meeting, Lunch &amp; Learn zum interdisziplinären Austausch und Fördern innovativer Ideen.</t>
  </si>
  <si>
    <t>Gesamtergebnis- sowie von den Abteilungszielen abhängige Mitarbeiterbeteiligung (für alle Mitarbeiter).</t>
  </si>
  <si>
    <t>- Auswertung der wöchentlichen Polierberichte hinsichtlich Ideen/Verbesserungen;  
- über die Festlegung abteilungsindividueller Ziele  
- Mitarbeit im PMO  
- Teilnahme an Entwicklungstagen  
- Talentprogramm 
- Vorschlagswesen über Intranet (beekeeper)
- Town-Hall-Meeting
- Lunch &amp; Learn</t>
  </si>
  <si>
    <t>monetär und Sachleistungen</t>
  </si>
  <si>
    <t>kurze Entscheidungswege; klare Kommunikationsstrukturen, flache Hierarchien.
Wenn sich externen Vorgaben verändern, ist der Vorteil eines inhabergeführten Unternehmens schnell reagieren zu können und das leben wir.</t>
  </si>
  <si>
    <t>Digitalisierungsstrategie erarbeitet; 2025 ERP-Wechsel und Cloud-Plattform-Strategie; erste Anwendungsfälle von KI in unterschiedlichen Abteilungen</t>
  </si>
  <si>
    <t>Gebr. Schütt KG (GmbH&amp; Co.)</t>
  </si>
  <si>
    <t>Dr. Fooke-Achterrath Laboratorien GmbH</t>
  </si>
  <si>
    <t>Wir sind der festen Überzeugung, dass Innovationen das ist, was Menschen antreibt. Unser Unternehmen und besonders unsere Mitarbeiter, motiviert das Tag für Tag, etwas Neues zu entdecken und Lösungen für zukünftige Herausforderungen zu entwickeln. Ob Inhouse oder auf Fachmessen, der stätige Austausch mit Menschen, hilft uns mit unseren Produkten das Thema Allergiediagnostik zukunftsweisend weiterzuentwickeln. Darüber hinaus versuchen wir im Rahmen unserer Firmenstrategie, den Klimawandel zu verstehen, um begrenzte Ressourcen, die nötig sind für eine nachhaltige Produktion, effizient einzusetzen. 
Bereits jetzt setzten wir daher auf Punkte wie: 
-	Einsatz von erneuerbaren Energie wie Solarstrom
-	Unsere Dienstwagen fahren CO2 neutral
-	Durch den Einsatz eines detaillierten QM-Systems können wir effizient produzieren
Unsere zukünftigen Ziele sind:
-	Unsere Produktion noch nachhaltiger zu gestalten
-	Klimafreundliche Prozesse optimieren (Einsparung von Wasser- und Energieressourcen)
-	Den digitalen Wandel vorantreiben und Technologien nutzen, um die Beziehung mit unseren Kunden, Mitarbeitern und Partner neu zu definieren. 
Innovationen erfordern einen ständigen Fokus auf das Theme F&amp;E, besteht aus Kooperationen mit der Wissenschaft und der Industrie, sowie dem Streben nach technologischem Fortschritt.</t>
  </si>
  <si>
    <t>Die besten Ideen kommen in der Regel von den eigenen Mitarbeiterinnen und Mitarbeitern. Diese kennen die internen Strukturen und Prozesse ebenso wie unsere eigenen Produkte und sind oft nah an Kunden und Partnern. Fast nebenbei fallen ihnen dadurch Verbesserungspotenziale auf – man muss sie nur fragen und ihnen zuhören. Oft erschließt sich uns hier ein schier unerschöpfliches Reservoir an Ideen. Damit diese Quelle nicht aufhört zu sprudeln und aus den vielen Ideen tatsächlich Innovationen hervorgehen, ergreifen wir einige eigene Maßnahmen. Wir versuchen stets ein innovationsfreundliches Klima zu schaffen und unterstützen bei der Verwirklichung. Mit klaren Zuständigkeiten und Abläufen stellen wir sicher, dass kreative Ideen aufgegriffen werden und nicht versanden. Schließlich geht es nicht darum, nur einmalig Verbesserungsvorschläge zusammenzutragen und daraus Projekte zu generieren – vielmehr soll die Ideenfindung und Ideenumsetzung kontinuierlich stattfinden und fest in unserem Unternehmen verankert werden. Notwendig sind dafür interne Ansprechpartner für die Mitarbeiterinnen und Mitarbeiter, die bei der Ausarbeitung von Business Cases helfen und die Umsetzung der Ideen in Innovationsprojekte begleiten.</t>
  </si>
  <si>
    <t>Wir stellen die Kommunikation mit unseren Mitarbeiterinnen und Mitarbeitern über unser detailliertes Qualitätsmanagement sicher.  Dies zeichnet sich durch eine ständige Verbesserung aller organisatorischen Maßnahmen der Prozessqualität und dessen Leistungen aus. Die Kernaufgabe unseres QM-Systems ist vor allem die innerorganisatorische Optimierung aller Abläufe. Das Resultat ist eine kontinuierliche Verbesserung unserer Produkte. Seit vielen Jahren ist unser Unternehmen nach DIN EN ISO 13485:2016 zertifiziert und unsere Bioanalytik nach DIN EN ISO/IEC 17025:2018 akkreditiert. Verbesserungsvorschläge werden über die Abteilung QM kanalisiert und entsprechend internen Methoden bewertet.</t>
  </si>
  <si>
    <t>Aufgrund der strengen steuerlichen Regelungen, ist uns als GmbH ein enger Rahmen gesetzt. Sollten Mitarbeiterinnen und Mitarbeiter an eine Verbesserung von Kommunikation, Abläufe oder Produkten wesentlich beteiligt gewesen sein, so belohnen wir diesen Einsatz mit entsprechenden Bonuszahlungen.</t>
  </si>
  <si>
    <t>Wir sind eine Familienunternehmen mit einer flachen Hierarchie. Wir verstehen uns als wichtige Säule in der deutschen Wirtschaft – und als Arbeitgeber. Wir vertrauen auf persönlichere Werte und wollen dabei mit Authentizität und Flexibilität punkten. Entsprechend wird an langfristigen Konzepten gearbeitet, statt möglichst schnell Gewinne zu erzielen. Das sind unsere wichtigsten Maßnahmen. In der Kommunikation mit unseren Teams setzten wir auf eine direkte Ansprache als Mittel zum Erfolg. Gerade diese flexible Kommunikation und Agilität ist ein Schlüssel zum Erfolg.</t>
  </si>
  <si>
    <t>Künstliche Intelligenz kann auf vielfältige Weise das Marketing, Vertrieb und CRM unterstützen, wie beispielsweise bei einer personalisierten Kundenansprache, der Identifizierung von Top-Leads und dem Ausspielen passender Produktempfehlungen. Derzeit stellen wir Überlegungen an, wie wir diese Themen über KI abbilden können. 
Da wir auf einer sehr hohen wissenschaftlichen Eben arbeiten, sind wir in der Findungsphase, wie wir KI für unsere Zwecke einsetzten könnten. 
Künstliche Intelligenz bietet uns sicherlich zahlreiche Vorteile, jedoch gibt es auch Herausforderungen und ethische, sowie datenschutzrechtliche Fragen, die beachtet werden müssen. Eine der Herausforderungen besteht darin, die Transparenz und Nachvollziehbarkeit von KI-Algorithmen sicherzustellen und diese in unseren wissenschaftlichen Bereich zu übertragen. Wenn wir künstliche Intelligenz nutzen wollen, ist es essenziell, dass die Entscheidungen der KI nachvollziehbar sind.
Besonders der Einsatz in Gebieten wie: Gesundheitsversorgung, Finanzdienste und das Mitarbeiterwesen, erfordert eine besondere Sorgfalt. Unser oberstes Gebot ist daher, sicherzustellen, dass der KI-Nutzen auch wirklich den Menschen zugutekommt und keine Nachteile entstehen.</t>
  </si>
  <si>
    <t>Saalepraxis GbR</t>
  </si>
  <si>
    <t>Saalstraße</t>
  </si>
  <si>
    <t>Im Rahmen der Versorgungsprotokolle unserer Patienten steht die Ergebnisqualität im Mittelpunkt. Nachhaltige Langzeitergebnisse sind das Ziel aller Bemühungen. Evidenzbasierte Konzepte und deren Weiterentwicklung getrieben  durch Innovatioskraft finden täglich ihre Anwendung.</t>
  </si>
  <si>
    <t>Dieses Instrument trägt nachhaltig zur Mitarbeiterbindung bei. Entgegen dem Trend ist es unserer Struktur gelungen Personalengpässe sicher zu vermeiden. Keine der mit diesen Freiräumen ausgestatteten Mitarbeiter haben das Unternehmen jemals verlassen.</t>
  </si>
  <si>
    <t>Regelmäßige Staff-Meetings, Einzelpersonalgespräche mit Zielvorgaben dienen der Entwicklung und Umsetzung  innovativer Ideen im Unternehmen.</t>
  </si>
  <si>
    <t>Individuelle Prämien</t>
  </si>
  <si>
    <t>Die Mitarbeiter eines Unternehmens sind der Schlüssel zum Erfolg. Daher stehen bei uns Mitarbeitergewinnung, Mitarbeitermotivation und Mitarbeiterförderung im Mittelpunkt unserer Bemühungen.</t>
  </si>
  <si>
    <t>Statistikprogramm zur Objektivierung der Prozessqualität</t>
  </si>
  <si>
    <t>noch nicht</t>
  </si>
  <si>
    <t>nein</t>
  </si>
  <si>
    <t>Arnstadt</t>
  </si>
  <si>
    <t>Scanningspray Vertriebs GmbH</t>
  </si>
  <si>
    <t>Ökologische Nachhaltigkeit:
•	Umweltfreundliche Produktion und Verpackungs-Materialwahl, Vermeidung von unnötigen Abfällen. Recycling von Abfällen.
•	Zusammenarbeit mit Vorlieferanten, die nach ISO 14001 zertifiziert sind.
Soziale Nachhaltigkeit:
•	Einhaltung eines Code of Conduct.
•	Unterstützung der lokalen Wirtschaft und Schaffung von Arbeitsplätzen in Deutschland.
Wirtschaftliche Nachhaltigkeit:
•	Fokus auf die langfristige Entwicklung von innovativen Produkten, die die 3D-Scanning-Technologie nachhaltiger und ressourcenschonender machen.</t>
  </si>
  <si>
    <t>Ein Vertriebsmitarbeiter hatte die innovative Idee, wieder verwendbare Messreferenzpunkte zu entwickeln. Diese Herausforderung haben wir gelöst und gemeinsam mit dem Team das AESUB target net entwickelt.
Das AESUB target net besteht aus einem Netz, auf dem die Referenzpunkte bereits vormontiert sind. Durch das „Aufwerfen“ des Netzes werden die Punkte in kürzester Zeit auf dem Bauteil platziert. Durch den magnetischen Kern der Punktehalter bleiben die Punkte während des Scanvorgangs an ihrem Platz.
Dieses innovative Produkte wurde außerordentlich gut  von unseren Kunden angenommen. Die Verwendung führt zu Zeit- und Kostenersparnis.</t>
  </si>
  <si>
    <t>Prozentualer Anteil am Jahresumsatz.
Sonderprämieren bei außerordentlichen Unternehmenserfolg.</t>
  </si>
  <si>
    <t>Brainstorming: 
Regelmäßige Treffen zur Förderung des kreativen Austauschs und zur Generierung neuer Ideen.
Bewertung:
Ideen werden von einem interdisziplinären Team bewertet und auf Machbarkeit und Wirkung geprüft.
Rückmeldung und Umsetzung: 
Alle eingereichten Vorschläge erhalten Feedback, und erfolgreiche Ideen werden umgesetzt und prämiert.
Langfristige Integration: 
Die besten Ideen fließen in die strategische Planung und langfristige Unternehmensziele ein.
Erfolgskommunikation: 
Erfolge werden sichtbar gemacht, um die Mitarbeiter zu motivieren.</t>
  </si>
  <si>
    <t>•	Finanzielle Prämien für besonders innovative Ideen und Projekte, z. B. durch Bonuszahlungen oder provisionsbasierte Regelungen.
•	Karriereentwicklung durch maßgeschneiderte Weiterbildungsprogramme, Konferenzteilnahmen und Fördermöglichkeiten.
•	Öffentliche Anerkennung durch regelmäßige Veranstaltungen und interne Kommunikation, um die Leistung sichtbar zu machen.
•	Beteiligung an strategischen Entscheidungen des Unternehmens für Mitarbeiter, die entscheidende Beiträge leisten.
•	Flexible Arbeitsbedingungen und besondere Zusatzleistungen wie Sabbaticals, Homeoffice und Gesundheitsprogramme.
•	Teamorientierte Belohnungen für innovative Gruppenleistungen, z. B. Teamreisen oder gemeinsame Abendessen.</t>
  </si>
  <si>
    <t>1.	Flache Hierarchien und schnelle Entscheidungswege für eine dynamische Arbeitsweise.
2.	Kontinuierliche Innovation durch enge Marktforschung, Kundenfeedback und schnelle Anpassung an neue Technologien.
3.	Flexible Arbeitsstrukturen und Homeoffice-Optionen für eine bessere Work-Life-Balance und höhere Produktivität.
4.	Kundenorientierung und maßgeschneiderte Lösungen, die eine schnelle Anpassung an die Anforderungen des Marktes ermöglichen.
5.	Regelmäßige Weiterbildungen und Schulungen, um Mitarbeiter kontinuierlich auf Veränderungen vorzubereiten und Innovationen voranzutreiben.</t>
  </si>
  <si>
    <t>Keine</t>
  </si>
  <si>
    <t>weiteren</t>
  </si>
  <si>
    <t>Methoden</t>
  </si>
  <si>
    <t>In unserem Unternehmen nutzen wir Generative KI gezielt, um bestehende Prozesse zu rationalisieren und neu zu gestalten. Dabei setzen wir KI nicht als komplette Lösung, sondern als wertvolle Unterstützung in bestimmten Bereichen ein, um Effizienz zu steigern, Innovationen voranzutreiben und die Zusammenarbeit mit unserer Unternehmensumwelt zu verbessern. 
1.	Optimierung interner Prozesse: Durch die Automatisierung von Routineaufgaben mit Generativer KI, wie z.B. der Erstellung von Berichten, der Datenanalyse oder der Optimierung von Bestellprozessen, konnten wir Zeitaufwand und Fehlerquoten reduzieren. Diese Automatisierungen ermöglichen es unseren Mitarbeitern, sich auf wertschöpfende Aufgaben zu konzentrieren und dadurch die Produktivität zu steigern. Ein Beispiel hierfür ist die Nutzung von KI-gestützten Tools zur Analyse und Vorhersage von Produktionsengpässen, die uns ermöglicht, frühzeitig auf Probleme zu reagieren und Lieferverzögerungen zu vermeiden.
2.	Verbesserung der Produktentwicklung: In der Produktentwicklung nutzen wir Generative KI, um Prototypen schneller zu erstellen und alternative Designs oder Lösungen zu generieren. So können wir Konzepte und Designs durch KI-gestützte Simulationen in kürzester Zeit evaluieren. Das reduziert den Entwicklungsaufwand und verkürzt die Zeit, die wir benötigen, um neue Produkte auf den Markt zu bringen. Unsere KI-Systeme analysieren auch Marktdaten und Kundenfeedback, um Produktverbesserungen schneller zu erkennen und umzusetzen, was zu einer höheren Kundenzufriedenheit führt.
3.	Datenanalyse und Entscheidungsfindung: Generative KI hilft uns dabei, große Datenmengen schnell zu analysieren und daraus wertvolle Einblicke zu gewinnen. 
All diese Aspekte führen zu enormer Kostenersparnis sowie Umsatzsteigerung.</t>
  </si>
  <si>
    <t>BIKON-Technik GmbH</t>
  </si>
  <si>
    <t>41468 Neuss</t>
  </si>
  <si>
    <t>8.0</t>
  </si>
  <si>
    <t>Zunächst möchte ich die soziale Nachhaltigkeit erwähnen, die ein großer und wichtiger Bestandteil für unsere Firmenkultur, Kontinuität im Tagesgeschäft und den betrieblichen Abläufen sichert.
Wie bereits in den vorherigen Fragebögen beschriebenen Firmengröße (8 Mitarbeiter) sind wir eine recht kleine Firma. Personelle Fluktuation gibt es bei uns nicht (vielleicht alle paar Jahre mal ein Mitarbeiter). Das sichert uns ein hohes Maß an Fachwissen und Kenntnis über betriebliche Prozesse und Kenntnis des Kundenstamms mit all ihren Facetten. Jeder Mitarbeiter darf und kann seine eigenen Ideen einbringen, ob im Vertrieb, Technik oder Logistik.
Ein zweiter sehr wichtiger Punkt ist, die Effizienz unserer Produkte, die selbst erfinden, entwickeln und vertreiben. Allein durch die Preisgestaltung sind wir dazu angehalten effizient und gewichtssparend zu konstruieren. Natürlich zieht sich das durch alle Prozesse. Weniger Materialaufwand, weniger Bearbeitungsaufwand mit weniger Energiebedarf und kleinere Gewichte führen beim Transport zu geringerem CO2-Austoß.
Neben unseren Standardprodukten, bieten wir unseren Kunden auch individuelle Sonderausführungen an, die speziell auf die Kundenwünsche entwickelt werden.
Maßgeschneiderte Lösungen sorgen für eine nachhaltige Kundenbindung.
Immer feinere Abstimmungen, Einstellungen und Ergänzungen vor allem im unseren ERP-System führten bereits 2022 zur starken Reduzierung des Papierbedarfs. 2023 ist durch weitere Anpassungen unseres DMS und neuer Formatvorlagen (ERP) zum 01.01.2023 in der Angebots-, Auftrags- und Versandbearbeitung vieles automatisiert worden. Die Schränke bleiben bis auf die für Behörden notwendige Unterlagen papierlos.
Unser ERP-System ist trotz vieler automatisierten Prozesse so gestaltet, dass wir trotzdem auf individuelle Wünsche der Kunden eingehen können.
Unsere Kundennähe wird uns durch unsere Kunden selbst immer wieder bestätigt. Dies führt ebenfalls zu einer nachhaltigen Bindung zum Kunden.</t>
  </si>
  <si>
    <t>2023 habe ich unsere jüngeren Mitarbeiter (drei insgesamt) gefragt, ob sie sich vorstellen könnten das Unternehmen irgendwann weiterzuführen. Ich habe Ihnen die Arbeit hinter den Kulissen erklärt, was noch zusätzlich auf sie zukommt.
Alle drei haben ja gesagt. Seitdem kommen gerade von diesen drei Mitarbeitern (Vertrieb und Logistik) immer wieder neue Anreize und Ideen.
Im Vertrieb übernimmt die junge Kollegin immer mehr das Tagegeschäft, auch mit Entscheidungen. Sie trägt maßgeblich immer wieder mit Fragen in den Abläufen und auch Forderungen dazu bei, vor allem im Bereich Digitalisierung zu Erweiterungen und Vereinfachungen bei. 
Die beiden Mitarbeiter aus der Logistik haben bereits seit längerem freie Hand, aus dem Tagegeschäft heraus mögliche Vereinfachungen und Optimierungen auszuprobieren.
Alle drei arbeiten (streiten auch manchmal) eng zusammen, zumal wir mit unseren kleinen Mannschaft eine große Kundenzahl und Anzahl an Bestellungen und Vorgängen haben.
Einer der Beiden Mitarbeiter hat bereits vor Jahren seinen Betriebswirt nachgemacht und der zweite wird - so geplant - seinen Techniker nachholen (er ist ausgebildeter Mechatroniker). Diese Beiden rücken in den nächsten Jahren weiter in Vertrieb und Technik. 
Abgesehen von diesen Dreien sind auch alle anderen immer aktiv, wenn es um neue Ideen geht. Allein aus unserem Engineering und Vertrieb kommen immer wieder neue Ideen, Dinge zu optimieren. Optimierung ist ein Prozess, der nie endet.
Ganz wichtig ist unsere Firmenkultur. Sie ist familiär, warm, offen für auch private Anliegen und Probleme. Es gibt Zeiten, wo es ernst zur Sache geht, aber auch Zeiten, in denen viel gelacht und rumgealbert wird. Streiche untereinander kommen auch vor. Mir zeigt gerade das, dass wir eine gesunde und wohlige Kultur haben. Dieses ist aus meiner Sicht sehr wichtig, um keine Hemmungen zu haben, Ideen oder Fragen in den Raum zu stellen, ohne Angst zu haben, die anderen Mitarbeiter könnten es als "doof" hinstellen.</t>
  </si>
  <si>
    <t>Wie bereits im letzten Jahr gibt es bei einer Kollegin eine prozentuelle Beteiligung, wenn aus Angeboten Aufträge erfolgen. Hier geht es mir darum, die Kollegin im Vertrieb gerade bei Angeboten mit höheren Summen dran zu bleiben.  Da wir jährlich mit unserem kleinen Team ca. 4.500 - 5.000 Angebote erstellen und ich weiß, dass es niemandem wirklich Spaß macht offenen Angeboten nachzufassen, ist die Bonusregelung ein guter Motivator. 
Alle anderen Mitarbeiter erhalten zum Jahresende immer einen Bonus.</t>
  </si>
  <si>
    <t>Ich würde meinen Kommentar vom letzten Jahr gerne stehen lassen, da dies auch im Jahr 2023 sehr gut zutrifft:
"...Dies erfolgt durch direkte Kommunikation. Da wir eine kleine Firma sind, stehen wir grundsätzlich immer im Gespräch / Kontakt. Allein durch das Tagesgeschäft ist eine permanente Kommunikation vorhanden. Neue Ideen entwickeln sich häufig, wenn Vorgänge gefühlt von einem Mitarbeiter, sei es in der Technik, Kundenbetreuung, Vertrieb, Logistik etc. als verbesserungswürdig angesehen werden. Nicht selten kommen sogar neue Ideen, wenn untereinander rumgealbert wird (wir lachen viel miteinander und nehmen uns auch immer wieder gegenseitig auf den Arm). Es ist halt sehr familiär und vertraut. Deswegen gibt es keine Ängste, auch mal eine völlig absurde Ideen auf den Tisch zu legen.  Die Bewertung erfolgt natürlich in erster Linie durch mich als Geschäftsführer selbst.  In letzter Zeit lasse ich die jüngeren Mitarbeiter auch in der Entscheidung und Bewertung mehr Freiraum. ....."
"...die jüngeren Mitarbeiter im digitalen Bereich und Medien viel selbstverständlicher und offener Umgehen, als ich mit meinen 56 Jahren, das muss ich leider zugeben :-). ..."
Nach wie vor entscheide ich dann natürlich auch aus finanzieller Sicht
Die Frage nach den Tagen bzw. Dauer, bis es zu einer Entscheidung kommt bleibt schwierig zu beantworten. Häufig geschieht dies nach wie vor innerhalb von 1 - 2 Tagen, weswegen ich auch 2 Tage habe stehen lassen. 
Ideen, die zu dem jeweiligen Zeitpunkt nicht Sinn oder zu viel Aufwand bedeuten, bleiben im Hinterkopf. Es braucht manchmal einen Reifeprozess. Oder es wird aus - vielleicht finanzieller Sicht - nicht weiterverfolgt.</t>
  </si>
  <si>
    <t>Ich für meinen Teil habe festgestellt - gerade in den letzten Jahren - dass die Wertschätzung sehr wichtig ist.
Eine Summe stellt keinen Dank dar, wenn es allein steht.
Wir haben in den letzten beiden Jahren die Gehälter über 21% angehoben.
Ich nehme alle gerne mit, wenn es um den Erfolg geht.
Mit Gesprächen, einem ausgesprochenem "Dank" und Lob, Interesse an den Ergebnissen jedes Einzelnen, das sind die Belohnungen für innovative, aber auch für kleine Erfolge.
Nicht jeder bekommt oder hat die Möglichkeit "besonders" innovative Ideen zu haben. allein schon aus dem Aufgabengebiet heraus.
Ich finde, dass es gar nicht um die besonders innovative Leistung geht. Jeder Mitarbeiter ist "besonders" und das vermittle ich sehr gerne, weil ich es auch so empfinde.</t>
  </si>
  <si>
    <t>Die wichtigsten Maßnahmen sind Marktbeobachtung und Gespräche mit Kunden.
Das Marktklima ist letztendlich ausschlaggebend für die Auftragseingänge.
Da wir in allen Maschinenbaubranchen als Lieferant gelistet sind, haben wir Situation, in denen es ein Branche schlecht geht, der anderen wieder besser.
Dies zu erkennen, ist wichtig. Wir können dann auf die Bedürfnisse schnell reagieren, ob Beratung, Lieferfähigkeit oder Projektgestaltung bis hin zu Sonderausführungen unserer Produkte, die genau auf die Kundenbedürfnisse ausgerichtet sind. Selbst bei Verpackungen können wir flexibel reagieren.
Kundenzufriedenheit ist unser oberstes Ziel.
Bei unserer hohen Kundenanzahl weltweit müssen wir natürlich auch die verschiedenen Mentalitäten beachten.
Die Paarung aus klar strukturierten Abläufen (Standards) und individuelle Kundenwünsche (sind im ERP-System für jeden Kunden falls vorhanden hinterlegt) ist unser Erfolgsrezept, was auch die Schnelligkeit bei der Umsetzung betrifft.
Kurze und flexible Wege sind unsere Stärke. Nicht nur im kaufm. Bereich sondern auch in der Technik und der technischen Beratung sind wir sehr individuell aufgestellt. Bürokratie ja, aber nicht zu viel.
Das lässt sich natürlich durch unsere Firmengröße leichter darstellen, als große Konzerne, die durch klar definierte Prozesse und längere Wege wesentlich langsamer reagieren können als wir.</t>
  </si>
  <si>
    <t>Interne Prozesse aus über 50 Jahren Erfahrung</t>
  </si>
  <si>
    <t>KI stellte im Jahr 2023 ein großes Fragezeichen dar. Jetzt im Jahr 2024 sieht es schon ganz anders aus, aber dazu nächstes Jahr mehr :-)
Es stellte sich die große Frage, was ist KI überhaupt. In der Denkerrunde 2023 war "KI" das große Thema.
In 2023 haben wir bereits mit ChatGPT und ähnlichen Werkzeugen "rumprobiert". Einen tatsächlichen Einsatz gab es im Grunde noch gar nicht. Lediglich bei Werbetexten wurde es als Ideengeber für die Formulierung und Strukturierung genutzt. 
Bei der Vorbereitung der neuen Montageanweisungen haben wir es für die Übersetzung in Englisch genutzt. Dadurch die Kosten für die Übersetzungsbüros weggefallen. Ich schätze hier eine Ersparnis von ca. 3.000 - 5.000 EUR. Mehr wird es nicht gewesen sein.
2023 war aber ein Startschuss für KI-Anwendungen...</t>
  </si>
  <si>
    <t>Andreas Maier GmbH &amp; Co. KG</t>
  </si>
  <si>
    <t>70734 Fellbach</t>
  </si>
  <si>
    <t>261.0</t>
  </si>
  <si>
    <t>.......................................................................................................................................</t>
  </si>
  <si>
    <t>rthhhhhhhhhhhhhhhhhhhhhhhhhhhhhhhhhhh</t>
  </si>
  <si>
    <t>hhfhhhhhhhhhhhhhhhhhhhhhhhhhhhhhhhhhhhhhhhh</t>
  </si>
  <si>
    <t>BWS GmbH &amp; Co. KG</t>
  </si>
  <si>
    <t>73565 Spraitbach</t>
  </si>
  <si>
    <t>26.0</t>
  </si>
  <si>
    <t>Das Unternehmen versucht direkt im Produktionsprozess nachhaltig zu handeln. Beispielhaft werden Produkte wiederverwendet, wie Pulver bei der Pulverbeschichtung . Die Überschüsse des Pulvers, welche während des Beschichtungsprozesses entstehen, werden direkt in der Anlage gesammelt und wieder in den Beschichtungsprozess geschleust. Auch Späne, die während der Verarbeitung von Messing in unseren CNC-Zentren entstehen, werden gesammelt und an den Lieferanten zur Umarbeitung zurück geliefert, um erneut eingesetzt werden zu können. Dies trifft auch für Abfälle im Bereich Stanzen zu.
Ein weiteres Beispiel für die Nachhaltigkeit in unserem produzierenden Unternehmen ist die Philosophie Werkzeuge reparieren zu lassen, anstatt neue anzuschaffen. Hier haben wir enge Geschäftsbeziehungen, die gewährleisten, dass der Produktionsprozess weitergeführt werden kann. Hinsichtlich der Mitarbeiter, sollen deren körperlichen Ressourcen nachhaltig entlastet werden, indem Automation eingesetzt wird. Um die Ressourcen der Mitarbeiter nachhaltig zu schonen, setzen wir außerdem zahlreiche Produktionshilfsgeräte ein (z. B. Hebevorrichtungen, Kräne). Der gesamte Boden in der Produktionshalle ist mit einem gummierten Boden ausgestattet, an den Steharbeitsplätzen sind zusätzliche Gummimatten installiert. Für den Transport von schweren Kisten an unseren Öfen setzen wir manuelle Transportbänder ein. 
Auch im Hinblick auf das Verpackungsmaterial achten wir darauf, dass Materialien wiederverwendet werden. So werden bspw. Boxen zu 95% im Kreislaufsystem eingesetzt, die im Austausch mit unseren Kunden wieder an uns zurück gehen. Auch zusätzliches Verpackungsmaterial wird bei uns im Unternehmen recycelt, um es beim nächsten Lieferauftrag einsetzen zu können.
Unsere Produktionshalle ist mit einer PV-Anlage ausgestattet, durch die wir unsere Energieeffizienz erhöhen.</t>
  </si>
  <si>
    <t>Wir haben in unserem Unternehmen einen kontinuierlichen Verbesserungsprozess installiert (KVP). Die Mitarbeiter erhalten hier bei innovativen Ideen, wenn diese umgesetzt werden, eine Gratifikation. Selbstverständlich unterstützt das Top-Management die Mitarbeiter bei der Ausformulierung der Ideen bzw. Anträge für das KVP.  Hierdurch wird auch die enge Zusammenarbeit zwischen dem Top-Management und den Mitarbeitern aus dem Produktionsbereich gefördert.</t>
  </si>
  <si>
    <t>Wir haben im Unternehmen einen kontinuierlichen Verbesserungsprozess (KVP) installiert. Mitarbeiter haben hier die Möglichkeit, ihre Ideen einzureichen. Diese werden dann bewertet und gegebenenfalls umgesetzt. Das Bewertungskomitee setzt sich aus dem Top-Management (Geschäftsführung, Betriebsleitung) und dem Fertigungsleiter zusammen. Sollte es zu einer erfolgreichen Umsetzung kommen, dann wir der Mitarbeiter hier monetär belohnt. Natürlich erhält er über die positive Bewertung eine Rückmeldung. Das Top-Management unterstützt die Mitarbeiter bei der Erstellung der Anträge. So sollen kurze Kommunikationswege ermöglicht werden. Auch dieses Vorgehen zeigt die enge Zusammenarbeit des Top-Managements mit dem Produktionsbereich. 
Für die Mitarbeiter besteht natürlich jederzeit die Möglichkeit, innovative Ideen zu äußern. Dies wird durch die enge Zusammenarbeit zwischen den einzelnen Hierarchieebenen gefördert.</t>
  </si>
  <si>
    <t>Wie oben bereits beschrieben, erhalten die Mitarbeiter bei einer gelungenen Umsetzung der Idee eine monetäre Entlohnung.</t>
  </si>
  <si>
    <t>Wir sind ein Unternehmen, welches sich durch Flexibilität in Bezug auf die Kundenanforderungen und Kundenprojekte auszeichnet. Unsere Produktpalette bzw. Portfolio umfasst eine Vielzahl an Varianten, die wir jederzeit nach den Kundenanforderungen anpassen. Hier können wir trotz den Änderungswünschen flexibel reagieren und eine hohe Lieferperformance einhalten. Die Flexibilität und Agilität wird auch durch die kurzen Entscheidungswege begünstigt. 
Durch die stetige Investition in neue Maschinen können wir flexibel auf Kundenanfragen reagieren. So behalten wir auch unsere ausgezeichnete Lieferperformance bei. Maschinen werden durch die Kompetenz in unserem Unternehmen entwickelt, die natürlich auch die Agilität des Unternehmens als zu bewertende Größe berücksichtigen. Ein wichtiger Meilenstein ist darüber hinaus der Einsatz von Automation innerhalb unseres Produktionsprozesses. Neben vielen weiteren Vorteilen, leistet diese einen hohen Beitrag zur Agilität in Bezug auf unsere exzellente Qualität und Lieferperformance. Natürlich steigert die Automation auch die Flexibilität in Bezug auf den Produktionsprozess, da diese weitestgehend mannlos betrieben werden kann.</t>
  </si>
  <si>
    <t>explorative Analyse</t>
  </si>
  <si>
    <t>deskriptive Analyse</t>
  </si>
  <si>
    <t>Generative KI wird bisher für die innovative Rationalisierung / Neugestaltung der internen Prozesse nicht genutzt. Wir gehören zu einem Konzern, der inhabergeführt ist. Die Erfolgsstrategie des Konzerns und auch unseres Unternehmens beruht auf der Kompetenz des Top-Managements und der engen Zusammenarbeit mit allen Mitarbeitern. Da unsere Produkte kundenspezifisch sind, sind auch alle Produktionsprozesse, Maschinen, eingesetzte Materialien etc. exklusiv und können nicht durch Generative KI abgebildet werden. Viele Prozesse müssen an die jeweiligen Kundenprojekte bzw. Kundenartikel angepasst werden und können nur in wenigen Bereichen standardisiert abgebildet werden. Unserer Ansicht nach, kann der Einsatz von Generativer KI als starke KI vor allem bei weitestgehend standardisierten Prozessen gewinnbringend sein. Unsere Produkte sind jedoch zu speziell. Alle Maschinen wurden in unseren Reihen und durch unser eigenes Know-How entwickelt, zudem handelt es sich bei nahezu allen eingesetzten Maschinen um Sondermaschinen. Informationen aus bestehenden Produktionsprozessen, die für eine starke KI notwendig wären, können bei uns nur sehr bedingt auf zukünftige Produktionsprozesse übertragen werden.</t>
  </si>
  <si>
    <t>EFEN GmbH</t>
  </si>
  <si>
    <t>Uebigau-Wahrenbrück</t>
  </si>
  <si>
    <t>194.0</t>
  </si>
  <si>
    <t>Der sparsame Umgang mit natürlichen Ressourcen sowie die Schonung der Umwelt sind für die EFEN GmbH von hoher Bedeutung. Durch die Nutzung von Ökostrom, welcher zu 100% aus Anlagen regenerativer Stromerzeugung entsteht und keine CO2 Emission hat, spart EFEN allein 611t CO2 im Vergleich zu 2021 ein. Das firmeneigene BHKW mit PV-Anlage decken den eigenen Energiebedarf (jede erzeugte kWh vermeidet in DEU ~627kg CO2). 
Bei der Wahl der Werbemittel achtet EFEN auf CO2-neutrale Produktion&amp;Lieferung sowie die Verwendung von ressourcenschonenden Materialien. Bsp. sind Glasflaschen, Stoffbeutel &amp; diverse biologisch abbaubare sowie in DEU produzierte Werbemittel im Sortiment. 
EFEN-Produkte haben eine Lebensdauer von ca. 40 Jahren &amp; sind komplett recyclingfähig. Umweltgerechtes Recycling erfolgt nach Produktgruppen. Die Sicherungen &amp; Elektroinstallationen sind im Durschnitt für etwa 15-25 Jahre lang im Einsatz. Die abgeschalteten NH- &amp; HH-Sicherungseinsätze werden gesammelt, vom NH/HH-Recycling e.V. (in dem EFEN aktives Mitglied ist) kostenfrei abgeholt &amp; beim Verwerter getrennt. Das Kupfer aus den Sicherungen wird als Altkupfer recycelt &amp; dem Kreislauf durch Einschmelzung zurückgeführt, woraus neues Kupfer entsteht. Der Kunststoff der
Stromverteilungskomponenten wird in einem geschlossenen Kreislauf regranuliert. Hierbei werden 50 verschiedene Kunststoffe gesammelt, sortenrein getrennt &amp; von einem externen Dienstleister gemahlen.
Weiterhin arbeiten wir an einem Transformationskonzept nach DIN EN ISO 14064-1, hierbei wird eine Dekarbonisierungsstrategie zum Erreichen einer 40% THG Reduktion für die nächsten 10 Jahre erstellt &amp; das THG-Neutralitätsziel formuliert. Das Energieaudit nach 16247 ist erfolgt.
Des Weiteren ist EFEN Mitglied im IEEKN (Energieeffizienz-und Klimaschutznetzwerk) sowie im Dualen System Interseroh+. 
In den vergangenen Jahren wurden E-Autos und für die Mitarbeiter das Dienstradleasing eingeführt. Außerdem gibt es Wasserspender für alle Mitarbeiter.</t>
  </si>
  <si>
    <t>Die Angaben in Pkt.3 beruhen auf Mittelwerten aus Produktionsmitarbeitern, Top-Management, Forschung und Entwicklung.
Erfahrungsbeispiele:
- Prozessoptimierungen innerhalb der Produktionslinien, welche direkt von den Produktionsmitarbeitern angestoßen werden, um die Arbeitsprozesse (System- wie auch Produktionsseitig) zu erleichtern. 
- Pick2Light System (Automatisierungstechnik)
- Modernisierung des Erscheinungsbildes des Werkes durch Einführung von digitalen Infoboards, Transportrobotern etc.
- CI in Kleidung der Mitarbeiter (einheitliche Shirts in der Produktion, einheitliche gelabelte Blusen, Hemden und Polo Shirts in der Verwaltungsebene)
- interne Veranstaltungen (gemeinsame Weihnachtsfeier aller Standorte inkl. Ausland; Grillen)
- Einführung von digitaler Essenbestellung, Dienstradleasing und Edenred Karte als Mitarbeiterbenefits</t>
  </si>
  <si>
    <t>Im Hause EFEN ist der KVP (Kontinuierlicher Verbesserungsprozess) implementiert. Hierbei handelt es sich um ein System, welches darauf abzielt, dass jeder Mitarbeiter mindestens 5 Ideen pro Jahr zur Verbesserung
der Fertigungsprozesse und des Arbeitsumfeldes einreichen kann. Dies geschieht immer während der Arbeitszeit. Die erfolgreiche Einführung des Dienstradleasings in Kooperation mit der JobRad GmbH in 2021 ist ein schönes Beispiel dafür. Zur Attraktivitätssteigerung und Optimierung des Verwaltungsaufwandes des KVP soll in diesem Jahr der Prozess mit Hilfe der bereits vorhandenen Informationsbildschirme im Werk digitalisiert werden. Über die Bildschirme können so zukünftig die Ideen der Mitarbeiter mit nur wenigen Klicks eingereicht werden und dienen ebenfalls als Informations- und Feedbackinstrument. Das spart Zeit und verringert den Verwaltungsaufwand für alle Kollegen. Um diese Innovationskultur weiter voran zu treiben, ist eine Prämie für qualitative Verbesserungsvorschläge in Planung.
Das Unternehmen legt schon immer großen Wert auf die Teamarbeit und gemeinsame Ideenfindung mit all seinen Mitarbeitern, so werden täglich kleine Optimierungen innerhalb des Produktionsprozesses vorgenommen und auch im Bereich der Weiterbildung entsprechende Maßnahmen zur Verbesserung der Arbeitsprozesse und Arbeitsplätze durchgeführt, um Defizite zu minimieren und den Unternehmenserfolg Stück für Stück voranzutreiben.
Die Bewertung erfolgt durch die jeweilige Abteilungsleitung, welche die Notwendigkeit und mögliche Umsetzung einstuft und diesbezüglich zur Planung an die Arbeitsvorbereitung herantritt. Bei Einzelfallentscheidungen zu Sonderthemen wird zusätzlich die Geschäftsführung einbezogen.
Die permanente Weiterentwicklung des ERP Systems erfolgt durch die Key User der jeweiligen Bereiche in Zusammenarbeit mit Uniorg Consulting.</t>
  </si>
  <si>
    <t>Um diese Innovationskultur voran zutreiben, ist eine Prämie für innovative und qualitative Verbesserungsvorschläge in Planung.
Grundsätzlich ist hierfür auch denkbar, Tankgutscheine einzusetzen, da diese früher bereits gern im Unternehmen genutzt wurden und bei den Mitarbeitern sehr beliebt waren.</t>
  </si>
  <si>
    <t>Um dem bestehenden Fachkräftemangel entgegenzuwirken und das Personal zu entlasten,
sind Modernisierungen wie der Einsatz weiterer autonomer Transportroboter und die
Implementierung automatischer Workflows in SAP B1 vorgesehen. Ziel ist es zukünftig in allen
Unternehmensbereichen EDV-gestützte Verfahren erfolgreich zu implementieren und das
papierlose Büro umzusetzen, zwecks Arbeitseinsparung, Effizienzsteigerung und
Umweltschutz.
Des Weiteren sind folgende Maßnahmen zu nennen:
- Weiterentwicklung des Produktportfolios mit intelligenten Lösungen
- Trotz der Loslösung vom Mutterkonzern Hager wurden die Arbeitsplätze aller Mitarbeiter
Erhalten, der Umsatz und die Mitarbeiterzahlen konnten kontinuierlich gesteigert werden
- Einsatz von Eigenkapital
- Nutzung erneuerbarer Energien
- Einsatz von Elektroautos
- Stromversorgung aus norwegischer Wasserkraft - 100% CO2 Neutralität
- Abbau der Abhängigkeit fossiler Energie
- nachhaltiger Versorgungssicherheit unserer Rohstoffe, Dual Sourcing
- EFEN beschäftigt sich permanent mit aktuellen Compliance Themen wie dem Lieferkettensorgfaltspflichtgesetz, Hinweisgeberschutzgesetz sowie NIS 2 und ist dabei die Zertifizierung nach ISO 27001 vorzubereiten</t>
  </si>
  <si>
    <t>Roadmapping</t>
  </si>
  <si>
    <t>Brainstorming/Mindmapping</t>
  </si>
  <si>
    <t>EFEN ermittelt gerade mögliche Einsätze von KI im Unternehmen.</t>
  </si>
  <si>
    <t>ASAP Gruppe</t>
  </si>
  <si>
    <t>85080 Gaimersheim</t>
  </si>
  <si>
    <t>1700.0</t>
  </si>
  <si>
    <t>Seit 2017: Kontinuierlich erweitertes Angebot für Mitarbeitende/Gäste für erleichterten Zugang zu E-Mobilität: An 10 Ladesäulen können E-Autos zu vergünstigten Konditionen geladen werden. Seit 2018: Größtenteils Umstellung der Fahrzeugflotte auf Hybrid- und E-Fahrzeuge. Seit 2022: Möglichkeit des Fahrradleasings für Mitarbeitende (Kooperation mit Lease a Bike) sowie Photovoltaik-Anlagen auf ASAP Bürogebäuden. Seit 2022: Sponsoring der CO2-Kompensation von bekannten Oldtimer-Rallyes in Ingolstadt und München. 2023: Weitere Umstellungen der Beleuchtung auf LED-Technik an mehreren Standorten sowie Bezug von Strom zu fast 100 Prozent aus erneuerbarer Energie.</t>
  </si>
  <si>
    <t>Für Führungskräfte gibt es ein mehrstufiges Bonusmodell: Stufe 1: 1,2 - 1,5 Monatsgehälter, in Abhängigkeit der Erreichung qualitativer Ziele; Stufe 2: Prozentuale Beteiligung am Ergebnis der operativen Einheiten des Unternehmens; Stufe 3: Sonderbonus bei Überschreitung einer gesetzten Ergebnisgröße auf Gruppenebene; Stufe 4: Jahresbonus in Abhängigkeit der Geschäftsjahresergebnisse. Außerdem für alle: Jobs-for-Friends-Prämie für Vermittlung neuer Mitarbeiter sowie Tipp- &amp; Auftragsprämie für Hinweis auf Kundenanfragen.</t>
  </si>
  <si>
    <t>Wir setzen den KVP im Rahmen der DIN ISO 9001 um. Durchgängiger Prozess für Ideenmanagement: Von Einreichung des Vorschlages über Bewertung und Umsetzung bis zur Honorierung bzw. materiellen Anerkennung. Seitdem finden regelmäßige KVP-Zirkel statt, die aufgaben-/hierarchieübergreifend die Vorschläge diskutieren, bewerten und Entscheidungen vorbereiten. Vorschlagsqualität und eigenes Engagement bestimmen u.a. Höhe der möglichen Anerkennung. Managementbriefkasten für Vorschläge direkt an GF.</t>
  </si>
  <si>
    <t>Es werden Prämien bei besonderen Leistungen unter anderem im Bereich Innovation, Projekte und Optimierungen ausgelobt. Die Höhe der Prämien liegt in der Verantwortung der Geschäftsführung.</t>
  </si>
  <si>
    <t>Als inhabergeführtes Unternehmen können wir uns schnell an Kunden-/Marktanforderungen anpassen. Wege von Idee bis Realisierung sind sehr kurz: Mitarbeitende wenden sich mit Idee an die Führungskraft oder Geschäftsführung. 2020 eingeführte Maßnahmen für digitale Zusammenarbeit waren zum Beispiel in kürzester Zeit vollständig integriert. Mit neuen Tools, Abläufen und Prozessen haben wir deutlich an Qualität/Schnelligkeit gewonnen. Die Umstellung wurde durch die Kulturinitiative "Better together" begleitet. Flexible Arbeitszeiten und Arbeitszeitmodelle sowie die Möglichkeit zu Sabbatical / Workation gehören ebenfalls zum ASAP Angebot.</t>
  </si>
  <si>
    <t>Business Case für Innovationen</t>
  </si>
  <si>
    <t>KI kommt bei uns intern zum Beispiel beim Recruiting zum Einsatz, so beim Abgleich von Bewerbungen bzw. Lebensläufen mit den Anforderung an die jeweilige Position. Das hilft bei der Einschätzung und beschleunigt den Auswahlprozess. Bei Kundenprojekten ist KI ebenfalls ein wichtiger Bestandteil. So fasst KI Anforderungen in den sehr umfangreichen Lastenheften zusammenzufassen und trägt dadurch zu einem effizienten Projektablauf bei. KI kommt außerdem im Bereich der Testautomatisierung zum Einsatz und sorgt dafür, dass die Softwareabsicherung für Kunden präzise, schnell und kosteneffizient umgesetzt werden kann.</t>
  </si>
  <si>
    <t>WIFO GmbH</t>
  </si>
  <si>
    <t>76287 Rheinstetten</t>
  </si>
  <si>
    <t>44.0</t>
  </si>
  <si>
    <t>Nachhaltigkeit in unserem Unternehmen zeigt sich durch eine Vielzahl von Maßnahmen, die darauf abzielen, unseren ökologischen Fußabdruck zu minimieren und soziale Verantwortung zu übernehmen. Zu den wichtigsten Maßnahmen gehören:
Papierfreie bAV- und bKV-Beratung: Wir setzen auf digitale Lösungen, um Beratungen zur betrieblichen Altersvorsorge (bAV) und betrieblichen Krankenversicherung (bKV) vollständig papierfrei durchzuführen. Dies reduziert den Papierverbrauch erheblich und schont die Umwelt.
Verzicht auf Beratungen vor Ort: Durch den bewussten Verzicht auf persönliche Beratungen vor Ort und die Nutzung von Online-Meetings und digitalen Kommunikationsmitteln verringern wir den CO2-Ausstoß, der durch Reisen entstehen würde.
Voll digitalisierte Verwaltung: Unsere Verwaltung ist vollständig digitalisiert, was nicht nur die Effizienz steigert, sondern auch den Papierverbrauch auf ein Minimum reduziert.
Inklusive Beratung: Wir ermöglichen es auch Menschen mit niedrigen Einkommen, eine umfassende bAV-Beratung zu erhalten. Dies fördert die soziale Nachhaltigkeit und Chancengleichheit.
Papierloses Büro: Unser Büro ist nahezu papierlos organisiert. Durch den Einsatz moderner Technologien und digitaler Dokumentenverwaltungssysteme reduzieren wir den Papierverbrauch auf ein Minimum.</t>
  </si>
  <si>
    <t>In unserem Unternehmen bieten wir unseren Mitarbeitern die Möglichkeit, einen Teil ihrer Arbeitszeit für die Entwicklung eigener Ideen zu nutzen. Diese Regelung ist jedoch bisher nur wenig in Anspruch genommen worden. Obwohl die Freiräume bisher nicht intensiv genutzt wurden, haben wir festgestellt, dass die bloße Existenz dieser Möglichkeit das Innovationsklima positiv beeinflusst. Mitarbeiter fühlen sich ermutigt, kreativ zu denken und wissen, dass ihre Ideen willkommen sind.</t>
  </si>
  <si>
    <t>In unserem Unternehmen gibt es ein Mitarbeiterbeteiligungsmodell, das auf der Erreichung von Zielen basiert.
Unser Modell sieht vor, dass Mitarbeiter bei Erreichung bestimmter, klar definierter Ziele einen Bonus in Euro erhalten. Diese Ziele werden zu Beginn des Projektes festgelegt und können sowohl individuelle als auch teambezogene Ziele umfassen. Der Bonus dient als Anerkennung für die Leistungen und den Beitrag der Mitarbeiter zum Unternehmenserfolg.</t>
  </si>
  <si>
    <t>Unsere Mitarbeiter haben verschiedene Möglichkeiten, ihre Ideen und Verbesserungsvorschläge einzubringen:
Persönliche Gespräche: Mitarbeiter können jederzeit in einem persönlichen Gespräch mit ihrem Vorgesetzten ihre Vorschläge vorbringen.
Digitale Kommunikationswege: Vorschläge können auch über digitale Kommunikationsmittel wie E-Mail oder unsere spezielle Seite in unserem Intranet eingereicht werden.
Meetings: In regelmäßigen Meetings haben Mitarbeiter die Gelegenheit, ihre Vorschläge direkt zu präsentieren.
Mitarbeiterumfragen: Durch regelmäßige Mitarbeiterumfragen fordern wir aktiv die Belegschaft auf, Ideen und Verbesserungsvorschläge einzubringen.
Bewertung der Vorschläge:
Die eingereichten Ideen und Verbesserungsvorschläge werden in der Regel vom direkten Vorgesetzten oder dem zuständigen Ressortleiter bewertet. Dabei berücksichtigen wir folgende Kriterien:
Nutzen: Welchen Mehrwert bringt die Idee für das Unternehmen?
Aufwand zur Umsetzung: Wie aufwendig ist die Umsetzung der Idee?
Kosten: Welche Kosten sind mit der Umsetzung verbunden?
Dank unserer flachen Hierarchien (Mitarbeiter-Abteilungsverantwortlicher-Ressortleiter-Geschäftsführung) gelangen Ideen und Verbesserungsvorschläge schnell zu den Entscheidern. Dies ermöglicht eine zügige und unkomplizierte Umsetzung/Rückmeldung.</t>
  </si>
  <si>
    <t>Besonders innovative Leistungen unserer Mitarbeiter werden auf verschiedene Weise belohnt:
Geldgutscheine: Einzelne Mitarbeiter oder Gruppen, die besonders innovative Leistungen erbracht haben, erhalten einen Geldgutschein von mehreren Tausend Euro zur freien Verfügung. Dies dient als direkte Anerkennung ihrer kreativen Beiträge.
Öffentliche Anerkennung: Auf Firmenveranstaltungen oder unternehmensweiten Meetings wird die Leistung der beteiligten Mitarbeiter mit außergewöhnlichem Lob hervorgehoben. Diese öffentliche Anerkennung stärkt das Gemeinschaftsgefühl und motiviert andere Mitarbeiter, ebenfalls innovative Ideen einzubringen.
Bonuszahlungen: Zusätzlich kann es einen Bonus beim nächsten Gehalt geben, um die besonderen Leistungen finanziell zu honorieren.</t>
  </si>
  <si>
    <t>Die Flexibilität und Agilität unseres Unternehmens zeigt sich durch mehrere zentrale Maßnahmen.
Schnelle Entscheidungswege: Durch effiziente und zügige Entscheidungsprozesse können wir rasch auf Veränderungen und neue Herausforderungen reagieren. Dies ermöglicht es uns, flexibel auf Marktanforderungen und Kundenbedürfnisse einzugehen.
Flache Hierarchien: Unsere flachen Hierarchien fördern eine offene Kommunikation und schnelle Abstimmungsprozesse. Mitarbeiter können ihre Ideen und Vorschläge direkt einbringen, was die Umsetzung innovativer Lösungen beschleunigt.
Risikobereitschaft: Wir ermutigen unsere Mitarbeiter, neue Wege zu gehen und innovative Ansätze auszuprobieren. Diese Risikobereitschaft ist ein wesentlicher Bestandteil unserer Unternehmenskultur und trägt dazu bei, dass wir uns kontinuierlich weiterentwickeln und anpassen können.</t>
  </si>
  <si>
    <t>Unser Unternehmen nutzt Generative KI auf vielfältige Weise. Wichtige Maßnahmen sind:
KI-gestütztes Bestandsoptimierungsmodell: Die KI analysiert kontinuierlich den Bestand und schlägt den optimalen Versicherer für jeden Fall vor. Dies verbessert die Effizienz und Genauigkeit unserer Bestandsverwaltung und reduziert die Kosten durch optimierte Versicherungsentscheidungen.
Produktentwicklung anhand vorhandener Daten: Unsere KI lernt aus unserem umfangreichen Big Data und unterstützt die Produktentwicklung. Durch die Analyse von Kundendaten und Markttrends können wir maßgeschneiderte Produkte entwickeln, die den Bedürfnissen unserer Kunden besser entsprechen und gleichzeitig die Entwicklungszeiten und -kosten senken.
Automatisierung interner Prozesse mit ViKI: Unsere KI ViKI automatisiert zahlreiche Prozesse. Beispielsweise sendet ViKI selbstständig passende Kampagnen an Kunden, basierend auf deren Profil und Verhalten. Dies spart Zeit und Ressourcen und erhöht die Effektivität unserer Vertriebs- und  Marketingmaßnahmen.
Kostensenkung:
Durch den Einsatz dieser KI-Technologien konnten wir die Betriebskosten erheblich senken. Die Automatisierung und Optimierung von Prozessen reduziert den manuellen Aufwand, minimiert Fehler und steigert die Effizienz. Vorhandenes Personal kann gewinnbringend an anderen Stellen eingesetzt werden. Dadurch reduzieren wir die Kosten bzw. haben bei gleichen Kosten eine höhere Marge.</t>
  </si>
  <si>
    <t>Happy Horst GmbH</t>
  </si>
  <si>
    <t>Laucha an der Unstrut</t>
  </si>
  <si>
    <t>62.0</t>
  </si>
  <si>
    <t>Tantieme</t>
  </si>
  <si>
    <t>Spektral Gruppe</t>
  </si>
  <si>
    <t>66450 Bexbach</t>
  </si>
  <si>
    <t>Ökonomisch: Spenden, regionale Baustoffe, fester regionaler Handwerkerstamm , langfristige
Lieferverträge, langjährige Mitarbeiter, CrefoZert der Creditreform seit vielen Jahren, Sponsoring von regionalen Vereinen
Ökologisch: Blumenwiese, PV-Anlage mit Speicher, Hybrid-
Fuhrpark, Ladestationen, Temperaturanzeige an Arbeitsplätzen, regionale Baustoffe, fester regionaler Handwerkerstamm, keine WDVS Systeme, Berücksichtigung kurzer Lieferstrecken
Sozial: Familienfreundlich, flexible Arbeitszeitmodell, 50 % Frauen in
Führungsposition, Sozialräume, Kantinenessen, kostenlose Getränke, Fahrtkostenzuschuss , Mitarbeitershirts und Pullis mit Firmenlogo, 
Parkplätze, Siegel: Familienfreundliches Unternehmen der IHK, TOPJOB,</t>
  </si>
  <si>
    <t>Unsere Mitarbeiter engagieren sich proaktiv für das Unternehmen sowie auch für das Team. Durch die gemeinsamen Ideenfindungen ist das Team hochmotiviert und freut sich in hohem Maß wenn z.B. der Vertrieb neue Aufträge generiert. Dass Teammitglieder abteilungsübergreifend bei Bedarf mit anpacken ist mittlerweile üblich. Das alles spricht sich rum, so wurden sogar das Wirtschaftsministerium des Saarlandes, das Demografienetzwerk Saar oder die Zeitschrift Saarwirtschaft auf uns aufmerksam: Hier gab es Artikel, Vorträge von uns oder aber auch ein Live Interview mit dem Wirtschaftsminister zum Unternehmen und der Arbeitgeberattraktivität. Die Marke Spektral wird dadurch immer mehr verbreitet und auch die Stimmung unserer Firma verbreitet sich. Mitarbeiter, welche uns vor einigen Jahren verlassen haben, möchten nun wieder zurück zu uns und Bewerber treten initiativ an uns heran -dass ihr Arbeitgeber "beliebt" ist und die eigenen Ideen gesehen werden, motiviert auch unsere Mitarbeiter.</t>
  </si>
  <si>
    <t>Stille Unternehmensbeteiligung verdienter Mitarbeiter. Weiterhin Aufstieg einer Angestellten zur
geschäftsführenden Gesellschafterin.</t>
  </si>
  <si>
    <t>Über Abteilungsleiter/in oder direkt über den Mitarbeiter für Verbesserungs- und Prozessmanagement
Es besteht ein konstanter Austausch zwischen Mitarbeitenden und Führungskräften. Des weiteren gibt es ein für alle sichtbares Innovationsboard, in welchen alle eingereichten Ideen angepinnt werden oder auch eigenständig zugefügt werden können.</t>
  </si>
  <si>
    <t>Situationsbedingt: Wochenendausflug, Restaurantbesuch
Individuell auf den Mitarbeiter zugeschnittene Dinge, Belohnungen des Teams in Form von Teamausflügen, gemeinsames Essen, Teambowling etc.</t>
  </si>
  <si>
    <t>Proaktive Information aller Kunden zur seinerzeitigen Mehrwertsteuersenkung . Kurzfristige
Einführung von virtuellen Kundenberatungen, digitalisierte Hausrundgänge, digitalisierte Meetings
unabhängig des Mitarbeiterstandorts. Einführung digitaler Kundenakten. Persönlichen Unterstützung
jedes Mitarbeiters durch engagiertes IT Unternehmen.</t>
  </si>
  <si>
    <t>Bisher nutzen wir keine KI und beschränken uns auf menschliches Know How, Pfiff und Emotion</t>
  </si>
  <si>
    <t>Bexbach</t>
  </si>
  <si>
    <t>Rüdinger Spedition GmbH</t>
  </si>
  <si>
    <t>74238 Krautheim</t>
  </si>
  <si>
    <t>640.0</t>
  </si>
  <si>
    <t>Brandneu: CO2-freie Transporte
&gt; vier batteriebetriebene Nahverkehrs-Lkw im Einsatz
&gt; vier E-Sattelzugmaschinen im Einsatz
&gt; Ladeinfrastruktur auf dem Betriebsgelände: 2 Schnellladepunkte mit 400 kW Ladeleistung; 8 Ladepunkte mit 60 kW Ladeleistung; Bei bis auf zwei Ladepunkten erfolgt die Ladung von oben (Besonderheit)
&gt; Stromerzeugung durch Photovoltaikanlagen am Standort, die erweitert worden sind
&gt; Entwicklung eines Konzepts für den wirtschaftlichen Einsatz batteriebetriebener Lkw
Weitere Maßnahmen „Grüne Logistik“:
&gt; 14.279 kWp Photovoltaikstrom durch PV-Anlagen 
&gt; Fahrzeugwäsche mit Regenwasser 
&gt; Natürliches "Firmengelände" mit Bieber, Schwänen, Störchen, Ziegenweide, Fischbiotop und Streuobstallee 
&gt; Elektrobetriebene Stapler
&gt; Erneuerte Firstlichtstraße auf dem Umschlaghallendach für noch bessere Tageslichtnutzung
&gt; CO2-Bilanz
&gt; Neu: Nachhaltigkeitsbericht
Maximale Bündelung der Güterströme: 
&gt; Pro Lkw: Großraum, Doppelstock, Lang-Lkw 
&gt; Sammelgutbündelung für 7 Kooperationen 
&gt; Läger in Kundennähe 
&gt; Digitale Disposition zum Effizienzgewinn 
&gt; Eigene Werkstatt  keine Leerfahrten zur Reparatur</t>
  </si>
  <si>
    <t>Die Mitarbeiter sind stolz darauf, in einem erfolgreichen Team zu arbeiten und ihre Ideen einbringen zu dürfen. Besonders motivierend ist es, dass zahlreiche Ideen realisiert werden. Durch die Ausbildung von IT-Spezialisten aus den jeweiligen Fachbereichen und die Zuteilung von IT- bzw. Software-Verantwortlichen und Key-Usern in jedem Bereich führt dazu, dass Ideen schnell umgesetzt werden und spürbar Mehrwerte schaffen können. Das treibt an. Auszeichnungen von externen Institutionen verleihen dem ganzen Team nochmal eine besondere Anerkennung. 
Zuletzt wurde in dem Web-Portal ein Tracking-Link implementiert. Kunden können bei ihren Aufträgen eine E-Mail-Adresse hinterlegen. An diese versendet das System ab einem definierten Status einen Link, über den die Sendung trackbar ist. Die erwartete Ankunftszeit beim Empfänger wird ebenfalls angezeigt.</t>
  </si>
  <si>
    <t>Mitarbeiter dürfen ihre guten Ideen zu jeder Zeit äußern und anbringen. Hierfür nutzen wir alle Kommunikationswege. Ergänzend dazu tragen KVP-Runden und Shopfloor-Management-Runden mit einem digitalen Coach dazu bei, das Ideenreichtum weiter zu fördern und bestehende Prozesse kritisch zu hinterfragen.
Diese Verbesserungsvorschläge und Ideen werden dann von den Abteilungsleitern mit der Geschäftsleitung besprochen und dort freigegeben.</t>
  </si>
  <si>
    <t>Dieses Jahr feiern wir die Innovationen unseres Teams im Rahmen einer „Feier der Innovationen“ in der Krautheimer Stadthalle. In einem feierlichen Rahmen präsentiert jeder Bereich, welche Innovationen dort dieses Jahr entwickelt und realisiert worden sind. Das bringt Wertschätzung und Anerkennung, für die starken Ideen und die hohe Umsetzungskonsequenz. 
Darüber hinaus erhalten alle auf Wunsch kostenlose interne und externe Weiterbildungen.</t>
  </si>
  <si>
    <t>Wir nehmen neue Themen auf, bearbeiten diese und stellen uns anschließend dem Branchenwettbewerb, beispielsweise beim Eco Performance Award (Preisträger 2024) oder dem deutschen Logistikpreis (5. Platz in 2023).
Auf der Logistikfachmesse in Stuttgart (LogiMAT) sind wir jedes Jahr mit einem Messestand vertreten. Dort nutzen wir die Möglichkeit des aktiven Austauschs mit Kunden, Steakholdern und Messebesuchern, die Lösungen für anstehende, neue Herausforderungen suchen.
Stück für Stück entwickeln wir unseren Fuhrpark an die Anforderungen im Hinblick auf die Antriebswende weiter. Mit derzeit 8 batteriebetriebenen Fahrzeugen sind wir mit an der Speer-Spitze in Deutschland und sammeln wichtige Erfahrungen, die als Grundlage für den Weiterausbau der Elektromobilität dienen. Dabei testen wir neue Ladelösungen (Charger) für E-Lkw und suchen die optimalen Randbedingungen zur Platzierung der Ladepunkte. Die Erfahrungen tauschen wir mit den anderen Pionieren, z.B. beim Zero Emission Summit.
Der intensive und regelmäßige Austausch mit unseren Kunden ist für uns wichtig. Deshalb laden wir regelmäßig zu Logistik-Lunch-Veranstaltungen ein, um neue Ideen, Produkte, Erkenntnisse und Markt-Trends zu diskutieren und diese ggf. weiterzuentwickeln bzw. zu realisieren und zur Anwendungsreife zu bringen. 
Wir passen unsere Leistungen permanent an die Bedürfnisse der Kunden und unseres Umfelds an.</t>
  </si>
  <si>
    <t>Shopfloor-Management</t>
  </si>
  <si>
    <t>Wir nutzen generative KI, um Prozesse zu optimieren. So wurden die Prozesse in der Umschlaghalle mit Hilfe von KI (Motion-Minors) optimiert und um 20 % effizienter gestaltet.
Auch in anderen Bereichen wird auf KI zurückgegriffen.
Die Disposition erhält KI gestützte Tourenvorschläge. Durch die präzisere Tourenplanung können 5% der Lkw-Kilometer eingespart werden.
In der IT werden so einfache Programmierungen realisiert, wodurch Zeit eingespart werden kann.
Im Marketing unterstützt KI bei der Analyse verschiedener Interessengruppen, wodurch schnell wichtige Erkenntnisse erlangt werden können.</t>
  </si>
  <si>
    <t>inovoo GmbH</t>
  </si>
  <si>
    <t>82266 Inning am Ammersee</t>
  </si>
  <si>
    <t>Die inovoo GmbH legt Wert auf Nachhaltigkeit sowohl in ihren technologischen Angeboten als auch in ihren betrieblichen Praktiken. Die zentrale Plattform des Unternehmens, NOVO CxP, unterstützt eine umweltfreundliche und wirtschaftlich nachhaltige Digitalisierung, indem sie durch intelligente Dokumentenverarbeitung (IDP) und Hyperautomation manuelle Arbeitsabläufe deutlich reduziert. Die Plattform ermöglicht eine effiziente digitale Datenverwaltung, was den Papierverbrauch und manuelle Datenverarbeitungen minimiert und somit den CO₂-Fußabdruck der Nutzerunternehmen verringert.
Durch den Low-Code-Ansatz von NOVO CxP bleibt die Plattform wartungsarm und kann ohne großen IT-Aufwand an neue Anforderungen angepasst werden, was eine nachhaltige digitale Transformation für Unternehmen jeder Größe unterstützt. Die inovoo GmbH verzichtet in der externen wie internen Kommunikation komplett auf Papier und unterstützt und ist Sponsor von PLANT-MY-TREE, die lokale Aufforstungsprojekte direkt vor der Haustür unterstützen.</t>
  </si>
  <si>
    <t>Abhängig von individuellen Leistungszielen und der Unternehmenszielen werden Prämien entsprechend der Arbeitsverträge ausgezahlt.
Mitarbeiter können durch Firmenanteile am Erfolg beteiligt werden. Mit dieser Maßnahme sollen Leistungsträger noch enger an inovoo gebunden werden und als Unternehmer im Unternehmen denken und handeln können.</t>
  </si>
  <si>
    <t>Mündlich über die Bereichs- bzw. Geschäftsleitung z.B. Workshops, Besprechungen oder direkte Ansprache.
Jährlich 1-2 Firmenevents mit einem TOP für Innovationen und Zukunftsausrichtung.
Feedback an GF und Innovationscircle nach Teilnahme an externen Veranstaltungen sowie Kundenterminen.
Für Produktinnovationen wurde ein Verfahren eingeführt, dass neben Kundenwünschen auch Verbesserungswünsche / Empfehlungen von Mitarbeitern vorsieht. Im Rahmen eines transparenten Bewertungsprozesses werden diese Eingaben bewertet, priorisiert und bei Akzeptanz umgesetzt.</t>
  </si>
  <si>
    <t>Prämien; Ownership zu den jeweiligen Innovationen, förderlich für Karrieresprünge</t>
  </si>
  <si>
    <t>Die inovoo GmbH zeigt Flexibilität und Agilität durch die stetige Integration neuer Technologien in ihre Prozessautomatisierungsplattform NOVO CxP.  
Inovoo setzt außerdem auf kurze Kommunikations- und Entscheidungswege, wodurch sie sich flexibel auf Kundenanforderungen einstellen und diese schnell umsetzen können. Dies zeigt sich auch in der engen Zusammenarbeit mit Kunden, bei der inovoo Feedback und Anregungen aufnimmt, um Produkte wie die intelligente Datenverarbeitungssoftware stetig weiterzuentwickeln. So bleibt das Unternehmen agil und kann auf sich verändernde Anforderungen und Markttrends schnell reagieren
Die wichtigsten Maßnahmen der inovoo GmbH zur Förderung von Flexibilität und Agilität umfassen:
1. Technologische Anpassungsfähigkeit: Mit der Plattform NOVO CxP bietet inovoo eine flexible Lösung, die sowohl in der Cloud als auch vor Ort genutzt werden kann. Das unterstützt Kunden, Prozesse nach Bedarf anzupassen und erlaubt eine Integration in unterschiedliche IT-Umgebungen.
2. Kundennahe Entwicklung und Zusammenarbeit: Die inovoo legt Wert auf eine enge Zusammenarbeit mit Kunden, um deren Feedback in die Weiterentwicklung der Produkte einfließen zu lassen. Dadurch können sie Produkte zeitnah an neue Marktbedürfnisse und Technologien anpassen.
3. Agile Arbeitsmethoden und kurze Entscheidungswege: Die agile Teamstruktur und flache Hierarchien bei inovoo ermöglichen eine dynamische Anpassung an Marktveränderungen und schnelle Entscheidungsprozesse. Das Unternehmen betont dabei Eigenverantwortung und regelmäßige Weiterbildungsangebote, um die Fähigkeiten der Mitarbeitenden zu stärken.</t>
  </si>
  <si>
    <t>inovoo nutzt Generative KI um interne Prozesse effizienter zu gestalten und Betriebskosten signifikant zu senken. Wir setzen hierbei intern in mehreren Abteilungen auf ChatGPT, Perplexity.ai und weitere AI-gestützte Systeme.</t>
  </si>
  <si>
    <t>ebm-papst Mulfingen GmbH &amp; Co. KG</t>
  </si>
  <si>
    <t>Mulfingen</t>
  </si>
  <si>
    <t>3952.0</t>
  </si>
  <si>
    <t>Nachhaltigkeit steckt in der DNA von ebm-papst. Bereits der Firmengründer Gerhard Sturm formulierte die Vorgabe, dass jedes neue Produkt das vorherige sowohl ökonomisch als auch ökologisch übertreffen muss. Das besondere Engagement von ebm-papst im Bereich Nachhaltigkeit wird durch die Auszeichnung mit dem Deutschen Nachhaltigkeitspreis in der Kategorie "Motoren und Turbinen" bestätigt. (https://www.nachhaltigkeitspreis.de/unternehmen/motoren-turbinen)
Zur weiteren kontinuierlichen Verbesserung der Nachhaltigkeit des Unternehmens stellt diese eines der sechs Bewertungskriterien für Innovationsprojekte dar. Zur Bestimmung des Nachhaltigkeits-Ratings eines Projekts wird der Material- und Ressourceneinsatz bei der Herstellung des Produkts, der Energieverbrauch im Betrieb des Produkts sowie die Reparatur- und Recyclingfähigkeit des Produkts oder der Lösung bewertet. Hierbei erfolgt ein Vergleich der neuen, innovativen Lösung mit einem bereits bestehenden Referenzprodukt. Erhält ein Projekt eine Nachhaltigkeits-Bewertung von "Low" werden Maßnahmen ergriffen, diese Bewertung zu verbessern. Falls das nicht möglich ist, wird das Projekt nicht fortgeführt. Das führt langfristig zu einem stetig noch nachhaltiger werdenden Produkt- und Innovationsportfolio.
Derzeit wird der Aufbau von Circular Hubs zur Aufbereitung von gebrauchten Produkten bei ebm-papst vorangetrieben und parallel dazu passende zirkuläre Geschäftsmodelle in Pilotprojekten ertüchtigt.</t>
  </si>
  <si>
    <t>In der Vergangenheit konnten bereits gute Erfahrungen bei der Pilotierung eines dedizierten Prozesses zur Einreichung von Mitarbeiterideen gesammelt werden. Hier hat sich gezeigt, dass nebst Freiraum um an Ideen zu arbeiten insbesondere die systematische und transparente Aufnahme und Weiterverarbeitung dieser Ideen wichtig ist, sodass es nachvollziehbar ist warum Ideen weiter entwickelt/umgesetzt werden oder eben auch nicht. Dies motiviert dann langfristig die Mitarbeitenden, auch wiederholt zu innovieren.
Im Zuge der aktuellen Erneuerung des Innovationsmanagementsystems und der damit einhergehenden strategischen Ausrichtung wird der bestehende Prozess zur Einreichung von Ideen der Mitarbeitenden mit den grundsätzlichen strategischen Innovationsbemühungen verknüpft. Die strategisch abgeleiteten Innovationscluster werden zukünftig dafür zuständig sein eine erste Evaluierung von Ideen vorzunehmen und diese dann bei Eignung in die neuen Entscheidungsprozesse in die Innovationsgremien (Innovation Portfolio Committee) einzubringen. Es gibt zudem ein neues Innovation Dialogue-Format zum Austausch von Innovationspotenzialen, Kundeninsights und Technologietrends zwischen den Verantwortlichen aus den Innovationsclustern und strategischen Geschäftsfeldern, in welchem die Ideen ebenfalls vorgestellt werden können. Zusätzlich sollen zukünftig passend zu neuen Suchfeldern spezifische „Innovation Challenges“ an die Mitarbeiterschaft zu geben. Dies wird die Motivation zur Ideation bestenfalls nochmals steigern, da die Arbeit an einem bereits definierten strategischen Thema und der entsprechend hohe mögliche Beitrag der eigenen Ideen für zusätzliche Motivation sorgen dürfte. Ebenso erlaubt die neue agile Projektorganisation auch die zeitweise Mitarbeit an der weiteren Entwicklung/Umsetzung einer Idee sodass die Mitarbeitenden bei entsprechendem Interesse und Eignung bestenfalls auch selbst an „ihrer“ Idee weiterarbeiten können, was ebenfalls die Motivation erhöhen dürfte.</t>
  </si>
  <si>
    <t>Die Mitarbeiterbeteiligung wird jährlich nach Abschluss des Geschäftsjahres zwischen Unternehmensführung und Betriebsrat verhandelt. Derzeit wird eine Betriebsvereinbarung zum Thema Mitarbeiterbeteiligung erarbeitet.</t>
  </si>
  <si>
    <t>Mitarbeiter können in Form eines Kurzsteckbriefs ihren Innovationsanstoß bei einem Ansprechpartner im Innovationsmanagement einreichen. In diesem soll kurz die Idee beschrieben und vier Fragen zu Nutzen/Alleinstellungsmerkmal, Innovationsgrad, dazugehörige(s) Problemstellung/Bedürfnis sowie Aufwand/Risiko beantwortet werden, ergänzt um Bilder oder Skizzen soweit
verfügbar. Damit möchten wir sicherstellen, dass die "Hürde" zur Einreichung niedrig bleibt, aber sich der Mitarbeiter dennoch konkrete Gedanken zu seiner Idee macht. Diese Idee wird dann abhängig vom Thema einem der acht Innovationscluster zugeordnet. Im nächsten Schritt wird die Idee dann gemeinsam vom Anstoßgeber mit dem Innovation-Cluster-Manager genauer bewertet und die Präsentation im Innovation Steering Committee vorbereitet. In diesem monatlichen Gremium wird vom Team entschieden, ob und mit welchem Budget und Ressourcen der Innovationsanstoß als Projekt weitergeführt wird. Bleibt das Budget für das Projekt unterhalb von 20.000€ ist keine Zustimmung des CTOs notwendig. Trifft das Gremium die Entscheidung, dass das Projekt nicht zur aktuellen Innovations- und Produktroadmap passt, wird der Innovationsanstoß in einem Backlog gesichert und in regelmäßigen Reviews erneut auf die Eignung hin überprüft.</t>
  </si>
  <si>
    <t>Erfindungen, die unter die "Richtlinie für die Vergütung von Arbeitnehmererfindungen" fallen, werden gemäß der Richtlinie vergütet.  Innovative Leistungen die nicht unter die Richtlinie fallen werden nicht durch finanzielle Zuwendungen belohnt, sondern bei als Projekt fortgesetzten Ideen durch die Übertragung von Verantwortung für die Fortführung der Idee. Typischerweise haben die Mitarbeiter, die eine Innovationsidee vorgeschlagen haben eine besonders hohe Motivation bei der Umsetzung der Idee.
Zukünftig soll zudem ein "Innovation Award" für die besten Innovationsideen im Rahmen des jährlichen Innovation Days vergeben werden.</t>
  </si>
  <si>
    <t>Um dem dynamischen Umfeld Rechnung zu tragen, wurde das Innovationsmanagementsystem komplett neu aufgestellt. Dabei wurden neben einer stärkeren strategischen Markt-/Business-Perspektive insbesondere Agilität (Anpassungsfähigkeit und Flexibilität) verstärkt. 
Statt reiner technologischer Entwicklungsprozesse mit Einzelprojektentscheidungen und mehrjährigen Technologie-Roadmaps werden alle Innovationsprojekte und -potenziale jetzt über ein agiles Portfoliomanagement gesteuert. Hier dient eine einheitliche Bewertung nach strategischen KPIs und Visualisierung auf einer flexibel filterbaren Portfoliomatrix als transparente Basis zur regelmäßigen Überprüfung und ggf. Repriorisierung der Innovationsaktivitäten und einer entsprechend dynamischen Ressourcenallokation. Ein übergreifendes Innovation Portfolio Committee (IPC) kann mehrmals jährlich das Gesamtportfolio überprüfen und die Priorisierung entscheiden (insbes. Start neuer Projekte oder Stopp bestehender Projekte). Auf Einzelprojektebene wird nebst dem Zyklus dennoch in klassischen Stage-Gates der Fortschritt überprüft, wobei hier bei den Gates insbesondere der Reifegrad (aus Technologie-, Markt- und Businesssicht) eine Rolle spielt. Die darüberliegende zyklische agile Governance sorgt jedoch dafür, dass in jedem Fall die Projekte im Portfolio immer wieder überprüft werden. 
Die daraus folgende dynamische Ressourcenallokation ist nur möglich, weil auch eine agile Projektorganisation geschaffen wurde, in welcher Projekte in verschiedenen Innovationsclustern bearbeitet werden, welche flexibel Mitarbeitende aus der zentralen und divisionalen F&amp;E nutzen können, was signifikant zur Flexibilität beiträgt, da Projekte nicht nur aufgrund von „Mitarbeiterbeschäftigung“ weiterverfolgt werden müssen.</t>
  </si>
  <si>
    <t>Strategic Partnering</t>
  </si>
  <si>
    <t>Agiles Portfolio-Management</t>
  </si>
  <si>
    <t>Innovationsreifegradmodell für Technologie, Market und Business</t>
  </si>
  <si>
    <t>Ein Beispiel für den Einsatz von GenAI bei ebm-papst ist die Nutzung von Salesforce Einstein. Mit diesem Tool können nicht nur externe Kundeninteraktionen mit der Hilfe von GenAI automatisiert und dabei auch auf den Kunden angepasst werden, sondern auch die dazu notwendigen internen Prozesse im CRM unterstützt und vereinfacht werden. 
Im Bereich der Softwareentwicklung wird vereinzelt mit in Software-Entwicklungsumgebungen eingebetteten AI-Assistenten zur Codeerzeugung und -optimierung gearbeitet. 
Zudem hat jeder Mitarbeiter bei ebm-papst die Möglichkeit, über einen uneingeschränkten Zugang zur Enterprise-Version von Microsoft Copilot GenAI in die eigenen Arbeitsaufgaben zu unterstützen.
Des Weiteren werden im Unternehmen AI-basierte Verfahren zur Vorhersage der aerodynamischen und akustischen Eigenschaften neuer Lüfterräder auf Basis von Simulationen und Messergebnissen aus den letzten 20 Jahren entwickelt. Hiermit kann die Entwicklungszeit und die Anzahl der notwendigen Iterationen deutlich reduziert werden. Des weiteren wird intern ein Tool entwickelt, mit dem Patente anderer Unternehmen durch die Nutzung von AI-Algorithmen auf ihre Relevanz für ebm-papst hin überprüft werden können. 
Zudem wird derzeit geprüft, ob AI auch für die Unterstützung des Innovationsprozesses, insbesondere für die Erstellung eines Technologieradars und einer Bewertung der Relevanz eingesetzt werden kann. Im November 2024 startet ein PoC mit einem kommerziellen Innovationssoftware-Anbieter.</t>
  </si>
  <si>
    <t>Landshut</t>
  </si>
  <si>
    <t>XELLAR Technologies GmbH</t>
  </si>
  <si>
    <t>97828 Marktheidenfeld</t>
  </si>
  <si>
    <t>Wiethe Content GmbH</t>
  </si>
  <si>
    <t>Georgsmarienhütte</t>
  </si>
  <si>
    <t>173.0</t>
  </si>
  <si>
    <t>Wir nutzen bereits AI-Tools, um effizienter zu arbeiten und weniger Zeit sowie Energie einzusetzen. Wir arbeiten an einer digitalen End-to-End-Prozesskette, um weniger Ware bewegen zu müssen und dadurch Transportwege zu verkürzen. Unsere Reiseaktivitäten haben wir durch den Einsatz von CGI und AI-Tools halbiert.</t>
  </si>
  <si>
    <t>Die Feedback-Kultur ist ein elementarer Bestandteil unserer Firmenphilosophie. Ideen von Mitarbeitern werden aufgenommen und vom Management geprüft und gegebenenfalls umgesetzt. Eine dezidierte Zahl zur Entwicklung ist in unserem Unternehmen nicht definiert. Wir leben einen arbeitenden Innovationsprozess mit unseren Mitarbeitern, wobei Initiativen aus dem täglichen Workflow heraus entstehen.</t>
  </si>
  <si>
    <t>Im Rahmen eines internen Vorschlagswesens können Mitarbeiterideen auf allen Ebenen eingebracht werden. Hierbei bieten wir Bonifikationen hinsichtlich der Themen Einsparungen, Prozessverbesserungen und vertrieblicher Erfolg.</t>
  </si>
  <si>
    <t>Es gibt Bonifikationen für Mitarbeitervorschläge, die sich besonders auf den unternehmerischen Erfolg auswirken, wie zum Beispiel in den Bereichen Einsparpotenzial, Prozessverbesserungen oder vertrieblicher Erfolg.</t>
  </si>
  <si>
    <t>In der Pandemie waren On-Location-Shootings, wenn überhaupt, nur sehr eingeschränkt möglich. Um emotional gleichwertige Kampagnenfotos zu bekommen, wandelten wir unser Studio zur Location um und setzten mit unterschiedlichem Setbau-Aufwand bildstarke Shootings um – Stichwort Virtual Production.  Zudem gingen wir beim Thema CGI eine Forschungs-Kooperation mit dem Fraunhofer Institut ein. CGI ermöglicht eine zu 100% reale Produktdarstellung – sehr hilfreich in einer Zeit der Kontaktvermeidung.</t>
  </si>
  <si>
    <t>KI ist in vielen unserer Arbeitsprozesse allgegenwärtig. So nutzen wir KI beispielsweise im Text, in der Lagerverwaltung, der Post Produktion, der Fotoproduktion und der Kreation.
Eine eigene KI-Unit mit Kreativen und Programmierern treibt diese Entwicklung täglich voran. Alle Mitarbeiter werden durch unseren exklusiven Partner für KI-Schulungen „Leaders of AI“ fortgebildet und zertifiziert.</t>
  </si>
  <si>
    <t>Hörstudio Schirner</t>
  </si>
  <si>
    <t>40721 Hilden</t>
  </si>
  <si>
    <t>TWS Thüringer Wärme Service GmbH</t>
  </si>
  <si>
    <t>07407 Rudolstadt</t>
  </si>
  <si>
    <t>75.0</t>
  </si>
  <si>
    <t>Die TWS setzt auf eine langfristige Nachhaltigkeitsstrategie, die einen wesentlichen Beitrag zur klimaneutralen Wärmeversorgung in Thüringen leisten soll. Im Zentrum steht der Aufbau und Betrieb von Fernwärmenetzen sowie Wärme- und Stromerzeugungsanlagen mit einem klaren Fokus auf erneuerbare Energien. Jedes TWS-Projekt weist dabei einen Anteil von mindestens 65 % erneuerbarer Wärme auf, wodurch wir aktiv zur Wärmewende beitragen. Zusätzlich entwickelt und betreibt die TWS eigene regenerative Stromerzeugungsanlagen. Diese Anlagen versorgen die Projekte mit sauberem Strom. Durch intelligentes Zu- und Abschalten der Wärmeerzeugungsanlagen kann die TWS ihren Strombilanzkreis ausgleichen. Dies erhöht die Netzstabilität und sorgt langfristig für eine sichere Energieversorgung. Moderne automatisierte Steuerungssysteme passen den Betrieb der Anlagen täglich an Witterung, Verbrauch und Markt an. Diese Technologie sorgt nicht nur für eine höhere Wirtschaftlichkeit und Effizienz, sondern ermöglicht es uns, netzdienlich zu agieren und das öffentliche Stromnetz zu entlasten. Auch beim Bau setzt die TWS auf Nachhaltigkeit. Die Bauprojekte werden minimalinvasiv für die Natur ausgeführt. Dabei werden nachhaltige Materialien verwendet und bestehende Technik, wie z. B. demontierte Kesselanlagen, in anderen Projekten wiederverwendet. Dies reduziert den Ressourcenverbrauch erheblich. Zusätzlich werden Renaturierungsmaßnahmen durchgeführt. Langfristig zielt die Strategie der TWS darauf ab, Thüringen Schritt für Schritt in Richtung Klimaneutralität zu führen. Der Fokus liegt nicht nur auf der effizienten und nachhaltigen Wärmeerzeugung, sondern auch auf der Minimierung des ökologischen Fußabdrucks durch umweltbewusste Baupraktiken. Nachhaltigkeit ist bei der TWS fest in der Unternehmensstrategie verankert. Der stetige Ausbau erneuerbarer Energien, der Einsatz moderner Technologien und ressourcenschonende Bauweisen zeichnen die TWS als Treiber der Wärmewende in Thüringen aus.</t>
  </si>
  <si>
    <t>Die TWS hat durchweg positive Erfahrungen mit einem offenen Innovationsklima. Ein zentraler Erfolgsfaktor ist, dass den Mitarbeitern gezielt Freiräume gegeben werden, um kreative Ideen zu entwickeln und innovative Lösungen zu finden. Dies fördert nicht nur die Motivation der Mitarbeiter, sondern bindet sie auch langfristig an das Unternehmen. Besonders prägend ist, dass es bei der TWS eine eigene Abteilung gibt, die sich ausschließlich mit der Ertüchtigung bestehender Wärmenetze beschäftigt. Diese Abteilung arbeitet daran, die Netze so zu modernisieren, dass sie den steigenden Anforderungen des Wärmeplanungsgesetzes entsprechen, insbesondere hinsichtlich des steigenden Anteils erneuerbarer Energien. Ein markantes Beispiel für die Innovationskraft der TWS ist die erfolgreiche Umsetzung von Projekten, bei denen unterschiedliche Technologien kombiniert werden, um den Anteil erneuerbarer Energien zu erhöhen. So wurden in Bestandsprojekten innovative Ideen getestet, die später in Neuprojekten skaliert wurden. Dazu gehören intelligente Steuerungssysteme, die den Energiebedarf effizient regeln sowie eigene Stromerzeugungsanlagen die im Verbund die notwendige Energie minutenscharf bereitstellen. Ein entscheidender Aspekt der Arbeit dieser Innovationsabteilung ist die Entwicklung neuer Geschäftsmodelle, die es ermöglichen, den Übergang zu erneuerbaren Energien wirtschaftlich zu gestalten. Die Mitarbeiter haben dabei die Freiheit, verschiedene Ansätze zu erproben und in die Praxis umzusetzen, was zu einer Kultur der kontinuierlichen Verbesserung führt. Dieser Ansatz ermöglicht es der TWS, nicht nur die bestehenden Netze zu optimieren, sondern auch zukunftsorientierte Projekte erfolgreich zu gestalten. Die Kombination aus Freiräumen und einer spezialisierten Abteilung hat der TWS geholfen, eine starke Innovationskultur aufzubauen. Diese Kultur hat dazu geführt, dass neue Technologien und Geschäftsideen erfolgreich integriert werden und das Unternehmen sich als Vorreiter positionieren kann.</t>
  </si>
  <si>
    <t>Bei der TWS gibt es ein Beteiligungsmodell, das Mitarbeiterinnen und Mitarbeitern ermöglicht, ihre innovativen Ideen aktiv einzubringen und dafür belohnt zu werden. Das Modell basiert auf einem pauschalen Prämienansatz, bei dem die Geschäftsführung die Höhe der Prämie für jede eingereichte und umgesetzte Idee individuell festlegt. Der Prozess beginnt damit, dass die Mitarbeiter ihre Vorschläge zur Verbesserung von Prozessen, Technologien oder Projekten einreichen. Diese Ideen können sowohl Optimierungen als auch neue Ansätze umfassen. Eine interne Prüfungskommission, bestehend aus den Führungskräften verschiedener Abteilungen, bewertet die Vorschläge auf ihre Umsetzbarkeit, den Innovationsgrad und den potenziellen Nutzen für das Unternehmen. Sobald eine Idee als förderwürdig eingestuft wird und erfolgreich in die Praxis umgesetzt wurde, legt die Geschäftsführung die Höhe der Prämie fest. Das pauschale Prämienmodell ist bewusst flexibel gestaltet, um sicherzustellen, dass die Belohnungen fair und motivierend sind. Es gibt keine festen Beträge, sondern die Geschäftsführung passt die Prämien individuell an die Bedeutung der jeweiligen Idee an. Auf diese Weise können auch kleinere, aber wertvolle Ideen angemessen belohnt werden, während bahnbrechende Innovationen entsprechend höher vergütet werden. Dieses Beteiligungsmodell fördert nicht nur die Innovationskraft der Mitarbeiter, sondern stärkt auch ihre Identifikation mit dem Unternehmen. Es schafft Anreize, kontinuierlich nach neuen Lösungen zu suchen, und trägt dazu bei, die TWS als innovatives Unternehmen zu positionieren, das auf die Kreativität und das Know-how seiner Belegschaft setzt. Insgesamt unterstützt das Modell eine Kultur der offenen Innovation, bei der alle Mitarbeiter aktiv an der Weiterentwicklung des Unternehmens beteiligt werden</t>
  </si>
  <si>
    <t>Bei der TWS gibt es ein Beteiligungsmodell, das es den Mitarbeitern ermöglicht, ihre innovativen Ideen und Verbesserungsvorschläge aktiv einzubringen und dafür belohnt zu werden. Die Einreichung der Ideen erfolgt über ein internes System, in dem jeder Mitarbeiter seine Vorschläge zur Optimierung von Prozessen, Technologien oder Projekten einreichen kann. Sobald ein Vorschlag eingereicht wird, bewertet eine Prüfungskommission, die aus Führungskräften betreffender Abteilungen besteht, den Vorschlag. Kriterien wie Umsetzbarkeit, Innovationsgrad und der potenzielle Nutzen für das Unternehmen werden dabei berücksichtigt. Dadurch wird sichergestellt, dass die Ideen nicht nur technisch machbar sind, sondern auch einen echten Mehrwert für die TWS bieten. Wird die Idee als förderungswürdig anerkannt und erfolgreich umgesetzt, legt die Geschäftsführung die Höhe der Prämie fest. Es gibt keine festen Beträge, sondern die Prämie wird individuell angepasst, je nach Bedeutung der Idee. Das flexible Prämienmodell honoriert auch kleinere Vorschläge, während bahnbrechende Ideen entsprechend höher vergütet werden. Dadurch werden alle Ansätze gewürdigt und die Motivation der Mitarbeiter gestärkt, sich aktiv einzubringen. Insgesamt fördert das Modell die Innovationskraft und Identifikation der Mitarbeiter mit dem Unternehmen. Es schafft Anreize, kontinuierlich nach neuen Lösungen zu suchen und stärkt die TWS als innovatives Unternehmen, das auf die Kreativität seiner Belegschaft setzt. So entsteht eine offene Innovationskultur, bei der jeder Mitarbeiter aktiv an der Weiterentwicklung des Unternehmens beteiligt wird.</t>
  </si>
  <si>
    <t>Wenn Mitarbeiter außergewöhnliche Ideen einreichen, die einen erheblichen Mehrwert für das Unternehmen schaffen, wird dies durch eine höhere Prämie belohnt. Diese besonderen Prämien sind darauf ausgelegt, bahnbrechende Innovationen zu fördern, die über das übliche Maß hinausgehen und einen nachhaltigen Einfluss auf die Effizienz, den wirtschaftlichen Erfolg oder die Nachhaltigkeitsziele der TWS haben.
Die Bewertung solcher Ideen erfolgt durch eine interne Prüfungskommission, die verschiedene Aspekte wie Innovationsgrad, potenziellen wirtschaftlichen Nutzen und die langfristige Wirkung auf das Unternehmen berücksichtigt. Sobald eine Idee erfolgreich umgesetzt wurde und als besonders innovativ eingestuft wird, legt die Geschäftsführung eine entsprechende Prämie fest. Diese kann deutlich höher ausfallen als bei gewöhnlichen Verbesserungsvorschlägen.
Besonders innovative Leistungen werden nicht nur finanziell belohnt, sondern auch öffentlich anerkannt, etwa durch Einreichung für externe Auszeichnungen oder besondere Erwähnungen in Fachmagazinen. Auf diese Weise wird die Leistung sichtbar gewürdigt, was zusätzlich die Motivation und die Innovationskultur innerhalb des Unternehmens stärkt.</t>
  </si>
  <si>
    <t>Bei der TWS sichern wir unsere Flexibilität und Agilität durch die konsequente Weiterentwicklung und Standardisierung unserer Unternehmensprozesse. Seit 2021 betreiben wir ein Qualitätsmanagementsystem nach DIN EN ISO 9001, das alle relevanten Prozesse abdeckt, von der Kundenansprache über den Betrieb unserer Wärme- und Stromerzeugungsanlagen bis hin zu peripheren Bereichen wie Einkauf, rechtliche Vertragsprüfung und Flächensicherung.
Wichtige Maßnahmen zur Agilität beinhalten unser umfassendes Schnittstellenmanagement, das einen reibungslosen Informationsfluss gewährleistet, sowie innovative Bauverfahren, die den Eingriff in die Natur auf ein Minimum reduzieren. So ermöglichen uns unsere standardisierten Prozesse, Projekte schnell und ressourcenschonend umzusetzen. 
Ein weiterer Aspekt unserer Flexibilität zeigt sich in der engen Zusammenarbeit zwischen den Abteilungen und der Förderung einer offenen Innovationskultur. Wir geben unseren Mitarbeitern gezielt Freiräume, damit sie neue Ideen einbringen können. Diese Ideen werden durch unser Qualitätsmanagementsystem integriert und in bestehenden Projekten getestet. Bei Erfolg werden sie in weiteren Projekten standardisiert. Dieser Ansatz beschleunigt die Umsetzung von Innovationen, die durch projektinterne Budgets getragen werden, und ermöglicht es uns, neue Technologien und Geschäftsmodelle effizient zu skalieren.
Durch die ständige Überwachung und Optimierung von Prozessen können wir flexibel auf Marktveränderungen und technologische Entwicklungen reagieren. Unsere Innovationsfähigkeit, kombiniert mit der aktiven Einbindung der Mitarbeiter und einem dynamischen Qualitätsmanagement, macht die TWS zu einem agilen und zukunftsorientierten Unternehmen, das die Wärmewende in Thüringen aktiv gestaltet.</t>
  </si>
  <si>
    <t>Bei der TWS setzen wir Generative KI gezielt ein, um unsere internen Prozesse effizienter zu gestalten und Kosten zu senken. Ein zentraler Einsatzbereich ist die automatische Anpassung von Verträgen an die spezifischen Anforderungen unserer Kunden. Die KI analysiert wesentliche Vertragsinhalte und passt diese individuell an, was den Prozess der Vertragsgestaltung deutlich beschleunigt und Fehler minimiert. Dies reduziert den Zeitaufwand in der Rechtsabteilung und senkt damit die operativen Kosten.
Darüber hinaus nutzen wir KI, um umfangreiche Studien und Ausschreibungsunterlagen effizient auszuwerten. Die KI identifiziert dabei schnell relevante Informationen und unterstützt uns dabei, fundierte Entscheidungen in kürzerer Zeit zu treffen. Dies spart Arbeitszeit und reduziert die Kosten für manuelle Auswertungen.
Ein weiterer wichtiger Anwendungsbereich ist die Analyse von Projektabläufen und deren Kostenstrukturen. Die KI hilft uns dabei, Projekte hinsichtlich ihrer Effizienz zu bewerten und potenziell unwirtschaftliche Projekte frühzeitig zu identifizieren. Dadurch können wir Projekte mit unverhältnismäßigem Aufwand eliminieren, was wiederum unsere Kosten im Engineering und in der Projektplanung reduziert.
Auch im Bereich der Marktanalyse unterstützt uns KI, indem sie Marktpreise vergleicht und uns hilft, die bestmöglichen Konditionen für Materialien und Dienstleistungen zu finden. Dies trägt zur Optimierung der Beschaffungskosten bei und verbessert insgesamt unsere Wettbewerbsfähigkeit.
Durch den Einsatz von Generativer KI konnten wir nicht nur die internen Prozesse rationalisieren, sondern auch erhebliche Kostensenkungen in verschiedenen Bereichen erzielen, insbesondere in der Vertragsgestaltung, der Projektbewertung und der Marktanalyse.</t>
  </si>
  <si>
    <t>Maulburg</t>
  </si>
  <si>
    <t>Schaffung Rolle "Sustainability Manager", Start Erarbeitung Rollen von "Sustainability Delegates" in den einzelnen Bereichen des Unternehmens (Multiplikatoren von Themen in den verschiedenen Abteilungen).
Teilnahme an einer sog. Konsortial Benchmark Studie zur Evaluierung der eigenen Position und zum Lernen von anderen Unternehmen.
Durchführung von Pilotprojekten zur Berechnung von Produkt "Fußabdrücken" aus entsprechenden Life Cycle Analysen.
Freiwillige Teilnahme an der SBTI Science Based Target Initiative.</t>
  </si>
  <si>
    <t>Unsere Erfahrungen sind verhalten positiv: In manchen Abteilungen werden die Angebote von den Mitarbeitenden sehr gut angenommen. Dies führte in der Vergangenheit auch zu vielversprechenden Ideen, Lösungen und erfolgreichen Innovationen am Markt (IIoT Radar - autarkes, cloudbasiertes Füllstandmessgerät). 
Wir beobachten aber auch, dass tendenziell die laufenden Projekte, das "Tagesgeschäft", dominieren und Mitarbeiter oftmals davon abhält, diese Freiräume in Anspruch zu nehmen. 
In Summe sahen wir hier Handlungsbedarf. Maßnahmen, die umgesetzt wurden, sind u.a. die unternehmensübergreifende Institutionalisierung des "strategischen" Donnerstags. Jeder erste Donnerstag im Monat ist frei von Regelmeetings und soll somit bewusst als Freiraum für andere Aktivitäten wie z.B. Kaizen, Arbeit an Ideen, etc. genutzt werden.
Außerdem wurde das sog. Innovation Lab in eine reguläre Abteilung überführt. Die Mitarbeiter dort sind von den üblichen Innovations-Projekten ausgenommen und sollen ihre Freiräume für Innovationsideen außerhalb des Standard-Portfolio und die Validierung von Prototypen (Minimal Viable Products) nutzen.
Weiter planen wir die Durchführung gezielter Ideenkampagnen mit unseren Mitarbeitenden.</t>
  </si>
  <si>
    <t>Endress + Hauser hat als Mitarbeiterbeteiligungsmodell eine über das gesamte Unternehmen harmonisierte variable Vergütung. 
Ziel ist es, dass in Zeiten mit hohem Wachstum und guter Profitabilität, die Mitarbeitenden am Unternehmenserfolg beteiligt werden. 
Das Model basiert auf transparenten Zielen und monatlichen Kalkulationen der Zielerreichung bezüglich des Netto-Umsatz-Zuwachses der Gruppe als auch des Standortes sowie der Umsatzrendite der E+H Gruppe. Die Festlegungen der Zielerreichung erfolgen für das jeweilige Geschäftsjahr auf Basis offizieller, geprüfter Jahresabschlusszahlen. Die Auszahlung dieser variablen Vergütung erfolgt mit der Mai-Entgeltabrechnung des Folgejahres.</t>
  </si>
  <si>
    <t>Endress+Hauser SE hat in den vergangenen Jahren die Möglichkeiten, dass Mitarbeiter ihre Ideen und Verbesserungsvorschläge einbringen können, deutlich verbreitert.
So ist KAIZEN mittlerweile ein fest etabliertes Instrument in unserem Unternehmen. Mitarbeiter können hier ihre Ideen für allgemeine Verbesserungen einbringen und umsetzen. Die Führungsebene sowie speziell ausgebildete Lean- und KAIZEN Manager unterstützen bei der Umsetzung und den Bewertungen.
Ideen im Innovationsbereich können durch Mitarbeitende über ein zentrales Ideenmanagement, durch Patentanmeldungen oder aber in punktuell stattfindenden Formaten wie der Erstellung von Zukunftsbildern oder Patentworkshops eingebracht werden.
Für Ideen und Vorschläge für die Verbesserung von Produktionsabläufen wurden zusätzliche Formate und Prozesse etabliert. Mitarbeiter aus der Abteilung Qualitätsmanagement begleiten Fehlertische und Prozesse in der Fertigung.
Abteilungsleiter oder Teamleiter können dezidierte Workshops initiieren. Für relativ schnell umsetzbare Aufgaben werden dann begleitet von KAIZEN Managern werden innerhalb weniger Tage Maßnahmen für die Beseitigung von Problemen oder die Optimierung von Abläufen erarbeitet.
Zudem können für Probleme oder Verbesserungsideen in einzelnen oder mit benachbarten Abteilungen oder in Prozessen, Vorhaben (kleinere Projekte mit einem Aufwand bis 500h) oder Projekte (größere Aufwände) initiiert werden. Unter der Leitung ausgebildeter Projekt-Manager werden darin individuelle Lösungen und Verbesserungen erarbeitet. Vorhaben und Projekte werden monatlich der Geschäftsführung berichtet und deren Umsetzung verabfolgt.</t>
  </si>
  <si>
    <t>Es werden Erfindungsvergütungen an alle Mitarbeiter ausgezahlt, die eine Erfindung einreichen.
Außerdem hat jeder Vorgesetzte die Möglichkeit, eine Einmalzahlungen an seine Mitarbeitenden im Rahmen des jährlichen Mitarbeiter-Gespräches zu initiieren.
Endress+Hauser gruppenweit findet jährlich die Prämierung der Patent Right Awards statt inklusive der Vergabe von Preisgeldern an die jeweiligen Erfindungsmelder.
Auch werden jährlich die Process Innovation Award sowie der Re-Use Award inklusive Preisgelder verliehen. Besondere Verbesserungen von Prozessen, oder die Wiederverwendung von bereits in der E+H Gruppe vorhandenen Modulen (HW oder SW) werden honoriert.
Die Sichtbarkeit von Mitarbeitenden im Unternehmen wird durch die Vorstellung von Verbesserungen in entsprechenden Gremien (Executive Board der Gruppe, Gemba Walk der Geschäftsleitung, und weitere) ermöglicht.</t>
  </si>
  <si>
    <t>In einer Abteilung haben wir das vor einigen Jahren gegründete "Innovation Lab" personell gestärkt und transparenter an den gesamten Innovationsprozess angegliedert. Die Mitarbeiter dieser Abteilung sollen bewusst ausgewählte Ideen agil und flexibel mit Zielkunden überprüfen und mittels Innovationsvorhaben in Form von Minimal Viable Products MVP in einem regional begrenzten Zielmarktes validieren. Für die nachfolgende globale Ausweitung und zugehörige Serienproduktion werden diese MVP dann an andere Abteilungen des Innovationsprozesses übergeben.
Außerdem arbeiten wir in der Produktentwicklung mit einigen externen Dienstleistern zusammen, die uns einerseits helfen, flexibel auf Aufgaben und Arbeiten in den Entwicklungsprojekten reagieren zu können. Andererseits können wir in der Zusammenarbeit mit eben diesen externen Dienstleistern neue Ansätze lernen und in den eigenen Methodenbaukasten überführen.</t>
  </si>
  <si>
    <t>Critical Chain Project Management</t>
  </si>
  <si>
    <t>TOC Current Reality Trees</t>
  </si>
  <si>
    <t>Stage-Gate</t>
  </si>
  <si>
    <t>Endress+Hauser SE setzt Generative KI gezielt in Pilotvorhaben an unterschiedlichen Stellen/Prozessen im Unternehmen ein. Ziel hierbei ist es, durch diese Pilotvorhaben über die Möglichkeiten aber auch Limitationen zu lernen, aber auch die Mitarbeiter auf dem Weg in Richtung selbstverständlicher Unterstützung durch Generative KI mitzunehmen. So wurde zum Beispiel im Marketing damit angefangen, die Erstellung von Marketing Materialien durch Generative KI zu unterstützen. In der Entwicklung wird Generative KI bei der Entwicklung von Produkt-Firmware eingesetzt. Fragen zur Ausgestaltung der HMI von neu zu entwickelnden Produkten werden mittels Zugriff auf entsprechende beschreibende Dokumente beantwortet. Nachfragen von Kunden bezüglich Material Compliance werden mit Zertifikaten beantwortet, die mittels Generativer KI auf Basis von Lieferantendaten befüllt werden. In ersten Abteilungen wird Generative KI eingesetzt, um Kurzprotokolle von Besprechungen zu erstellen. In HR gibt es das Vorhaben, Anfragen von Mitarbeitern auch über einen Chat-Bot bedienen zu können. Die dadurch erzielten Kostensenkung sind aktuell noch nicht auswertbar/bezifferbar. Wir erwarten aber deutliche Kosteneinsparungen und vor allem Beschleunigung von Prozessen durch den stärkeren Einsatz von Generativer KI.</t>
  </si>
  <si>
    <t>Endress + Hauser SE + Co KG</t>
  </si>
  <si>
    <t>ehotel AG</t>
  </si>
  <si>
    <t>10405 Berlin</t>
  </si>
  <si>
    <t>60.0</t>
  </si>
  <si>
    <t>Nachhaltigkeit ist ein zentraler Bestandteil unserer Unternehmensphilosophie. Wir setzen uns aktiv dafür ein, unseren ökologischen Fußabdruck zu reduzieren und gleichzeitig unseren Kunden umweltfreundliche Optionen zu bieten.
Erfassung des CO2-Fußabdrucks: In enger Zusammenarbeit mit myclimate und GreenSign hat ehotel® seit 2021 relevante Daten zur Ermittlung des CO2-Fußabdrucks gesammelt. Die Analyse der 2022 erhobenen Daten ist abgeschlossen und hat uns ein umfassendes Verständnis unseres ökologischen Fußabdrucks geliefert. Für diese Bemühungen wurde ehotel® mit einem CO2-Zertifikat ausgezeichnet.
Strategien zur CO2-Kompensation: Auf Basis der Analyse ergreift ehotel® nun konkrete Maßnahmen zur Kompensation der CO2-Emissionen. Kunden haben die Möglichkeit, durch Unterstützung von Klimaschutzprojekten ihren Reise-CO2-Fußabdruck auszugleichen.
Filter für nachhaltige Hotels: Über unsere Meta-Search-Technologie können Geschäftsreisende Hotels mit Nachhaltigkeitszertifikaten und grünen Standards suchen. So leisten sie aktiv einen Beitrag zur Corporate Social Responsibility.
Ladestation-Filter: Wir bieten eine Filterfunktion für Hotels mit E-Ladestationen, um Elektromobilität zu fördern und die Ladeinfrastruktur zu verbessern.
Klimaneutrale Unternehmensführung: ehotel® nutzt Ökostrom, energieeffiziente Geräte und setzt auf Müllvermeidung. Unsere GreenSign Office Zertifizierung auf Level 3 bestätigt unser Engagement.
Nutzung von Ecosia: Wir setzen die CO2-neutrale Suchmaschine Ecosia ein, die durch Baumpflanzungen den Klimaschutz unterstützt.
Mit diesen Maßnahmen unterstützt ehotel® aktiv den globalen Klimaschutz und bietet seinen Kunden nachhaltige Lösungen für Geschäftsreisen.</t>
  </si>
  <si>
    <t>Im letzten Jahr haben wir unsere Ansätze zur Mitarbeiterbindung und -motivation weiter verfeinert und dabei positive Erfahrungen gemacht. Neben dem Bonussystem und Team-Events haben wir 2024 einen Fokus auf Weiterbildung und abteilungsübergreifenden Wissensaustausch gelegt.
Ein Beispiel dafür ist die Einführung der "Learning Corner" jeden Freitag. Dabei beleuchten wir abteilungsübergreifende Themen und laden regelmäßig Gastredner von Partnerunternehmen ein, um Schulungen durchzuführen. Diese Sessions fördern Wissensaustausch und die Zusammenarbeit zwischen den Abteilungen. Die Learning Corner ist ein wichtiger Teil unserer Innovationskultur und sorgt für ständigen Wissenszuwachs.
Zusätzlich haben wir halbjährliche Workshop-Tage eingeführt, die Raum für kreative Entwicklungen bieten. Abteilungsübergreifend arbeiten Teams an neuen Ideen. Ein erfolgreiches Beispiel war die Entwicklung eines Tools zur automatisierten CO2-Berechnung bei Hotelbuchungen, das inzwischen fester Bestandteil unserer Plattform ist.
Auch unsere zweitägigen Workshops in Kombination mit dem Sommerfest haben sich weiterentwickelt. Sie bieten die Gelegenheit, Wissen zu teilen, Projekte zu starten und den Teamgeist zu stärken. Diese Maßnahmen fördern die Innovationsfreude und Motivation, was zu einer spürbaren Stärkung der Mitarbeiterbindung führt.</t>
  </si>
  <si>
    <t>Ja, in unserem Unternehmen haben wir ein Mitarbeiterbeteiligungsmodell in Form eines Bonussystems. Dieses System berücksichtigt sowohl individuelle Leistungen als auch Teamziele. Die Mitarbeiter haben die Möglichkeit, anhand persönlicher Komponenten und Zielerreichungen am Gewinn und/oder Kapital des Unternehmens teilzuhaben. Dies schafft Anreize für Engagement und fördert das gemeinsame Streben nach Erfolg.</t>
  </si>
  <si>
    <t>In unserem Unternehmen bieten wir Mitarbeitern auf allen Ebenen Freiräume, um ihre Ideen und Verbesserungsvorschläge einzubringen und unseren Anspruch als Innovationstreiber zu unterstützen. Wir legen großen Wert darauf, dass unsere Mitarbeiter aktiv zur Optimierung der Service-Qualität und der Prozessabläufe beitragen können.    Der Unternehmensgeist fördert diese Motivation durch regelmäßige Projekt- und Abteilungsmeetings sowie einen ständigen Kommunikationsaustausch mit dem Top-Management. Dadurch wird ein offenes und kooperatives Umfeld geschaffen, in dem Ideen und Vorschläge aktiv diskutiert und weiterentwickelt werden.    Die eingereichten Ideen durchlaufen verschiedene Bewertungsstufen. Zunächst werden sie gesichtet und in relevante Kategorien wie Kosten, Strategie oder Innovation eingeteilt. Anschließend erfolgt eine detaillierte Analyse und Einschätzung des Erfolgspotenzials sowie des Umsetzungsaufwands. Dabei werden auch Chancen und Risiken von Investitionen in Innovationen berücksichtigt, die durch unser Risikomanagement abgeschätzt werden.    Der Entscheidungsprozess basiert auf einer fundierten Bewertung der Ideen und deren Potenzial. Hierbei werden sowohl die finanziellen Aspekte als auch die strategischen Ziele des Unternehmens berücksichtigt. Durch einen transparenten und strukturierten Bewertungsprozess stellen wir sicher, dass alle Ideen fair bewertet werden und eine fundierte Entscheidung getroffen werden kann.    Unser Ziel ist es, ein Umfeld zu schaffen, in dem Mitarbeiter ermutigt werden, ihre Ideen einzubringen und aktiv zur Weiterentwicklung des Unternehmens beizutragen. Durch eine offene Kommunikation und eine professionelle Bewertung der Ideen gewährleisten wir, dass innovative Ansätze erkannt und erfolgreich umgesetzt werden können.</t>
  </si>
  <si>
    <t>Wir  legen auch großen Wert auf eine positive Arbeitskultur und ein motivierendes Umfeld. Neben den bereits genannten Anerkennungen (Bonussystem) bieten wir verschiedene Aktivitäten und Annehmlichkeiten, um unsere Mitarbeiter zu würdigen und zu ermutigen.    Regelmäßig organisieren wir Mitarbeiterfeste, bei denen wir gemeinsam Erfolge feiern und den Teamgeist stärken. Diese Feste dienen als Gelegenheit, die Leistungen der Mitarbeiter zu würdigen und ihnen für ihren Beitrag zum Erfolg des Unternehmens zu danken. Dabei steht der Spaß im Vordergrund und es werden oft auch besondere Highlights wie Live-Musik oder Aktivitäten angeboten.    Des Weiteren veranstalten wir Afterwork-Abende, bei denen sich die Mitarbeiter in entspannter Atmosphäre austauschen und vernetzen können. Diese informellen Treffen fördern den Teamzusammenhalt und bieten die Möglichkeit, innovative Ideen und Erfahrungen auszutauschen.    Um das Wohlbefinden unserer Mitarbeiter zu unterstützen, bieten wir auch Verpflegungsmöglichkeiten an. Dazu gehören Buffets mit einer Vielfalt an Speisen, gesundes Obst und auch erfrischendes Eis. Eine ausgewogene Ernährung und kleine Genussmomente tragen dazu bei, dass sich unsere Mitarbeiter gut umsorgt fühlen und mit Energie bei der Arbeit sind.    All diese Aktivitäten und Annehmlichkeiten sind Teil unseres Engagements für eine positive Arbeitsumgebung, in der Innovation gefördert wird. Wir möchten sicherstellen, dass unsere Mitarbeiter nicht nur durch finanzielle Anreize, sondern auch durch eine motivierende Atmosphäre und gemeinsame Erlebnisse belohnt werden. Dies stärkt die Bindung an das Unternehmen und trägt dazu bei, dass innovative Leistungen gefördert und weiterentwickelt werden.</t>
  </si>
  <si>
    <t>Die Flex.  und Agil. unseres Unternehmens manifestieren sich in verschiedenen Maßn., die wir ergreifen, um den Anf. und Herausf. des Marktes gerecht zu werden.    Ein Element unserer Flex. und Agil. ist die Anpassung unserer Prozesse. Dazu gehört die regelmäßige Überprüfung und Anpassung unserer Strukturen um schnell auf Veränderungen reagieren zu können.    Darüber hinaus legen wir großen Wert auf eine offene und Transp.  Kommunikation innerhalb des Unternehmens. Dies ermöglicht es uns, flexibel auf neue Ideen und Vorschl.  unserer Mitarbeiter einzugehen.    Ein weiterer Aspekt unserer Flex. und Agil. ist die Investition in Technologien und Lösungen. Durch den Einsatz moderner Tools und Platt können wir schnell auf Veränd. reagieren und effektive Lösungen für unsere Kunden entwickeln.    Zudem legen wir großen Wert auf die Weiterb. und Qualifizierung unserer Mitarbeiter. Durch Schulungen und Trainings erhalten sie das nötige Wissen und Fähigkeiten, um flexibel auf neue Anforderungen einzugehen. Wir ermutigen unsere Mitarbeiter, neue Ansätze und Ideen zu verfolgen und unterstützen sie dabei, innovative Lösungen zu entwickeln.    Ein weiteres Instrument das unsere Flex. und Agil. unterstützt, sind unsere internen Projektteams. Diese ermöglichen es uns, schnell auf spezifische Projekte oder Kundenbedürfnisse zu reagieren. Durch die Zussammenarbeit in flexiblen Teams können wir die Expertise unserer Mitarbeiter bündeln und maßgeschneiderte Lösungen liefern.    Insgesamt zeigt sich die Flex. und Agil. unseres Unternehmens in der ständigen Anpussung unserer Prozesse der Förderung einer offenen Kommunikation, der Investition in Technik, der Weiterbildung unserer Mitarbeiter und der Nutzen von Produkt Teams. Diese Maßnahmen ermöglichen es uns, flexibel auf Veränderungen zu reagieren, innovative Lösungen zu entwickeln und unseren Kunden einen hohen Mehrwert zu bieten.</t>
  </si>
  <si>
    <t>Think Tanks / Brainstormings / Ideefabrik</t>
  </si>
  <si>
    <t>Mindmapping / Clustering</t>
  </si>
  <si>
    <t>Wir nutzen digitale Technologien intensiv, um die Informationsverarbeitung bei ehotel® effizient zu gestalten und unsere Dienstleistungen stetig zu verbessern.
Cloud-Anwendungen spielen eine zentrale Rolle in unseren Prozessen und werden sehr intensiv genutzt. Unsere eigenen Systeme basieren auf Cloud-Technologien, um Flexibilität, Skalierbarkeit und Sicherheit zu gewährleisten. Kundensicherheit hat bei uns höchste Priorität und wird konsequent umgesetzt – von der Datenverschlüsselung bis hin zur sicheren Speicherung.
Analyse von Big Data ist ein weiterer wesentlicher Bestandteil unserer Arbeitsweise. Wir nutzen Big Data intensiv, um Buchungs- und Reisedaten zu analysieren, Trends zu identifizieren und unsere Services weiter zu optimieren. Diese Analyse ermöglicht es uns, personalisierte Angebote zu erstellen und die Bedürfnisse unserer Kunden besser zu verstehen.
Auch Künstliche Intelligenz (KI) ist bei uns im Einsatz. Insbesondere in unserer eigens entwickelten ehotel® Central Billing Abrechnungsmethode nutzen wir KI-Technologien, um Rechnungsprozesse zu automatisieren und zu optimieren. So können wir nicht nur Zeit sparen, sondern auch eine höhere Präzision und Effizienz gewährleisten.</t>
  </si>
  <si>
    <t>DeLimes Energy GmbH</t>
  </si>
  <si>
    <t>88630 Pfullendorf</t>
  </si>
  <si>
    <t>Nachhaltigkeit bei DeLimes Energy GmbH: Verantwortungsvoll in die Zukunft
Bei der DeLimes Energy GmbH ist Nachhaltigkeit fest in unserer Unternehmensphilosophie verankert. Wir setzen auf saubere und erneuerbare Energien, insbesondere auf Solarkraft, um den CO₂-Ausstoß zu reduzieren und die Energiewende aktiv mitzugestalten.
Energieeffizienz und Ressourcenschonung
Durch den Einsatz modernster Technologien verbessern wir kontinuierlich unsere Produktionsprozesse, um Energie effizienter zu nutzen. Unsere Bürogebäude sind auf Energieeinsparung ausgelegt: LED-Beleuchtung und innovative Heizsysteme – eine Kombination aus Wärmepumpe und Infrarotheizung – sorgen für eine umweltschonende Wärmeversorgung. Diese Systeme werden durch unsere firmeneigene Photovoltaikanlage mit Elektrospeicher betrieben, sodass wir einen Großteil des selbst erzeugten Stroms direkt nutzen und so die Belastung der Netzinfrastruktur minimieren.
E-Mobilität und grüne Logistik
Unsere Fahrzeugflotte besteht bereits teilweise aus Plug-In-Hybridfahrzeugen. Bis 2030 planen wir, unsere gesamte Flotte auf Fahrzeuge mit neutralem CO₂-Ausstoß umzustellen, darunter Elektro- und Wasserstofffahrzeuge. Damit möchten wir unseren Beitrag zur Reduktion der Emissionen im Verkehrssektor leisten.
Ziel: Klimaneutralität bis 2030
Unser Ziel ist klar: Wir möchten bis 2030 klimaneutral werden. Durch Investitionen in grüne Technologien und die Kompensation unvermeidbarer Emissionen arbeiten wir unermüdlich daran, dieses Ziel zu erreichen.</t>
  </si>
  <si>
    <t>Mitarbeiterinnen und Mitarbeiter können ihre Ideen und Verbesserungsvorschläge direkt mit der Geschäftsführung besprechen und erhalten in der Regel bereits im Gespräch eine erste Rückmeldung. Dank der flachen Hierarchie im Unternehmen ist ein täglicher, unkomplizierter Austausch zwischen Geschäftsleitung und allen Mitarbeitenden nahezu jederzeit möglich.</t>
  </si>
  <si>
    <t>Ein spezielles Belohnungssystem für Innovationen existiert nicht. In der Regel werden innovative Mitarbeiterinnen und Mitarbeiter durch einmalige Bonuszahlungen oder Gehaltserhöhungen für ihren Beitrag belohnt.</t>
  </si>
  <si>
    <t>Dank der flachen Hierarchie im Unternehmen ermöglichen wir kurze und schnelle Entscheidungswege. Flexibilität und Agilität sind dadurch fest in unserer Arbeitsweise verankert, was uns erlaubt, schnell auf Veränderungen und neue Anforderungen zu reagieren. Ein weiterer wichtiger Aspekt ist die Förderung einer offenen Fehlerkultur: Fehler werden als Lernchance gesehen, um kontinuierlich besser zu werden.
Wir setzen auf cross-funktionale Teams, die verschiedene Perspektiven und Fachkenntnisse einbringen, um komplexe Herausforderungen gemeinsam zu lösen. Dies stärkt die Innovationskraft und verbessert die Qualität unserer Lösungen.
Ein wesentlicher Bestandteil unserer Unternehmenskultur ist das Empowerment der Mitarbeitenden: Sie werden ermutigt, Verantwortung zu übernehmen und ihre eigenen Ideen umzusetzen. Dies fördert Engagement und Eigeninitiative.
Cloud-Computing und moderne Technologien ermöglichen uns eine hohe Flexibilität bei der Datenverarbeitung und Projektabwicklung. In Kombination mit Remote Work können unsere Mitarbeitenden ortsunabhängig und effizient zusammenarbeiten, was die Work-Life-Balance verbessert und den Austausch zwischen Teams erleichtert.</t>
  </si>
  <si>
    <t>Künstliche Intelligenz findet bei uns im Unternehmen bereits in einigen Bereichen Anwendung, wie etwa beim Generieren von Texten, Sortieren von E-Mails und der Auswertung von Daten. Der Nutzen dieser Technologien zeigt sich zwar, doch die Kostensenkung durch den Einsatz von KI liegt bislang im Promillebereich. Wir sehen jedoch Potenzial für eine weitere Optimierung und Effizienzsteigerung durch den Ausbau dieser Technologien.</t>
  </si>
  <si>
    <t>Murata Electronics Europe B. V. Germany Branch</t>
  </si>
  <si>
    <t>255.0</t>
  </si>
  <si>
    <t>Die Schonung von Resourcen wird bereits im Entwicklungszklus (Eco friendly Product) in unseren Prozessen berücksichtigt.
Darüber hinaus ist Murata Mitglied in Initativen wie RE100, CDP, SBTi usw., was den Einsatz für die Umstellung auf erneurbare Energien, konsequente Reduzierung des Corporate Carbon Footprints, etc. unterstreicht. An unserem größten Standort (Nürnberg) haben wir beispielsweise Solaranlagen auf dem Gebäudedach.
Ein weiterer wichtiger Apsekt ist die Entwicklung neuer Produkte, die technische Lösungen ermöglichen, um dem Klimawandel entgegenzuwirken. Zudem ist "Innovationen zur Lösung gesellschaftlicher Probleme" in unserer Unternehmensphilosophie fest verankert.</t>
  </si>
  <si>
    <t>Mitarbeiter werden über Strategien informiert und eingebunden. Jeder wird ermutigt Ideen einzubringen. 
Meine Erfahrung dabe ist, dass Kollegen großes Interesse daran gezeigt haben, meine Perspektive als damalige neue Mitarbeiterin zu nutzen, um Herausforderungen aus unterschiedlichen Blickwinkeln zu betrachten, um so innovative Ansätze zu bekommen.</t>
  </si>
  <si>
    <t>Es besteht ein Bonusmodell. Dabei legt Murata standardmäßig Ziele fest, wobei die Bonuszahlungen von der Erreichung dieser Ziele und vom Job Grade/ Tätigkeitsstufe abhängen.</t>
  </si>
  <si>
    <t>Murata hat ein betriebliches Vorschlagswesen, welches aber nicht strukturiert oder systematisiert ist.
Alle Mitarbeiter haben die Möglichkeit ihre Ideen immer zu äußern. Die Umsetzungs- und Entscheidungsdauer der Verbesserungsvorschläge ist abhängig nach Art und Aufwand.</t>
  </si>
  <si>
    <t>Jedes Jahr verleiht die Unternehmensführung den sogenannten „President's Award“. Mitarbeiter, deren innovative Ideen oder Verbesserungsvorschläge einen signifikanten positiven Einfluss auf das Geschäft hatten, werden weltweit 
und regional mit diesem Preis ausgezeichnet.
Darüber hinaus werden Mitarbeiter jährlich zu einem Leistungsgespräch eingeladen. Auf Grundlage dieser Gespräche erhalten sie positive Bewertungen. Diese Ratings können durch innovativen Leistungen und Ideen gesteigert werden.</t>
  </si>
  <si>
    <t>Murata ist für seine Kunden ein zuverlässiger Bauteilenlieferant und schafft dadruch Mehrwert für diese Kunden. Ohne die nötige Flexibilität wäre es nicht möglich, die erforderlichen Lieferungen zu gewährleisten, was dazu führen könnte, dass unsere Produkte nicht akzeptieren oder genutzt werden. Daher ist neben intensiver Kommunikation auch die Beobachtung und das Verfolgen von Möglichkeiten entscheidende Elemente der Maßnahmen, um bestehende Kundenbeziehungen zu pflegen und zu festigen.
Hierfür wird vermehrt versucht Entscheidungen soweit es geht auf die unterste Mitarbeiterebene zu verlagern. Dafür werden Rahmenbedienungen festgelegt in dem sich Mitarbeiter bewegen können.</t>
  </si>
  <si>
    <t>Kaizen</t>
  </si>
  <si>
    <t>Die Nutzung von KI ist noch in der Überlegungsphase. Dennoch werden bereits KI-Tools bis zu einem gewissen Grad im täglichen Arbeitsablauf eingesetzt, um die Effizienz und Produktivität  zu steigern. 
Darüber hinaus verfügt Murata über ein internes KI-Tool, die von allen Mitarbeitern genutzt werden kann.</t>
  </si>
  <si>
    <t>querdenker engineering GmbH</t>
  </si>
  <si>
    <t>77743 Neuried</t>
  </si>
  <si>
    <t>40 Prozent unseres Umsatzes erwirtschaften wir durch unser Engagement für eine klimaneutrale und sinnvolle dezentrale Energieversorgung. Dies zeigt, dass uns dieses Thema sehr am Herzen liegt und wir aktiv und zielgerichtet daran arbeiten. 
Als Teil von Zukunft.Raum.Schwarzwald und strategischer Partner der Black Forest Innovation GmbH engagieren wir uns über unsere Geschäftsfelder hinaus für klimaneutrale Innovationen. Am neuen Firmenstandort streben wir eine Partnerschaft mit dem Mobilitätsnetzwerk Ortenau an.
Im Mikrokosmos Team fördern wir Klimaneutralität z.B. durch die private Nutzung der IT-Infrastruktur, der Büromaterialien oder die Förderung von (E)-Bikes.
Wir nutzen unsere IT-Infrastruktur wie Laptops und Server mindestens 5 Jahre und lenken große Datenströme so, dass sie möglichst kurze Wege außerhalb der eigenen Infrastruktur zurücklegen und damit möglichst wenig Energie verbrauchen. Bei IoT-Systemen achten wir darauf, dass diese selten kommunizieren, um ebenfalls Energie zu sparen.
Bei unseren Elektronik- und Softwareentwicklungen achten wir besonders darauf, keine unnötigen Bauelemente zu verbauten und die Rechen- und Speicherressourcen effizient zu nutzen, um Energie zu sparen.</t>
  </si>
  <si>
    <t>Ergänzung:
Wenn die freien 5% der Arbeitszeit nicht ausreichen eine Idee zu Qualifizieren, sehen wir einen Anlass, diese dem Team vorzustellen und daraus ein gemeinsames Projekt zu machen.
Ein großer Teil unseres Erfolges basiert auf konstruktiver Kritik und innovativen Ideen im Team. Da wir ein demokratisches und teamorientiertes Unternehmen sind, gibt es unzählige kleine und große Erfolge, die auf motivierte Mitarbeiterinnen und Mitarbeiter zurückzuführen sind.
Hier zwei herausragende Beispiele:
1. Software-Architektur für Qualitätssieger
Zwei Mitarbeiter im Unternehmen kritisierten, dass die Qualität unserer Softwareentwicklung stark von den Personen abhängt, die sie umsetzen. Unser selbstgestecktes Ziel „hohe Qualität und zu einem sehr gutem Preis-Leistungs-Verhältnis“ wird somit nicht durchgängig erreicht. 
Daraufhin wurde ein „Software-Architektur-Team“ aus den Personen gebildet, die für die Konzeption und Umsetzung einer innovativen Lösung erforderlich waren. Dieses Team hat innerhalb von 3 Monaten ein Konzept inkl. Prozess und Tooling erarbeitet, wie wir standardisiert sehr gute Softwarearchitekturen erzeugen. 
Nach weiteren 6 Monaten „Live-Test“ mit kleineren Anpassungen wurde die Verbesserung in allen neuen Projekten eingesetzt. Die hohe Softwarequalität und der voll integrierte Prozess ist nun einer unserer Wettbewerbsvorteile, den unsere Kunden sehr schätzen.
2) Eigene SOM
Die Probleme unserer Linux-Entwicklung mit SOMs (System on Modules) von Drittanbietern aufgrund der mäßigen Softwarequalität nahmen mit der Anzahl der eingesetzten SOMs zu. Es entstand der Wunsch nach einem eigenen SOM mit einem standardisierten Linux-System. Innerhalb weniger Monate wurde im Team ein Businessplan mit zwei zukünftigen Referenzkunden erstellt. Unser Unternehmen hat damit begonnen, ein zweites Standbein mit dem Vertrieb von Hardwaremodulen aufzubauen und unsere Kunden erhalten eine höhere Qualität zum gleichen Preis mit einem klareren Abhängigkeitsverhältnis.</t>
  </si>
  <si>
    <t>Es ist geplant 2025 zur AG zu werden, um Mitarbeiter beteiligen zu können.</t>
  </si>
  <si>
    <t>Die Basis des Ideenmanagements ist die innerbetriebliche Demokratie und der gelebte kontinuierliche Verbesserungsprozess.
In unserem Unternehmen gibt es zwei Orte für Ideen und Verbesserungsvorschläge:
1. Alle acht Wochen findet ein CIP-Meeting des gesamten Teams statt, bei dem bestehende Ideen besprochen und neue Ideen eingebracht werden.
2. Es gibt eine Rolle im Unternehmen „CIP-Verantwortlicher“, an den sich Mitarbeiter jederzeit wenden können, um eine Idee zu besprechen.
Der CIP-Verantwortliche stellt ein Team zusammen, das sich aus den Personen im Unternehmen zusammensetzt, die notwendig sind, um die Idee fachlich und organisatorisch zu bewerten und ggf. umzusetzen.
Handelt es sich um eine Produktidee, wird zur Bewertung ein kleiner Businessplan erstellt.
Bei den meisten Veränderungsprozessen ist ein Mitglied der Geschäftsführung beteiligt. Durch unsere demokratischen Prozesse ist es aber auch möglich, dass eine Idee entwickelt und validiert wird, ohne dass die Geschäftsleitung involviert ist.</t>
  </si>
  <si>
    <t>1. Wenn vom Ideegebenden gewünscht, begleitet der Mitarbeitende den gesamten Weg von der Idee bis zur umgesetzten Innovation. Sie können auf Wunsch Product-Owner der Idee sein, was mit Steuerungsmöglichkeiten zur Ausgestaltung der Innovation einhergeht.
2. Mitarbeiter werden vor dem gesamten Team für die besondere Leistung gewürdigt und es ist Aufgabe der Geschäftsleitung, eine z.B. monetäre Belohnung zu überreichen. Aufgrund der Größe des Unternehmens und der Vielfalt der Ideen gibt es keine allgemeingültige Berechnungsgrundlage.</t>
  </si>
  <si>
    <t>1. In der Entwicklung arbeiten wir strikt nach Scrum.
2. Bei Innovationsprojekten binden wir unsere Partner direkt in den Entstehungsprozess ein und teilen uns das Projektmanagement und die Datenablage. Zyklische Abstimmungsrunden schaffen die für Agilität notwendige Transparenz.
3. Mindestens alle 8 Wochen trifft sich das gesamte Unternehmen, um potenzielle Innovationen und den aktuellen Stand der Innovationsaktivitäten zu diskutieren. In dieser Runde können kurzfristig unternehmensweite Entscheidungen getroffen und deren Umsetzung verfolgt werden. Diese Transparenz und Häufigkeit der Treffen führt zu einer sehr hohen Iterationsgeschwindigkeit, wenn diese gefordert ist.
4. Jährlich wird die Unternehmensstrategie unter Beteiligung aller Mitarbeiterinnen und Mitarbeiter überprüft, weiterentwickelt und basisdemokratisch abgestimmt. Dadurch wird die aktuelle Strategie intensiv hinterfragt und mindestens im Jahresrhythmus optimiert.</t>
  </si>
  <si>
    <t>Generative KI hilft uns auf folgende Weise:
1. Wir hinterfragen bestehende Prozesse mit Hilfe von Gen. KI. Dabei dient sie als Sparringspartner bei der Identifikation von Schwachstellen, Verbesserungspotenzialen, Verschwendung oder "Ungewöhnlichem".
2. Bei der Formulierung von Anweisungen und Prozessbeschreibungen setzen wir Gen. KI, damit die Beschreibungen verständlicher werden und das Lesen mehr Spaß macht.
Eine Kostenreduktion sehen wir in zwei Punkten:
1. Es wird weniger Arbeitszeit für die Überarbeitung der Prozesse benötigt. 
2. Durch die höhere Aktualität und Qualität der Beschreibung werden die Prozesse häufiger gelesen, was zu weniger Verschwendung im Arbeitsalltag führt.</t>
  </si>
  <si>
    <t>Klaus Bruchmann GmbH</t>
  </si>
  <si>
    <t>96110, Scheßlitz</t>
  </si>
  <si>
    <t>umfassende Investitionen in erneuerbare Energien (Photovoltaik-Anlage auf dem kompletten Firmendach mit dem Ziel der Erreichung von Energie-Autarkie),
Berücksichtigung des kompletten Wertschöpfungsprozesses im Bereich Produktentwicklung und Herstellung (z.B. ....)</t>
  </si>
  <si>
    <t>agilimo Consulting GmbH</t>
  </si>
  <si>
    <t>63820 Elsenfeld</t>
  </si>
  <si>
    <t>Wir bewerten regelmässig die Stromverbraucherdaten und optimieren und Serversysteme und Rechenzentren auf effizientere Nutzungsmöglichkeiten. Unsere Fahreugflotte wird mit PV geladen und besteht zu mehr als 80% aus E Fahreugen. Reisen werden primär mit der Bahn durchgeführt wo es möglich ist</t>
  </si>
  <si>
    <t>Durch Mitarbeiter kamen der Wunsch und die Anregung auf uns als 1. Deutscher Anbieter unabhängig von US Lösungen zu machen und dem Thema Sicherheit Made in Germany eine Tiefe zu geben. Es war zu Beginn Schwierig hier Lösungen und Anbieter zu finden. Aber wir sind seit letztem Jahr nahezu unabhängig und können mit eigenenen Lösungen US Lösungen ersetzen noch unseren Kunden in der Cyber Abwehr noch bessere Verteidiungsstrategien anbieten.</t>
  </si>
  <si>
    <t>Das bereits etablierte System zur Erfassung von Ideen und Innovation auf Basis unserer Service Management Systems JIRA ITSM wurde weiter ausgebaut. Wöchentliche Tech Jour Fixes dienen zur Abstimmen wo Themen stehen und wie es im Bereich der Ideen weitergeht, aber auch ob diese evtl nicht weiterverfolgt werden. Sollten Ideen nicht weiterverfolgt werden werden die Gründe im Team erläutert.</t>
  </si>
  <si>
    <t>Hier haben wir mittlerweile mehrere Wege und Optionen, dies geht von Sonderurlaub, über Bonus Zahlungen, neue Hardware, Wunschfirmenwagen und andere motivierende Incentives</t>
  </si>
  <si>
    <t>Durch immer mehr Medienpräsenz aber auch Messen und Kongresse sehen wir, dass wir mit unserer Strategie und Ausrichtung auf Datensouvernität und IT Sicherheit Made in Germany vor dem Markt sind. Immer mehr grosse Unternehmen wollen bei uns investieren, oder mit uns strategische Allianzen schliessen. Sehr grosse Projekte im mittleren Osten bekommen wir nur da wir als Marktführer wahrgenommen werden.</t>
  </si>
  <si>
    <t>Wir haben eine Kooperation mit einem Deutschen Startup im Bereich der KI begonnen. Mi Deepmask können wir kundenindividuelle LLMs bereitstellen, die die Kundendaten lokalen hosten und für die Anreicherung der Daten auf belieibe HyperScaler KI LLMs zugreifen können, Auch im Bereich der KI sind wir mit der 100% Made in Germany und Datensouvernität beim Kunden führend</t>
  </si>
  <si>
    <t>bawaco gmbh</t>
  </si>
  <si>
    <t>Ein Ideenmanagement haben wir nicht im Hause.
Verbesserungsvorschläge, bezugnehmend auf den Anlagenbau, werden  persönlich oder schriftlich an die Geschäftsleitung oder den Gesamtprojektleiter heran getragen.
Bewertet werden zusammen mit den Kollegen pro/contra, Machbarkeit, Effizienz usw.</t>
  </si>
  <si>
    <t>Prämienzahlung 
verschiedene Goodies</t>
  </si>
  <si>
    <t>Individuelle, unabhängige Konzeptgestaltung am Kunden orientiert
Jederzeit die Möglichkeit Flexibel auf unterschiedliche Markterfordernisse einzuwirken.</t>
  </si>
  <si>
    <t>Momentan noch gar nicht</t>
  </si>
  <si>
    <t>attempto GmbH &amp; Co. KG</t>
  </si>
  <si>
    <t>82041 Oberhaching</t>
  </si>
  <si>
    <t>Wir wollen als Gemeinschaft und als Unternehmen verantwortungsvoll handeln und uns gegenseitig dabei unterstützen. Wir möchten unsere Fähigkeiten und unseren leistungsstarken Beitrag in unserem Ökosystem und für unsere Partner einbringen. Aus dieser Haltung heraus entwickeln wir komplexe Plattformen, digitale Tools, die intelligente Lösungen für grundlegende Fragen unserer Zeit bieten. Das zeigt sich u. a. durch verschiedene eigene Produkte, z. B. Bio123 (digitaler und regionaler Bio-Marktplatz) oder Treeam (Onlineplattform zum Pﬂanzen von Bäumen zum Auﬀorsten der Regenwälder anhand des eigenen CO2-Fußabdrucks), aber auch an Lösungen, die wir für unsere Kunden verschiedenster Branchen entwickeln. Hierbei setzen wir auch auf den Einsatz von Innovationen wie beispielsweise Künstlicher Intelligenz.</t>
  </si>
  <si>
    <t>Die attempto Innovationsmanufaktur und das attempto Lab sind eine zentrale Säule im Unternehmen, das auch internationales Wachstum mit sich bringt. Fast 1.000 Bewerber p.a. aus der ganzen Welt ermöglichen ein konsequentes organisches Wachstum und interkulturelle Netzwerke. Davon profitieren unsere Kunden durch eine zukunftsorientierte Unternehmensberatung.</t>
  </si>
  <si>
    <t>Mitarbeiter partizipieren an ihren Ideen und an ihrem Einsatz mit Prämien und Boni. Die Akzeptanz im Unternehmen ist hierbei wichtig.</t>
  </si>
  <si>
    <t>Wir begrüßen es, wenn Mitarbeiter eigene Ideen und Verbesserungsvorschläge einbringen und unterstützen sie auch gerne in der Umsetzung. Mitarbeiter können ihre Vorschläge auf verschiedene Weisen einbringen – beispielsweise in unserem wöchentlichen Austausch über sämtliche Hierarchie-Stufen hinweg, in (Mitarbeiter-)Workshops oder auch im Austausch mit ihren Führungskräften. Außerdem haben wir an verschiedenen Standorten verschiedene Möglichkeiten, anonym Feedback zu geben, z. B. über Pinnwände, an die Vorschläge gehängt werden können. Auch in fachlichen Austauschrunden werden Ideen entwickelt.    Die Entscheidungsﬁndung erfolgt kaskadierend über die Mitarbeiterebene, über die Geschäftsleitung zum Beirat (oder umgekehrt).</t>
  </si>
  <si>
    <t>Im Rahmen von individuellen Bonusausschüttungen sowie einer Ehrung innerhalb einer attempto-Veranstaltung.</t>
  </si>
  <si>
    <t>Flache Hierachien mit eigenen Verantwortungsbereichen, die sich klar am Kundenbedürfnis ausrichten. Ein Großteil aller internen Projekte sowie Kundenprojekte werden in einem agilen  Framework (Scrum und SAFe) umgesetzt. Most Valuable Activity steht für die Kundenberatung im Mittelpunkt. Ein teamübergreifender Austausch sowie ein starkes Netzwerk, u. a. bestehend aus Lehrstühlen, Professoren und wissenschaftlichen Bereichen, fördern die Flexibilität, Trends frühzeitig zu erkennen.</t>
  </si>
  <si>
    <t>Strategie-Workshops mit der gesamten Geschäftsleitung an speziellen naturnahen Orten</t>
  </si>
  <si>
    <t>moderierte Mitarbeiter-Workshops mit einer Hochschule</t>
  </si>
  <si>
    <t>Business- und TechTalks</t>
  </si>
  <si>
    <t>Wir nutzen Generative KI, um unsere internen Prozesse innovativ zu rationalisieren und neu zu gestalten, was zu signifikanten Kostensenkungen führt. In der Softwareentwicklung setzen wir auf GitHub Copilot, der unsere Programmierer beim Coding unterstützt, neue Technologien vermittelt und bei der Fehlersuche hilft. Darüber hinaus haben wir spezielle Chatbots entwickelt, die User Stories, Testfälle und Brainstorming unterstützen.
Im Bereich der akademischen Weiterbildung haben wir den Chatbot „Lern-Buddy Lucy“ implementiert. Dieser erklärt IT-Begriffe, bietet Schulungsoptionen und zeigt Entwicklungspfade auf, was die Einarbeitungszeit neuer Mitarbeiter erheblich verkürzt.
Im Content- und Marketingbereich nutzen wir KI für die Erstellung von Blogpost-Entwürfen und Social Media-Inhalten, was die Kreativprozesse beschleunigt. Für den Vertrieb verwenden wir Microsoft Copilot, um Präsentationen, E-Mails und Zusammenfassungen effizienter zu gestalten.
Durch den Einsatz dieser Technologien erreichen wir eine Produktivitätssteigerung von bis zu 30%.</t>
  </si>
  <si>
    <t>Ebert Kunststoffbearbeitung GmbH &amp; Co. KG</t>
  </si>
  <si>
    <t>Laichingen</t>
  </si>
  <si>
    <t>NOKERA Construction GmbH</t>
  </si>
  <si>
    <t>36037, Fulda</t>
  </si>
  <si>
    <t>NOKERA engagiert sich für eine Klimawende in der Bauindustrie, welche für mehr als die Hälfte aller Emissionen von klimaschädlichen Gasen und rund 35% des weltweiten Energieverbrauchs verantwortlich ist. Mit dem NOKERA System, d.h. der seriellen Fertigung von Gebäuden in Holzbauweise, bietet NOKERA die Lösung für klimaneutrales Bauen an. Es können Ressourcen geschont werden durch die Nutzung von nachwachsenden Rohstoffen und umweltverträglicher Baumaterialien: Holz hat einen besseren CO2-Fußabdruck in der Bauphase und über den Lebenszyklus eines Gebäudes hinweg. Ein fünfgeschossiges Haus bindet 300 Tonnen CO2. Zudem sinkt in der Holzbauweise der Wasserverbrauch: pro Wohneinheit beträgt er durchschnittlich nur rund 5.200 Liter bei Holz gegenüber 15.000 Liter je Wohneinheit bei Beton. Zusätzlich reduziert sich der Energieaufwand in der Bauphase durch weniger aufwändige Trocknungsphasen. Die Green Factory ist zertifiziert mit dem DGNB-Gold-Standard (Deutsche Gesellschaft für Nachhaltiges Bauen). Auch die von NOKERA errichteten Gebäude sind mit dem DGNB-Goldstandard zertifiziert und Energieeffizienzhäuser (KfW 40 QNG). Für alle Neubauten und sanierten Gebäude bieten wir die Installation von Photovoltaikanlagen, Wärmepumpen sowie das Energiemanagement an. Der Weg des verwendeten Holzes aus dem Wald bis zum Endprodukt ist lückenlos dokumentiert. Dies belegt das Zertifikat des „Programme for the Endorsement of Forest Certification Schemes“ (PEFC).</t>
  </si>
  <si>
    <t>Ein Mitarbeiterbeteiligungsmodell ist derzeit nicht breit in der Organisation verankert, aber zukünftig eine mögliche Option.</t>
  </si>
  <si>
    <t>NOKERA hat einen dynamischen Frontloading-Prozess eingeführt, der Innovation und kontinuierliche Verbesserungen standort- und teamübergreifend fördert. Dieser bereichsübergreifende Ansatz motiviert die Mitarbeitenden, aktiv Ideen und Verbesserungsvorschläge für die Optimierung des NOKERA-Systembaukastens einzubringen. Diese Vorschläge werden von der Führungsebene sorgfältig geprüft und bewertet, sodass nur die besten Innovationen umgesetzt werden. Die Verantwortung für diesen Prozess liegt beim internen Innovation Hub von NOKERA, wo Entwicklungsteams regelmäßig Vorschläge einbringen, um das System weiter zu verbessern, Kosten zu senken, die Bauzeit zu verkürzen und den Erfolg von Bauprojekten zu maximieren.
Neben dem Frontloading-Prozess setzt NOKERA auf einen gelebten, unternehmensweiten kontinuierlichen Verbesserungsprozess. Dieser ermöglicht es jedem Mitarbeiter, sich direkt an die Geschäftsführung der jeweiligen NOKERA-Einheit zu wenden, um Ideen einzubringen, die die Lieferleistung weiter optimieren.
Durch diese beiden Prozesse wird sichergestellt, dass alle Mitarbeitenden aktiv zum Unternehmenserfolg beitragen können. Die Entscheidungsfindung erfolgt schnell und agil, da die Kommunikationswege zwischen den Mitarbeitenden, die Verbesserungsvorschläge einbringen, und den zuständigen Vorgesetzten kurz sind. Optimierungsvorschläge werden zügig in Entscheidungsvorlagen umgewandelt, sodass wertvolle Ideen schnell in konkrete Maßnahmen umgesetzt werden.</t>
  </si>
  <si>
    <t>In Form eines Bonus/einer Prämie, die die Geschäftsführung bestimmt.</t>
  </si>
  <si>
    <t>Durch die Integration nahezu aller Baugewerke und einem Eigenfertigungsanteil von über 80% sind Agilität, Kommunikation und Koordination bei NOKERA von höchster Bedeutung. Eine präzise Steuerung und enge Abstimmung zwischen den verschiedenen Bereichen wird durch bewährte, gelebte Kernprozesse sichergestellt. Täglich aktualisierte KPIs aus den unterschiedlichen Gewerken ermöglichen eine frühzeitige Erkennung von Fehlern und Problemen, sodass Ausfallzeiten auf ein Minimum reduziert werden können.
Einmal im Monat trifft sich das Operational Steering Committee, dem alle leitenden Mitarbeitenden der Wertschöpfungskette angehören. In diesen Sitzungen werden wichtige Entscheidungen schnell getroffen und auf Herausforderungen zeitnah reagiert. Da jedes Committee-Mitglied direkten Input von den jeweiligen Teams erhält, sind kurze und effiziente Entscheidungswege garantiert.
Dank des Frontloading-Prozesses und des kontinuierlichen Verbesserungsprozesses bleibt NOKERA stets in der Lage, sowohl die internen Abläufe als auch die Produkte zu optimieren und auf neue Markttrends flexibel zu reagieren.</t>
  </si>
  <si>
    <t>KI wird bei NOKERA intensiv genutzt um die Prozesse insbesondere im Vertrieb und in der seriellen Planung unserer Gebäude effizient zu gestalten. NOKERA verfügt über ein intern entwickeltes KI Potenzial Analyse Tool (POTAT) mit welchem Bauanfragen und die dazugehörigen Grundstücke auf die Eignung für die Bebauung mit NOKERA Systemhäusern überprüft werden. Das POTAT-Tool ersetzt den Menschen nicht, macht aber die Analyse extrem viel 
schneller und weniger fehleranfällig. Über die Standardisierten Gebäudedaten des NOKERA Systembaukastens werden Modell Gebäude auf dem jeweiligen Grundstück so platziert, dass die effizienteste Bebauung dargestellt werden kann. Die KI kann dabei mehrere Aspekte berücksichtigen, wie das Bebauungsrecht, die Förderfähigkeit und die Wohnfläche. 
Die Kosteneinsparungen durch dieses Tool sind schwer einzuschätzen, aber es ermöglicht unserem Vertrieb und der Planungsabteilung weit mehr Projektanfragen zu bearbeiten als es sonst möglich wäre.</t>
  </si>
  <si>
    <t>Dr.-Ing. Max Schlötter GmbH &amp; Co. KG</t>
  </si>
  <si>
    <t>Geislingen an der Steige</t>
  </si>
  <si>
    <t>174.0</t>
  </si>
  <si>
    <t>- Unser Klimateam erarbeitet die Klimastrategie mit notwendigen Investitionen
  bis Zero CO2 in 2032
- Ermittlung von Corporate Carbon Footprint und Product Carbon Footprint
- Innovationsprojekte hinsichtlich Oberfläche zur H2-Erzeugung 
- Projekte zur Energieeinsparung unserer Prozesse bei unseren Kunden
- Wir sind bestrebt, unsere Produkte zukunftssicher zu gestalten, indem wir kontinuierlich daran arbeiten, Aspekte wie Toxizität und Kanzerogenität weiter zu verringern und langfristig vollständig zu vermeiden.
- Kanisterrecycling-Kreislauf und CO2 neutrales Material für Gefahrgut-
  kanister
- Umstellung der Heizungen auf Wärmepumpen 2035
- Flächendeckende PV-Anlagen zur Stromautarkie 2035</t>
  </si>
  <si>
    <t>Wir haben bei Schlötter keine spezielle Regel, aber in F&amp;E sowie im Technikum, sehr viele Freiheiten Dinge zu "probieren". Deshalb werden auch keine Zahlen erhoben mit denen ein Nachweis geführt werden kann. Die Angaben oben sind geschätzt. Im Übrigen denken wir nicht, das man Menschen motivieren kann, wir können lediglich einen Rahmen schaffen, in dem unsere Mitarbeitenden gerne arbeiten. 
Unsere IT fristete lange Zeit ein Schattendasein im Unternehmen und da kaum Geld ausgegeben wurde für Digitalisierung, hat sich nicht gerade ein motivierendes Innovationsklima entwickelt. 2020 entschieden wir, alle unsere Systeme zu erneuern und die Ideen aus der IT umzusetzen. 
Heute haben wir für diesen Bereich 2 neue Mitarbeitende und haben uns enorm weiterentwickelt zum Wohle aller im Unternehmen. Wir haben kollaborative Software eingeführt, alle Mitarbeitenden geschult und arbeiten nun damit erfolgreich. 
Wir haben unser ERP-Projekt gestartet und unsere komplette IT-Infrastruktur erneuert. Das Feedback der Mitarbeitenden ist großartig und wir sind schneller als früher und arbeiten mit der besten Ausstattung, was wiederum Mitarbeitende auch an unser Unternehmen bindet.</t>
  </si>
  <si>
    <t>Es gibt bei uns die sogenannte Ideenfabrik. Hier können alle Mitarbeitende Ideen einbringen. Dies erfolgt in relativ unkomplizierter Art durch die Beantwortung weniger Fragen: Arbeitstitel; Kurzbeschreibung; Welches Problem wird gelöst? Neu oder schon auf dem Markt? In welchen
Bereichen kann man dies anwenden? Woher kommt die Idee? Sonstiges.
Die Ideen werden im Anschluss verteilt auf F&amp;E Themenbereiche, Organisation, Infrastruktur, IT, Arbeitssicherheit usw. 
Dort wird dann entschieden, ob ein Projekt gestartet wird oder die Idee einfach umgesetzt wird. Für F&amp;E-Projekte geht es nach einer Recherche durch das Produktmanagement in unser sogenanntes "steering committee new R&amp;D projects" und dort wird entschieden.</t>
  </si>
  <si>
    <t>Bislang gibt es keine monetäre Belohnung von Ideen, doch gute Vorschläge werden intern z.B. bei Veranstaltungen, lobend hervorgehoben. Werden aus Ideen später Patente angemeldet, zahlen wir die entsprechende Erfindervergütungen. Es können Prämien bis max. 3000€ ausgeschüttet werden.</t>
  </si>
  <si>
    <t>Für unsere Innovationsprojekte und deren Steuerung haben wir ein agiles Projektmanagement nach der PRINCE 2 Methode eingeführt. Wir können damit sehr schnell auf Veränderungen reagieren und umplanen, wenn nötig.</t>
  </si>
  <si>
    <t>lang anhaltendes Nachdenken</t>
  </si>
  <si>
    <t>PRINCE 2</t>
  </si>
  <si>
    <t>Wir sind gerade in der Versuchsphase zur Einführung generativer KI. Wir werden unser Wissensmanagement darüber abbilden. Das bedeutet, unsere Berichte, Forschungsunterlagen, Gebrauchsanweisungen, Rezepturen usw. werden der KI zugänglich gemacht und so auf schnelle Art und Weise historisches und neueres, bzw. aktuelles Wissen miteinander verknüpft. Die KI heißt Amber Search und die ersten Ergebnisse sind sehr vielversprechend.</t>
  </si>
  <si>
    <t>WMV Apparatebau GmbH</t>
  </si>
  <si>
    <t>Windeck</t>
  </si>
  <si>
    <t>Wir arbeiten kontinuierlich daran, unsere Produkte ökologisch und wirtschaftlich günstiger zu produzieren und legen besonderen Wert darauf, dass unsere Produkte während des Betriebes weniger Ressourcen verbrauchen. Unsere stetige interne Arbeitsweise ist getrieben durch den Einsatz der Lean Philosophie. Wir sind seit Jahren schon papierlos und versuchen Verschwendungen in allen Bereichen zu vermeiden. Uns ist bewusst, dass wir vor dem Hintergrund der Nachhaltigkeit, den Lean-Gedanken ausweiten müssen, um künftig schon bei der Produktentwicklung, bei der Rohstoffbeschaffung und den angebotenen Services auf Nachhaltigkeit, im Sinne der Ressourcenschonung, achten müssen.</t>
  </si>
  <si>
    <t>Der Spruch: "Wir scheitern uns zum Erfolg" bringt es vielleicht ganz gut auf den Punkt. Seit Jahren arbeiten wir an der Implementierung des Digitalen Zwillings für unsere Produktlinien. Intensive Versuche und großes Engagement aller Beteiligten führten uns in der Anfangsphase immer wieder an unsere Grenzen und in Sackgassen. Erst mit dem vierten Anlauf ist es uns gelungen, die Grundlagen zu schaffen, um heute den  digitalen Zwilling für unsere kundenindividuellen Anlagen stetig zu realisieren. Veränderungsprozesse brauchen Zeit und oft auch mehrere Anläufe.
Im Weiteren haben wir sehr bewußt ein eigenes ERP System entwickelt, dass alle Prozesse auf unsere Bedürfnisse dynamisch umsetzen kann. Dadurch sind wir sehr effizient und wir können bei gewünschten Anpassung ohne großen Verwaltungsaufwand schnell reagieren. Da wir alle Daten im Haus generieren und auch bearbeiten, konnten wir durch die Digitalisierung auf Papier verzichten und haben in der Fertigung nur noch Bildschirme mit Zeichnungen, Arbeitsplänen, Tabletts und App-Anwendungen mit den individuell benötigten Daten.  Unser ERP-System ermöglicht es uns, Verbesserungsideen einzubringen und diese dynamisch umzusetzen. Dies hat u.a. dazu geführt, dass unsere gesamten Auftrags- und Fertigungsabläufe jederzeit und für alle Kolleginnen und Kollegen transparent und sichtbar sind. Auf dieser Transparenz basiert auch unser papierloses Unternehmen (bis auf steuerrelevante Buchhaltungsvorschriften). In der Anfangsphase der Digitalisierung gab es Skepsis und auch Widerstand. Durch die gelebte Praxis und die positiven Effekte, die sich für uns alle aus diesem Vorgehen ergeben und in Form von Transparenz, Einbringung und Umsetzung von Verbesserungsvorschlägen, sinnvollem Arbeiten spürbar werden, ist der anfänglichen Skepsis Motivation  gewichen. Dadurch ergeben sich teilweise mehr neue Verbesserungsvorschläge als wir zeitnah umsetzen können.</t>
  </si>
  <si>
    <t>Unser Konzept der Mitarbeiterbeteiligung ist ziemlich unkonventionell. Wenn es der Firma gut geht, dann gibt es eine Sonderzahlung am Ende des Jahres. Diese ist  für ALLE Kolleginnen und Kollegen gleich. Jeder bekommt den gleichen Betrag, da wir ja als Team den Erfolg erreichen. Wenn es mal nicht so gut läuft, dann verzichten wir ALLE z.B. auf Sonderzahlungen wir Urlaubs- / Weihnachtsgeld.
Mitarbeitermotivation wird aber auch erzeugt, wenn das Betriebsklima gut ist, die Arbeitsmittel top, das Ambiente ansprechend und durch kleine Incentives wie ein Jobrad oder gemeinsame Feiern/ Fahrten das Gemeinschaftsgefühl gestärkt wird. Bei uns kommt zuerst der Kunde, dann die Kollegen und dann der Rest. Ohne motivierte Kollegen ob im Haus oder auf der Baustelle können wir die Kunden nicht zufrieden stellen.</t>
  </si>
  <si>
    <t>Wir haben ein Innovationsteam (Software und IT- Geschäftsleitungsteam) was immer auf der Suche nach neuen Ideen und Technologien ist. Weiterhin haben wir jeweils einen kurzen Draht zum jeweiligen Vorgesetzten und natürlich auch zu mir. Dort können immer direkt Vorschläge eingebracht werden. Da wir ja als Team arbeiten, gibt es da auch keine "das war aber meine Idee" Hindernisse. Das gute Betriebsklima sorgt dafür, dass auch mal unkonventionelle Ideen kommen und wir auch mal scheitern dürfen.
Darüber hinaus werden Vorschläge der Mitarbeitenden insbesondere in der Fertigung im Rahmen der Morning-Meetings als auch beim wöchentlichen Gemba-Walk mit der Konstruktion aufgenommen und in die Umsetzung gebracht.</t>
  </si>
  <si>
    <t>Bei der Firma WMV wird keiner besonders belohnt. Die Belohnung ist die Umsetzung und dann der Erfolg beim Kunden. Natürlich werden besonders innovative und motivierte Kollegen durch Gehaltsanpassungen entsprechend belohnt. Bei uns sind schon Kollegen als Azubi eingestiegen und nur in der Geschäftsleitung. Das Team wird belohnt, nicht jeder Einzelne.</t>
  </si>
  <si>
    <t>Durch unsere flache und vernetzte Hierarchie sind wir extrem schnell in Entscheidungen. Unsere Unternehmens-Strategie "Vision Quest" ist heruntergebrochen auf konkrete to do´s an denen ein heterogenes Team arbeitet. Einmal im Monat treffen wir uns im GL-Team und besprechen dort u.a. auch den gemeinsamen Umsetzungsfortschritt unserer Strategiethemen. Einmal jährlich wird die Vision Quest auch all unseren interessierten Mitarbeitenden vorgestellt. Diese haben auch die Möglichkeit die Strategie und deren Umsetzung mitzugestalten. Unsere Strategie überarbeiten wir 1x jährlich auch mit der Unterstützung ausgewählter Kunden und freundschaftlich verbundenen Partnern.</t>
  </si>
  <si>
    <t>Value Stream Mapping</t>
  </si>
  <si>
    <t>PDCA</t>
  </si>
  <si>
    <t>5S</t>
  </si>
  <si>
    <t>Vor ziemlich genau 2 Jahren war von einem auf den anderen Tag Chat GPT in aller Munde. Seit diesem Tag ist diese Schlüsseltechnologie in unserem Hause angekommen und wir investieren Zeit und Geld in die Entwicklung der KI für unsere Anwendungsfälle und die unserer Kunden. Heute stehen wir sicherlich noch an der Schwelle zu weiteren tiefgreifenden Entwicklungen. Mit Blick auf unsere internen Prozesse arbeiten wir als zukunftsgetriebenes KMU an  konkreten Anwendungen (bspw. mit Twyn) an der Qualitätssicherung. Dies führt dazu, dass Qualitätsmängel beim Wareneingang sofort erkannt und reklamiert werden können. So wird verhindert, dass Produktionsprozesse nach Beginn der Produktion gestoppt werden müssen. Durch diese beispielhafte Anwendung reduzieren wir Kosten durch Produktionsunterbrechungen und Mehraufwand für evtl. Reperaturen. Gleichzeitig haben wir so auch eine Möglichkeit unsere relevanten Lieferanten weiterzuentwickeln. Dieser Ansatz spart perspektivisch insbesondere Reklamations- und Nacharbeitskosten.</t>
  </si>
  <si>
    <t>Kerling Kunststofftechnik GmbH</t>
  </si>
  <si>
    <t>Rednitzhembach</t>
  </si>
  <si>
    <t>Unsere Fertigung ist nach Scope 1 und 2 Co² neutral. Durch Neuausrichtung unseres Maschinenparkes haben wir im Jahr 2023 bei gleichbleibenden Strombedarf 20% mehr Umsatz generieren können.</t>
  </si>
  <si>
    <t>Leider nimmt die Bereitschaft gerade bei jüngeren Mitarbeitern zu Schulungen oder sich selbst was beweisen wollen stark ab. Wir bieten jeden Mitarbeiter min. eine Schulung im Jahr an und geben Ihnen die Möglichkeiten bei den Innovationsteam mitzumachen, ihre Verbesserungen in den Projektteams zu präsentieren und umzusetzen. Die Termine dazu sind bei allen bekannt. 
Aber mit dieser Methodik haben wir in sehr kurzer Zeit unser Produktportfolio enorm erweitern können, auch die Fertigungstiefe ist enorm angewachsen. Wir haben uns Technologien erarbeitet, die wir vor 3 Jahren noch nicht hatten.</t>
  </si>
  <si>
    <t>Über frei zugängliche Teams-Besprechungen und über die firmeneigene Plattform, diese werden derzeit in one Drive eingebracht.</t>
  </si>
  <si>
    <t>Da wir ein gut wachsendes Unternehmen sind wir dieses über die Aufstiegsmöglichkeiten geregelt.</t>
  </si>
  <si>
    <t>Das Projektmanagement wurde ausgebaut und die Fertigungstiefen erhöht. Wir haben in 2023 eine neugeschaffene Abteilung Stanz/Biegeteile um unsere Kontakte der Stecker selbst herstellen zu können. Der Werkzeugbau wurde von 6 auf 12 Mitarbeiter ausgebaut. Der Messraum wurde mit einem Gom Scanner ausgestattet.</t>
  </si>
  <si>
    <t>FMEA</t>
  </si>
  <si>
    <t>MS Project</t>
  </si>
  <si>
    <t>Eigene Projektierung</t>
  </si>
  <si>
    <t>KI-Anwendungen sind sehr neu im Unternehmen und werden derzeit in der QS eingeführt (Kamera Systeme). Eine Rentabilität kann noch nicht berechnet werden.</t>
  </si>
  <si>
    <t>Lingen</t>
  </si>
  <si>
    <t>Die Lübbers LTA GmbH &amp; Co. KG setzt sich konsequent für Nachhaltigkeit und umweltbewusstes Handeln ein. Unser Ziel ist es, ökonomische, ökologische und soziale Verantwortung in Einklang zu bringen. Dazu verfolgen wir verschiedene Maßnahmen:
Ökologische Nachhaltigkeit:
Wir legen großen Wert auf die Reduktion unseres ökologischen Fußabdrucks. Dazu gehören der Einsatz von Blockheizkraftwerken zur effizienten Strom- und Wärmeerzeugung sowie einer Photovoltaikanlage zur Nutzung von Solarenergie. Diese Technologien tragen dazu bei, den CO₂-Ausstoß erheblich zu senken und erneuerbare Energien in unsere Prozesse zu integrieren.
Ökonomische Nachhaltigkeit:
Wirtschaftlicher Erfolg und nachhaltige Unternehmensführung gehen bei uns Hand in Hand. Unsere Produkte sind auf eine lange Lebensdauer und hohe Qualität ausgelegt. Zudem verfügen wir über die SMETA-Auditierung (Sedex Members Ethical Trade Audit). Diese Überprüfung bewertet unsere Standards in den Bereichen Arbeitsbedingungen, Umweltverantwortung, Arbeitssicherheit und Geschäftsethik. Das Audit ermöglicht uns, höchste soziale und ökologische Standards sicherzustellen und gegenüber unseren Kunden und Partnern transparent zu kommunizieren. Durch diese Transparenz können wir langfristig als verantwortungsvoller Partner am Markt agieren.
Soziale Nachhaltigkeit:
Neben ökologischen und ökonomischen Aspekten liegt uns auch das Wohl unserer Mitarbeiter und der Region am Herzen. Wir fördern kontinuierlich die berufliche Weiterentwicklung unserer Mitarbeiter durch gezielte Weiterbildungsmöglichkeiten. Darüber hinaus pflegen wir eine enge Zusammenarbeit mit lokalen Partnern, um die regionale Wirtschaft und unseren Standort Lingen nachhaltig zu stärken.
Diese Maßnahmen spiegeln unseren Anspruch wider, Verantwortung für die Umwelt zu übernehmen und gleichzeitig als zuverlässiger Arbeitgeber und Partner erfolgreich zu sein. Das Thema Nachhaltigkeit ist somit fest in unserer Unternehmensphilosophie verankert.</t>
  </si>
  <si>
    <t>Bei der Lübbers LTA GmbH &amp; Co. KG können die Mitarbeiter ihre Ideen und Verbesserungsvorschläge in wöchentlichen Jour Fixe direkt gegenüber der Geschäftsführung (GF) äußern und einbringen.
In diesen jeweils montags stattfindenden Besprechungen haben die Mitarbeiter die Möglichkeit, ihre Gedanken und Anregungen in einer offenen und konstruktiven Atmosphäre zu präsentieren. Der Jour Fixe fördert nicht nur den Austausch von Ideen, sondern schafft auch ein Gefühl der Zugehörigkeit und Mitverantwortung für die Unternehmensentwicklung. Jeder Mitarbeiter kann Themen ansprechen, die ihm wichtig sind, z. B. zur Optimierung von Arbeitsprozessen und die GF nimmt sich die Zeit, auf die Themen einzugehen. 
Nach dem Jour Fixe zieht sich die GF zurück, um die besprochenen Themen im Detail zu erörtern. In dieser Phase werden die Ideen analysiert, priorisiert und die Umsetzbarkeit geprüft. Die GF nimmt sich die Zeit, um Strategien zu entwickeln, wie sich die Ideen in der Praxis umsetzen lassen. Dabei werden oftmals die jeweiligen Mitarbeiter in den Prozess eingebunden, die die Idee angebracht haben, um ihre Vorschläge weiterzuentwickeln. 
Danach erstellt die GF ein Protokoll, in dem alle besprochenen Themen sowie die jeweiligen Rückmeldungen und geplanten Schritte festgehalten werden. Dieses Protokoll wird an alle Mitarbeiter versendet, um Transparenz zu schaffen und sicherzustellen, dass jeder über die Entwicklungen informiert ist. So wird deutlich, dass jede Stimme zählt und alle Vorschläge ernst genommen werden.
Der wöchentliche Jour Fixe ist somit ein entscheidendes Instrument zur Förderung einer innovationsfreundlichen Unternehmenskultur. Er trägt dazu bei, dass jeder Mitarbeiter gehört wird und die Möglichkeit hat, aktiv zur Weiterentwicklung der Lübbers LTA GmbH &amp; Co. KG beizutragen. Dies stärkt nicht nur das Engagement und die Zufriedenheit der Mitarbeiter, sondern fördert auch den kontinuierlichen Verbesserungsprozess im gesamten Unternehmen.</t>
  </si>
  <si>
    <t>Bei der Identifizierung besonders innovativer Ideen spielt der wöchentliche Jour Fixe eine entscheidende Rolle. Ideen, die durch ihre Kreativität, Umsetzbarkeit oder den potenziellen Einfluss auf die Effizienz und Qualität des Unternehmens hervorstechen, werden gezielt gewürdigt.
Die Belohnungen können in verschiedenen Formen erfolgen, darunter:
1. Anerkennung im Team:
Besonders innovative Ideen werden während der wöchentlichen Jour Fixe oder in Mitarbeiterversammlungen hervorgehoben. Die öffentliche Anerkennung stärkt nicht nur das Selbstbewusstsein der Ideenlieferanten, sondern inspiriert auch andere, aktiv an Innovationsprozessen teilzunehmen.
2. Karrieremöglichkeiten:
Mitarbeiter, die regelmäßig durch innovative Beiträge hervorstechen, haben die Möglichkeit, in spezielle Projekte involviert zu werden oder zusätzliche Verantwortung zu übernehmen. Dies fördert nicht nur ihre berufliche Entwicklung, sondern auch ihre Bindung an das Unternehmen.
Durch diese Maßnahmen wird eine inspirierende Atmosphäre geschaffen, die Kreativität und Innovation fördert.</t>
  </si>
  <si>
    <t>Die Lübbers LTA GmbH &amp; Co. KG zeichnet sich durch eine Unternehmenskultur aus, die durch Flexibilität und Agilität gekennzeichnet ist, was sich an den folgenden Maßnahmen zeigt: 
1. Anpassungsfähige Strukturen
Durch flache Hierarchien ermöglicht das Unternehmen schnelle Entscheidungsprozesse und fördert die Kommunikation zwischen den Abteilungen. Teams sind in der Lage, unabhängig zu agieren und proaktiv Vorschläge einzubringen, was die Reaktionszeit auf Marktveränderungen verkürzt.
2. Agile Projektmanagement-Methoden
Lübbers LTA setzt auf agile Methoden, die es Teams ermöglichen, iterativ zu arbeiten. Kurze Entwicklungszyklen und regelmäßige Rückmeldungen gewährleisten, dass Projekte flexibel angepasst werden können. Dadurch erhöht sich die Qualität der Ergebnisse und die Geschwindigkeit, in der Projekte umgesetzt werden können.
3. Schnelle Reaktion auf Marktveränderungen
Das Unternehmen verfolgt aktiv Markttrends und Kundenfeedback, um Anpassungen proaktiv vorzunehmen. Diese Fähigkeit zur schnellen Reaktion ist ein wesentlicher Wettbewerbsfaktor und trägt zur langfristigen Stabilität des Unternehmens bei.
4. Förderung einer agilen Denkweise
Die Lübbers LTA GmbH fördert eine agile Denkweise unter den Mitarbeitern, die darauf abzielt, flexibel zu denken und kreativ zu handeln. Sie werden ermutigt, innovative Ansätze zu testen, was zu einer Kultur der kontinuierlichen Verbesserung führt.
Fazit
Die Flexibilität und Agilität der Lübbers LTA GmbH &amp; Co. KG sind entscheidend für den Erfolg in einem sich ständig verändernden Markt. Durch anpassungsfähige Strukturen und agile Methoden ist das Unternehmen in der Lage, innovative Lösungen zu entwickeln und langfristig wettbewerbsfähig zu bleiben.</t>
  </si>
  <si>
    <t>Die Lübbers LTA GmbH &amp; Co. KG hat die Potenziale generativer Künstlicher Intelligenz (KI) erkannt und setzt diese gezielt ein, um interne Prozesse innovativ zu gestalten und zu rationalisieren.
Generative KI ermöglicht es, repetitive administrative Aufgaben zu automatisieren, wie etwa die Datenverarbeitung und -analyse. Durch den Einsatz von KI-gestützten Tools zur Dateneingabe und -verarbeitung kann das Unternehmen den Zeitaufwand für solche Tätigkeiten erheblich reduzieren.
Die Automatisierung minimiert menschliche Fehler, wodurch Korrektur- und Nachbearbeitungskosten signifikant sinken. Zudem führt sie zur Effizienzsteigerungen in Form verkürzter Bearbeitungszeiten. Die genauen Kostensenkungen lassen sich bisher noch nicht beziffern.</t>
  </si>
  <si>
    <t>Lübbers LTA GmbH &amp; Co. KG</t>
  </si>
  <si>
    <t>Anylink Systems AG</t>
  </si>
  <si>
    <t>Ingolstadt</t>
  </si>
  <si>
    <t>TOMRA Systems GmbH</t>
  </si>
  <si>
    <t>Langenfeld</t>
  </si>
  <si>
    <t>470.0</t>
  </si>
  <si>
    <t>KNX concept GmbH</t>
  </si>
  <si>
    <t>24306 Plön</t>
  </si>
  <si>
    <t>91413 Neustadt Aisch</t>
  </si>
  <si>
    <t>OSM Heinz Olesch arbeitet als verlängerte Werkbank für einen weltweiten Automobilzulieferer in Mittelfranken. Ein Schlüssel zum Erfolg von OSM ist die kontinuierliche Weiterentwicklung und unsere Innovation. Unter dem Motto „Chancen erkennen, Wissen erweitern und gemeinsam wachsen!“ sind wir bereit, neue Herausforderungen anzunehmen, innovative Ideen zu entwickeln und unsere Fähigkeiten im Team zu stärken.  Die spezifischen Anforderungen der einzelnen Werke und Produkte unseres Kunden stehen im Vordergrund. Daher sind kontinuierliche Anpassungen und Verbesserungen unserer Dienstleistungen für uns entscheidend. Neben der technologischen Innovation steht bei OSM auch die Nachhaltigkeit im Fokus. Wir setzen auf umweltfreundliche Prozesse und den Einsatz von recycelbaren Materialien und tragen dazu bei, die Umweltbelastung zu minimieren. Wir produzieren eigenen Strom aus erneuerbaren Energien und investieren in weiteren Photovoltaik-Anlagen auf unseren Betriebsdächern. Wir sind nach DIN EN ISO 14001:2015 und Umwelt + Klimapakt Bayern zertifiziert. Derzeit beauftragen wir einen externen Energieberater, um unseren Energieverbrauch zu analysieren. Wir wollen die wirtschaftliche Effizienz unserer Prozesse verbessern. Eine Umstellung von Gas auf Wärmepumpen ziehen wir in Betracht.  Zudem wäre eine Investition in Stromspeicher mit einzuplanen. Weiterhin ist ein Ausbau der Ladeinfrastruktur für betriebliche Elektro- und Hybridautos angedacht und die Nutzung von Strom, für alle Mitarbeiter, soll in Zukunft gefördert werden. Für 2025 sind drei weitere Ladesäulen geplant. Das Ziel ist ein einheitliches Energiekonzept zu entwickeln, das zukunftsorientierte Lösungen bietet. Unser Wunsch ist eine Energieverwaltung mit einfacher Bedienung über eine App. Wir könnten unseren Energieverbrauch in Echtzeit verfolgen und flexibel steuern. Durch diese gezielte Steuerung wollen wir unseren ökologischen Fußabdruck reduzieren und einen weiteren Beitrag zum Umweltschutz leisten.</t>
  </si>
  <si>
    <t>Unsere Mitarbeiter/ -innen unterstützen wir bei der Integration in Arbeit und Familie. Wir übernehmen die Kosten für Sprachkurse. In 2023 haben zwei Mitarbeiterinnen dieses Angebot genutzt. Aktuell besucht eine Mitarbeiterin einen Kurs. Eine Ausbildung mit Abschluss eines Zertifikates erhielt 2023 ein Mitarbeiter als ET2 Prüfer. Diese Wirbelstromprüfung ist eine zerstörungsfreie Prüfmethodik, die elektromagnetische Induktion verwendet, um Materialfehler wie Risse zu erkennen. Der Prüfer analysiert und dokumentiert die Befunde und stellt sicher, dass die Prüfungen gemäß den geltenden Normen und Vorschriften durchgeführt werden. Für neue Mitarbeiter bieten wir ein Patensystem an, so dass eine optimale Anlernzeit gegeben ist. Mit unseren betrieblichen Gesundheits- und Bewegungsprogrammen steuern wir Wohlbefinden, Zufriedenheit und die Bindung zum Unternehmen. Um im Arbeitsalltag leistungsfähiger zu sein, sind Bewegung und Entspannung für ein körperliches Wohlbefinden sehr wichtig.  Die von uns angebotenen Programme für 2023 waren in folgende Kategorien eingeteilt: "Fitness &amp; Ausdauer", "Entspannung &amp; Sport" und "Gesundheit &amp; Motivation". Die Angebote sind bei unseren Mitarbeitern sehr gut angekommen und werden von vielen genutzt. Wir bieten E-Bike Leasing Verträge, eine Zuzahlung zum Fitnessvertrag für alle Mitarbeiter inkl. Rabatt für Mitarbeiter-Angehörige für Sportstudios in vier Städten an. Kurse wie Yoga, Pilates, Zumba und eine Sauna sind darin enthalten. Weiterhin bieten wir im Frühjahr und Herbst Vitaminbomben zur Stärkung des Immunsystems in Form von Obst und Gemüse von regionalen Unternehmen an. Aktionen wie, Faschingskrapfen, Eis, gesunde Rezepte zum Nachkochen und Vorträge durch den Betriebsarzt bereiten Freude. Zur Motivation und Entspannung der Augen am Arbeitsplatz bieten wir farbige, fröhliche oder themenbezogene Bilder an. Die Ideen kommen von unseren Mitarbeitern. Siehe Anlagen: 1. BGM Ergebnisse 2023, 2. Motivationsbilder, 3. Vitaminbomben</t>
  </si>
  <si>
    <t>Wenn es einen Weg gibt, etwas besser zu machen,dann finde ihn! 
Dies steht auf dem OSM-Verbesserungs-Formular. Bei uns sind Ideen erwünscht. Unter dem Motto "Aus dem alten Trott raus und neue Wege finden" wurden alle Mitarbeiter  2015 zum Verbesserungswesen geschult. Seitdem sind Ideen bei uns ein fester Bestandteil und können schriftlich durch jeden Mitarbeiter/ -in eingereicht werden. Sie können auch anonym erfolgen. Im Formular ist der IST-Zustand und die Verbesserung mit Vorteilen zu beschreiben. Die Überbringung ist der Einwurf in einen "Ideen Briefkasten".  Die Idee wird an die Geschäftsleitung übergeben. Jede Idee erhält eine Chance zur Prüfung. Eine Rückmeldung erfolgt immer an den jeweiligen Mitarbeiter/ -in. Bei Umsetzung einer Idee werden weitere Maßnahmen geplant und ein Team zur Umsetzung beauftragt. Nach Fertigstellung sind die Ergebnisse VORHER und NACHHER zu dokumentieren.</t>
  </si>
  <si>
    <t>Es gibt kein Prämienmodel.</t>
  </si>
  <si>
    <t>In der heutigen dynamischen Zeit und der sich stetig wechselnden Anforderungen ist es für uns entscheidend, flexibel auf die Bedürfnisse unseres Kunden einzugehen. Wir legen großen Wert darauf, optimale Lösungen zu finden oder individuell anzupassen. Unser Ziel ist es, gemeinsam mit dem Kunden maßgeschneiderte Ansätze zu entwickeln.
Ein wichtiger Bestandteil unseres Prozesses sind kamerabasierte Testaufbauten für unterschiedliche Typen , die es uns ermöglichen, verschiedene Szenarien zu simulieren und Lösungen zu identifizieren. Durch diese flexible Herangehensweise haben wir uns ein Alleinstellungsmerkmal unter den regionalen Lieferanten erarbeitet.
In einem unserer Projekte zur Weiterentwicklung innovativer Kamerasysteme testen wir modernste KI-Technologie, um die Effizienz und Genauigkeit zu steigern. 
Durch den Einsatz intelligenter Algorithmen können wir nicht nur die Qualität der Prüfungen verbessern, sondern auch wertvolle Einblicke in die Abläufe gewinnen.
Die Zusammenarbeit mit einem dynamischen Startup ermöglicht es uns, neue Ideen und kreative Ansätze in unser Projekt einzubringen. Gemeinsam arbeiten wir daran, Lösungen zu entwickeln, die den Anforderungen des Marktes gerecht werden und gleichzeitig zukunftsorientiert sind. Wir sind überzeugt, dass diese Partnerschaft uns helfen wird, bahnbrechende Ergebnisse zu erzielen und einen echten Mehrwert für uns und unseren Kunden zu schaffen.</t>
  </si>
  <si>
    <t>Unsere Hauptmotivation liegt in der Gewährleistung von Prozesssicherheit und -stabilität, was zu einer Reduzierung der Reklamationskosten führt. Wir streben an, Reklamationen zu vermeiden, um unser Image zu verbessern und die Zufriedenheit unserers Kunden sicherzustellen. Wir testen KI in gemeinsamen Projekten mit externen Kooperationspartnern, um innovative Lösungen zu entwickeln. Im September 2023 wurde ein neues TTZ in Neustadt Aisch geplant. Ein TTZ in Bayern steht für "Technologietransferzentrum". Diese Einrichtungen fördern den Austausch von Wissen und Technologien zwischen Forschungs-einrichtungen, Unternehmen und der Öffentlichkeit. Ziel ist es, Innovationen voranzutreiben und die Wettbewerbsfähigkeit der regionalen Wirtschaft zu stärken. TTZs bieten  Unter-stützung in Form von Beratung, Schulungen oder der Bereitstellung von Infrastruktur für Forschungs- und Entwicklungsprojekte. Es wird von der Stadt Neustadt/ Aisch gemeinsam mit der Hochschule Ansbach betrieben. An diesem Projekt beteiligen wir uns mit einer Stiftungsprofessur mit jährlich 5.000€ für die nächsten fünf Jahre. Ein Kennlerntermin fand zu Beginn dieses Jahres statt, bei dem wir zwei Projekte an das TTZ übergeben haben. Projekt 1 "Datenflut" und Projekt 2 "Bildverarbeitung" sind beide äußerst spannend. Gemeinsam mit den Studenten wollen wir neue Lösungsansätze entwickeln, die innovative Ideen hervorbringen. Die Zusammenarbeit verspricht interessante Erkenntnisse und kreative Lösungen. Die offiziele Eröffnung des TTZ fand am 18.10.2024 statt, an der Evelyn Olesch und Peter Olesch teilgenommen haben. Wir sind sehr zuversichtlich, dass wir weitere Lösungsansätze für die Zukunft gemeinsam entwickeln können. Anlage 5 - OSM &amp; TTZ</t>
  </si>
  <si>
    <t>Heinz Olesch OSM Service-Montage Verpacken e.K.</t>
  </si>
  <si>
    <t>Aachener Grundvermögen Kapitalverwaltungsgesellschaft mbH</t>
  </si>
  <si>
    <t>Unsere Nachhaltigkeitsstrategie wird durch ein dediziertes ESG-Team geprägt, das als Disruptionsbooster agiert und frei von traditionellen Branchenzwängen (corporate legacy) arbeitet. Wir setzen auf datengetriebenes Management, unterstützt von einem interdisziplinären Team aus Data Engineers, Data Analysts und Software Engineers – Experten, die bisher kaum in der Immobilienbranche zu finden sind.
Der Fokus liegt klar auf der intelligenten Nutzung von Daten, unterstützt durch digitale Zwillinge unserer Liegenschaften. Diese Technologie ermöglicht es uns, den gesamten Lebenszyklus unserer Immobilien virtuell abzubilden und so die Nachhaltigkeitsperformance in Echtzeit zu optimieren.
Alle unsere Fonds sind mindestens nach Artikel 8 der EU-Offenlegungsverordnung klassifiziert, wodurch wir sicherstellen, dass alle Investments im Einklang mit strengen ökologischen und sozialen Kriterien stehen. Unsere Immobilien verstehen wir als Multi-Ertragsplattform, die nicht nur finanzielle, sondern auch ökologische und soziale Renditen maximiert. Das Ziel ist eine vollständig nachhaltige Wertschöpfungskette.</t>
  </si>
  <si>
    <t>Unsere Erfahrungen zeigen, dass insbesondere im ESG- und Datenbereich ein schrittweiser Ansatz entscheidend ist. Neue Ideen müssen zunächst in einem Lab-Modus etabliert werden, bevor sie systematisch in die gesamte Wertschöpfungskette integriert werden können.
Ein markantes Beispiel hierfür ist die Einführung unserer datenbasierten ESG-Strategie. Anfangs begegneten wir interner Skepsis, vor allem in Bezug auf die tatsächlichen Mehrwerte dieser Innovationen. Um dies zu überwinden, haben wir konsequent einen klaren Business Case entwickelt, der transparent darlegt, warum die Maßnahmen implementiert werden, wie sie funktionieren und wie viel besser wir dadurch werden.
Die zentrale Erkenntnis: Alle Mitarbeiter müssen das Potenzial und die Vorteile der Innovation individuell verstehen. Dies fördert nicht nur die Akzeptanz, sondern steigert auch die Motivation und langfristige Bindung der Belegschaft. Durch diesen Ansatz konnten wir aus skeptischen Mitarbeitenden regelrechte Innovationsbotschafter machen.</t>
  </si>
  <si>
    <t>Durch unsere BaFin-Regulierung ist dies (momentan) leider nicht möglich. Wir arbeiten aber daran.</t>
  </si>
  <si>
    <t>Mitarbeiter haben die Möglichkeit, ihre Ideen und Verbesserungsvorschläge zentral über ein Requirement Board einzubringen, das wir via JIRA und Confluence steuern. Alle Themen werden gesammelt und sind für jeden Mitarbeiter transparent einsehbar. Hierfür steht auch ein extra Idea-Manager zur Verfügung, der alle Themen aufnimmt und (nach-)qualifiziert.
Die Bewertung und Priorisierung erfolgt quartalsweise im Austausch mit der Geschäftsleitung. Kleinere Maßnahmen und sogenannte Quick Wins setzen wir sofort um, während größere Projekte im Rahmen der jährlichen Budgetplanung berücksichtigt und für das nächste Jahr eingeplant werden.
Dieser Prozess gewährleistet, dass jede Idee – unabhängig von ihrer Größe – ernst genommen und für alle Beteiligten nachvollziehbar diskutiert wird. So schaffen wir eine offene Innovationskultur, in der jeder Mitarbeiter einen aktiven Beitrag zur Weiterentwicklung leisten kann.</t>
  </si>
  <si>
    <t>Finanzielle Anreize: Am Ende des Jahres erhalten Mitarbeiter, die durch herausragende Innovationsleistungen aufgefallen sind, einen finanziellen Bonus.
Spezielle Weiterbildungsangebote: Wir bieten gezielt außergewöhnliche Weiterbildungsmöglichkeiten an, um die persönliche und fachliche Entwicklung weiter zu fördern. (z.B. Stanford, Venture Capital Zertifizierungen, etc.)
Karrieremöglichkeiten: Innovative Ideen werden aktiv bei der Karriereplanung berücksichtigt. Mitarbeiter, die sich besonders einbringen, haben dadurch erhöhte Chancen auf verantwortungsvollere Positionen und weiterführende Karriereoptionen.
Dieser Ansatz schafft nicht nur zusätzliche Motivation, sondern fördert auch langfristig eine Innovationskultur im Unternehmen.</t>
  </si>
  <si>
    <t>Flexibilität und Agilität sind fest in unserer Unternehmenskultur verankert und zeigen sich in drei zentralen Maßnahmen:
Nutzung von Recruiting Opportunities: Wir schaffen Raum für Talente – auch wenn eine Stelle nicht explizit geplant ist. Wenn wir das Potenzial erkennen, ermöglichen wir eine Integration ins Team, um die besten Köpfe zu gewinnen.
Failure Culture: Wir pflegen eine offene Fehlerkultur und beenden Projekte konsequent, wenn sie nicht den erwarteten Mehrwert liefern. Durch eine transparente Kommunikation lernen wir aus Fehlschlägen und fördern damit kontinuierliches Wachstum und Innovation.
Transparenz: Ein hoher Grad an Transparenz ist uns besonders wichtig. Jeder Mitarbeiter hat Einblick in alle Projekte, Prozesse und Entscheidungen, was das Vertrauen und die Zusammenarbeit stärkt und eine agile Reaktion auf Veränderungen ermöglicht.</t>
  </si>
  <si>
    <t>Generative KI nutzen wir gezielt, um unsere internen Prozesse effizienter zu gestalten und die Einhaltung regulatorischer Anforderungen sicherzustellen. Dabei setzen wir auf folgende Maßnahmen:
Automatisierte Dokumentation: Generative KI unterstützt uns bei der Erstellung schriftlich fixierter Ordnungen, was besonders in regulierten Bereichen enorm wichtig ist. Dadurch erfüllen wir die Anforderungen der Aufsichtsbehörden und reduzieren den manuellen Aufwand erheblich.
Standardkorrespondenz mit Kunden: Wir automatisieren die Erstellung und Bearbeitung von standardisierten Kundenanfragen, was nicht nur die Bearbeitungszeit verkürzt, sondern auch Fehler minimiert und die Kundenkommunikation beschleunigt.
Automatisierte Workflow-Auslösung: Aktuell implementieren wir eine KI-gestützte Lösung, die durch das Auslesen von Dokumenten automatisch Workflows startet. Dies ermöglicht eine deutliche Beschleunigung und Kostenreduktion bei wiederkehrenden administrativen Prozessen.
Durch diese Maßnahmen senken wir die Kosten signifikant, vor allem durch die Minimierung manueller Tätigkeiten, die Reduzierung von Fehlern und die Beschleunigung von Prozessen.</t>
  </si>
  <si>
    <t>-Umweltfreundliche Unternehmensführung:
Reduktion des Energieverbrauchs, papierlose Prozesse
-Nachhaltige Finanzprodukte: 
Grüne Finanzprodukte, nachhaltige Investmentfonds, Solarsparbrief
-Soziale Verantwortung und Gemeinwohlorientierung:
Unterstützung regionaler Projekte, Mitarbeiterförderung
-Nachhaltigkeit in der Lieferkette:
Nachhaltige Beschaffung
-Transparenz und Berichterstattung:
Nachhaltigkeitsbericht 
-Klimaneutrales Wirtschaften:
CO2-Kompensation, Elektromobilität
-Circular Economy und Ressourcenschonung:
Abfallvermeidung und Recycling, nachhaltige IT-Lösungen
-Nachhaltige Bau- und Immobilienprojekte:
Energieeffiziente Gebäude, grüne Büroflächen
-Partnerschaften und Netzwerke:
Zusammenarbeit mit Nachhaltigkeitsinitiativen, Kooperation mit nachhaltigen Unternehmen
-Nachhaltigkeitsorientierte Kundenberatung:
Beratung zu nachhaltigen Investitionen, Förderung von Nachhaltigkeit bei Kundenprojekten
-Bildung und Bewusstsein für Nachhaltigkeit:
Mitarbeiterschulungen zu Nachhaltigkeitsthemen, Kundenaufklärung
-Engagement für die lokale Gemeinschaft:
Förderung lokaler Initiativen, Corporate Volunteering</t>
  </si>
  <si>
    <t>Unsere Erfahrungen mit dem gezielten Engagement für Innovationen sind durchweg positiv. Die Einführung einer offenen Innovationskultur hat nicht nur die Anzahl neuer Ideen gesteigert, sondern auch die Motivation der Mitarbeiter signifikant erhöht. Durch den gezielten Austausch in Workshops zwischen den Mitarbeitern und der Unternehmensentwicklung und Innovationsabteilung, sowie externen Partnern haben wir zahlreiche kreative Ansätze entwickelt, die sowohl unsere Prozesse als auch unsere Dienstleistungen nachhaltig verbessert haben. 
Diverse Projekte fördern nicht nur unser Image als nachhaltige Bank, sondern stärken auch das Gefühl der Mitarbeiter, aktiv an der Zukunftsgestaltung mitzuwirken. Die Motivation, innovative Ideen einzubringen, wächst, und es trägt zur langfristigen Mitarbeiterbindung bei, da das Engagement des Einzelnen sichtbare Auswirkungen hat. Die enge Zusammenarbeit zwischen den Abteilungen und das Gefühl, gehört zu werden, hat das Betriebsklima deutlich verbessert.</t>
  </si>
  <si>
    <t>Je nach Erreichung des Betriebsergebnisses erhalten die Mitarbeiter eine Provision in entsprechender Höhe. Ebenso werden Provisionserträge auf die jeweiligen Mitarbeiter aufgeteilt.</t>
  </si>
  <si>
    <t>Mitarbeiter können ihre Ideen und Verbesserungsvorschläge jederzeit per Mail oder auch in den Innovations- und Nachhaltigkeitsworkshops vorstellen. Dort haben sie die Möglichkeit, ihre Ideen detailliert darzustellen, mit Kollegen zu diskutieren und verschiedene Ideen auszuarbeiten. Die Bewertung der eingereichten Vorschläge erfolgt durch ein internes Gremium, das aus Mitgliedern des Top-Managements und Fachexperten besteht. Dabei wird jede Idee nach ihrem Potenzial für das Unternehmen, der Umsetzbarkeit und dem Beitrag zur Nachhaltigkeit bewertet. Besonders vielversprechende Ideen werden anschließend durch gezielte Projektteams weiterentwickelt und können direkt in die Praxis umgesetzt werden.</t>
  </si>
  <si>
    <t>Besonders innovative Leistungen unserer Mitarbeiter werden auf verschiedene Weise belohnt, um ihre Motivation und Kreativität zu fördern. Neben finanziellen Anreizen, wie Prämien oder Bonuszahlungen, bieten wir auch nicht-monetäre Anerkennungen an. Diese umfassen beispielsweise besondere Auszeichnungen im Rahmen interner Veranstaltungen oder die Nennung im Unternehmensnewsletter. Erfolgreiche Innovatoren erhalten zudem die Möglichkeit, ihre Ideen persönlich vor dem Top-Management zu präsentieren und aktiv in die Umsetzung eingebunden zu werden. Darüber hinaus bieten wir ihnen exklusive Weiterbildungsmöglichkeiten, wie Seminare oder Konferenzen, um ihre Fähigkeiten weiterzuentwickeln und ihren Innovationsgeist langfristig zu fördern.</t>
  </si>
  <si>
    <t>Die Flexibilität und Agilität unseres Unternehmens zeigt sich in mehreren Bereichen, die darauf abzielen, schnell auf Marktveränderungen und Kundenbedürfnisse zu reagieren. Wir setzen auf agile Arbeitsmethoden wie Scrum und Kanban, die es unseren Teams ermöglichen, Projekte effizient zu steuern und gleichzeitig Anpassungen in Echtzeit vorzunehmen. Durch flache Hierarchien und kurze Entscheidungswege schaffen wir eine dynamische Arbeitsumgebung, in der Ideen schnell umgesetzt werden können. 
Ein weiterer Schlüssel zu unserer Agilität ist die Förderung von cross-funktionalen Teams, die es Mitarbeitern aus verschiedenen Abteilungen ermöglichen, gemeinsam an Projekten zu arbeiten. Diese interdisziplinäre Zusammenarbeit fördert den Wissensaustausch und bringt unterschiedliche Perspektiven in den Innovationsprozess ein. Zudem nutzen wir agile Projektmanagement-Tools, die unseren Teams helfen, flexibel zu planen und ihre Fortschritte kontinuierlich zu überwachen. 
Unsere flexiblen Arbeitszeitmodelle und die Möglichkeit des Homeoffice tragen ebenfalls zur Agilität bei. So können Mitarbeiter ihre Arbeitsweise individuell gestalten und ihre Produktivität steigern. Darüber hinaus bieten wir regelmäßige Schulungen und Workshops zu agilen Methoden an, um sicherzustellen, dass alle Mitarbeiter die nötigen Fähigkeiten und das Verständnis für agile Prinzipien entwickeln.
Wir ermutigen zudem eine Kultur des kontinuierlichen Feedbacks, bei der Mitarbeiter regelmäßig Rückmeldungen zu Projekten und Prozessen geben können. Dieses Feedback wird genutzt, um kontinuierliche Verbesserungen vorzunehmen und schnell auf Herausforderungen zu reagieren. Durch diese Maßnahmen stellen wir sicher, dass unser Unternehmen nicht nur anpassungsfähig bleibt, sondern auch in der Lage ist, innovative Lösungen schnell zu entwickeln und umzusetzen.</t>
  </si>
  <si>
    <t>PLAYMOBIL®pro</t>
  </si>
  <si>
    <t>Wir nutzen generative KI, um unsere internen Prozesse innovativ zu rationalisieren und neu zu gestalten. Ein wesentlicher Anwendungsbereich ist die Automatisierung von Routineaufgaben, wie Datenverarbeitung und Berichtserstellung, wodurch Mitarbeiter von zeitaufwändigen Tätigkeiten entlastet werden und sich auf strategischere Aufgaben konzentrieren können. Darüber hinaus implementieren wir KI-gestützte Systeme in der Rechnungslegung, die automatisch Rechnungen generieren, Zahlungen überwachen und Ausgaben analysieren. Diese Systeme minimieren menschliche Fehler und beschleunigen den gesamten Abrechnungsprozess. Zudem analysiert die KI unsere internen Prozesse, identifiziert Engpässe und schlägt Optimierungen vor. Durch diese Maßnahmen senken wir die Kosten erheblich, indem wir effizientere Arbeitsabläufe schaffen und Ressourcen gezielt einsetzen. Insgesamt führen diese Veränderungen zu einer signifikanten Effizienzsteigerung und ermöglichen es uns, unsere Dienstleistungen schneller und kostengünstiger anzubieten.</t>
  </si>
  <si>
    <t>Raiffeisenbank Küps-Mitwitz-Stockheim eG</t>
  </si>
  <si>
    <t>GWI Haustechnik GmbH &amp; Co. KG</t>
  </si>
  <si>
    <t>97789 Oberleichtersbach</t>
  </si>
  <si>
    <t>Bentomax GmbH</t>
  </si>
  <si>
    <t>24229 Dänischenhagen</t>
  </si>
  <si>
    <t>29.0</t>
  </si>
  <si>
    <t>Unser Unternehmen setzt auf umfassende Nachhaltigkeitsmaßnahmen, die sich in verschiedenen Bereichen zeigen. Bei der Energieeffizienz im Büro und Rechenzentren setzen wir auf Energiemanagementsysteme, energiesparende Geräte und Ökostrom. Unsere energieeffiziente Hardware trägt zur Ressourcenschonung bei. Im Bereich digitale Nachhaltigkeit achten wir auf energieeffiziente Softwareentwicklung und den Einsatz von Cloud-Lösungen, um Ressourcen effizienter zu nutzen. Wir fördern eine nachhaltige Unternehmenskultur durch Mitarbeiterschulungen, die Digitalisierung unserer Arbeitsprozesse zur Reduzierung von Papierverbrauch und flexible Arbeitsmodelle wie Homeoffice, um den Co²-Ausstoß durch Fahrten für die internen Mitarbeiter zu senken. Zusätzlich unterstützen wir die Gesundheit und umweltfreundliche Mobilität unserer Mitarbeitenden durch das JobRad Programm, über das alle Mitarbeitenden ein Dienstfahrrad auswählen können, das wir als Arbeitgeber finanziell fördern. Darüber hinaus sind wir Partner von Hansefit, sodass unsere Mitarbeitenden deutschlandweit Zugang zu einem breiten Angebot an Fitness- und Sportmöglichkeiten haben und sich sportlich betätigen können. 
Zukünftig planen wir die Mobilität unserer Techniker im Außendienst auf Elektromobilität umzustellen, um Co²-Emissionen weiter zu reduzieren. Schon jetzt optimieren wir unsere Routen digital, um Fahrtstrecken und Kraftstoffverbrauch zu minimieren.</t>
  </si>
  <si>
    <t>Unsere Erfahrungen mit der Einbringung von eigenen Ideen sind äußerst positiv. Die neuen Regelungen hat die Innovationskraft und die Motivation unserer Mitarbeiter deutlich gestärkt. Viele unserer Mitarbeiter schätzen es sehr, dass sie  ihre eigenen Ideen und Verbesserungsvorschläge einbringen können, was sich positiv auf die Mitarbeiterbindung auswirkt. Wir haben beobachten können, dass unsere Mitarbeiter dadurch stärker in das Unternehmen eingebunden sind und einen höheren Sinn in ihrer Arbeit sehen. Einige unserer Projekte haben gezeigt, dass der Freiraum für eigene Ideen nicht nur zur Entwicklung marktfähiger Innovationen führt, sondern auch eine inspirierende Wirkung auf unser gesamtes Unternehmen hat. Die Innovationszeit stärkt die Zusammenarbeit und ermöglicht den Mitarbeitern, ihre kreativen Stärken voll einzubringen, was ein entscheidender Faktor für die Motivation und die langfristige Bindung von Talenten ist.</t>
  </si>
  <si>
    <t>Ein aktuelles Beispiel für ein Mitarbeiterbeteiligungsmodell in unserem Unternehmen ist in unserem Wartungsprojekt 2024 von einem großen und wichtigen Kunden zu finden. Jeder Mitarbeiter erhält einen gleichen prozentualen Anteil am Gesamtwert des Projekts. Das Projekt ist insgesamt für den Zeitraum 03/2024 bis 11/2024 geplant. Die Ausschüttung erfolgt in zwei Teilen: der erste Teil wurde bereits im Sommer 2024 ausgezahlt, der zweite Teil wird Winter 2024 ausgezahlt. 
Auch wenn nicht jeder Mitarbeiter täglich direkt an diesem Projekt arbeitet, tragen alle zum Erfolg bei, indem sie entweder aktiv im Wartungsprojekt tätig sind oder den Projektmitarbeitern durch die Übernahme anderer Serviceeinsätze und Projekte den Rücken freihalten. Damit stellen wir sicher, dass jeder/ jede Mitarbeitende an der Beteiligung gleichberechtigt teilnimmt, unabhängig vom individuellen täglichen Einsatz im Projekt. Dieses Modell fördert die Teamarbeit und das gegenseitige Engagement, da alle gemeinsam zum Erfolg des Projekts beitragen und dafür wertgeschätzt werden. 
Wir legen großen Wert auf Transparenz gegenüber unseren Mitarbeitenden und informieren sie regelmäßig über den aktuellen Stand des Projekts sowie die Berechnung der Beteiligung. Zudem ist es uns wichtig, dass hohes Vertrauen auf beiden Seiten weiterhin besteht. Dieses Vertrauen ist die Grundlage für das erfolgreiche Zusammenarbeiten und ermöglicht es uns, als Team zu wachsen und langfristig gemeinsam Erfolg zu feiern.</t>
  </si>
  <si>
    <t>In unserem Unternehmen haben die Mitarbeiter verschiedene Möglichkeiten, ihre Ideen und Verbesserungsvorschläge einzubringen. Dies kann über den digitalen Weg oder Plattformen, wie zum Beispiel Teams-Gruppen oder über unsere eigene Software/ App, die allen Mitarbeitern zugänglich ist, oder durch direkte Kommunikation mit der Personalabteilung erfolgen. Wir führen halbjährlich Mitarbeitergespräche in Form von Feedbackgesprächen, in denen es nur darum geht, miteinander über die aktuelle Situation zu sprechen und neue Ideen oder Verbesserungsvorschläge zu besprechen. 
Durch dieses transparente und offene System stellen wir sicher, dass alle Mitarbeiter gleichermaßen die Möglichkeit haben, sich aktiv in den Verbesserungsprozess einzubringen.</t>
  </si>
  <si>
    <t>Besonders innovative Leistungen unserer Mitarbeiter werden auf verschiedene Weisen belohnt, um ihre kreativen Beiträge angemessen zu würdigen. 
1. Auszahlung einer Sonderprämie: Für herausragende Innovationen oder bedeutende Verbesserungsvorschläge erfolgt eine Einmalzahlung über das Gehalt. Diese Zahlung wird individuell angepasst und spiegelt den Wert des Beitrags sowie die Bedeutung für das Unternehmen wider.
2. Individuelle Gutscheine: Zusätzlich zu finanziellen Belohnungen verschenken wir individuelle Gutscheine, mit denen wir gezielt auf die Wünsche und Vorlieben der Mitarbeiter eingehen können. 
3. Dankessprechung und öffentliche Anerkennung: nach Rückfrage erstellen wir ein LinkedIn Post, in dem wir den Mitarbeitern benennen und von seiner Idee berichten. Wir bedanken uns persönlich und sprechen mit ihm alles weitere durch. Die Wertschätzung innerhalb des Teams ist uns sehr wichtig.</t>
  </si>
  <si>
    <t>In unserem Unternehmen zeigt sich Flexibilität und Agilität in der Fähigkeit, maßgeschneiderte IT-Lösungen schnell und effizient an die individuellen Bedürfnisse unserer Kunden im Bereich Point of Sale anzupassen. Durch den Fokus auf moderne Technologien und agile Arbeitsmethoden können wir projekte wie Rollouts, Field-Service oder Netzwerktechnikanpassungen flexibel und zügig umsetzen. Unsere flachen Hierarchien und dezentralisierten Entscheidungsstrukturen ermöglichen es, dass unsere Mitarbeiter rasch und eigenverantwortlich auf Veränderungen reagieren können. Zudem setzen wir auf kontinuierliche Schulung und Wissensaustausch, um stets auf dem neuesten Stand zu bleiben und schnell auf Marktveränderungen oder Kundenbedürfnisse zu reagieren. Unser Kundenfokus und schnelle Reaktionszeiten gewährleisten, dass wir dynamisch auf die sich ständig wandelnden Anforderungen des Einzelhandels und öffentlicher Sektoren eingehen können.</t>
  </si>
  <si>
    <t>Wettbewerbsanalysen</t>
  </si>
  <si>
    <t>Schulungen und Wissensaustausch</t>
  </si>
  <si>
    <t>Kundenfeedback</t>
  </si>
  <si>
    <t>Wir entwickeln eine KI-gestützte "Blackbox", um interne Prozesse durch innovative Technologien zu rationalisieren und die Effizienz in der Wartung und Einsatzplanung erheblich zu steigern. Unsere Lösung setzt auf Generative KI, die es uns ermöglicht, proaktiv statt reaktiv auf Störfälle zu reagieren und die internen Abläufe umfassend zu optimieren, was deutliche Kosteneinsparungen nach sich zieht. Durch die frühzeitige Erkennung von Störfällen, die Echtzeit-Analyse und die optimierte Einsatzplanung können wir Kosten signifikant senken. Die KI-gesteuerten Prozesse minimieren Ausfallzeiten, steigern die Effizienz in der Ressourcenverteilung und sorgen für einen reduzierten Einsatz von Personal und Zeit Ressourcen. Insgesamt erwarten wir durch diese innovative Neugestaltung der internen Prozesse eine Kostensenkung von etwa 20-30% in den betroffenen Bereichen.
Die wichtigsten Aspekte unserer Lösung sind die proaktive Wartung, die Echtzeit-Datenanalyse, Integration vielfältiger Datenquellen, Automatisierte und optimierte Einsatzplanung, Kontinuierliches Lernen und Anpassung sowie die Benutzerfreundlichkeit und Transparenz.</t>
  </si>
  <si>
    <t>KB.energy GmbH</t>
  </si>
  <si>
    <t>Bassum</t>
  </si>
  <si>
    <t>Wir zünden die nächste Stufe der Energiewende. Unsere Speicher erfüllen bereits kommende Normen zur Wiederaufbereitung und Rückbau. Zudem ist die Einsatzweise extrem netzdienlich und ermöglicht so den weiteren Ausbau der erneuerbaren Energien. Strom wird aufgenommen wenn er  im Überschuss da ist und abgegeben, wenn er benötigt wird.
Das Segment der Batteriespeicher für die Energiewende wollen wir jedem zugänglich machen. Bisher profitieren nur Infrastrukturunternehmen in Großprojekten davon. Unsere Vision ist, dies ähnlich wie Wind- und Solarpark Beteiligungen aufzubauen. Hierzu entwickeln wir ständig neue Ansätze und Lösungen. Batteriespeicher sind extrem Wichtig für die Energiewende und ohne diese, wird diese nicht gelingen. KB.energy ist derzeit das Einzige Unternehmen am Markt welches die komplette Wertschöpfungskette Projektierung, Abstimmung mit dem Netzbetreiber, Installation, Finanzierung, Wartung &amp; Versicherung, Begleitung bei der Auswahl des Betriebskonzeptes anbietet.</t>
  </si>
  <si>
    <t>Wir bewegen uns in einem extrem komplexen Markt, der von vielen Stellen reguliert ist (Stromwirtschaft / Politik / Steuer etc.). Da wir nur ein sehr kleines Unternehmen sind wir darauf angewiesen das alle Mitarbeiter Ihre Ideen, Wünsche und Gedanken mit einbringen, damit wir zum Ziel kommen. Jeder Mitarbeiter hat ein spezielles Aufgabengebiet und ist Experte darin. Daher denken wir alte Ansätze zusammen neu und stellen den Speicher ins Zentrum unserer Lösungen. Darum kreisen unsere Gedanken und Lösungsansätze.</t>
  </si>
  <si>
    <t>Alle Mitarbeiter, die Maßgeblich am Erfolg des gesamten Unternehmens beteiligt sind, erhalten einen erfolgsabhängigen Bonus zusätzlich zum Gehalt. Dieser ist für alle gleich. Damit erreichen wir, dass alle an einem Strang ziehen und nicht nur auf den eigenen Vorteil achten.</t>
  </si>
  <si>
    <t>Ideen können jederzeit eingebracht werden. Diese werden dann in wöchentlichen Sitzungen besprochen und bewertet.</t>
  </si>
  <si>
    <t>Mitarbeiter, die sich über die Maßen engagieren und lösungsorientiert arbeiten, werden damit belohnt, dass Sie, wenn Sie wollen mehr Verantwortung übernehmen können und mehr Freiräume haben. Auch bei den jährlichen Mitarbeitergesprächen, wird dies thematisiert.</t>
  </si>
  <si>
    <t>Wir haben kurze Entscheidungswege vom Mitarbeiter bis zum Geschäftsführer und Inhaber. Entscheidungen können oft direkt im Gespräch getroffen werden. Selten dauert ein Entscheidungsprozess länger als ein paar Stunden. Stellen wir fest, dass Prozesse oder getroffene Entscheidungen in der Praxis nicht funktionieren, können wir in einem extrem kleinen Zeitfenster Gegenmaßnahmen erarbeiten und nachsteuern. Da wir uns in einem noch nicht erschlossenen und innovativem Markt bewegen, kommen diese Prozesse mehrmals die Woche vor und sind gelebte Praxis.</t>
  </si>
  <si>
    <t>k.A.</t>
  </si>
  <si>
    <t>KI wird für die internen Prozesse bisher nicht genutzt.</t>
  </si>
  <si>
    <t>BEULCO GmbH &amp; Co. KG</t>
  </si>
  <si>
    <t>57439 Attendorn</t>
  </si>
  <si>
    <t>Nachhaltigkeit betrachten wir in fünf Dimensionen: Produkte und Kundenbeziehung, Wertschöpfungsprozesse, neue Geschäftsmodelle, Arbeitsumfeld und Mitarbeitende sowie gesellschaftliche Verantwortung.
Mit unseren Produkten selbst leisten wir einen Beitrag – Messing ist sehr langlebig und praktisch unendlich recyclebar. Unsere Lösungen zahlen auf die Verfügbarkeit, Sicherheit und Hygiene von Trinkwasser ein – damit leisten wir einen wichtigen Beitrag. Unsere digitalen Lösungen setzten an, die Wasserversorgung effizienter, ressourcenschonender und sicherer zu machen.
Kern der Wertschöpfung ist die Produktion in unseren Werkshallen – daher nimmt der Standort Attendorn einen großen Teil unserer nachhaltigen Bestrebungen ein. Mit unserem ganzheitlichen Standortenergiekonzept ist die Basis gelegt und der Plan für die kommenden Jahre steht. Hauptziele sind die langfristige Versorgungssicherheit, die Erfüllung politischer Vorgaben und Ziele (z.B. Klimaneutralität Attendorn 2030), Kosteneinsparungen und CO2-Reduktion. Zu den wichtigsten Maßnahmen gehören die energetische Sanierung der Gebäude, der Einsatz von PV, Nutzung von Geothermie sowie Energieeinsparungen.
Entlang der Wertschöpfungskette achten wir auf immer mehr nachhaltige Produkt- Transport- und Versandverpackungen und arbeiten hier auch gemeinsam mit Lieferanten und Kunden an Lösungen.
Das nachhaltige Personalmanagement ist ein wichtiger Baustein. Wir haben Personalprozesse strategisch aufgestellt und neu strukturiert. Die frühzeitige Fach-, Führungs- und Nach-wuchskräfteförderung ist neben der Arbeit in der agilen Organisation einer der Aspekte.
BEULCO fördert durch Maßnahmen wie Mitarbeitermobilitätskonzepte und naturfreundliche Außengestaltung die ökologische Stadtentwicklung. Die Reduktion versiegelter Flächen, Hecken statt Zäune sowie Vogel- und Insektenhäuser stärken die Biodiversität.</t>
  </si>
  <si>
    <t>Einmal jährlich führen wir eine ein- bis zweitägige Open Space Veranstaltung durch. Der Betrieb wird geschlossen und alle Mitarbeitenden eingeladen, das Format zu einem bestimmten Thema zu besuchen und sich aktiv dort zu beteiligen. 2024 fand die Veranstaltung zum Thema Künstliche Intelligenz statt. Die Berührungspunkte hiermit waren ganz unterschiedlich – je nach Berufsgruppe hatten Mitarbeitende gewisse Vorkenntnisse, andere noch absolut keine Idee, was sich hinter dem Begriff verbirgt. Durch einleitende Impulse und Workshops waren wir in der Lage, alle Mitarbeitenden abzuholen und in gemeinsamen Aktivitäten an das Thema heranzuführen. Im weiteren Verlauf wurde das Gelernte in die Praxis und für den konkreten Anwendungsfall im Alltag bzw. adaptiert auf BEULCO angewandt. Wir können in diesem Rahmen ein besonders hohes Motivationslevel und Engagement der Mitarbeitenden aufzeichnen, da wir Themen zielgruppengerecht aufbereitet haben und das Wissen unter Kollegen weitergegeben wird. Die Mitarbeitenden haben sehr schnell erkannt, wie viel Potenzial besteht- vor allem im abteilungsübergreifenden Austausch. Diese Dynamik führte schnell zu vielen Ideen, die nun in der konkreten Umsetzung sind (natürlich initiiert von den Mitarbeitenden).
Darüber hinaus zahlen diese Formate sich auch sehr auf die Mitarbeiterbindung (und -gewinnung) ein, da ein so hohes Maß der Einbeziehung auf allen Ebenen auch als sehr wertschätzend empfunden wird. Mitarbeitende haben so die Möglichkeit, sich je nach persönlichem Interesse auch noch zu Themen über Ihren eigentlichen Job hinaus zu beteiligen.</t>
  </si>
  <si>
    <t>Es bestehen unterschiedliche Möglichkeiten, wie Mitarbeiter ihre Ideen und Verbesserungsvorschläge einbringen können. Zum einen gibt es das betriebliche Vorschlagswesen (BVW), in dem Mitarbeiter über ein Formular die Ideen/ den Verbesserungsvorschlag einreichen kann. Die erste Bewertung des Vorschlags wird durch den jeweiligen Fachabteilungsleiter abgegeben. Letztlich entscheidet die beauftragte Bewertungskommission über die Umsetzung. Des Weiteren gibt es die „BEULCO Box“, eine Art Briefkasten, in den alle Mitarbeiter jegliche Ideen und Vorschläge einwerfen können. 
Für Innovations- oder Produktideen gibt es einen Innovationsprozess. Dieser wird im weiteren Verlauf erläutert.
Weiterhin hat jeder Mitarbeitende die Möglichkeit, eigene Themen einzubringen. Diese kann er gezielt an die Führungskraft, die Transformationsbeauftragten oder auch eine Gruppe von Mitarbeitern (CoPs  - Community of Practice) richten, die sich dann darum kümmern, dass das Thema, Fragestellung oder Projekt initiiert wird. Darauf ergeben sich meist klassische Projekte oder agile Projekte, die im Rahmen des Betriebssystems 2 gemeinsam mit Kollegen abgearbeitet werden.</t>
  </si>
  <si>
    <t>In unserem Betrieblichen Vorschlagswesen wird zwischen finanziell messbaren und nicht finanziell messbaren Vorschlägen unterschieden. Für finanziell messbare Vorschläge wird die Einsparmöglichkeit ermittelt und von diesem Einsparpotenzial eines Geschäftsjahres werden 5-10% (je nachdem wie gut der Vorschlag vorgedacht war) und maximal 20.000€ prämiert. Wenn die Einsparung jährlich wiederkehrend ist, gibt es zusätzliche Zahlungen für das 2. Und 3. Geschäftsjahr. Nicht finanziell messbare Vorschläge bewertet die Kommission nach einem Punktesystem. Es wird der Grad der Verbesserung, der Grad der Anwendbarkeit und die Leistung des Ideengebers berücksichtigt.
Besondere Leistungen bzw. besonders innovative Leistungen der Mitarbeitenden werden meist durch individuelle Sonderprämien belohnt, die durch den jeweiligen Abteilungsleiter und/ oder die Geschäftsleitung festgelegt werden. Diese können sowohl in monetärer Form als auch in persönlicherer Form ausfallen, z.B. je nach Vorliebe, Hobbies oder persönlicher Situation des Mitarbeitenden.
Für den Einsatz in den agilen Arbeitsgruppen aus Betriebssystem 2 gibt es darüber hinaus ein Prämiensystem. Mitarbeitende, die sich neben ihrer regulären Tätigkeit in den Arbeitsgruppen engagieren, können diese Zeiten erfassen. Je nachdem, wie intensiv die Arbeit hier ist, wird quartalsweise eine Prämie mit dem Gehalt ausgezahlt.</t>
  </si>
  <si>
    <t>Flexibilität und Agilität zeigen sich vor allem in der sehr schnellen Ausrichtung auf neue Umstände. Diese können sowohl interner Natur als auch auf äußere Umstände zurückzuführen sein. Neben der Offenheit gegenüber neuen Themen liegt dies unserer Meinung an zwei Dingen: zum einen die gegebene „Infrastruktur“ aus zwei Betriebssystemen, die wachsende offene Fehlerkultur und damit einhergehend dem Rückhalt aus Management- und Führungsebene, welche Mitarbeitende ermutigt Verantwortung zu übernehmen, über den eigenen Tellerrand hinauszuschauen Entscheidungen eigenständig zu treffen.
Zum anderen wird dies durch die positive Unternehmenskultur gefördert – Mitarbeitende kennen sich untereinander, helfen untereinander und stehen füreinander ein. Dies führt vor allem zu mehr Agilität, da Ideen, Feedback aber auch Kritik offen kommuniziert werden. Neue Arbeitsweisen werden vermehrt ausprobiert, bei denen vor allem aus Fehlern schnell gelernt werden kann. Die Unternehmenskultur ermutigt zur Zusammenarbeit und zum Teilen von Wissen über die Abteilungen hinweg.
Darüber hinaus kommuniziert das Management offen zu Themen wie Marktveränderungen, wirtschaftlicher Lage, Kundenfeedback und weiteren Dingen – sowohl positiv als auch negativ. Dies führt zu Verständnis gegenüber Entscheidungen, fördert aber auch das Vertrauen, was die Resilienz gegenüber Stress und Veränderungen erhöht.
Konkretes Beispiel: Durch einen neuen Gesetzesvorschlag sind Städte verpflichtet, mehr öffentliche Trinkwasserbrunnen aufzustellen. Für diese Produkte gibt es seit 2023 eine Norm. Ein Team aus Vertrieb, Marketing, Entwicklung und Produktmanagement hat es in weniger als 6 Monaten vom Prototyp bis zum ersten Absatz geschafft – BEULCO hat sich in weniger als einem Jahr unter den Markt- und Themenführern in diesem Bereich positioniert.</t>
  </si>
  <si>
    <t>Dynamic Fascilitation</t>
  </si>
  <si>
    <t>Fish Bowl</t>
  </si>
  <si>
    <t>Thinking Circle</t>
  </si>
  <si>
    <t>KI nutzen wir vor allem rund um administrative Prozesse in den Bereichen Finanzen, Vertrieb, QS und Marketing.
In der Buchhaltung werden Rechnungsbelege automatisiert durch eine KI erkannt, erfasst und archiviert. Dadurch wurden weitgehend alle manuellen Tätigkeiten eliminiert, was zu einer deutlich schnelleren Verarbeitung, einem aktuelleren Buchungsstand und weniger Personaleinsatz führt. Im Jahr fallen ca. 13.000 zu verarbeitende und zu archivierende Belege an – nach einer Anlernphase liegt die Erkennungsrate der KI bei 98%.
Im Vertrieb haben wir uns auf die Implementierung einer KI-Lösung zur erweiterten Automatisierung der Eingabe von Bestellungen fokussiert. Bestellungen erfolgen meist in Form von PDF-Dateien, die je Kunde unterschiedlich sind und eine händische Eingabe ins ERP-System bedingten (ca. 15.000 Bestellungen pro Jahr). Aktuell bleibt noch eine manuelle Eingabe von rund 22% der Belegte, Tendenz fallend.
In der Qualitätssicherung ist für die Sicherstellung der Chargen-Rückverfolgbarkeit und zu jeder Lieferung ein Abnahmeprüfzeugnis bereitzustellen. Dies erfolgte händisch und ist auf Grund der hohen Produktvielfalt sehr aufwändig. Im Jahr verarbeiten wir so rund 51.000 Messdaten. Durch den Einsatz von KI konnten wir die Fehlerquote minimieren, manuelle Tätigkeiten ersetzen und alle Daten über das ERP-System für jeden abrufbar machen. 
Im Bereich Marketing wird vermehrt auf generative KI gesetzt. Dies beginnt bei der Texterstellung für Websites, Blogs, Produktunterlagen, Kataloge und deren Übersetzung in die notwendigen Sprachen für verschiedene Märkte, führt über die Bilderstellung und -bearbeitung bis hin zu KI-generierten Videosequenzen. Dies führt dazu, dass neue Inhalte dreimal so schnell erstellt werden wie vorher.</t>
  </si>
  <si>
    <t>Bedachungen Schmidt GmbH</t>
  </si>
  <si>
    <t>56575, Weißenthurm</t>
  </si>
  <si>
    <t>94.0</t>
  </si>
  <si>
    <t>Die Nachhaltigkeit unseres Unternehmens zeigt sich in verschiedenen Maßnahmen, die sowohl umweltfreundliche Technologien als auch ressourcenschonende Praktiken umfassen:
Energieeffizienz: Wir nutzen innovative Materialien und Methoden, die den Energiebedarf minimieren. Unsere Produkte wie das SolarGründach und energetische Dachsanierungen tragen dazu bei, den Energieverbrauch der Gebäude zu reduzieren und gleichzeitig erneuerbare Energie zu nutzen.
Ressourcenschonung: Im Bereich der Dämmung setzen wir auf recycelbare oder nachhaltig gewonnene Materialien, um den ökologischen Fußabdruck unserer Projekte zu verringern.
Abfallmanagement: Wir legen großen Wert auf die effektive Trennung und Reduzierung von Bauabfällen. Dies beginnt bereits beim Onboarding unserer Mitarbeiter, die in Kursen zur Müll- und Abfallentsorgung auf der Baustelle und im Container geschult werden.
Fortbildung: Die kontinuierliche Schulung unserer Mitarbeiter in umweltfreundlichen Praktiken ist uns sehr wichtig. Besonders im Bereich der Gründachpflege und energetischen Sanierungen bieten wir spezielle Schulungskurse an, um die Kompetenzen unserer Mitarbeiter zu stärken und nachhaltige Baupraktiken zu fördern.</t>
  </si>
  <si>
    <t>In unserem Unternehmen können Mitarbeiter ihre Ideen und Verbesserungsvorschläge über einen digitalen Fragebogen einbringen. Die Antworten werden in eine digitale Übersicht geleitet, wo ein Führungsteam die Vorschläge auswertet. Die Hauptkriterien für die Bewertung sind Produktivitätssteigerung, Qualitätsverbesserung und Realisierbarkeit der Ideen. Dieser Prozess ermöglicht es uns, kontinuierlich Innovationen zu fördern und die Effizienz sowie die Qualität unserer Arbeitsprozesse zu verbessern.</t>
  </si>
  <si>
    <t>In unserem Unternehmen werden besonders innovative Leistungen der Mitarbeiter durch ein Punktesystem belohnt. Mitarbeiter können durch Einreichung von Ideen und Innovationsvorschlägen Punkte sammeln, die in unserer Optimierungstabelle erfasst werden. Wöchentlich erhalten die Top 3 Innovatoren Gutscheinkarten von Supermärkten wie Rewe. Die jährlichen Top 2 werden mit einem Restaurant-Gutschein belohnt, während der Jahressieger ein Wellnesswochenende für zwei Personen erhält. Dies fördert eine Kultur der Innovation und kontinuierlichen Verbesserung innerhalb des Teams.</t>
  </si>
  <si>
    <t>- Wir haben ein mittleres Führungsteam installiert, das befugt ist, schnelle und autonome Entscheidungen zu treffen. Dies reduziert die Bürokratie und beschleunigt den Entscheidungsprozess, was besonders in dynamischen und sich schnell verändernden Umgebungen von Vorteil ist. Die Geschäftsführung bleibt trotz der Dezentralisierung der Entscheidungsbefugnisse schnell erreichbar und kann bei Bedarf strategische Unterstützung oder schnelle Klärungen bieten.
- Die Unternehmenskultur fördert Agilität und Flexibilität. Mitarbeiter werden ermutigt, proaktiv Herausforderungen zu identifizieren und innovative Lösungen vorzuschlagen. Diese Kultur wird durch kontinuierliche Fortbildungen und Workshops unterstützt, die darauf abzielen, das agile Denken und Handeln zu stärken.
- Der Einsatz moderner Technologien und digitaler Tools erleichtert flexible Arbeitsweisen und unterstützt die Teams dabei, effizient und effektiv zusammenzuarbeiten, unabhängig von ihrem physischen Standort</t>
  </si>
  <si>
    <t>CRM</t>
  </si>
  <si>
    <t>1. Kommunikation mit Kunden
Anwendung: Durch KI vereinfachen wir sowohl den einfachen E-Mail-Verkehr als auch komplexere Mails, die rechtliche Überprüfungen und die Beachtung von DIN/Normen/Fachregeln erfordern.
Kosteneinsparung: So können wir effizienter arbeiten, was die Betriebskosten senkt und die Bearbeitungszeiten verkürzt.
2. Prüfung von Angeboten und Leistungsverzeichnissen
Anwendung: Wir setzen KI-Algorithmen ein, um Kundenanfragen, Angebote und Leistungsverzeichnisse auf Vollständigkeit und Konformität schnell zu analysieren. (-&gt; z. B. Technische Analyse: kann man man die Arbeiten in der Realität so umsetzen wie der Architekt - das Leistungsverzeichnis/ das LV erstellt hat?)
Kosteneinsparung: Dies erhöht unsere Genauigkeit und reduziert das Risiko kostspieliger Fehler, was zu einer weiteren Kostenreduktion führt.
3. Weiterentwicklung von Ideen/Innovationsvorschlägen
Anwendung: Unsere KI unterstützt bei der Entwicklung und Ausarbeitung von Innovationsvorschlägen durch die Erkennung von Mustern und das Generieren neuer Lösungsansätze.
Kosteneinsparung: Wir erhöhen die Effizienz unseres Innovationsprozesses und nutzen unsere Ressourcen besser.
4. Prüfung von Quellen
Anwendung: Überprüfen bei uns die Glaubwürdigkeit und Relevanz von Informationsquellen (z. B. Prüfung von Berichten, Daten oder Zahlen die wir im Marketing einsetzten wollen)
5. Überwachung von Prozessen und Motivation von Mitarbeitern
Anwendung: Wir verwenden KI zur Überwachung der Arbeitsabläufe und zur Leistungsbewertung, um die Produktivität zu steigern.
Kosteneinsparung: Dies verbessert nicht nur die Mitarbeiterproduktivität, sondern reduziert auch die Kosten durch geringere Fluktuation.
6. Hilfestellung für Mitarbeiter
Anwendung: Unsere KI-basierten Assistenzsysteme geben situative Handlungsempfehlungen nach aktuellen Best Practices und geltenden Fachregeln.
Kosteneinsparung: Dies verbessert die Arbeitsqualität und reduziert die Kosten für Nachbesserungen und Haftungsrisiken.</t>
  </si>
  <si>
    <t>GRAVION GmbH</t>
  </si>
  <si>
    <t>RHEINFELDEN</t>
  </si>
  <si>
    <t>Gravion hatte 2020 den Produktionsstart in der Direktlaserung von Prägewalzen in Stahl Trotz der nicht einfachen Coronazeit ist es gelungen innerhalb von  4 Jahren sich einen Namen in der Herstellung von Prägewalzen zu erarbeiten. Wir sind führend in der Direktlaserung von Prägewalzen direkt in Stahl. Gravion ist umweltfreundlich, da wir keine ätzenden Flüssigkeiten mehr brauchen und darüberhinaus der Strombedarf für die Herstellung einer Prägewalze deutlich geringer ist. Gravion hat sich in kurzer Zeit zu einem global tätigen Unternehmen entwickelt und belieferte heute Kunden in über 40 Ländern. Gravion in Deutschland ist hochprofitabel und wird dieses Jahr knapp 4 Millionen Euro Umsatz generieren. In 2023 erfolgte die Gründung von Gravion USA. Seit Mai 2024 hat auch die Produktion des Standortes USA erfolgsversprechend begonnen Namhafte globale Unternehmen setzen auf die Innovation von Gravion und dem weiteren Wachstum steht nichts im Wege
Wir sind permanent daran die Innovation noch weiter zu optimieren und voranzutreiben und darüberhinaus unsere Weltweite Präsens auszubauen. Wir investieren mit riesigen Schritten in die Zukunft. 
Wir arbeiten voll Digital, d.h. wir erstellen die Designs Digital, die nach Freigabe direkt in die Maschinen umgesetzt wird. 
Wir sind in der Lage mit deutlich weniger Personal (etwa 25-30% des bisherigen Personals) als die konventionelle Industrie zum Erfolg zu kommen. Im Gegenzug sind wir natürlich sehr Kapitalintensiv, d.h. wir ersetzen durch Kapitalintensive Maschinen den Faktor Mensch
Wir fertigen heute für nahezu alle Prägebereich Prägewalzen, d.h. wir prägen heute im Bereich Automotive Interior, wir sind im Bereich Tissue, Nonwoven, Kunststoff, Papier, Tapete, Metallprägung, Verpackung uvm. - Keine Abhängikeiten
Wir arbeiten haben einen klaren Innovationsfahrplan und verfügen um eine klare Strategie der weiteren Entwicklung von Gravion.</t>
  </si>
  <si>
    <t>Die Mitarbeiter können die Ideen und Verbesserungsvorschläge direkt an die Vorgesetzten oder an mich als Geschäftsführer per Slack, e-mail, persönlich übermitteln .Es erfolgt eine sofortige Durchsprache und Entscheidung.</t>
  </si>
  <si>
    <t>Die Mitarbeiter erhalten für besondere innovative Leistungen Sachleistungen oder Geldleistungen. Wir haben hier sicherlich noch Nachholbedarf in der klaren Klassifierung. Wir haben sehr viele super Ideen von MItarbeiter umsetzen dürfen, die uns helfen noch Digitaler zu werden. Ein grandioses Beispiel aus diesem Jahr ist, dass wir komplett auf die digitale Messung und die damit verbundene Digitale Archivierung von Messergebnissen umgestiegen sind.
Die Geschwindigkeit der Umsetzung ist extrem hoch und wird sich weiter fortsetzen.</t>
  </si>
  <si>
    <t>gravion ist gegenüber allen Marktbegleitern komplett anders (sagen Kunden) Liefertermine sind für uns "Gesetz". Der Kunde steht im MIttelpunkt. Der Kunde erhält Angebote in 24 Stunden. Marketing wird bei uns groß geschrieben. Innovation wird bei uns gross geschrieben. Digitalisierung der Prozesse und des gesamten Ablaufes, soweit möglich wird von Beginn an umgesetzt oder sobald eine Idee kommt nachgezogen. Trotzdem schaffen wir auf der anderen Seite Standards die für die Reproduzierbarkeit sorgen. Flexible heißt für uns, dass mit Ausnahme vom Schichtbetrieb es keine fixen Arbeitszeiten gibt. Flexible heißt aber auch, dass wir am Wochenende Maschinen mannlos laufen haben und die Mitarbeiter für 30 Minuten und 1 Stunde kommen um die laufenden Maschinen zu reinigen, Messungen durchzuführen etc. Flexiblität und Agilität bedeutet aber auch, dass auch Personen aus der Führung diese Aufgaben am Wochenende mal übernehmen, wenn die Produktionsmitarbeiter nicht können.</t>
  </si>
  <si>
    <t>Wir nutzen KI sehr stark im Bereich Marketing und in der Außenkommunikation</t>
  </si>
  <si>
    <t>Julius Koch GmbH</t>
  </si>
  <si>
    <t>23714 Kreuzfeld/Malente</t>
  </si>
  <si>
    <t>70.0</t>
  </si>
  <si>
    <t>Traditionell ist Nachhaltigkeit unsere DNA durch langlebige und qualitativ hochwertige Produkte.  
Seit 2020 goldene Regeln der Nachhaltigkeit eingeführt: 1. Verwendung biologisch abbaubarer Materialien, wo immer es technisch möglich ist. 2. Wenn biologisch abbaubare Materialien nicht einsetzbar, dann Verwendung von recyceltem oder recyclefähigem Material. Wenn #1 und #2 nicht möglich, dann dokumentiert. Technische Forschung permanent beobachtet. Neue Entwicklungen identifiziert. 
2020: Bau einer Photovoltaikanlage. 100 % der erzeugten Energie direkt im Unternehmen genutzt, in kommenden Jahren weiterhin schrittweise Ausrüstung aller geeigneten Flachdächer auf Produktions- und Bürogebäuden mit Solaranlagen. Bis heute Einsparung von 36 t CO2 realisiert.
2021: Engagement für erneuerbare Energien. 100 % Energieversorgung für Produktion am Standort in D aus erneuerbaren Quellen. Bis Ende 2023 Einsparungen ca. 3.100 t CO2.
2022: Zirkularität in der Produktion. Einführung Recyclingsystem für Spulen zur Rückführung in die Produktion. Seit 2021 Kunststoffspulen, wo immer möglich, auf Holzspulen umgestellt. Verwendung kompostierbarer und nachwachsender Rohstoffe. Einsparung mehr als 3.000 Kunststoffspulen p.a. Nicht austauschbare Spulen Recycling- oder Kreislaufprozess zugeführt.
2022: Start der Produktion von recycelten Produkten Recycelte Materialien für erste Produktgruppen Nähgarne. Ziel: Kompromissloses Engagement für erstklassige Qualität beibehalten und innovative Materialien erforschen (über das Recycling hinaus).
2023: Roadmap-Modell zur ganzheitlichen Nachhaltigkeit. Kooperation mit starkem Partner: hessnatur stiftung. Gemeinsam erarbeiten individuelle Definition für zukünftigen Nachhaltigkeitsansatz von Julius Koch. Nachhaltigkeit als Kernelement in Unternehmensstrategie verankert. Verpflichtung zu umweltbewussten Praktiken und ethische Überlegungen = Teil unserer DNA</t>
  </si>
  <si>
    <t>Zur systematischen Bearbeitung und strukturierten Nachverfolgung aller kreativen Ideen im Unternehmen wurde in 2023 der Innovation Funnel Process eingeführt zu dem auch Trend -und Gap-Analysen gehören.  Das Steering Commitee (bestehend aus Vertretern des Top-Management aus allen Unternehmensbereichen) tagt 1x pro Monat. Die Mitarbeiter aus allen Fachabteilung werden über ihre Abteilungsleitung in den Prozess einbezogen. Aufgrund der Herausforderung unseres Unternehmens durch den Ukraine- Krieg, konnten wir die komplette Umsetzung des Vorschlagwesens noch nicht final umsetzen. Dies wird gemeinsam mit der neuen HR-Strategie im 1. Halbjahr 2025 erfolgen. Wir haben mit der Einführung des Innovation Funnels sehr gute Erfahrung gemacht. So hat zum Beispiel ein Mitarbeiter aus dem Management Team mit 30 Jahren Firmenzugehörigkeit aus Eigeninitiative angefangen, eine neue Produkt-Idee ergänzend an neue Kundenzielgruppen anzubieten. Die Innovation im Bereich Textile Schutzsysteme für die Landwirtschaft schützt Anbauflächen vor Folgen des Klimawandels (Vertical Crop Guide System, Vineyard Protection) und ist mittlerweile auch zum Patent angemeldet worden. Ein weiterer Mitarbeiter aus der Produktion hatte angeregt, die Produkte für neu angelegte Flächen in der Landwirtschaft für Marketing-Zwecken zu nutzen und mit Branding/Werbeslogans zu bedrucken. Unser Fazit des Innovation Funnels ist: Zündende Ideen setzen sich über alle Hierarchie-Ebenen hinweg in unserem Unternehmen durch. Die Mitarbeiter sind neu motiviert, trotz langer Firmenzugehörigkeit von durchschnittlich mehr als 20 Jahren.</t>
  </si>
  <si>
    <t>Wir haben bewusst kein fest geplantes Venture Capital Budget, weil wir uns nicht limitieren wollen. Der CEO hat weitreichende Vollmachten für jedes Projekt Einzel-Entscheidungen treffen zu können - bis in den sechsstelligen Bereich. Diese projektbezogenen Budgets werden in Abhängigkeit des jeweiligen Business Cases freigegeben und unterliegen keiner Gesamtbeschränkung. Darüber hinaus haben wir einen sehr Innovations-affinen Aufsichtsrat der bei größeren Entscheidungen unterstützend zur Seite steht. Durch die sehr hohe Eigenkapitalquote der Julius Koch GmbH in Verbindung mit Finanzierungoptionen durch den Eigentümer (Stiftung) gibt es somit keine finanziellen Einschränkungen bezüglich der Unterstützung von Innovations-Projekten. 
Das Mitarbeiter-Beteiligungs-System bei Julius Koch besteht aktuell aus einem Bonus-System für das Managementteam in Abhängigkeit des Unternehmens-Erfolges und einem Benefit-System für die einzelnen Mitarbeiter je nach Geschäftsentwicklung bis hin zur zusätzlichen Zahlung von 1 Monatsgehalt pro Mitarbeiter weltweit. Im Rahmen der erweiterten HR-Maßnahmen wird derzeit für das 1. Halbjahr 2025 die Einführung eines erweiterten und standardisierten Mitarbeiter-Benefit-Systems mit einem ganzheitlichen Ansatz erarbeitet.</t>
  </si>
  <si>
    <t>Generell kann jeder Mitarbeiter Vorschläge im Rahmen des Innovation Funnel Process einreichen. Die Einreichung kann aktuell direkt per Mail oder auch mündlich über den Vorgesetzen erfolgen. Ferner haben wir im Rahmen der für das 1 Halbjahr 2025 geplanten HR-Initiative bereits eine Power-App zur standardisierten Einreichung, Bewertung und Prozessdokumentation von Ideen der Mitarbeiter fertig programmiert. Diese kann sich jeder Mitarbeiter kostenlos herunterladen und ist somit 24/7 Ideeneinreichfähig. Wir möchten alle unsere Mitarbeiter bereichsübergreifend als „Trend-Scouts“ einsetzen, die Ideen jederzeit auch von unterwegs einreichen können, wenn sie auf etwas Spannendes stoßen.
Die Bewertung findet 1x monatlich durch das Steering Commitee des Innovation Funnels statt. Dort sitzen im Management Team: Vertreter aus allen Unternehmens-Bereichen und der CEO.</t>
  </si>
  <si>
    <t>Als Basis wird jeder eingereichter Vorschlag mit einem Tankgutschein belohnt, auch wenn er nicht umgesetzt wird. Zudem werden die Vorschläge in Abhängigkeit der Umsetzungs-Stufe, die sie erreichen honoriert. Auch hier erfolgt eine weitergehende Auslegung und die Einführung eines standardisierten Verfahrens im Rahmen der HR-Initiative ab 2025.</t>
  </si>
  <si>
    <t>Unsere Flexibilität und Agilität zeigte sich zum Beispiel im Frühjahr 2021 nach dem Angriff Putins auf die Ukraine. Wir haben in unserer Produktion In Lwiw in innerhalb von 4 Wochen die Maschinen-Evakuierung abgeschlossen und parallel bis zu 5 Produktionsmitarbeitern und deren Familien angeboten für die Konfliktzeit am Standort in Deutschland zu arbeiten.
Ein weiteres Beispiel ist die schnelle Umsetzung der ersten Produkt Ideen aus dem Innovation Funnel 2023: So wurden 3 marktrelevante Neu-Produkten (1x Patent) innerhalb von nur 6 Monaten entwickelt und die Produktion parallel aufgebaut.</t>
  </si>
  <si>
    <t>Lean Management</t>
  </si>
  <si>
    <t>Innovation-Funnel-Process</t>
  </si>
  <si>
    <t>Wir nutzen derzeit die generative KI (Chat-GPT) im Bereich der Marktforschung (defensiv) und zum Vor-Formulieren von Kundenanschreiben und Marketing-Texten sowie zur Erstellung von Präsentationen, wo es geeignet ist.
Wir nutzen aktuell ganz bewusst nur begrenzt KI, da wir z.B. insbesondere bei Chat GPT den Datenschutz als nicht ausreichend einschätzen (Server in den USA). Im Laufe der fortlaufenden Strategie 2025 bis 2028 haben wir deshalb ein KI-Projekt initialisiert, welches folgende Themenbereiche umschließt: 
-	Order Automatisation
-	Supply Chain und Warehouse Management
-	Co2 Tracking and Reporting
-	Production Planning
-	Market Research
-	Make or Buy Decisions (optional)
-	Forecasting (optional)</t>
  </si>
  <si>
    <t>Besseling Immobilien</t>
  </si>
  <si>
    <t>48734 Reken</t>
  </si>
  <si>
    <t>6.0</t>
  </si>
  <si>
    <t>Fritz GmbH &amp; Co. KG</t>
  </si>
  <si>
    <t>Wir als Bestandteil der SHK Branche sind die "Macher" der Wärmewende. Somit leisten wir durch die Installation von innovativen Lösungen einen entscheidenden Beitrag zur Nachhaltigkeit. Nicht nur beraten wir unsere Kunden zu nachhaltigen Lösungen, sondern haben auch in unserem Firmengebäude ebenfalls modernste Heizungs- und Lüftungstechnik verbaut. 
Wir setzen nicht nur auf die klassischen Methoden in unserer Branche, sondern sind schon jetzt sehr daran interessiert, die Heizungs-, Lüftungs- und Sanitärlösung der Zukunft zu installieren. Um möglichst effizient und energiesparend zu bauen.
Wir sind überzeugt, dass die Wärmewende nur mit dem SHK Handwerk umsetzbar ist. Unser Ziel ist es, in unserer Branche immer ganz vorne bei der Installation der neuesten und innovativsten Lösungen dabei zu sein.</t>
  </si>
  <si>
    <t>Mitarbeiter sind immer eingeladen, Ideen/Verbesserungsvorschläge/ Feedback zu laufenden Themen zu geben. Dies können Sie an verschiedenen Stellen tun. Zum einen haben Abteilungsleiter mit ihren Mitarbeitern regelmäßige Teammeetings. Hier wird über aktuelle Themen gesprochen und die Meinung von allen abgefragt. In einem wöchentlichen JF der Geschäftsführung mit den Abteilungsleitern wird dieses Feedback besprochen. Im Gegenzug informiert die Geschäftsführung hier die Abteilungsleiter über neue Ideen und Fortschritte. 
Mit an Projekten beteiligten Mitarbeitern finden in regelmäßigen Abständen Meetings statt, bei denen ebenfalls Feedback und Fortschritt ausgetauscht werden. 
Außerdem gibt es ebenfalls in regelmäßigen Abständen mit bestimmten Mitarbeitern Meetings, in denen potenzielle Möglichkeiten vorgestellt und ggf. Mitarbeiter gesucht werden, die freiwillig an Projekten mitarbeiten wollen.</t>
  </si>
  <si>
    <t>Mitarbeiter, die besonders innovative Ideen haben oder sich für bestimmte Themenbereiche innerhalb eines Projekts interessieren, werden in diesen Bereichen geschult, um ihr Wissen und ihren Einsatz in diesem Bereich zu fördern. Außerdem werden z. B. für den Einbau von besonders neuen, ungewöhnlichen und innovativen Anlagen leistungsspezifische Boni bezahlt.</t>
  </si>
  <si>
    <t>Flexibilität ist das, was uns auszeichnet. Wir können extrem viele Dinge in sehr kurzer Zeit umsetzen. 
Der einzige Nachteil: 
Dokumentation und Struktur kommen hin und wieder zu kurz.
Durch eine flache Organisationsstruktur und kurze Entscheidungswege sind viele kleine und große Verbesserungsvorschläge schnell entschieden und werden innerhalb kürzester Zeit umgesetzt. 
Nur bei großen strategischen Projekten / Entscheidungen werden überhaupt Projektteams gebildet.
Durch diese Flexibilität sind die JF Termine mit unseren Mitarbeitern essenziell. So werden kleine aber oftmals sehr relevante Änderungen direkt an den Mitarbeiter weitergegeben und das Feedback kann zeitnah eingeholt werden.
Um das Thema "Dokumentation" unserem Level an Flexibilität gleich zu setzen, arbeiten wir aktuell bereits an internen Prozessen und Lösungen.</t>
  </si>
  <si>
    <t>In unserem ERP-System haben wir eine solche KI implementiert. 
Sie hilft uns an zwei Fronten extrem:
1. 
Im Büro arbeiten oftmals auf den normalen Sachbearbeiter Positionen keine Fachkräfte aus dem SHK Bereich. Somit können viele fachliche Fragen von Kunden nicht direkt beantwortet werden und ein Meister ist zur Beantwortung nötig. Durch die Implementierung von KI kann die Sachbearbeiterin sich direkt fachliche Fragen beantworten lassen und dieses Feedback an den Kunden weitergeben. Somit wird die Ressource "Meister" entlastet.
2. KI hilft uns auf Baustellen. Da unsere Monteure papierlos arbeiten und alle Informationen ausschließlich über Handy und Tablet erhalten und diese auch über Handy und Tablet weitergeben, müssen auch Auftrags- bzw. Ausführungstexte dort geschrieben werden. Früher waren Texte relativ kurz gehalten. Rechtschreibfehler waren in diesen Texten enthalten und Kunden haben sich hin und wieder beschwert, dass sie gar nicht richtig wissen, was der Monteur eigentlich gearbeitet hat. Zusätzlich hat das Tippen den Monteur  viel Zeit gekostet. 
Jetzt übernimmt die KI das. Sie bildet automatisch Stichpunkte, formuliert korrekte und ausführlichere Sätze und prüft auf Rechtschreibfehler.
Mittelfristig wollen wir KI auch zur internen Rechnungsprüfung verwenden.
Natürlich gibt es noch viele weitere Einsatzfelder, bei denen KI verwendet werden kann.</t>
  </si>
  <si>
    <t>WSCAD GmbH</t>
  </si>
  <si>
    <t>85232 Bergkirchen</t>
  </si>
  <si>
    <t>Als Softwareunternehmen ist unser CO2 Footprint sehr gering. Unsere Innovationen sind nicht CO2 intensiv, sie benötigen lediglich Hirnschmalz. Wir pflantzen jährlich über 600 Bäume um etwas für die Umwelt zu tun.</t>
  </si>
  <si>
    <t>Ein Team von Software-Entwicklern sollte "nebenher" ein Pilotprojekt zum Thema KI / AI machen. Ziel war es herauszufinden welches Potential dahinter steckt und welcher Aufwand nötig wäre um eine solche Lösung produktiv zu machen. Während das eine Team in Teilzeit (nebenher) daran gearbeitet hat, hat sich ein anderes Team inspirieren lassen (oder herausfordern lassen) und hat einen völlig anderen Ansatz gewählt. Beide Ansätze sind heute in unserer Lösung und ohne die Innovationskraft der Mitarbeiter und der Unternehmenskultur die so etwas erlaubt, wäre dies nicht passiert.</t>
  </si>
  <si>
    <t>Über den Chef. Chefs sind - wie alle Mitarbeiter - angehalten zuzuhören und Potentiale zu entdecken.</t>
  </si>
  <si>
    <t>Awards / Sonderboni</t>
  </si>
  <si>
    <t>Kurze Wege und schnelle Entscheidungen. So waren wir zum Beispiel in der Lage als erster Anbieter von  Elektro-CAD-Software auf Künstliche Intelligenz zu setzen - und das zu einem Zeitpunkt wo die meisten unserer Wettbewerber davon noch nicht viel Ahnung hatten.</t>
  </si>
  <si>
    <t>Unsere Softwareentwicklung nutzt GitHib-Copilot und ChatGPT zur Beschleunigung der Prozesse. Im Marketing nutzen wir diverse KI Tools.</t>
  </si>
  <si>
    <t>FENECON GmbH</t>
  </si>
  <si>
    <t>Deggendorf</t>
  </si>
  <si>
    <t>319.0</t>
  </si>
  <si>
    <t>FENECON ist Vorreiter bei der Entwicklung und Produktion von Stromspeichersystemen. Der Innovationsfokus des Unternehmens liegt auf der stetigen Weiterentwicklung der hauseigenen Energiemanagementsoftware sowie der Integration verschiedener Batterietypen. FENECON deckt ein breites Spektrum an Stromspeichersystemen ab - vom 8,8 kWh Heimspeicher für den Privathaushalt, bis hin zum skalierbaren Multimegawattstundenspeicher für Industrieanwendungen, PV-Parks, und die Vermarktung am Strommarkt. Je nach Sparte unterscheidet sich der Innovationsfokus. Die Nachhaltigkeit zeigt sich insbesondere bei der Einbindung neuer obsoleter sowie Second-Life-Elektrofahrzeugbatterien unterschiedlicher Hersteller. Gebrauchte Elektrofahrzeugbatterien, die in stationären Industriespeichern wiederverwendet werden, veranschaulichen die ideale Kombination von Innovation und Nachhaltigkeit. Ressourcen, die bereits vorhanden sind, können auf diese Weise für weitere 20 Jahre genutzt werden. Die Lebensdauer der Batterien wird verlängert, wertvolle Ressourcen werden geschont und der CO2-Ausstoß wird erheblich reduziert. Um die produzierten Mengen der Industriespeicher entsprechend der Nachfrage zu erhöhen, wurde Anfang 2024 das neu errichtete Werk in Iggensbach bezogen. Die FENECON Heimspeicher werden zukünftig an einem weiteren neuen Standort in Albersdorf (Vilshofen) gefertigt und dort die gesamte Wertschöpfungskette inklusive F&amp;E und Vertrieb durchlaufen. In der Folge werden 2025 kleine, zwischenzeitlich genutzte Standorte im Raum Deggendorf aufgelöst und die Betriebsstätten sich auf Deggendorf (Verwaltung), Iggensbach und Albersdorf konzentrieren. Diese drei Standorte werden zugleich die drei Business Units geknüpft. Deggendorf wird der Standort für Verwaltung und zentrale Dienstleistungen über alle Produktgruppen hinweg sein, Iggensbach Zentraler Standort für die Produktgruppe Industrial und Albersdorf für die Produktgruppen Home und Commercial sowie Prototypenbau und Sonderprojekte.</t>
  </si>
  <si>
    <t>Jeder Mitarbeiter und jede Mitarbeiterin aus den Abteilungen Produktmanagement, Vertrieb, Service, Marketing, Strategie, Technische Entwicklung, Softwareentwicklung, IT, Digitalisierung und Projektmanagement ist dazu angehalten, im Rahmen eines definierten Entwicklungsprozesses "Product Owner" seiner oder ihrer eigenen Idee zu werden, diese dem Prozess entsprechend zu entwickeln und der Geschäftsleitung vorzulegen. Die Geschäftsleitung entscheidet, ob die Innovation - das kann ein Produkt, ein Projekt, oder Ähnliches sein - umgesetzt wird. Die Innovation kommt auf die unternehmensinterne Entwicklungsroadmap, wird in Abstimmung mit der Geschäftsleitung priorisiert und entlang des Produktentwicklungsprozesses umgesetzt. So stellt FENECON sicher, dass Ideen von allen Mitarbeiterinnen und Mitarbeitern gehört werden und auch in die Umsetzung gehen können. Dieser Prozess darf von allen Mitarbeiterinnen und Mitarbeitern bei einer eigenen Ideenentwicklung angewandt werden. Von den oben genannten Abteilungen wird die aktive Bearbeitung eigener Ideen in besonderer Weise erwartet.</t>
  </si>
  <si>
    <t>Es gibt für alle Mitarbeiterinnen und Mitarbeiter einen Erfolgsbonus in gleicher Höhe, dieser orientiert sich am Unternehmenserfolg des vergangenen Jahres. Darüber hinaus arbeitet die Geschäftsleitung derzeit ein Beteiligungsmodell für die Mitarbeiterinnen und Mitarbeiter aus, das vorsieht, dass diese sich an von FENECON betriebenen Speicherprojekten beteiligen können. Erträge eines Stromspeichers, die dieser in der Vermarktung am Strommarkt generiert, können dann anteilig an die beteiligten Personen fließen.</t>
  </si>
  <si>
    <t>Entscheidungen dort zu treffen, wo sie am besten getroffen werden können, ist die Grundprämisse der agilen Organisationsstruktur. Häufig ist das nicht in einer oberen Chefetage zu verorten, sondern nah am Kunden oder nah am zu entwickelnden Projekt. Dementsprechend sind unsere Mitarbeiterinnen und Mitarbeiter in der Verantwortung, Verbesserungsvorschläge zu kommunizieren und dort, wo es direkt umsetzbar ist, auch selbst unmittelbar die Umsetzung anzugehen. Entwicklungs- und Innovationsideen können Mitarbeiterinnen und Mitarbeiter bei FENECON als "Product-Owner" im Rahmen des Evaluierungsverfahrens im Entwicklungsprozess der Geschäftsleitung präsentieren und zur Umsetzung bringen.</t>
  </si>
  <si>
    <t>Wir setzen insbesondere auf die intrinsische Motivation. So können die Mitarbeiterinnen und Mitarbeiter durch eigene Ideen ihre Arbeitsbedingungen verbessern und Themen bearbeiten, von denen sie überzeugt sind. Bei wiederkehrenden, besonders innovativen Leistungen einer Mitarbeiterin oder eines Mitarbeiters wird der Verantwortungsbereich um passende Aufgabenbereiche erweitert.</t>
  </si>
  <si>
    <t>Die agile Unternehmensstruktur von FENECON ist flexibel und reaktionsschnell. Sie fördert die Zusammenarbeit und Eigenverantwortung der Mitarbeiterinnen und Mitarbeiter. Entscheidungen werden dezentral gefällt. Die einzelnen Teams sind selbst organisiert und arbeiten in Iterationen. Das bedeutet, dass nach einem Fehler der Fokus immer auf das resultierende Learning gelenkt wird. Ziel der Flexibilität und Agilität ist es, das Potenzial jedes Mitarbeiters und jeder Mitarbeiterin optimal zu positionieren. Dadurch erreichen wir eine hohe Mitarbeiterzufriedenheit und erzielen bestmögliche Ergebnisse. Das Eine bedingt das Andere.</t>
  </si>
  <si>
    <t>Entwicklungsroadmap</t>
  </si>
  <si>
    <t>Produktentwicklungsprozess</t>
  </si>
  <si>
    <t>Interne Prozesse werden bei uns durch generative KI in bestimmten Bereichen verkürzt. Im Marketing wird zum Beispiel viel Bildmaterial mit Unterstützung von generativer AI erzeugt. Dies erspart Zeit, Aufwand und Geld. Gleichzeitig ergibt sich bei professionellem Prompting ein oftmals geeigneteres Ergebnis als sich das in der Realität ablichten lassen würde.</t>
  </si>
  <si>
    <t>HEMO GmbH</t>
  </si>
  <si>
    <t>Ötisheim</t>
  </si>
  <si>
    <t>128.0</t>
  </si>
  <si>
    <t>Nachhaltigkeit bezieht sich zunächst auf den Energieverbrauch. Ziel ist es Prozesse und Medien so zu kombinieren, dass die Behandlungstemperatur und somit der Energieverbrauch sinkt (analog Waschmittel in der Waschmaschine).
Zudem werden die Medien im Kreislauf gefahren und destilliert und müssen somit nicht getauscht werden (Thema Abwasser, Thema Entsorgung von Lösungsmitteln).
Und drittens geht es um die zu reinigende Ware. Unser aktuelles Projekt bezieht sich auf die Reinigung von Metallschrott, der später wiederverwendet werden kann und auf die Reinigung und Auftrennung von Straßenasphalt, damit die Rohstoffe wiederverwendet werden können und nicht mehr als Sondermüll zu entsorgen sind.</t>
  </si>
  <si>
    <t>Die Mitarbeiter werden am finanziellen Erfolg des Unternehmens monetär beteiligt. Ein Teil fließt in die Altersvorsorge und ein weiterer Teil wird als Prämie mit dem Gehalt ausbezahlt.</t>
  </si>
  <si>
    <t>Jede(r) Mitarbeiter(in) wird ausdrücklich darum gebeten jeglichen technischen Missstand aufzunehmen und Ideen zur Verbesserung der Situation vorzulegen. Die Geschäftsleitung sitzt offen zugänglich im Großraumbüro, sodass es keine räumliche Hürden gibt, uns direkt anzusprechen.</t>
  </si>
  <si>
    <t>Zur Entscheidungsdauer: Wir entscheiden grundsätzlich sofort um zu verhindern, dass Ideen zu Tode diskutiert werden. Learning by Doing ist unser Prinzip. 
Innovative Leistungen werden nicht explizit monetär belohnt. Die Entlohnung in unserem Unternehmen liegt deutlich über Branchenschnitt, daher erwarten wir auch überdurchschnittliche Leistungen, wozu Innovation gehört. Je mehr innovative Ideen umgesetzt werden, desto höher sollte der Ertrag des Unternehmens sein und somit letztlich auch die Höhe der Erfolgsprämie.</t>
  </si>
  <si>
    <t>Die Flexibilität und Agilität unseres Unternehmens zeigt sich in verschiedenen Aspekten. Wir können schnell auf Veränderungen im Markt oder in der Branche reagieren. Dies bedeutet, dass wir in der Lage sind, unsere Strategien, Prozesse und Produkte anzupassen, um den neuen Anforderungen gerecht zu werden. Ein agiles Unternehmen wie unseres fördert eine Kultur der Innovation, in der Mitarbeiter ermutigt werden, neue Ideen zu entwickeln und auszuprobieren. Dies führt zu kontinuierlichen Verbesserungen und der Entwicklung neuer Produkte und Dienstleistungen. Unsere Flexibilität stellt den Kunden in den Mittelpunkt unserer Aktivitäten. Wir hören auf das Feedback der Kunden und passen unsere Angebote entsprechend an, um deren Bedürfnisse besser zu erfüllen. Wir treffen unsere Entscheidungen schnell und auf der Grundlage von Daten und Analysen. Dies ermöglicht es uns, schneller auf Veränderungen zu reagieren und Chancen zu nutzen. Wir fördern eine Kultur der Zusammenarbeit, in der Teams funktionsübergreifend arbeiten und Wissen und Ressourcen teilen. Dies führt zu einer schnelleren Umsetzung von Projekten und einer höheren Effizienz. Flexibilität und Agilität erfordern, dass ein Unternehmen ständig lernt und sich weiterentwickelt. Dies bedeutet, dass Mitarbeiter regelmäßig geschult werden und das Unternehmen bereit ist, aus Fehlern zu lernen und sich zu verbessern. Diese Aspekte tragen dazu bei, dass wir flexibel und agil bleiben und somit langfristig erfolgreich sein können.</t>
  </si>
  <si>
    <t>Aktuell wird generative KI hauptsächlich in der Verwaltung genutzt. Die Vollversion des Microsoft Copilot hilft uns im Personalwesen (bspw. Erstellung von Stellenanzeigen), im Marketing (bspw. Schreiben von Anwenderberichten) oder im Vertrieb (bspw. Übersetzungen, Vertragsprüfungen, etc.). Die Teams Premium Lizenz zeichnet Meetings auf und übersetzt diese bei mehrsprachigen Veranstaltungen. Outlook fasst lange Mailverläufe zusammen. 
Unser SAP hat ein System der automatisierten Kontoauszugverbuchung um Zeit in der Buchhaltung einzusparen. Hinzu kommt eine automatisierte Archivierung von Dokumenten mit intelligenten Suchfunktionen unter Mithilfe von KI. Nahezu wöchentlich ergeben sich hier neue Möglichkeiten, die durchaus helfen die Kosten zu senken. In der Buchhaltung bspw. hat eine Person nun nur noch zwei mit der Buchhaltung zu tun und kann an den anderen drei Tagen interdisziplinär unterstützen.</t>
  </si>
  <si>
    <t>BELLE AG</t>
  </si>
  <si>
    <t>Wyhl</t>
  </si>
  <si>
    <t>48.0</t>
  </si>
  <si>
    <t>Die Innovationstätigkeit unserer Mitarbeitern werden hauptsächlich in der Kommunikation der Arbeitsprozesse gemacht.
Produktion &lt; &gt; Projektleitung 
Montage &lt; &gt; Projektleitung
Technische Planung &lt; &gt; Projektleitung
Produktionsleitung &lt; &gt; Projektleitung
Projektleitung &lt; &gt; Geschäftsleitung/Vorstand
1 x wöchentlicher Jour Fix ( Produktionsleitung, Montageleitung, Projektleitung, Geschäftsleitung )
1 x wöchentliche Montageplanung ( Führungskräfte Montage, Montageleitung, Projektleitung, Geschäftsleitung )
1 x wöchentlich Geschäftsleitung und Vorstand</t>
  </si>
  <si>
    <t>Die Umsetzung von Ideen und Verbesserungsvorschläge sind unterschiedlich.
Je nach dem werden diese umgehend umgesetzt oder in der jeweiligen Arbeitskreisen besprochen und entschieden.
Kleinere Investitionen können in den jeweiligen Abteilungen innerhalb ihres Budget entscheiden
Größere Investitionen entscheidet die Geschäftsleitung/Vorstand
Langfristige Investitionen werden unter Berücksichtigung von Chancen und Risiken in der Jahreszielplanung erfasst</t>
  </si>
  <si>
    <t>Die Belle AG deren Geschäftsführung - Vorstand betrachtet das Unternehmen mit deren Mitarbeiter ganzheitlich 
Unternehmenserfolge werden über Leistungsprämien an allen Mitarbeitern ausbezahlt quartalsweise
Bonis oder Prämien werden an einzelne Personen nicht bezahlt
Jeder Mitarbeiter beteiligt sich direkt und aktiv an neuen Ideen so wie durch seine gute Mitarbeit und Arbeitsleistung und trägt damit an der Entwicklung und Unternehmenserfolg bei
Seit Juni 2024 liegt der Mindestlohn bei 20€ / Stunde</t>
  </si>
  <si>
    <t>Die Flexibilität schaffen wir durch direkte Kommunikation der einzelne Abteilungen und der Geschäftsleitung - Vorstand</t>
  </si>
  <si>
    <t>MAC Mode GmbH &amp; Co. KGaA</t>
  </si>
  <si>
    <t>260.0</t>
  </si>
  <si>
    <t>Wir setzen auf den Dreiklang aus Ökologie, Ökonomie und sozialer Verantwortung. Im Bereich Nachhaltigkeit lautet unser Credo: "Wir setzen alles daran, eine immer nachhaltigere Hose herzustellen." 
- Wir reduzieren aktiv unseren Verbrauch von Energie, Treibhausgasen und Ressourcen
- Wir entwickeln innovative Alternativen zur konventionellen Herstellung unserer Produkte
- Wir fördern das Bewusstsein für Nachhaltigkeit bei Handelspartner und Endkunden durch kommunikative Maßnahmen (Pressearbeit, mediale Aufklärung, Teilnahme an Panels, Corporate Website, Produkt-Hangtags, etc.)
- Wir übernehmen soziale Verantwortung - als Arbeitgeber, als Auftraggeber, als Unternehmen in der Region (Arbeitssicherheit durch Innovation / Mitarbeiterentwicklung &amp; -fortbildung, Code of Conduct)
- Wir fördern die Biodiversität an unserem Firmensitz (Natur/Architektur)
Unsere Vision für das Jahr 2030 lautet: 
- Kein Einsatz mehr von Virgin Cotton
- Der konsequente Einsatz von regenerativen und ressourcenschonenden Fasern
- Der Ausbau von Recycling und Einsatz recycelter Fasern
- Wir wollen Nachhaltigkeit und nachhaltig produzierte Hosen in die Mitte der Bevölkerung bringen, die bezahlbar ist und nicht als Elite-Thema verstanden wird</t>
  </si>
  <si>
    <t>Durch bewusst niedrig gesetzte Hierachien im Unternehmen, steht der direkte und persönliche Austausch im Fokus. Bei MAC arbeiten Menschen aus über 20 Nationen und wir sind stolz auf einen sehr diversen Altersdurchschnitt. Wir fördern dabei den Austausch der Generationen und sind stolz auf eine Frauenquote von über 90%. Wir verfolgen das Credo "Fordern und Fördern". Das bedeutet im beruflichen Alltag, dass alle Mitarbeitenden - vom Hausservice bis hin zum Design - einer klaren Vision folgen. Am Beispiel des Themas "Nachhaltigkeit" aufgezeigt, bedeutet das konkret, dass Mitarbeiter stets neue Ideen und Gedankenansätze einbringen können, sich im Team aber auch im direkt mit dem C-Level dazu austauschen können. Das führt dazu, dass wir uns stetig weiterentwickeln. Dabei muss nicht jede Ideen zwangsläufig in einem Erfolg enden - viel wichtiger ist, dass das Team kollektiv betrachtet Agilität und Flexibilität leben kann. Dank dieser Unternehmenskultur, erfreuen wir uns einer sehr sehr niedigen Fluktuation und einer hohen Mitarbeiterzufriedenheit. Unser interner Claim dazu lautet: "MAC - IT´S BETTER TOGETHER"</t>
  </si>
  <si>
    <t>Auch hier gilt ein kollektiver Ansatz. Innovationen werden uns uns meist durch das Know-How und den Weiterentwicklungswillen mehrerer Mitarbeiter zeitgleich verwirklicht. Ein gesondertes Belohnungssystem lehnen wir bewusst ab für das Individium. Uns ist es sehr wichtig, dass Mitarbeiter - ganz gleich welche hierachische Position die Person innehält - eine gute und mitivierende Entlohnung erfährt. Zudem garantieren wir als einer der internationalen Marktführer im Bereich Hosen Stabilität und einen sicheren Arbeitsplatz. Ein konkretes Beispiel ist der Umgang mit der Corona-Pandemie: Anstelle von Staatshilfen in Anspruch zu nehmen oder Mitarbeiter in Kurzarbeit zu schicken, haben wir als Team unseren eigenen Weg gefunden durch diese herausfordernde Zeit zu kommen. Anstelle von Hosen, haben wir kurzerhand Masken und OP-Kittel in millionenfacher Ausführung genäht - vom Lehrling bis zur Abteilungsleiterin. Dieses Innovationsklima ist eines der wichtigsten Erfolgsfaktoren bei MAC. Wir setzen auf den Teamgeist, zeigen uns flexibel in jeder Situation und können somit auf Veränderungen durch eine gesunde Team-Resilienz erfolgsorientiert reagieren. 
Wichtigster Belohungsfaktor dabei ist die Wertschätzung und das Vertrauen an unsere Mitarbeiter. Auch in der Kommunikation nach Aussen erfahren unsere Mitarbeiter eine Präsenz wie beispielsweise in einem vierteljährlich erscheinenden MAC PAPER – eine Zeitung, die über die facettenreichen News und Innovationen des Unternehmens berichtet und in gedruckter Form publiziert wird.</t>
  </si>
  <si>
    <t>49809 Lingen</t>
  </si>
  <si>
    <t>Unser Betrieb plant, produziert und baut ausschließlich Gebäude die aus nachwachsenden Rohstoffen (z.B. Holz) erstellt werden. Weitere Baustoffe werden auf Grundlage von HPP Modellen ausgewählt. Zertifikate wie BNB werden als Standard in die Planung eingebunden.</t>
  </si>
  <si>
    <t>Mitarbeiter schlagen Verbesserungen vor. Diese werden durch die GF bewertet und auf Kosten und Nutzen geprüft. Danach werden die Ergebnisse besprochen und je nach Ergebnis umgesetzt.</t>
  </si>
  <si>
    <t>Zur Zeit nicht.</t>
  </si>
  <si>
    <t>Reihsner PartG mbB</t>
  </si>
  <si>
    <t>Wittlich</t>
  </si>
  <si>
    <t>Wir haben bei den Dienstfahrzeugen mittlerweile teilweise auf Hybridfahrzeuge umgestellt. Wir haben in diesem Jahr unsere neue PV-Anlage (20 kWp) in Betrieb genommen und sind nun zu 60% autark. 
Wir haben in diesem Jahr auf Microsoft 365 inkl. Cloudlösung umgestellt und sparen so zukünftig jede Menge Papier.
Wir haben mittlerweile Mitarbeiter aus mehreren Nationen beschäftigt und alle hervorragend integriert. Wir haben eine interne Betriebsordnung erstellt, in der es uns wichtig war, Transparenz und eine gleich berechtigte Vergütung inkl. Benefits zu gewährleisten.</t>
  </si>
  <si>
    <t>Die Bereitschaft sowie die Intensität der einzelnen Mitarbeiter ist stark abhängig von der aktuellen Arbeitsauslastung. Diese hemmt das Innovationsklima ein wenig. Wenn Mitarbeiter aber "Blut geleckt" haben stellen wir fest, dass das Interesse und die Eigeninitiative gerne angenommen wird und teilweise sehr innovative Ideen gemeinsam erarbeitet werden.</t>
  </si>
  <si>
    <t>Zunächst möchte ich auf Frage 2.3. eingehen. Es gibt dieses feste Budget so nicht, allerdings in Form von Arbeitszeit schon. Wir haben dies sogar in einer Betriebsordnung verankert. Zu Frage 2.4.
Auch hier haben wir in der Betriebsordnung eine Beteiligung am Gewinn vereinbart, wenn die Unternehmensziele (Umsatz/Gewinn) im Jahr erreicht werden. Dann wird ein Betrag X an Prämie an alle Mitarbeiter ausgeschüttet.</t>
  </si>
  <si>
    <t>Mitarbeiter haben die Möglichkeit, diese im monatlich stattfindenden Teammeeting zu äußern oder in den jährlich stattfindenden MA-Gesprächen. Zudem besteht jederzeit die Möglichkeit Ideen beim Teammanager vorzutragen. Diese werden dann im wöchentlich stattfindenden Führungskreis bearbeitet und bewertet.</t>
  </si>
  <si>
    <t>Hier gibt es bisher keine Modelle. Allerdings wird jeder Erfolg im Teammeeting vor allen Kolleginnen und Kollegen hervorgehoben und erwähnt.</t>
  </si>
  <si>
    <t>Wir haben uns zum Ziel gesetzt und dies intern auch mehrfach diskutiert, visualisiert und an Teamtagen besprochen, dass wir ein agiles Planungsbüro werden wollen. Dabei hat die GF den Fokus darauf gelegt, auch die Erfordernis der agilen Arbeitsweise sowie die Vorteile zu erläutern.
Die wichtigsten Maßnahmen sind dabei, Redundanzen zu schaffen, so dass wir auf jede Situation beim AG entsprechend reagieren können. So haben wir in den letzten Jahren jede Stelle bzw. jedes Fachgebiet personell mindestens doppelt besetzt.</t>
  </si>
  <si>
    <t>interne Arbeitsgruppen zu speziellen Themen</t>
  </si>
  <si>
    <t>Wir haben in diesem Jahr damit begonnen, einen MA zum Einsatz von KI in Ingenieurbüros massiv zu fördern, auszubilden und zu schulen. Er hält intern nun Vorträge und bringt dieses Thema den verschiedenen Geschäftsbereichen näher mit dem Ziel, gezielt Tools einzusetzen, welche die jeweiligen Bereiche entlasten. Hier sehen wir eine große Möglichkeit zur Kostensenkung vor allem im Bereich von Erläuterungsberichten, Gutachten etc.</t>
  </si>
  <si>
    <t>PSD Bank Braunschweig eG</t>
  </si>
  <si>
    <t>38100 Braunschweig</t>
  </si>
  <si>
    <t>Implementierung 1 MAK als Nachhaltigkeitsmanagerin im Stabsbereich, klar definierte Ziele in der BSC und Gesamtbankstrategie, Steuerungstool CO2, Nachhaltigkeitscockpit, Nachhaltigkeits Jour-fixe mit EULE (erweiterte Unternehmensleitung), Anreizpakete für Mitarbeitende (Beteiligung Ökostrom, Prämnie E-Auto, Prämie Fahrrad u.s.w.), Depot A Quote Nachhaltrigkeitsfilter</t>
  </si>
  <si>
    <t>Georg Reisch GmbH &amp; Co. KG</t>
  </si>
  <si>
    <t>Bad Saulgau</t>
  </si>
  <si>
    <t>320.0</t>
  </si>
  <si>
    <t>- Abwicklung eines Smart-Factory-Projekts mit Einführung eines Energiemanagementsystems
- Umbau der PKW-Flotte auf Elektrofahrzeuge
- Fortführung der bisher erarbeiteten Dekabonisierungsstrategie
- Weiterentwicklung des R-Estrich zum CO2-neutralen R-Fließestrich
- Lieferung von CSC-zertifiziertem R-Beton 
- Lieferung von CSC-zertifizierten Fertigteilen
- Lieferung von CSC-zertifiziertem Kies und Sand
- Entwicklung und Evaluation von nachhaltigen Bauweisen</t>
  </si>
  <si>
    <t>Wie in 2022 und 2023 ist auch bisher nicht schriftlich definiert, dass die Arbeitszeit für die Entwicklung eigener Ideen genutzt werden kann - dies ist jedoch bereits seit Jahren gelebte Philosophie des Hauses und auch in der internen Unternehmenskultur verschriftlicht. Zudem hat der Stabsbereich Forschung und Entwicklung alle Freiheiten, auch eigene Ideen und Innovationen umzusetzen.</t>
  </si>
  <si>
    <t>Der neue Ideenmanagement-Prozess hat sich etabliert, wird aber aktuell auf Agilität hin überarbeitet. 
Er läuft wie folgt ab: 
Die Mitarbeiter können über das Intranet ihre Ideen einbringen. Der Ideeneingang wird durch den Stabsbereich F&amp;E betreut. Zudem gibt es eine Expertenrunde, die sich aus Mitarbeitern und Mitarbeiterinnen unterschiedlicher Bereich zusammensetzt. Der Stabsbereich F&amp;E entscheidet, in wessen Kompetenzrahmen aus der Expertenrunde die eingereichte Idee fällt und bitten diesen um Stellungnahme. Der Rest der Expertenrunde erhält die Idee in Kopie und kann sich bei Bedarf einbringen. Die Idee wird dann durch die Stabsstelle F&amp;E mit einer Einschätzung der Expertenrunde beim Top-Management vorgestellt. Hier erfolgt die Freigabe oder Einstellung der Umsetzung.</t>
  </si>
  <si>
    <t>Inhabergeführtes Bauunternehmen mit kurzen Entscheidungswegen</t>
  </si>
  <si>
    <t>Aktuell setzen wir generative KI nur vereinzelt ein. Allerdings spielt sie eine zentrale Rolle in unserer langfristigen Digitalisierungsstrategie. Wir arbeiten derzeit daran, die notwendigen Grundlagen zu schaffen, um KI-basierte Technologien in Zukunft gezielt einzusetzen.</t>
  </si>
  <si>
    <t>SpiNNcloud Systems GmbH</t>
  </si>
  <si>
    <t>1) Unsere KI-Hardware hat eine um 5-60% bessere Energieeffizienz als gängige Hardware zum Beschleunigen von KI. 
2) Wir sind komplett digital aufgestellt.</t>
  </si>
  <si>
    <t>Wird für die Seedrunde benötigt und ist derzeit in Planung. Soll bis Ende des Jahres etabliert sein.</t>
  </si>
  <si>
    <t>Unsere Machine Learning Engineers und Neuromorphic Engineers arbeiten in kleinen Gruppen an der bestmöglichen Etablierung und Konvertierung unseres Softwarestacks. Damit wird Problemlösungskompetenz gefördert und unsere Produktinnovation maßgeblich getragen.</t>
  </si>
  <si>
    <t>Unser Startup bietet ein überdurchschnittlich großes und sehr kompetetives Gehalt, um diese Innovation zu fordern und zu fördern.</t>
  </si>
  <si>
    <t>Wir sind ein junges und dynamisches Startup mit sehr flachen Hierarchien und einer sehr agilen Arbeitsweise. Unsere Mitarbeitenden sind ermutigt, jederzeit kreative Ideen einzubringen und auch mal ein Risiko einzugehen, um die vom Management gesetzten Ziele zu erreichen. Die enge Zusammenarbeit unserer teilweise interdisziplinär aufgebauten Teams ermöglicht es uns, Ideen schnell zu testen und bei Bedarf anzupassen. Damit bleiben wir aktiv und flexibel in unserem Produktentwicklungsprozess. Ein weiterer Mechanismus, den wir etabliert haben, ist Feedback von unseren Partnern, mit denen wir unsere Produkte entwickeln. Dadurch können wir ihre anfänglichen Anforderungen iterativ und kontinuierlich zu marktfähigen Produkten entwickeln.</t>
  </si>
  <si>
    <t>Da wir aus der Branche kommen, gehen wir davon aus, dass aufgrund der derzeit noch massiven Halluzinationen gängiger LLMs und ihrer inhärenten Energieineffizienz eine zuverlässige und langfristig nachhaltige Gestaltung unserer unternehmensinternen Prozesse durch KI nicht ratsam oder gangbar ist.</t>
  </si>
  <si>
    <t>MaxSolar GmbH</t>
  </si>
  <si>
    <t>83278 Traunstein</t>
  </si>
  <si>
    <t>330.0</t>
  </si>
  <si>
    <t>Innovative Geschäftsmodelle mit einem klaren Fokus auf ökologische und soziale Nachhaltigkeit stehen im Mittelpunkt der Unternehmensstrategie. Durch nachhaltige Projekte mit Bürgerbeteiligung wird der breiten Bevölkerung der Zugang zu umweltfreundlichen Investments und zur Energiewende ermöglicht.
Das Engagement für eine grünere Zukunft zeigt sich auch in der Förderung der Elektromobilität sowie dem Betrieb von Photovoltaikanlagen an nahezu allen Standorten. Um unnötige Reisen zu vermeiden, wird bevorzugt auf Zugreisen statt auf Flüge gesetzt, was eine umweltfreundliche Mobilität unterstützt.
Zusätzlich sensibilisieren Workshops des Managements zu Werten und Nachhaltigkeit die Mitarbeitenden für diese Themen. Ein eigens eingerichtetes Team für Nachhaltigkeit arbeitet in einem regelmäßigen Arbeitskreis an Projekten, die die Mitarbeitenden zu einem nachhaltigeren Lebensstil im Berufs- und Privatleben motivieren. Dazu zählen Radfahrgruppen für klimaneutrale Fortbewegung sowie Konzepte zur Mülltrennung und -vermeidung.
Die Tochtergesellschaft Energy Partners GmbH ergänzt dieses Engagement als erfahrener Partner für gewerbliche und industrielle Energielösungen und trägt so aktiv zu einer nachhaltigen Zukunft bei.</t>
  </si>
  <si>
    <t>Verbesserungsvorschläge können jederzeit sowohl schriftlich als auch mündlich eingebracht werden. Dazu bieten Mitarbeiterevents und Teambesprechungen eine ideale Gelegenheit. Zudem steht die interne Plattform „Blitzlicht“ zur Verfügung, auf der alle Mitarbeitenden alle zwei Wochen Informationen erhalten und Feedback geben können. Auch die Nutzung von MS Teams ermöglicht einen unkomplizierten Austausch. Vorschläge können jederzeit direkt beim Vorgesetzten oder im Rahmen der regelmäßig stattfindenden 1:1-Gespräche mit dem Management eingebracht werden. Wir schätzen die Ideen und Anregungen unserer Mitarbeitenden und fördern aktiv den Dialog.</t>
  </si>
  <si>
    <t>Verbesserungsvorschläge werden auf Mitarbeiterevents oder im regelmäßig stattfindenden Blitzlicht erwähnt und gewürdigt. Bei Vorschlägen mit großer monetärer Wirkung wird dies ebenfalls monetär wertgeschätzt.</t>
  </si>
  <si>
    <t>Trotz schnell steigender Mitarbeiterzahl werden Hierarchien bewusst flach gehalten. Entscheidungswege werden kurz und unbürokratisch gehalten. Bei starken Änderungen am Markt wird sich im C-Level sehr kurzfristig abgestimmt und innerhalb von 48 Stunden mit aller Konsequenz entschieden. Das verschafft uns einen Vorsprung gegenüber dem Wettbewerb.</t>
  </si>
  <si>
    <t>centron GmbH</t>
  </si>
  <si>
    <t>Hallstadt</t>
  </si>
  <si>
    <t>IT von centron ist grüne IT
Dies gewährleisten wir durch die regelmäßige Rezertifizierung unseres Umweltmanagement-Systems nach ISO 14001.
100 % Öko-Strom
Wir betreiben unser centron Rechenzentrum inklusive Klimaanlagen, Beleuchtung und angeschlossener Büroflächen ausschließlich mit Öko-Strom.
Kalt-/Warm-
gangeinhausung
Unsere Kalt-/Warmgangeinhausung sorgt für eine hocheffiziente Kühlung, indem sie die Vermischung von Warm- und Kaltluft physisch verhindert.
Hocheffiziente Marken-Hardware
Wir setzen in unserem Rechenzentrum ausschließlich auf hocheffiziente Marken-Hardware, die den Energieverbrauch weiter senkt.
Außenluftkühlung
Dank der effizienten Kühlung mit Außenluft kommt unser Datacenter zu 95 % ohne aktive Kühlung aus und spart so CO2-Emissionen ein.
Recycling
Ein professioneller Dienstleister recycelt unsere End-of-Life-Systeme und führt wertvolle Ressourcen wie Edelmetalle wieder der Wertschöpfungskette zu.
Hocheffiziente Hardware und Software
✅ In unseren Rechenzentren kommt modernste, energieeffiziente Hardware zum Einsatz. Prozessoren mit niedrigem Stromverbrauch liefern Leistung und helfen, überschüssige Wärme zu vermeiden, so dass weniger Energie benötigt wird.
✅ Unser eigener, auf Linux basierender Software-Stack ermöglicht es uns, optimale Leistung bei hoher Last zu liefern und gleichzeitig die Gesamtzahl der Server zu reduzieren.
✅ Ebenso ermöglicht uns die Virtualisierung, dedizierte Server durch energieeffizientere virtuelle Server zu ersetzen.
✅ Container verringern die Redundanz des Betriebssystemkerns und ermöglichen eine bessere Skalierbarkeit in Spitzenlastzeiten.</t>
  </si>
  <si>
    <t>Bei centron legen wir großen Wert darauf, dass alle Mitarbeitenden ihre Ideen und Verbesserungsvorschläge unkompliziert einbringen können. Dafür haben wir mehrere Kanäle etabliert, die diesen Prozess fördern.
Zum einen gibt es unser offenes Ideenportal, auf dem jeder Mitarbeitende Vorschläge einreichen kann. Diese Vorschläge werden transparent für das gesamte Team sichtbar gemacht, wodurch Feedback und Ergänzungen in einem frühen Stadium ermöglicht werden.
Darüber hinaus finden regelmäßige Innovations-Workshops statt, in denen interdisziplinäre Teams gezielt zusammenkommen, um an neuen Ansätzen zu arbeiten. Hier wird nicht nur der technische Aspekt berücksichtigt, sondern auch Prozesse und Geschäftsmodelle.
Die Bewertung der Ideen erfolgt in zwei Schritten:
Vorbewertung durch eine Innovationskommission, die aus verschiedenen Bereichen des Unternehmens zusammengesetzt ist. Diese prüft die Machbarkeit, den Innovationsgrad und die Relevanz der eingereichten Ideen.
Entscheidung durch das Top-Management, das die strategische Bedeutung der Idee bewertet und entsprechende Ressourcen freigibt.
Unser Ziel ist es, Ideen schnell und effizient umzusetzen. Mitarbeitende, deren Ideen weiterverfolgt werden, sind direkt in den Entwicklungsprozess eingebunden, sodass sie den Fortschritt mitgestalten können.</t>
  </si>
  <si>
    <t>Bei centron haben wir ein umfassendes Belohnungssystem etabliert, um besonders innovative Leistungen unserer Mitarbeitenden wertzuschätzen und zu fördern. Innovation ist nicht nur ein Teil unseres Geschäfts, sondern auch ein wichtiger Treiber für unsere Unternehmenskultur. Daher belohnen wir kreative Beiträge auf verschiedene Weise:
Monetäre Anreize: Besonders erfolgreiche Ideen, die das Unternehmen voranbringen, werden mit finanziellen Prämien honoriert. Dies kann in Form von einmaligen Bonuszahlungen oder auch als Gewinnbeteiligung bei größeren Projekten geschehen.
Innovationspreise: Wir vergeben regelmäßig unternehmensinterne Innovationspreise, die besonders herausragende Leistungen würdigen. Diese Preise werden im Rahmen von Team-Meetings oder größeren Veranstaltungen überreicht, um die Leistungen vor allen Mitarbeitenden hervorzuheben.
Karriereförderung: Mitarbeitende, die sich durch innovative Ideen auszeichnen, erhalten häufig erweiterte Verantwortlichkeiten oder werden für Führungs- und Entwicklungspositionen in Betracht gezogen. Wir fördern gezielt ihre Weiterentwicklung durch spezielle Trainings oder Mentorings, um ihre Innovationskraft weiter auszubauen.
Anerkennungskultur: Neben formellen Belohnungen legen wir großen Wert auf persönliche Anerkennung. Erfolgreiche Ideen und Projekte werden unternehmensweit kommuniziert, und die Mitarbeitenden hinter diesen Innovationen werden in den Fokus gestellt. Das kann durch interne Newsletter, spezielle Team-Events oder Social-Media-Posts geschehen.
Dieses System stellt sicher, dass nicht nur die finanzielle Belohnung zählt, sondern auch die persönliche und berufliche Weiterentwicklung, die durch innovative Leistungen gefördert wird.</t>
  </si>
  <si>
    <t>Die Flexibilität und Agilität bei centron zeigen sich vor allem in unserer Arbeitsweise und unseren Entscheidungsprozessen, die es uns ermöglichen, schnell auf Veränderungen und neue Marktanforderungen zu reagieren. Dies wird durch verschiedene Maßnahmen unterstützt:
Agile Arbeitsmethoden: Wir setzen auf agile Methoden wie Scrum und Kanban, um unsere Projekte zu steuern. Das bedeutet, dass wir in kleinen, iterativen Schritten arbeiten, regelmäßige Feedbackschleifen haben und Anpassungen jederzeit vornehmen können. So sind wir in der Lage, schnell auf neue Entwicklungen zu reagieren, ohne in langen Planungsphasen festzustecken.
Cross-funktionale Teams: Unsere Teams sind interdisziplinär zusammengesetzt, was bedeutet, dass Experten aus verschiedenen Bereichen – wie IT, Vertrieb, Marketing und Operations – gemeinsam an Projekten arbeiten. Das fördert nicht nur einen ganzheitlichen Blick auf Herausforderungen, sondern ermöglicht auch schnellere Entscheidungen und flexiblere Lösungen.
Flache Hierarchien: Bei centron setzen wir auf flache Hierarchien, um Entscheidungswege kurz zu halten. Jeder Mitarbeitende hat die Möglichkeit, direkt mit dem Top-Management in Kontakt zu treten und Ideen einzubringen. Dies fördert schnelle Entscheidungen und die Fähigkeit, auf neue Chancen zu reagieren.
Technologische Infrastruktur: Unsere IT-Infrastruktur, basierend auf Cloud-Lösungen und unserem eigenen Data Warehouse 'Skynet', erlaubt es uns, Daten schnell und effizient zu verarbeiten. Diese technologische Flexibilität ermöglicht uns eine rasche Skalierung und Anpassung an neue Anforderungen – sei es durch die Implementierung neuer Services oder die Optimierung bestehender Systeme.
Flexible Arbeitsmodelle: Nicht nur in unserer Technologie, sondern auch im Umgang mit unseren Mitarbeitenden sind wir flexibel. Wir bieten hybride Arbeitsmodelle an, die es unseren Teams ermöglichen, sowohl vor Ort als auch remote effizient zu arbeiten.</t>
  </si>
  <si>
    <t>Feedback Prozess</t>
  </si>
  <si>
    <t>Bei centron setzen wir Generative KI gezielt ein, um interne Prozesse zu rationalisieren und neu zu gestalten. Der Fokus liegt dabei auf der Automatisierung repetitiver Aufgaben, der Optimierung von Entscheidungsprozessen und der Verbesserung der Effizienz in verschiedenen Abteilungen. Hier sind einige der wichtigsten Einsatzbereiche:
Automatisierung von Routineaufgaben: Generative KI hilft uns, zeitaufwendige, manuelle Prozesse wie das Erstellen von Berichten, die Verarbeitung von Anfragen oder das Datenmanagement zu automatisieren. Dadurch werden Mitarbeitende von Routineaufgaben entlastet und können sich stärker auf kreative und strategische Aufgaben konzentrieren.
Verbesserung der Entscheidungsfindung: Unsere KI-gestützten Systeme analysieren große Mengen an Daten aus verschiedenen Quellen (wie unserem Data Warehouse 'Skynet') und liefern darauf basierend Vorschläge für optimierte Entscheidungsprozesse. Diese datengetriebenen Entscheidungen erhöhen nicht nur die Genauigkeit, sondern verkürzen auch die Entscheidungszeiten erheblich.
Effizienz in der Kommunikation: Wir nutzen KI-basierte Tools zur automatischen Erstellung und Analyse von internen und externen Kommunikationsmustern. Diese helfen uns, Kundenanfragen schneller zu beantworten, die interne Kommunikation zu optimieren und standardisierte Antworten auf häufig gestellte Fragen zu generieren.
Prozessoptimierung durch Simulationen: Durch den Einsatz von KI-Simulationen können wir verschiedene Prozessvarianten im Vorfeld testen und so die effizienteste Lösung identifizieren, bevor wir sie in die Praxis umsetzen. Dies ermöglicht uns, Risiken zu minimieren und den Rollout neuer Prozesse zu beschleunigen.</t>
  </si>
  <si>
    <t>FAE Elektrotechnik GmbH &amp; Co. KG</t>
  </si>
  <si>
    <t>01809 Heidenau</t>
  </si>
  <si>
    <t>montratec GmbH</t>
  </si>
  <si>
    <t>Dauchingen</t>
  </si>
  <si>
    <t>140.0</t>
  </si>
  <si>
    <t>Allgemein: - Nachhaltiges Produkt (montrac(R) Transportsystem); dies kann bei Umbauten,  Erweiterungen, etc. zu 90% wiederverwendet werden. - montrac(R) ist ein extrem energieeffizientes  und grünes Transportsystem ((CO2 -Emissionen) sowohl in der Herstellung als auch im Betrieb -  komplett recycelbare, wieder verwendbare Verpackung - Umstellung der  Verdampfungs-Beleuchtung auf LED-Beleuchtung im neuen Gebäude - Bewegungsgesteuerte Beleuchtung des  kompletten neuen Firmengebäudes. ISO 14001 Zertifizierung erlangt.</t>
  </si>
  <si>
    <t>Nennung in Patenten mit innerbetrieblicher Ehrung.  Unternehmensweites R&amp;D-Meeting.  Innovationen der MA werden bei Kundenprojekten umgesetzt.</t>
  </si>
  <si>
    <t>Zielvereinbarung über alle Führungsebenen hinweg, welche sich auf das Gross Profit bezieht.
Individuelle Zielvereinbarungen auf Sacharbeiterebene in Bereichen wie Technical Sales und Projektmanagement.</t>
  </si>
  <si>
    <t>Einbringen von Ideen / Verbesserungsvorschlägen: - KVP Briefkasten - Direkte Kommunikation an das  Produktmanagement - Über den Vorgesetzten Bewertung durch: - Geschäftsleitung und die dafür  verantwortlichen Bereiche ggf. bereichsübergreifend.  Jährliche CMCO-Umfrage bzgl. Verbesserungen am Produkt, Arbeitsplatz, etc. (Muttergesellschaft)</t>
  </si>
  <si>
    <t>Nennung im Patent und ggf. Prämienzahlungen</t>
  </si>
  <si>
    <t>- Task Forces bei priorisierten Themen  
- Flache Hierarchien
- Bündelung der globalen Conveyance Kompetenzen durch Zusammenschluss der Conveyance Brands --&gt; Agiler Partner für den Kunden im Bereich Conveyance</t>
  </si>
  <si>
    <t>PEP</t>
  </si>
  <si>
    <t>ITIL (IT-Prozess)</t>
  </si>
  <si>
    <t>KVP durch PDCA</t>
  </si>
  <si>
    <t>Am Beispiel Marketing:
KI übernimmt die Erstellung von Texten, Pressemeldungen, etc. und reduziert die Zusammenarbeit/Kosten mit externen Partnern.</t>
  </si>
  <si>
    <t>AuCom MCS GmbH &amp; Co. KG</t>
  </si>
  <si>
    <t>48324 Sendenhorst</t>
  </si>
  <si>
    <t>Unsere Produkte reduzieren den Verschleiß der nachgeschalteten Maschinen und technischen Anlagen immens und tragen somit wesentlich zu einer längeren Lebensdauer dieser Anlagen bei.
Mit "Made in Germany" und dem Ausbau unserer Inhouse-Fertigung konnten wir Transportwege reduzieren. Unser großer lokales Engagement wird positiv durch Politik und Gesellschaft honoriert.</t>
  </si>
  <si>
    <t>Der Großteil der Mitarbeiter bringt sich aktiv mit innovativen Ideen ein. Etwa 50% der Mitarbeiter haben dabei nicht nur ihre eigenen Prozesse im Focus. Die angemessene Berücksichtigung, schnelle Umsetzung und Wertschätzung der Ideen durch die Geschäftsführung trägt mit zur guten Stimmung und hohen Motivation im Unternehmen bei. Ein Beispiel von vielen ist die Auslagerung des  DIELECTRIC TEST ON THE MAIN CIRCUIT auf einen separaten Testplatz. Durch den Vorschlag wurde nicht nur die die Sicherheit der Prüfer erhöht, sondern insbesondere demotivierende Wartezeiten eliminiert.</t>
  </si>
  <si>
    <t>Mitarbeiter können ihre Ideen formlos und über verschiedenste Kanäle im Qualitätsmanagement einreichen. Die Bewertung/Entscheidung hinsichtlich der Umsetzung obliegt den betroffenen Bereichs-/ Abteilungsleitern. Im Zweifel und bei offensichtlich besonders guten Vorschlägen wird das Topmanagement einbezogen.</t>
  </si>
  <si>
    <t>Besonders innovative Vorschläge werden durch das Top-Management (C-Level) wertgeschätzt. Der Mitarbeiter bekommt unmittelbares Feedback. Es wurde unter den Vorschlägen eine Wochenend-Reise für 2 Personen nach Dubai verlost.</t>
  </si>
  <si>
    <t>Unsere Kunden sind oftmals abhängig vom Fortschritt großer Infrastruktur-Projekte. Verzögerungen und sich ändernde Anforderungen sind dabei an der Tagesordnung. Als VertragsPARTNER unterstützen wir unseren Kunden bei der Bewertung und Berücksichtigung dieser Änderungen. Das bedeutet für uns, dass wir unsere Entwicklung und Fertigungsplanung gegebenfalls kurzfristig überarbeiten müssen. Unsere Kunden attestieren uns diesbezüglich ein Höchstmaß an Flexibilität und Agilität.</t>
  </si>
  <si>
    <t>Six Sigma</t>
  </si>
  <si>
    <t>Brainwriting</t>
  </si>
  <si>
    <t>Vorrangig nutzen wir KI-Tools zur Automatisierung wiederholender Aufgaben, wie z.B. dem Erstellen von Berichten und das Verarbeiten von Dokumenten.</t>
  </si>
  <si>
    <t>Siegfried Jacob Metallwerke GmbH &amp; Co. KG</t>
  </si>
  <si>
    <t>58256 Ennepetal</t>
  </si>
  <si>
    <t>Energy Partners GmbH</t>
  </si>
  <si>
    <t>Slomski Zahntechnik GmbH</t>
  </si>
  <si>
    <t>94486 Osterhofen</t>
  </si>
  <si>
    <t>39.0</t>
  </si>
  <si>
    <t>Unsere Unternehmensphilosophie setzt auf nachhaltige Entwicklung, die sicherstellt, dass zukünftige Generationen ihre Bedürfnisse ebenso gut erfüllen können wie die heutige. Neben unserer ökologischen und ökonomischen Verantwortung legen wir besonderen Wert auf soziale Nachhaltigkeit, denn im Zentrum unserer innovativen Unternehmensführung stehen die Mitarbeiter.
Um Innovation zu fördern, schaffen wir organisatorische Rahmenbedingungen, die unseren Mitarbeitern erlauben, ihr Potenzial voll auszuschöpfen. Wir verstehen, dass nachhaltiges Handeln viele Aspekte umfasst, darunter auch der wertschätzende Umgang mit unserem Team. Durch eine nachhaltige soziale Unternehmenskultur übernehmen wir aktiv Verantwortung. Das zeigt sich in der gezielten Aus- und Weiterbildung von Fachkräften, der Förderung von Chancengerechtigkeit, der Vereinbarkeit von Beruf und Familie sowie einem umfassenden Gesundheitsmanagement.
Für uns ist klar: Qualifizierte Mitarbeiter sind unser wertvollstes Kapital. Ihre Bindung und Entwicklung im Unternehmen ist entscheidend, um langfristig wettbewerbsfähig zu bleiben. Daher setzen wir auf interaktive Führung, die Flexibilität und Raum zur Selbstverwirklichung bietet. Darüber hinaus schaffen wir Angebote, die sowohl die Motivation als auch die Gesundheit unserer Mitarbeiter fördern. Unser firmeneigenes Fitnessstudio mit angeschlossenem Freizeitbereich inklusive Spiel- und Entspannungsmöglichkeiten steht exklusiv unserem Team zur Verfügung und unterstützt so das Wohlbefinden und die langfristige Zufriedenheit unserer Belegschaft.
Durch diese Maßnahmen stellen wir sicher, dass unser Unternehmen nicht nur dynamisch und innovativ bleibt, sondern auch nachhaltig auf die Zukunft ausgerichtet ist. So schaffen wir ein Arbeitsumfeld, das unseren Mitarbeitern nicht nur berufliche Erfüllung, sondern auch die Möglichkeit zur persönlichen Weiterentwicklung bietet.</t>
  </si>
  <si>
    <t>In unserem Unternehmen steht die Einbindung der Mitarbeiter ins Innovationsmanagement im Mittelpunkt. Wir verfolgen den Leitgedanken, dass Innovation eine Kernaufgabe für alle ist, die tief in unsere Unternehmenskultur eingebettet sein muss. Durch ein flexibles Führungssystem, das auf aktiver Zusammenarbeit und einer offenen Unternehmensorganisation basiert, schaffen wir ein Klima, das Innovation begünstigt und die intrinsische Motivation unserer Mitarbeiter stärkt.
Unser Ansatz beruht auf interaktiver Führung, bei der die Mitarbeiter durch steigende Fachkompetenz und Selbstbewusstsein zunehmend eigenverantwortlich handeln. Wir befähigen sie, innovative Verantwortung zu übernehmen und damit zu Mitunternehmern an ihrem Arbeitsplatz zu werden. Dieser Weg zur Selbstständigkeit fördert nicht nur die Eigeninitiative, sondern auch die Freiheit, Beziehungen innerhalb des Unternehmens abteilungsübergreifend und extern, z. B. in der Industrie oder Forschung, eigenständig zu gestalten und zu pflegen. Diese Netzwerke ergänzen oder ersetzen herkömmliche hierarchische Strukturen und ermöglichen eine dynamische Zusammenarbeit.
Das Innovationsklima, das wir schaffen, ist das Ergebnis einer partnerschaftlichen Organisationskultur, in der Netzwerke und Kooperation über Einzelkämpfertum gestellt werden. Jeder Mitarbeiter wird aktiv in Innovationsprozesse eingebunden und dazu motiviert, innovative Projekte nicht nur zu unterstützen, sondern auch mitzudenken und voranzutreiben. Diese Offenheit und gegenseitige Unterstützung tragen wesentlich dazu bei, dass ein fruchtbares Innovationsklima entsteht.
Durch diese Herangehensweise fördern wir eine Kultur, in der Innovationsbewusstsein bei allen Mitarbeitern verankert ist. So gelingt es uns, Innovationen nicht nur voranzutreiben, sondern sie in allen Unternehmensbereichen nachhaltig zu integrieren. Dies sichert nicht nur unseren Wettbewerbsvorteil, sondern stärkt auch das Gefühl der Verantwortung und Eigeninitiative im gesamten Team.</t>
  </si>
  <si>
    <t>Unser Ideenmanagement spiegelt die Werte einer inhabergeführten Firma wider, in der die Wege zu den Entscheidungsträgern bewusst kurz und unkompliziert gehalten werden. Da unser Geschäftsführer selbst mehr als zwei Drittel seiner beruflichen Laufbahn als Angestellter tätig war, kennt er die Perspektiven und Bedürfnisse der Mitarbeiter genau und handelt stets mit Blick auf deren Wünsche. Diese gelebte Empathie schafft ein Arbeitsumfeld, das durch eine partnerschaftliche und nahbare Kommunikation geprägt ist.
Das Betriebsklima in unserem Unternehmen ist synergetisch und familiär. Jeder Mitarbeiter hat die Möglichkeit, Ideen und Verbesserungsvorschläge direkt und persönlich an den Geschäftsführer heranzutragen. Diese Offenheit und der direkte Zugang zu den Führungsebenen fördern eine Kultur des Vertrauens und der Wertschätzung, in der jeder Beitrag zählt. Vorschläge werden dann interdisziplinär mit den leitenden Angestellten diskutiert, gründlich geprüft und bewertet. 
Dieser Prozess stellt sicher, dass jede Idee eine faire Chance bekommt, in die Tat umgesetzt zu werden, und dass sie in den Gesamtkontext des Unternehmens sinnvoll eingebunden wird. Unsere flachen Hierarchien und die offene Kommunikation ermöglichen es, schnell auf neue Ideen zu reagieren und diese effektiv in den Betriebsablauf zu integrieren.</t>
  </si>
  <si>
    <t>Die Wertschätzung innovativer Leistungen unserer Mitarbeiter ist ein zentraler Bestandteil unserer Unternehmenskultur. Neben der grundlegenden Anerkennung, die darin besteht, unsere Mitarbeiter durch unser interaktives Führungsmodell zu Mitunternehmern zu machen, belohnen wir besonders herausragende Ideen und Konzepte, die zur Umsetzung kommen, auf vielfältige Weise.
Ein wesentliches Element dieser Anerkennung ist die Übertragung von Verantwortung. Mitarbeiter, die innovative Vorschläge einbringen, werden dazu ermutigt, den Umsetzungsprozess aktiv zu begleiten und für das Projekt Verantwortung zu übernehmen. Dies ist nicht nur eine Wertschätzung ihrer Leistung, sondern auch eine Art der Beförderung, die den Zuständigkeitsbereich des Mitarbeiters erweitert und ihm mehr Gestaltungsspielraum im Unternehmen bietet.
Zusätzlich zu dieser erweiterten Verantwortung geht in den meisten Fällen eine finanzielle Anerkennung einher, die den persönlichen Einsatz und die Innovationskraft des Mitarbeiters honoriert. Abhängig von den individuellen Vorlieben und Zielen des Mitarbeiters bieten wir zudem maßgeschneiderte Boni an, die von zusätzlichen Freizeitmöglichkeiten bis hin zu speziellen beruflichen Entwicklungsmöglichkeiten reichen können.
Unsere Mitarbeiter profitieren somit doppelt: Einerseits durch die gestiegene Verantwortung und die Möglichkeit, aktiv an der Zukunft des Unternehmens mitzuwirken, und andererseits durch finanzielle und persönliche Vorteile, die ihren individuellen Präferenzen entsprechen. Diese Form der Anerkennung stärkt nicht nur das Innovationsklima, sondern fördert auch die persönliche und berufliche Weiterentwicklung unserer Mitarbeiter. Sie fühlen sich wertgeschätzt und motiviert, sich weiterhin aktiv in die Innovationsprozesse unseres Unternehmens einzubringen.</t>
  </si>
  <si>
    <t>Die Flexibilität und Agilität unseres Unternehmens werden maßgeblich durch unsere inhabergeführte Struktur mit nur einem geschäftsführenden Gesellschafter ermöglicht. Diese klare und schnelle Entscheidungsfindung erlaubt es uns, alternative Lösungen rasch zu identifizieren und ohne interne Barrieren umzusetzen. So können wir flexibel auf Marktveränderungen reagieren und auch kurzfristig zielgerichtete Maßnahmen einleiten.
Unsere Mitarbeiter sind in nahezu allen Bereichen des Zahntechnikerhandwerks umfassend geschult und unsere Maschinen und Geräte stehen jederzeit zur vollen Auslastung bereit, um auch ein erhöhtes Auftragsvolumen in spezifischen Bereichen abzudecken, was uns erlaubt, uns dynamisch an die wechselnde Auftragslage anzupassen. Diese Fähigkeit, Produktionsfaktoren schnell und effizient neu zu konfigurieren, verleiht uns entscheidende Wettbewerbsvorteile, insbesondere in Zeiten von kurzfristigen Schwankungen oder gravierenden Marktveränderungen.
Unsere finanzielle Stabilität ist dabei ein weiterer entscheidender Faktor. Mit einer Eigenkapitalquote von über 80 % verfügen wir über eine hohe Kreditwürdigkeit, die es uns ermöglicht, Investitionen schnell und unkompliziert zu tätigen. Diese konservative Finanzstrategie macht unser Unternehmen nicht nur krisenfest, sondern auch in wirtschaftlich schwierigen Zeiten äußerst robust. Während der Coronakrise hatten wir keinen einzigen Tag Kurzarbeit und konnten unser Team vollständig im Unternehmen halten und motivieren. Dies verschaffte uns im späteren Aufschwung erhebliche Wettbewerbsvorteile.
Unsere Fähigkeit zur schnellen Reaktion zeigte sich auch in der Pandemie, als wir innerhalb von nur zwei Tagen ein umfassendes, internes Pandemie-Konzept entwickelten und alle Arbeitsabläufe umstrukturierten. Diese schnelle Umsetzung unterstreicht die hohe Agilität und Anpassungsfähigkeit unseres Unternehmens, die uns langfristig erfolgreich und widerstandsfähig macht.</t>
  </si>
  <si>
    <t>Pyramid Search</t>
  </si>
  <si>
    <t>Die Rationalisierung und Neugestaltung unserer internen Prozesse stellt einen wichtigen Teil unserer Unternehmensentwicklung dar. Als Hersteller von Zahnersatz, der auf höchst individuelle Einzelstücke und Unikate spezialisiert ist, erfordert unsere Arbeit ein hohes Maß an filigraner Handarbeit und umfassendem medizinischem Wissen, um die individuellen Gegebenheiten jeder Patientenanamnese zu berücksichtigen. Unsere Verantwortung als Hersteller von Medizinprodukten ist dabei enorm. Von der ersten Beratung bis zum Abschluss der Zahnbehandlung begleiten wir Patienten völlig individuell, und diese persönliche Betreuung ist ein zentraler Bestandteil unserer Firmenphilosophie.
Unsere Prozesse zeichnen sich aus durch individuelle, vertrauensvolle und persönliche Kommunikation mit Patienten und Kunden. Der Einsatz von generativer KI steht dabei (zum aktuellen Zeitpunkt) im Widerspruch zu unserer Unternehmenskultur. Zahntechnik erfordert kreatives Denken, Emphatie, Flexibilität, Intuition und das Bewusstsein für ethische Fragen.
Auf der Ebene der Produktionsmethoden und -verfahren arbeiten wir eng mit der Industrie und Forschung zusammen, um Prozesse zu rationalisieren und an die Bedürfnisse unseres Unternehmens und unserer Mitarbeiter anzupassen. Hierbei setzen wir gezielt KI ein, um technische Abläufe effizienter zu gestalten. Beispielsweise nutzen wir KI-gestützte Algorithmen im CAD-Bereich (Generative Design), um optimierte Konstruktionsvorschläge zu erstellen und verschiedene Designvarianten basierend auf spezifischen Leistungsanforderungen zu generieren. In der CAM-Fertigung optimieren KI-Algorithmen die Bearbeitungsstrategien, indem sie unter Berücksichtigung von Werkstoff, Geometrie und Bearbeitungsparametern die besten Werkzeugwege und Bearbeitungsgeschwindigkeiten vorschlagen. Diese Maßnahmen ermöglichen uns, höchste Präzision zu gewährleisten und gleichzeitig Effizienzsteigerungen in der Produktion zu erzielen, was somit mitunter zu Kostensenkungen führt.</t>
  </si>
  <si>
    <t>Nolta GmbH</t>
  </si>
  <si>
    <t>Cölbe</t>
  </si>
  <si>
    <t>Unser Unternehmen legt großen Wert auf Nachhaltigkeit und setzt auf eine Vielzahl von Maßnahmen, um ökologisch verantwortungsvoll zu handeln. Ein zentrales Projekt ist die Entwicklung eines neuen Produkts aus PP-Rezyklat, das aus recyceltem Material besteht und damit zur Reduzierung von Kunststoffabfällen beiträgt. Durch die ISO 14001 Zertifizierung haben wir uns dazu verpflichtet, kontinuierlich Verbesserungen im Umweltmanagement zu erzielen und den ökologischen Fußabdruck unseres Betriebs zu verringern.
In Bezug auf die Energieversorgung nutzen wir eine eigene Solaranlage sowie eine Kraft-Wärme-Kopplungsanlage (KWK), die uns eine effiziente und umweltfreundliche Energieerzeugung ermöglicht. Zusätzlich fangen wir Regenwasser in einer Zisterne auf, um es für betriebliche Zwecke zu nutzen und so den Frischwasserverbrauch zu minimieren.
Ein weiteres Zeichen unseres Engagements ist der Ausbau unserer Firmenflotte: Bereits ein Drittel unserer Fahrzeuge sind Elektrofahrzeuge, und wir arbeiten kontinuierlich daran, diesen Anteil zu erhöhen. Zudem haben wir uns zu einer transparenten Berichterstattung über unsere Treibhausgasemissionen (THG) verpflichtet und verfolgen Reduktionsziele in den Bereichen Scope 1 und 2, um unsere CO2-Bilanz weiter zu verbessern.
Diese Maßnahmen sind Teil unserer langfristigen Strategie, den Umweltschutz zu stärken, Ressourcen zu schonen und unseren Beitrag zu einer nachhaltigen Zukunft zu leisten.</t>
  </si>
  <si>
    <t>In unserem Unternehmen legen wir großen Wert auf Flexibilität und schnelle Anpassungsfähigkeit. Ein wichtiger Aspekt dabei ist, dass unsere Mitarbeiter eigenständig Entscheidungen treffen können. Sie müssen keine Angst haben, Fehler zu machen – im Gegenteil, wir sehen Fehler als Chance, daraus zu lernen und besser zu werden.
Um die Agilität zu erhöhen, ohnen die Prozesse des Tagesgeschäfts zu gefährden, haben wir die Innovationsabteilung als eigene GmbH ausgegründet. 
Wir verfolgen bewusst keinen strukturierten Prozess, um jederzeit flexibel auf die jeweiligen Bedürfnisse reagieren zu können. 
Unsere flachen Hierarchien sorgen dafür, dass Entscheidungen schnell getroffen werden können, ohne lange Abstimmungsprozesse. Das ermöglicht es uns, rasch auf neue Entwicklungen am Markt oder auf Kundenwünsche zu reagieren.
Durch regelmäßige Projekt Planungs Meetings wird der Fortschritt mit allen Beteiligten abgeglichen. Digitale Tools wie MS-Teams unterstützen uns dabei. 
Wir vertrauen auf ein hohes Maß an Selbstständigkeit bei unseren Mitarbeitern. Das gibt ihnen die Freiheit, eigene Ideen einzubringen und umzusetzen. Dadurch sind wir in der Lage, flexibel zu arbeiten und Veränderungen effizient anzugehen.</t>
  </si>
  <si>
    <t>Generative KI hilft uns bei der Ausformulierung und Visualisierung von Ideen.</t>
  </si>
  <si>
    <t>THE X-RAY SOLUTION GmbH &amp; Co. KG</t>
  </si>
  <si>
    <t>52525 Heinsberg</t>
  </si>
  <si>
    <t>TXRS legt Wert auf einen schlanken und prozessgerechten Maschinenbau, der sich insbesondere in minimaler Größe und Gewicht und damit Materialeinsatz äußert. Das ist besonders erwähnenswert in Hinblick auf den minimalen Einsatz von Blei als Ausrichtung und Abschirmung der von der Röntgenquelle emittierten Strahlung. Dabei erfüllt jede unserer Maschinen höchste TÜV-Prüfkriterien. Des Weiteren werden alle Komponenten hinsichtlich möglichst langer Lebenszeit betrieben, sodass Verschleißeile wie Röntgendetektor und -quelle mehrere Jahre im Dauerbetrieb nicht ersetzt werden müssen. Zusätzlich setzt TXRS verstärkt auf die Reduzierung des Energieverbrauchs durch den Einsatz energieeffizienter Komponenten und innovativer Technologien in unseren Anlagen. Unsere Produktionsstätten betreiben wir nach hohen Umweltstandards, einschließlich der Nutzung erneuerbarer Energien. Darüber hinaus achten wir darauf, dass bei der Fertigung unserer Produkte ein möglichst geringer CO2-Fußabdruck hinterlassen wird. Recycling und die Rückführung von Materialien in den Produktionskreislauf spielen dabei eine zentrale Rolle. Ein weiterer Schwerpunkt ist die nachhaltige Gestaltung der Lieferkette. Wir arbeiten eng mit Lieferanten zusammen, die sich ebenfalls zu hohen ökologischen Standards verpflichten. Zudem optimieren wir unsere Logistikprozesse, um den CO2-Ausstoß beim Transport unserer Maschinen zu minimieren. Nicht zuletzt setzen wir uns für eine nachhaltige Partnerschaft mit unseren Kunden ein, indem wir sie dabei unterstützen, ihre eigenen Produktionsprozesse durch den Einsatz unserer Lösungen energieeffizienter und ressourcenschonender zu gestalten.</t>
  </si>
  <si>
    <t>TXRS bietet seinen Mitarbeitern die optimalen Bedingungen zur persönlichen Entfaltung und Entwicklung innerhalb der beruflichen Rahmenbedingungen. Wir erleben, dass grade die Vielfältigkeit der Themen die Mitarbeiterbindung und -motivation stärkt. So sehen wir, dass sich alle Software-Ingenieure neben der reinen Programmierung auch stark für Aufgaben in der Applikation (z.B. Roboterapplikation, Steuerungskomponenten der Automatisierung (SPS)) interessieren und Fortbildungen dankend annehmen. Das führt aus Unternehmersicht zu vielseitig einsetzbaren Mitarbeitern und einer gleichmäßig verteilten Arbeitslast und trägt maßgeblich zur Mitarbeiterzufriedenheit und -bindung bei. Ein weiteres markantes Beispiel ist die Einführung eines internen Innovationsprogramms, bei dem Mitarbeiter eigene Projekte vorschlagen und in interdisziplinären Teams umsetzen können. Dies hat nicht nur zu einer Vielzahl neuer Ideen geführt, sondern auch die Motivation gesteigert, da die Mitarbeiter unmittelbar an der Weiterentwicklung des Unternehmens beteiligt sind. Die enge Zusammenarbeit zwischen den Abteilungen im Rahmen dieses Programms hat außerdem den Teamgeist und die gegenseitige Unterstützung verstärkt, was sich positiv auf das Arbeitsklima auswirkt.
Auch die Möglichkeit, Verantwortung für innovative Projekte zu übernehmen, hat das Gefühl der Eigenverantwortung und der beruflichen Zufriedenheit bei vielen Mitarbeitern gesteigert, was zu einer stärkeren Mitarbeiterbindung geführt hat.</t>
  </si>
  <si>
    <t>Mitarbeiter können sich generell jederzeit direkt an ihren Vorgesetzten und / oder an die Geschäftsführung wenden. Falls jedoch Anonymität gewünscht ist, gibt es auch einen Briefkasten für generelles Feedback, in den jederzeit Ideen / Verbesserungsvorschläge eingereicht werden können. Die kommunizierten Ideen / Verbesserungsvorschläge werden entweder direkt besprochen und bewertet oder in gesammelter Form in monatlichen Besprechungsterminen mit Verantwortungsträgern der verschiedenen Bereiche. Zusätzlich existiert eine eigens eingerichtete E-Mail-Adresse, um Feedback abgeben zu können.</t>
  </si>
  <si>
    <t>Für besonders innovative Leistungen werden TXRS-Mitarbeiter mit festgelegten Boni oder Freizeitausgleich entlohnt. Ein weiterer Anreiz ist die Möglichkeit für innovative Mitarbeiter, Führungsrollen in neuen Projekten zu übernehmen, wodurch sie zusätzliche Verantwortung und berufliche Entwicklungsmöglichkeiten erhalten. Diese Kombination aus monetären und nicht-monetären Belohnungen trägt nicht nur dazu bei, innovative Leistungen wertzuschätzen, sondern motiviert die Mitarbeiter auch langfristig, sich aktiv an der Innovationskultur von TXRS zu beteiligen.</t>
  </si>
  <si>
    <t>TXRS hat die Röntgenprüfanlagen in einem hohen Grad standardisiert, sodass die vielseitigen Anfragen bereits mindestens zu 90% im Umfang erfüllt werden können. Die verbleibende Anpassungsarbeit lässt sich effizient mit kreativer Konstruktionsarbeit kombiniert mit viel Erfahrung bewerkstelligen. Zum zuverlässigen Monitoring der Arbeitspakete nutzen wir je nach Bereich konventionelle und agile Projektmanagement-Methoden, um auch in komplexen Projekten flexibel zu bleiben und kurzfristige Änderungen nahtlos umzusetzen. Ein Alleinstellungsmerkmal von TXRS ist die enorme Anpassungsfähigkeit an unterschiedlichste Produktionsumgebungen, in denen die gesamte Automatisierung intern an die Produktionslinie angepasst wird. Somit kann TXRS die gesamte Prozessstabilität garantieren und vor Auslieferung auf Herz und Nieren abprüfen, sodass der Aufwand beim Kunden vor Ort minimal ist. Diese Flexibilität wissen unsere Kunden zu schätzen, die wir aufgrund eben dieser hohen Flexibilität auf verschiedensten Märkten und Industrien antreffen.</t>
  </si>
  <si>
    <t>Generative KI wird verstärkt im Recruitment-Prozess eingesetzt. Hier hilft die KI bei der ersten Beurteilung von Bewerbern. Dies hat uns bereits spürbare Effizienzgewinne gebracht, da der Aufwand für die manuelle Sichtung von Bewerbungen reduziert wurde. Außerdem werden Prozess-Diagramme mittels generativer KI optimiert. Mithilfe der KI können wir Abläufe visuell schneller und präziser darstellen, was uns hilft, Schwachstellen in unseren internen Prozessen besser zu identifizieren und zu verbessern. Diese Nutzung hat uns geholfen, Planungs- und Abstimmungsprozesse zu beschleunigen. Derzeit befinden wir uns in der Evaluationsphase, um weitere Einsatzmöglichkeiten der generativen KI zu erkunden. Ziel ist es, die Technologie zukünftig auch in der Produktionsplanung und im Qualitätsmanagement zu nutzen, um Kosten durch eine effizientere Nutzung von Ressourcen zu senken. Bis jetzt beschränken sich die Kosteneinsparungen allerdings auf kleine, aber wichtige Schritte in der Prozessoptimierung.</t>
  </si>
  <si>
    <t>BTN Solutions GmbH</t>
  </si>
  <si>
    <t>Euroklimat Deutschland GmbH</t>
  </si>
  <si>
    <t>50226, Frechen</t>
  </si>
  <si>
    <t>4.0</t>
  </si>
  <si>
    <t>Innotech Marketing und Konfektion Rot GmbH</t>
  </si>
  <si>
    <t>Innotech Marketing und Konfektion Rot GmbH, Rettigheim, Ba-Wü</t>
  </si>
  <si>
    <t>35.0</t>
  </si>
  <si>
    <t>1. Alle Firmengebäude haben mittlerweile Photovoltaik, dadurch 3 fache Erzeugung gegenüber gestiegenem Bedarf. 
2. Bis auf 2 Firmenfahrzeuge sind mittlerweile alle anderen (10) vollelektrisch. Bei Bezug eigenem Stroms
3. Nachrüstung Bestandsgebäude mit Wärmerückhaltevorhängen und 100% LED Beleuchtung
4. Bau neues Logistikzentrum mit Vollversorgung über Wärmepumpen Fertigstellung 01/2025
5. Ausgleich aller betrieblicher Flüge durch Baumpflanzungen (50-100 Bäume je Strecke) über Plant for the Planet -einsehbar! Im Gebiet Flutkatasprophe Ahrtal bei Bitburg Firmenwald Pflanzung durch Plant my Tree 
6. Überörtliches Engagement von Vereinen z.B. Trikots, Bandenwerbung, Förderung von Frauen in typischen Männerberufen (GirlsOnly Racing Team - hier kostenlos Weiterbildung der Mechanikerinnen+ Ingenieurinnen im Bereich Kleben. Kinderzirkus, Imker für Innotech, Rotes Kreuz, Spenden Handdesinfektion 2.500 Flaschen an Schulen Kindergärten, Feuerwehr und Vereine und Geräte zur Luftdesinfektion.
7. Umweltmanifest herausgegeben von Geschäftsführung und Führungskräfte
8. Sehr hoher Home-Office Anteil bei 80% der Belegschaft zw. 40-60% Bei 42 AN über 30 versch. Arbeitszeitmodelle</t>
  </si>
  <si>
    <t>Wir haben in unserem sehr modernen auf App Basis bestehendem ERP/CRM System (welches alle MA u.a. auch auf ihrem Mobiltelefon haben) eine extra App für Ideeneinreichung - wir nennen unser System Ideenkultur. Jeder darf und soll Ideen ausarbeiten und einreichen. Im GF/QM Daily werden die Ideen bewertet und freigegeben.
Tatsächlich ist keine Zeitvorgabe dafür notwendig und genau definiert. 
Deshalb haben wir die Zahlen ungefähr so eingetragen wie sie sind. Wir leben eine sehr offene Kultur von Exzellenz und ständiger Verbesserung, welche sich im Gewinn des Großer Preis des Mittelstandes für Baden-Württemberg und der Ehrenmedaille des Bundes für ganz Deutschland im Jahr 2023 widerspiegelt. 
Eine herausstechende Idee unserer Bereichleiterin Frau Sen war die Innovationsreise Mittelstand organisiert von Prof. Dr. Knoblauch nach Silicon Valley zusammen mit GF Anja Gaber um sich hier bei den Tech-Unternehmen nach kommenden Innovationen zu informieren. Hierher kam unsere sehr moderne und jederzeit erweiterbare Software, die uns einen Vorsprung gegenüber allen Marktbegleitern ermöglicht.
Das Fortbildungsbudget ist bei uns nahezu unbegrenzt - MA oder FK legen der GF die Ideen vor und nach Prüfung werden diese nahezu immer genehmigt. Gerade um unseren Status Hidden Champion des Mittelstandes auszubauen.  Dazu trägt auch das Netzwerk von Dr.Dr. Cay von Fournier bei. In der Unternehmerenergie und Führungsenergie hat die Mitarbeiterbeteiligung einen festen Platz.
Ebenso die Berufung von Joachim Rapp zum "Senator of Economy Europe" und der Teilnahme als kleinstes Unternehmen im Deutsch-Chinesischen "Hidden Champions" Gipfeltreffen der Weltmarktführer in Peking 2024 bei dem neben Dr. Walter Döring auch der ehem. deutsche Botschafter wie auch die beiden ex. Bundeswirtschaftsminister Hans-Peter Friedrich und Peter Altmaier teilnahmen. Beide werden sich noch sehr gut an die inspirierenden Gespräche und den Vortrag unserees Firmengründers und GF Joachim Rapp erinnern.</t>
  </si>
  <si>
    <t>Gewinnausschüttung von brutto 20% des Unternehmensgewinns vor Steuern an die Mitarbeitenden.
Weiterhin wird gerade langfristig die Übergabe durch Management by out  des Unternehmens vom Eigentümer vorbereitet. Hier wird den Führungskräften die Möglichkeit eingeräumt stufenweise ab 2025 bis zu 60% der Anteile des Unternehmens zu erwerben um nach dem Ausscheiden des Unternehmers in 9-10 Jahren hier als eigene "Unternehmer" agieren zu können. Dazu sind schon Modelle und nachträglicher Ehevertrag, sowie weitere Regelungen für die Mitgeschäftsführerin notariell vorbereitet und werden in 2024 noch umgesetzt. Anfang 2025 werden mit dem Unternehmerbaukasten, der IHK, und weiteren Beratern wie Dr.Dr, Cay v. Fournier und seinem Team des Schmidt Colleg verschiedene Modelle ausgearbeitet. Eine Führungskraft wurde schon jetzt mit einbezogen, da sie dann ein Teil der Rolle des dann ausscheidenden GF übernehmen soll.</t>
  </si>
  <si>
    <t>Wie schon im vorherigen Kapitel erklärt hat unsere ERP/CRM Software eine eigene App dafür. Wir nennen sie Ideenkultur.
Da kann jeder von seinem Mobiltelefon oder Laptop egal wann die Idee eintragen. 
Im 4x die Woche stattfindenen GF- Daily berichtet dann unsere QM/Operations Leiterin diese Idee an GF und eine Entscheidung wird bei Klarheit der Ausführung bestenfalls sofort getroffen. Wir leben eine sehr versuchsfreudige Kultur, bedeutet jede Idee ist gut, keine wird für immer verworfen und im Management Review 2x im Jahr werden auch die umgesetzten Ideen nochmals hervorgeholt und geprüft, ob es ggf. an den Rahmenbedingungen solche Änderungen gab, die eine Belebung und Umsetzung der Idee möglich machen.</t>
  </si>
  <si>
    <t>Es gibt in der Regel keine extra Belohnung in Geld - da jeder am Erfolg mitarbeitet von dem ja 20% ausgeschüttet werden. Das ist mit Sicherheit Spitzenklasse und jedes Teammitglied ist hier motiviert ein möglichst gutes Ergebnis zu erreichen. 
Was es natürlich gibt ist von der FK und auch von der GF Wertschätzung und bei manchen Ideen auch mal einen Strauß Blumen und die Vorstellung der Idee im monatlichen Newsletter - Durch das Ausfüllen hier kam gerade eine neue Idee, die sofort Umsetzung finden wird. Nämlich ausnahmslos alle umgesetzten Ideen in unserem monatlichen Firmennewsletter öffentlich vorzustellen.</t>
  </si>
  <si>
    <t>Dass Branchenriesen wie die Henkel AG, das Fraunhofer IFAM Bremen, der Industrieverband Klebstoffe, Sika AG, HB Fuller, Dow und viele Konzerne wie die Porsche AG, Rheinmetall, Altom, oder Mercedes incl. AMG  uns mehr als das Schnellboot der Klebe Branche bezeichnen und über unser Wissen die vielen versch. Dienstleistungen gerade für solch starre Organisationen nutzen um schnell 1. eigenes Wissen professionell aufzubauen, aber auch unsere Möglichkeiten in Vertrieb, Dienstleistung, Schulung und Beratung zu nutzen. In dieser Fülle sind wir am Markt einzigartiger Partner und nur wenige Player in der DACH Region arbeiten noch nicht mit uns zumindest in der einen oder anderen unserer 4 Unternehmenssparten mit uns zusammen. 
Extrem schnelle Entscheidungen, flache Hierarchie, entscheidungsfreudige GF, hohe Eigenverantwortung der Führungskräfte (FK) - Wir nutzen das Reporting/Meeting System Scaling up von Verne Harnish in Kombination mit dem Unternehmerenergie System des Schmidt Colleg und Dr. Dr. Cay von Fournier um hier die Umsetzungsgeschwindigkeit und Erfolg maximal zu erhöhen.</t>
  </si>
  <si>
    <t>Scaling up (Verne Harnish)</t>
  </si>
  <si>
    <t>BMT Methode Unternehmerenergie</t>
  </si>
  <si>
    <t>SWOT Analyse</t>
  </si>
  <si>
    <t>Mitarbeiterrecruiting erfolgt KI basiert über einen Dienstleister. Das Standardwerk  "Almanach rund um Kleben und Dichten" sowie unsere Dienstleistungen für Klebstoffhersteller werden gerade in einem Großprojekt von KI-Spezialisten aus Berlin KI lauffähig gemacht. dazu gehört ein interner Chatbot mit allem Wissen unserer Organisation für die Mitarbeitenden und ein externer Chatbot welcher das ganze Wissen der Klebewelt welches wir einlesen in jeglicher Form und Fragestellung wiedergeben wird. Der unglaublich niedrige Wissensstand in fast allen Industriezweigen und nochmehr bei den Handwerksbetrieben incl. fehlender Ausbildungspläne mit Integration der Fügetechnik Kleben die überall Anwendung findet, macht diese KI Einsätze so wertvoll. So gibt es aktuell nur einen einzigen Ausbildungsberuf (seit diesem Jahr) in welchem das Kleben im Ausbildungsrahmenplan fest verankert ist - Das ist der neue Beruf Caravan Techniker.</t>
  </si>
  <si>
    <t>starmate solutions GmbH</t>
  </si>
  <si>
    <t>Nachhaltigkeit ist bei uns ein zentraler Bestandteil unserer Unternehmensphilosophie und zeigt sich in mehreren wesentlichen Maßnahmen, die wir in den letzten Jahren umgesetzt haben:
Förderung des Öffentlichen Verkehrs: starmate hat interne Richtlinien eingeführt, die das Reisen mit öffentlichen Verkehrsmitteln fördern. Dies umfasst nicht nur die Erstattung von Kosten für öffentliche Verkehrsmittel für Geschäftsreisen, sondern auch Anreize für Mitarbeiter, für den Weg zur Arbeit auf nachhaltigere Verkehrsmittel umzusteigen.
Kompensationsprojekte: Bereits vor fünf Jahren hat starmate begonnen, Projekte wie Waldaufforstungen zu unterstützen, um unseren Papierverbrauch zu kompensieren. Diese Maßnahme ist Teil unserer Bemühungen, den ökologischen Fußabdruck unseres Unternehmens zu reduzieren und aktiv zum Umweltschutz beizutragen.
Einsatz von E-Fahrzeugen und Hybriden: In unserer Fahrzeugflotte setzen wir ausschließlich auf Elektro- und Hybridfahrzeuge. Dies unterstreicht unser Engagement für eine Reduzierung von Emissionen und unterstützt unsere Vision einer nachhaltigeren Zukunft.
Optimierung von Geschäftsreisen: Um die mit Geschäftsreisen verbundenen Umweltauswirkungen weiter zu reduzieren, haben wir unsere Reiserichtlinien so angepasst, dass Mitarbeiter, wenn möglich, mehrere Termine innerhalb eines Aufenthalts von drei Tagen in einer Stadt wahrnehmen. Diese Praxis minimiert Reisetätigkeiten und trägt dazu bei, Emissionen und Ressourcenverbrauch zu senken.</t>
  </si>
  <si>
    <t>Ein besonders markantes Beispiel für den Erfolg dieser Regelung ist die aktuelle Neuentwicklung unserer Softwarelösung, die auf einer Innovationsidee eines Mitarbeiters aus dem Entwicklerteam basiert. Dieses Teammitglied schlug vor, fortschrittliche KI-Technologien zu integrieren, um unsere Produkte weiter zu differenzieren und einen signifikanten Wettbewerbsvorteil zu erzielen. Diese Initiative wurde von der Unternehmensleitung aufgegriffen und unterstützt, was nicht nur zu einer signifikanten Produktinnovation führte, sondern auch die Mitarbeiter motivierte, da sie direkt an der Gestaltung der Zukunft des Unternehmens beteiligt sind.
Durch solche Maßnahmen haben wir festgestellt, dass die Mitarbeiter sich stärker mit dem Unternehmen verbunden fühlen und eine höhere Arbeitszufriedenheit zeigen. Es hat sich gezeigt, dass die Freiheit, eigene Ideen zu entwickeln und umzusetzen, nicht nur zu praktischen Lösungen für das Unternehmen führt, sondern auch eine Kultur der Anerkennung und des kreativen Denkens fördert.</t>
  </si>
  <si>
    <t>In unserem Unternehmen können Mitarbeiter ihre Ideen und Verbesserungsvorschläge über einen speziellen Bereich im Intranet einreichen. Dieser dedizierte Bereich ist so gestaltet, dass er die Einreichung von Vorschlägen einfach und zugänglich macht, um die Kreativität und das Engagement der Mitarbeiter zu fördern.
Die eingereichten Ideen und Vorschläge werden von einem interdisziplinären Innovations-Circle bewertet. Dieses Gremium setzt sich aus Mitgliedern verschiedener Abteilungen zusammen, um eine vielseitige Perspektive auf die Vorschläge zu gewährleisten. Der Innovations-Circle trifft sich regelmäßig, um die Vorschläge zu prüfen und zu entscheiden, welche davon umgesetzt werden sollten. Dieser Prozess stellt sicher, dass alle Ideen fair und gründlich evaluiert werden und dass die vielversprechendsten Innovationen zur Umsetzung ausgewählt werden.
Durch diese Struktur fördert unser Unternehmen eine Kultur der Offenheit und Innovation, in der Mitarbeiter ermutigt werden, aktiv zur Verbesserung und Weiterentwicklung des Unternehmens beizutragen.</t>
  </si>
  <si>
    <t>In unserem Unternehmen gibt es derzeit kein spezielles Modell zur Belohnung besonders innovativer Leistungen der Mitarbeiter. Wir erkennen die Bedeutung von Innovation an und sind bestrebt, eine Kultur zu fördern, in der kreative Beiträge geschätzt werden. Allerdings steht die Implementierung eines formalen Belohnungssystems für innovative Leistungen noch aus. Dies ist ein Bereich, den wir in Zukunft weiter entwickeln möchten, um sicherzustellen, dass herausragende Innovationen angemessen anerkannt und gefördert werden.</t>
  </si>
  <si>
    <t>Die Flexibilität und Agilität von starmate zeigt sich in verschiedenen strategischen und operativen Maßnahmen, die es uns ermöglichen, schnell auf Marktveränderungen zu reagieren und effektiv auf die Bedürfnisse unserer Kunden einzugehen:
Agile Methoden: Wir setzen agile Methoden wie Scrum und Kanban sowohl in der Softwareentwicklung als auch in anderen Unternehmensbereichen ein. Diese Methoden ermöglichen es uns, Projekte flexibel zu steuern, Prioritäten schnell anzupassen und iterativ an Lösungen zu arbeiten.
Regelmäßige Strategie-Reviews: Unser Management führt regelmäßige Reviews und Anpassungen der Unternehmensstrategie durch, oft im Rahmen unserer OKR (Objectives and Key Results) Prozesse. Diese regelmäßigen Abstimmungen helfen uns, auf dem Laufenden zu bleiben und strategisch auf Veränderungen zu reagieren.
Dezentrale Entscheidungsfindung: Wir fördern die Entscheidungsfindung auf Teamebene, was schnelle Anpassungen und Reaktionen auf operative Herausforderungen ermöglicht. Diese Autonomie erhöht die Reaktionsgeschwindigkeit und verringert die Bürokratie.
Technologische Anpassungsfähigkeit: Wir investieren kontinuierlich in die neuesten Technologien und fördern eine Kultur der ständigen Lernbereitschaft. Dies gewährleistet, dass unser Team neue Werkzeuge und Techniken schnell adaptieren und anwenden kann, was die Entwicklung innovativer Lösungen beschleunigt.
Flexibles Arbeitsumfeld: starmate bietet flexible Arbeitsmodelle an, darunter Remote-Arbeitsoptionen, die es Mitarbeitern ermöglichen, ihre Arbeitsweise an ihre Lebensumstände anzupassen. Dies fördert nicht nur die Zufriedenheit und Produktivität, sondern auch die Fähigkeit des Unternehmens, Talente unabhängig von ihrem geografischen Standort zu nutzen.
Diese Maßnahmen sind tief in der Unternehmenskultur von starmate verwurzelt und bilden das Rückgrat unserer Fähigkeit, agil und flexibel zu bleiben, während wir weiterhin innovative Lösungen für unsere Kunden entwickeln.</t>
  </si>
  <si>
    <t>Bei starmate nutzen wir generative KI hauptsächlich im Bereich der Textgenerierung für Marketing- und Vertriebsaktivitäten. Diese Technologie ermöglicht es uns, personalisierte Kommunikation automatisch zu erstellen, was sowohl die Effizienz steigert als auch die Kosten senkt. Beispielsweise generiert unsere KI hochwertige, zielgruppenspezifische Inhalte für E-Mail-Kampagnen und Social-Media-Beiträge, wodurch wir den manuellen Aufwand deutlich reduzieren.
Durch den Einsatz von KI in diesen Bereichen konnten wir nicht nur die Reaktionszeiten auf Kundenanfragen verkürzen, sondern auch eine konsistentere und ansprechendere Kommunikation sicherstellen. Die Automatisierung durch KI hat zu einer Kostenreduktion geführt, indem sie den Zeitaufwand für die Erstellung von Inhalten um bis zu 50% verringert hat. Dies verbessert nicht nur die Skalierbarkeit unserer Marketing- und Vertriebsbemühungen, sondern erhöht auch die Kapazität unseres Teams, sich auf strategischere und kreativere Aufgaben zu konzentrieren.</t>
  </si>
  <si>
    <t>Enser Versicherungskontor GmbH</t>
  </si>
  <si>
    <t>Unser Unternehmen ist nach der internationalen Umweltnorm DIN ISO 14001 zertifiziert. Dabei zeigt sich die Nachhaltigkeit unseres Unternehmens beispielsweise durch die Umstellung unserer Firmenfahrzeuge auf E-Fahrzeuge, das Betreiben mehrerer E-Ladestationen (inkl. Schnellladesäule), den Betrieb von PV-Anlagen auf den Bürogebäuden als auch durch energetische Bauweise und Sanierung. Alle Toiletten als auch für die Außenbewässerung angebrachte Zapfstellen laufen mit Regenwasser. Wir sind selbst Betreiber von diversen EE-Anlagen wie Windenergieanlagen. Im Unternehmensalltag achten wir auf den ressourcenschonenden Einsatz von Materialien und Strom und stellen auf papierloses Arbeiten um.</t>
  </si>
  <si>
    <t>Wir fördern innovatives Denken bei unseren Mitarbeitern. Deswegen haben wir eine Prämie ausgelobt, wenn Mitarbeiter Ideen liefern, die nachweislich den Arbeitsalltag effizienter gestalten und die Nachhaltigkeit der Unternehmensprozesse erhöhen. Die Höhe der Innovationsprämie beträgt 150,00€ für Vorschläge, die nach 12 Monaten nachweislich zu einer Verbesserung geführt haben. Darüber hinaus haben wir beispielsweise schon vor einigen Jahren eine Papierreduktionsprämie ausgelobt. Jede Abteilung, die es schafft, den Papierverbrauch gegenüber dem Vorjahr um 50% zu reduzieren, erhält 1.500€.</t>
  </si>
  <si>
    <t>Bei uns gibt es eine Umsatzbeteiligung. Bei Umsatzsteigerung von 5-7,4% ist es ein Viertel des Monatsgehalts, bei 7,5 bis 9,9% ein Drittel und über 10% die Hälfte</t>
  </si>
  <si>
    <t>Mitarbeiter können ihre Ideen fortlaufend der Geschäftsführung vortragen oder dafür die jährliche Mitarbeiterzufriedenheitsbefragung und die regelmäßigen Mitarbeitergespräche nutzen. Zudem gibt es in unserem Maklerverwaltungsprogramm einen Vorschlagspool.</t>
  </si>
  <si>
    <t>Sie werden finanziell belohnt. Die Höhe der Innovationsprämie beträgt 150€ für Vorschläge, die nach 12 Monaten nachweislich zu einer Verbesserung geführt haben.</t>
  </si>
  <si>
    <t>Die Flexibilität unseres Unternehmens zeigt sich durch kurze Entscheidungswege und flache Hierarchien. Durch ständige Marktbeobachtung u.a. im Bereich Erneuerbare Energien sind wir in der Lage schnell auf Erfordernisse des Marktes und Veränderungen zu reagieren. So implementieren wir zum Beispiel regelmäßig Gesetzesänderungen in unseren EVK-eigenen Bedingungswerken und sind in der Lage proaktiv zu agieren. Das liegt auch daran, dass wir selbst Betreiber von EE-Anlagen sind und somit die Erfordernisse und Bedürfnisse unserer Kunden sehr gut kennen.</t>
  </si>
  <si>
    <t>Wir nutzen KI momentan insbesondere im Bereich Marketing und Personal. Der Einsatz zur Neugestaltung interner Prozesse wird derzeit geprüft.</t>
  </si>
  <si>
    <t>Tiropatrans Nutzfahrzeug Vertrieb und Service GmbH</t>
  </si>
  <si>
    <t>67346 speyer</t>
  </si>
  <si>
    <t>Wir haben in 2023 einen Ladeinfrastruktur für E-LKW auf beiden Betrieben erstellt. Dort findet man mehrere 40KW AC Lader und jeweils einenm 150KW DC Lader. Weiter haben wir die Dächer komplett mit Photovoltaik ausgelegt und haben jeweils einen Speicher in den Betrieben integriert. Unsere Beleuchtung wurde auf LED umgestellt, die Druckluftkompressoren für die Werkstätten erneuert. Die Heizung in einem Betrieb komplett erneuert, im anderen Betrieb wird sie dieses Jahr ersetzt. Es laufen die ersten Elektro Master bei uns. Die PKW werden alle sukzessive auf Elektro umgestellt. Die meisten unserer Arbeitsplätze sind mit höhenverstellbaren Schreibtischen ausgestattet sowie mit mindestens zwei eher drei PC Bildschirmen.</t>
  </si>
  <si>
    <t>Die Führungskräfte haben einen Team Bonus sowie einen Einzel zu erreichenden Bonus. Dieser ist an die Jahresziele verknüpft die die Führungskräfte selbstständig ausarbeiten. Darüber hinaus bekommen alle Führungskräfte die eine Firma autark leiten Tantieme ausgezahlt.</t>
  </si>
  <si>
    <t>Jede Firma muss einmal im Monat eine Betriebsversammlung abhalten. Bei dieser werden KPI's vorgestellt und es wird gesagt was gut und schlecht läuft. Danach gibt es eine offene Runde bei dem jeder sich einbringen darf. Das wird protokolliert und dem GF übermittelt. In der nächsten Besprechung wird das Protokoll wieder besprochen um zu verfolgen auch jeder Idee hinterher gegangen wird. Darüber hinaus haben wir einen Briefkasten in jeder Firma:
"Deine Meinung zählt" Der Mitarbeiter kann dort seine Ideen schildern. Alles was dort landet geht direkt zum GF. Außerdem gibt es eine vierteljährliche Zufriedenheitsumfrage. Auch hier hat man zusätzlich die Möglichkeit seine Ideen zu platzieren. Es gibt jedes Jahr auch ein Entwicklungsgespräch mit jedem Mitarbeiter. Eine weitere Chance seine Ideen hervorzubringen.</t>
  </si>
  <si>
    <t>Das ist ganz unterschiedlich. Das kann von einer Einladung zu einem Event bishin zu finanziellen Beteiligung (Kostenersparnis) kommen. Je nachdem was es ist.</t>
  </si>
  <si>
    <t>Wir haben darauf gesetzt den Mitarbeitern die Verantwortung zu übertragen. Sie wissen dass sie entscheiden dürfen besser gesagt sogar entscheiden müssen. Unser Motto lautet: Besser eine schlechte Entscheidung getroffen als gar keine. Denn aus der schlechten können wir wiederum lernen. Wir arbeiten am Anfang des Jahres strategien und Investitionspläne für das ganze Jahr aus. Diese verfolgen wir akribisch und passen diese auch sehr schnell an die aktuellen Bedingungen an. Dies geht nur durch eine enge Kommunikation über alle Bereiche. Auch durch die Digitalisierung konnten wir viele Prozesse verschlanken und beschleunigen. Auch das The Kommunikation lies sich dadurch deutlich verbessern was der Flexibilität wiederum hilft.</t>
  </si>
  <si>
    <t>Kundenbefragungen</t>
  </si>
  <si>
    <t>Generative KI findet hauptsächlich bei uns für die Textverarbeitung oder im Marketing gebrauch. Darüberhinaus haben wir Softwaremodule für die Buchhaltung die automatisiert verbucht und ausziffert. Durch diese Module können wir uns 1-2 Buchhaltungskräfte sparen. Alles in allem können wir ca. 80.000 EUR im Jahr sparen.</t>
  </si>
  <si>
    <t>ESK-SIC GmbH</t>
  </si>
  <si>
    <t>Die Entwicklung und Umsetzung einer patentierten Technologie zur Verringerung der CO2-bezogenen Emissionen durch Recycling von gebrauchtem SiC zu hochwertigem Roh-SiC. Die Technologie wurde zusammen mit den Fraunhofer Institut IKTS, Dresden entwickelt. Reduziert wird die CO2-Emission pro produzierter Tonne SiC von 4,2 t CO2 auf 0,75 t CO2. Die weltweite SiC Produktion beläuft sich auf 1,0 Mio t. 2) Es wurde eine Nachhaltigkeitsstrategie aufgebaut. 3) Ein Patent zum Recycling von Dieselpartikelfilter wurde 2023 angemeldet. Weltneuheit, da alle Materialien erhalten bleiben - auch wertvolle Edelmetalle!
Zusätzlich wurde ein weiteres, und damit neues, Patent gemeinsam mit dem Fraunhofer IKTS eingereicht, welches es über all die oben genannten Aspekte ermöglicht, SiC vollständig emissionslos synthetisieren zu können. TRL ist hier allerdings noch 4-5. Marktfähigkeit ist somit nicht vor 2029 erreicht.</t>
  </si>
  <si>
    <t>Die Beiträge im Rahmen des betrieblichen Vorschlagwesens wurden in der Qualität und Umsetzbarkeit deutlich besser, was zu einer höheren Profitabilität des Unternehmens beiträgt. 
Die Anzahl der Patentanmeldungen bleibt auf einem hohen Niveau.</t>
  </si>
  <si>
    <t>Wir haben einen Prozess etabliert, der es jedem Mitarbeiter ermöglicht, Ideen und Verbesserungen zu formulieren und entsprechend einzureichen. Die Vorschläge werden in einem definierten Arbeitskreis bewertet und es wird bzgl. einer möglichen Umsetzung entschieden. Umgesetzte Ideen und Verbesserungen werden prämiert.</t>
  </si>
  <si>
    <t>Es werden für besonders gute bzw. innovative Ideen und Leistungen Sonderprämien bezahlt. Über die Umsetzung und Höhe wird für jeden Einzelfall durch die Geschäftsführung in Abstimmung mit dem Betriebsrat entschieden.</t>
  </si>
  <si>
    <t>Die Beantwortung von Kundenanfragen wird innerhalt von weniger als 2 Werktagen beantwortet. Detaillierte Anfragen zu F &amp; E benötigen einen höheren Aufwand und werden meist in persönlichen Kontakt besprochen (Telefonat, Online-Meetings oder Besuche der Interessenten). Zusammenarbeit und Kooperationen mit Instituten geben uns einen schnellen Zugang zu Trends, Entwicklungen, Neuheiten, veränderte Markt- oder Umweltbedingungen. F &amp; E ist direkt der Geschäftsführung unterstellt.</t>
  </si>
  <si>
    <t>Jour Fixe mit interdisziplinärem Forschungsteam</t>
  </si>
  <si>
    <t>Projektmanagement innerhalb öffentlich geförderter Projekte</t>
  </si>
  <si>
    <t>Jour Fixe mit High-Tech Kunden (Halbleiter)</t>
  </si>
  <si>
    <t>Einsatz bei KI sowohl in F&amp;E sowie im kaufmännischen Bereich. KI im Bereich Forschung vor allem in der Programmierung von Bildauswertungssoftware zur Mustererkennung. 
Ansonsten im Bereich Marketing.</t>
  </si>
  <si>
    <t>HAGA Metallbau GmbH</t>
  </si>
  <si>
    <t>97461 Hofheim</t>
  </si>
  <si>
    <t>256.0</t>
  </si>
  <si>
    <t>MEDI-SPEZIAL GmbH</t>
  </si>
  <si>
    <t>49377 Vechta</t>
  </si>
  <si>
    <t>Nachhaltigkeit ist ein grundlegender Bestandteil unserer Unternehmensphilosophie. Bei MEDI-SPEZIAL® setzen wir auf eine Strategie, die ökologische, ökonomische und soziale Verantwortung in den Mittelpunkt stellt, um einen Beitrag für die Zukunft zu leisten.
Ökologische Nachhaltigkeit:
Der Schutz der Umwelt ist seit Jahren ein zentrales Anliegen unseres Unternehmens. Unsere Betriebsgebäude sind energieeffizient und vollständig auf LED-Beleuchtung umgestellt. Zudem haben wir Solaranlagen mit einer Leistung von 355 kWp installiert, die durch einen 50 kWh Batteriespeicher ergänzt wird. Zwei Schnellladestationen und die schrittweise Umstellung unserer Firmenflotte auf 100 % E-Mobilität zeigen unser Bestreben, den CO2-Ausstoß zu minimieren.
Unser Engagement für klimaneutrale Prozesse zeigt sich auch in der Zusammenarbeit mit ext. Dienstleistern. (Versand mit CO2-Kompensation "UPS Carbon". So bieten wir unseren Kunden klimaneutrale Lieferungen und die Möglichkeit, aktiv zum Klimaschutz beizutragen.
Soziale Verantwortung:
Neben ökologischen Maßnahmen legen wir großen Wert auf soziale Verantwortung. 2024 haben wir ausgemusterte iMacs aufbereitet und an die Amagumba-Hilfe in Uganda gespendet. https://amagumba-hilfe.de/. Zudem sind wir Mitglied des Vereins "Würde und Gerechtigkeit" https://www.wuerde-gerechtigkeit.de/
Gute Kunden erhalten als Weihnachtsgeschenk Lose der "Aktion Mensch"
Ökonomische Nachhaltigkeit:
Unsere ökonomische Nachhaltigkeit zeigt sich in der Optimierung unserer Abläufe. Mit Technologien wie dem MSV3-System und dem AutoStore-Lagerkonzept schaffen wir eine ressourcenschonende Bestellabwicklung. Dies bietet wirtschaftliche Vorteile und minimiert den Ressourcenverbrauch.</t>
  </si>
  <si>
    <t>Entsprechend der Geschäftsentwicklung zahlen wir bis zu 15 Monatsgehälter.
(Urlaubsgeld, Weihnachtsgeld, Jahresprämie) jeweils zu 100 %.
In den letzten 10 Jahren wurden diese Zahlungen regelmäßig geleistet.</t>
  </si>
  <si>
    <t>Mitarbeiter haben die Möglichkeit, ihre Verbesserungsvorschläge jederzeit einzubringen. Diese Art der Vorschläge haben wir bewusst als "Impulse" bezeichnet, da sie nicht nur bestehende Prozesse verbessern, sondern auch als wertvolle Anstöße für innovative Ideen dienen. Impulse entstehen oft aus der täglichen Arbeit, aus der Zusammenarbeit mit Kunden oder durch Feedback von Lieferanten.
Alle eingehenden Impulse werden vom Qualitätsmanagement erfasst, mit einer eindeutigen Nummer versehen und in eine Übersichtsliste eingetragen. Die Bearbeitung erfolgt im Rahmen von Team-Besprechungen, um sicherzustellen, dass verschiedene Perspektiven in die Bewertung und Umsetzung der Impulse einfließen. Dies stärkt auch die interne Kommunikation und erhöht die Qualität der Maßnahmen.
Verantwortliche Abteilungen oder Mitarbeiter übernehmen die Umsetzung der Impulse. Jeder Schritt wird dabei dokumentiert, und die Fertigstellung wird im Vier-Augen-Prinzip überprüft, um eine ordnungsgemäße Bearbeitung sicherzustellen.
Die Überwachung der Bearbeitung erfolgt regelmäßig, indem die zuständigen Mitarbeiter zu ihrem Fortschritt befragt werden. So wird sichergestellt, dass keine wertvollen Impulse verloren gehen und dass kontinuierlich an der Verbesserung der Prozesse gearbeitet wird. Am Ende des Jahres werden die umgesetzten Impulse im Rahmen einer Managementbewertung analysiert und auf ihre Wirkung hin überprüft.</t>
  </si>
  <si>
    <t>Bei MEDI-SPEZIAL gibt es keine direkte Belohnung für den einzelnen Mitarbeiter bei besonders innovativen Leistungen. Wir betrachten uns als eine große Familie, was sich in der langen Betriebszugehörigkeit vieler Mitarbeiter widerspiegelt – viele von ihnen sind seit über zehn Jahren im Unternehmen. Der Erfolg des Einzelnen ist für uns der Erfolg des gesamten Teams. Deshalb belohnen wir die Innovationen und Verbesserungen, die uns gemeinsam voranbringen. (vgl. 2.4)
Darüber hinaus organisieren wir einmal im Quartal eine Firmenfeier, an der in der Regel über 90% der Belegschaft teilnehmen. Diese Veranstaltungen stärken das Gemeinschaftsgefühl und bieten eine Gelegenheit, Erfolge zu feiern und die Verbindung untereinander zu vertiefen. So sehen unsere Mitarbeiter nicht nur die Anerkennung für ihre Arbeit, sondern auch, dass wir gemeinsam an einer sicheren und erfolgreichen Zukunft bauen.
Dieses kollektiv ausgerichtete Belohnungssystem unterstützt unser innovatives Arbeitsklima und stellt sicher, dass der Erfolg auf alle Mitarbeiter übertragen wird, um gemeinsam weiter zu wachsen.</t>
  </si>
  <si>
    <t>Unsere Flexibilität und Agilität zeigt sich durch verschiedene Maßnahmen, die es uns ermöglichen, schnell und effektiv auf Veränderungen zu reagieren:
Flache Hierarchien und kurze Entscheidungswege: Entscheidungen können bei uns rasch getroffen werden, da es keine langwierigen Genehmigungsprozesse gibt. Dies sorgt dafür, dass wir flexibel auf neue Herausforderungen reagieren können.
Digitalisierte Prozesse: Mit dem Messenger „Rainbow by Alcatel“ für die interne Kommunikation sowie unserem Qualitätsmanagementsystem „QM-Pilot“, das alle Prozesse und Anweisungen zentral steuert, sind wir jederzeit in der Lage, schnell Anpassungen vorzunehmen und effizient zu arbeiten.
Schulungsmodul iManSys: Durch iManSys können unsere Mitarbeiter kontinuierlich geschult werden, sodass sie flexibel und schnell auf neue Anforderungen reagieren können. Dies stärkt unsere Agilität in einem sich wandelnden Marktumfeld.
Ausgewogener Projektmix: Unser Portfolio besteht aus inkrementellen Projekten, die kontinuierliche Verbesserungen anstreben, sowie radikalen Projekten, die tiefgreifende Innovationen fördern. Diese Mischung erlaubt uns, kurzfristig flexibel zu agieren und langfristig zukunftsweisend zu arbeiten.
Teamorientierte Problemlösung: Durch regelmäßige Team-Besprechungen und gemeinsame Diskussionen wird die Flexibilität erhöht, da wir verschiedene Perspektiven zusammenbringen und so schneller zu effektiven Lösungen kommen.
Diese Maßnahmen gewährleisten, dass unser Unternehmen in einem dynamischen Marktumfeld agil bleibt und sich stets weiterentwickeln kann.
Hinzu kommen die regelmäßigen Produktbesprechungen, in denen ein interdisziplinäres Team die neuen Produkte, die auf den Markt gebracht werden sollen, diskutiert. Diese Besprechungen finden einmal pro Woche statt, wobei Meilensteine sowie auftretende Probleme analysiert werden.</t>
  </si>
  <si>
    <t>Gebr. Strohäker GmbH &amp; Co. KG</t>
  </si>
  <si>
    <t>71131 Jettingen</t>
  </si>
  <si>
    <t>Persönlich bei der Geschäftsführung, im Sekretariat oder bei der Disposition. Geprüft und bewertet wird alles in der Geschäftsführung.</t>
  </si>
  <si>
    <t>Unterschiedlich von Fall zu Fall</t>
  </si>
  <si>
    <t>Try and Error</t>
  </si>
  <si>
    <t>bisher nicht</t>
  </si>
  <si>
    <t>Witte Technology GmbH</t>
  </si>
  <si>
    <t>Die Witte Technology GmbH verfolgt konsequent eine nachhaltige Unternehmensstrategie, die auf die effiziente Nutzung von Ressourcen, die Reduktion von Emissionen und die Integration erneuerbarer Energien in die Betriebsabläufe abzielt. Unser Handeln orientiert sich an den Zielen für nachhaltige Entwicklung (SDGs) der Vereinten Nationen. Durch Nachhaltigkeitschecks bewerten wir kontinuierlich, wie wir zur Erreichung dieser globalen Ziele beitragen.
Umweltmanagement: Unsere ISO 14001-Zertifizierung bestätigt unser Engagement für ein systematisches Umweltmanagement. Wir streben eine fortlaufende Reduktion von Abfällen und Emissionen an und verbessern kontinuierlich den Ressourcenverbrauch in allen Unternehmensbereichen.
Material- und Prozessoptimierung: In der Produktion unserer selbstklebenden Etiketten und Sicherheitslösungen setzen wir auf nachhaltige, langlebige Materialien, die den Anforderungen durch Umweltfaktoren standhalten. Modernste Technologien im Sicherheitsdruck und in der gedruckten Elektronik reduzieren den Materialeinsatz und maximieren die Effizienz. Darüber hinaus ist der Einsatz unserer gedruckten Elektronik deutlich ressourcenschonender im Vergleich zu herkömmlichen Leiterplatten.
Langlebigkeit der Produkte: Unsere Produkte, wie Fahrzeugplaketten und Sicherheitskennzeichnungen, sind auf lange Nutzungsdauer ausgelegt. Dies reduziert den Bedarf an Ersatzprodukten und trägt wesentlich zur Schonung von Ressourcen bei.
Energiegewinnung: Mit Photovoltaikanlagen auf den Produktionshallen decken wir regelmäßig bis zu 80 % unseres Energiebedarfs. Dadurch fördern wir die Nutzung erneuerbarer Energien und senken unseren CO2-Fußabdruck signifikant.
Diese beispielhaften Maßnahmen verdeutlichen, dass Nachhaltigkeit ein zentraler Bestandteil unserer Unternehmensstrategie ist, die wirtschaftliche Effizienz mit ökologischer Verantwortung verbindet.</t>
  </si>
  <si>
    <t>Zweimal jährlich erhalten die Mitarbeiter eine individuelle Leistungsbewertung, die als Grundlage für eine Sonderzahlung dient. Ein Teil dieser Sonderzahlung basiert auf einer Ertragskomponente, die direkt an den wirtschaftlichen Erfolg des Unternehmens gekoppelt ist.</t>
  </si>
  <si>
    <t>Die Mitarbeiter können ihre Ideen und Verbesserungsvorschläge über 2 Wege einbringen:
Weg 1: Im Rahmen eines mittelstandsgerechten, maßgeschneiderten Stage-Gate-Prozesses für Breakthrough- und radikale Innovationen (der aufbauend auf 20 Jahren Mittelstands- &amp; Innovationsmanagement-Erfahrung mit maßgeschneiderten Projektmgmt.-Kriterien und Innovationswerkzeugen ausgestattet ist).
Weg 2: Im Rahmen des betriebliche Vorschlagswesens. Dies erfolgt schriftlich über eine eigens eingerichtete E-Mail-Adresse.
Für die Bearbeitung, Bewertung und das Management der eingereichten Vorschläge ist
bei Weg 1 ein interdisziplinäres Gate-Keeper-Team (Führungskräfte aus verschiedenen Unternehmensbereichen) und
bei Weg 2 ist ein Bewertungsausschuss zuständig. 
Letzterer setzt sich aus dem Vorschlagsbeauftragten sowie jeweils einem Vertreter aus der Geschäftsführung, der Betriebsleitung und dem Qualitätsmanagement zusammen. Zusätzlich nimmt der jeweilige Abteilungs- oder Bereichsleiter, in dessen Verantwortungsbereich der Vorschlag fällt, an der Bewertung teil.
Nach der Einreichung werden alle Vorschläge von den Gate-Keepern in Anlehnung an gemeinsam definierte Gate-Kriterien (Weg 1) oder vom Vorschlagsbeauftragten gemeinsam mit der Betriebsleitung auf Vollständigkeit und technische Umsetzbarkeit geprüft (Weg 2). 
Ggf. wird der Vorschlag zur Überarbeitung an den Ideengeber zurückgegeben. Die vollständig geprüften Vorschläge werden anschließend durch das Controlling und/oder die Kalkulationsabteilung auf Potenziale (strategischer Fit, Wettbewerbsvorteile, Kapitalwert, Einsparpotenziale) hin analysiert.
Die finalen Vorschläge, einschließlich einer Kosten-Nutzen-Schätzung, werden dem gesamten Bewertungsausschuss vorgelegt. Jeder Mitarbeiter erhält die Möglichkeit, 
1) bei nicht-inkrementellen, risiko-behafteten Ideen seinen Vorschlag persönlich vor den Witte-Gate-Keepern oder
2) vor dem Ausschuss zu erläutern.</t>
  </si>
  <si>
    <t>Im Bereich der nicht-inkrementellen (also der breakthrough oder radikalen Innovationsideen) haben wir kürzlich den Witte-Innovationspreis (z.B. ein Abend mit dem Management oder Prämien) ins Leben gerufen.
Bei inkrementellen Vorschläge erhält der Ideengeber ebenfalls eine Anerkennungsprämie, wenn die Vorschläge grundsätzlich durchdacht und mit einer vollständigen Beschreibung eingereicht wurden.
Bei der Umsetzung eines Vorschlags wird zwischen drei Prämienmodellen unterschieden:
1. Verbesserungsvorschläge, bei denen die Einsparung nur geschätzt werden kann:
Vorschläge, die keine exakt berechenbare monetäre Einsparung ergeben, werden anhand einer festgelegten Matrix bewertet. Der Bewertungsausschuss schätzt hierbei sowohl den Nutzen als auch den Aufwand für die Umsetzung des Vorschlags. Abhängig von der Höhe des Nutzens und dem dafür erforderlichen Aufwand können Prämien zwischen 100 € und 500 € vergeben werden.
2. Verbesserungsvorschläge mit errechenbarer Einsparung:
Um die Einsparung eines Vorschlags präzise zu berechnen, werden die tatsächlichen Kosten vor und nach der Umsetzung miteinander verglichen. Die Prämie wird auf Basis der Jahresersparnis berechnet, die der Verbesserungsvorschlag nach seiner Realisierung innerhalb von 12 Monaten erbringt. Es wird einmalig 10 % der errechneten Jahresersparnis als Prämie ausgezahlt, wobei der maximale Prämienbetrag 20.000 € beträgt. Die Realisierungskosten des Vorschlags werden, sofern feststellbar, bei der Berechnung der Einsparung berücksichtigt.
3. Produkt-, Prozess-, Geschäftsmodell- oder Service-Innovationen:
Hier bekommt der Ideengeber neben einer Prämie auch die freiwillige Möglichkeit, sein "Baby" im Alltag auf der Basis von zeitlichen Ressourcen selbst vorantreiben zu dürfen, ein wirkliches Witte-Projekt daraus zu machen und mit einem Projektteam zu testen und idealerweise zum Erfolg zu führen.</t>
  </si>
  <si>
    <t>Die Witte Technology GmbH ist ein flexibles und agiles Unternehmen, das sich durch die Fähigkeit auszeichnet, schnell auf Marktveränderungen und technologische Entwicklungen zu reagieren. Die wichtigsten Maßnahmen, die diese Flexibilität und Agilität fördern, sind:
Umsetzung der Strategie zwecks Aufbau und Ausbau der "Business Agility" gem. strategischer Vorlagen von Prof. Michael Wade [UMD, Lausanne].
Flache Hierarchien und agile Organisationsstrukturen: Witte setzt auf flache Hierarchien und eine offene Unternehmenskultur, um Entscheidungsprozesse zu beschleunigen. Dies ermöglicht es den Teams, schnell auf neue Herausforderungen zu reagieren und Marktanforderungen effizient umzusetzen. Die direkte und abteilungsübergreifende Kommunikation fördert die enge Zusammenarbeit und erleichtert die schnelle Umsetzung von Lösungen.
Kundenorientierung und maßgeschneiderte Lösungen: Witte hat sich darauf spezialisiert, individuelle Lösungen für verschiedene Branchen anzubieten. Die Fähigkeit, spezifische Kundenbedürfnisse zu erfüllen und maßgeschneiderte Produkte zu entwickeln, ist ein zentraler Faktor für die Flexibilität des Unternehmens.
Krisenmanagement und Resilienz: Witte hat seine Agilität und Flexibilität auch in Krisenzeiten unter Beweis gestellt. Insbesondere die schnelle Anpassung an globale Herausforderungen, wie die COVID-19-Pandemie, zeigt die Fähigkeit des Unternehmens, Lieferketten effizient zu managen und Produktionsprozesse anzupassen, um weiterhin zuverlässig zu agieren.</t>
  </si>
  <si>
    <t>Agilitätsstrategie ge. Prof. Michael Wade, IMD Business School</t>
  </si>
  <si>
    <t>Kano Diagramm</t>
  </si>
  <si>
    <t>R-W-W Risiko Matrix</t>
  </si>
  <si>
    <t>Um u.a. Künstliche Intelligenz (KI) in den Alltag der Witte Technology GmbH zu integrieren, hat die Geschäftsführung den Witte Innovation Award ins Leben gerufen. Im Rahmen dieses Wettbewerbs hatten die Mitarbeiter die Möglichkeit, Ideen und Anwendungsbeispiele einzureichen, wie KI zur Optimierung der Unternehmensprozesse eingesetzt werden kann. Eine Jury bewertete die Vorschläge, und die besten Ideen wurden mit einer Prämie ausgezeichnet.
Es wurden zahlreiche kreative Ansätze eingereicht, die anschließend allen Mitarbeitern vorgestellt wurden. Die vielversprechendsten KI-Ideen wurden in den Arbeitsalltag integriert, wobei der Fokus darauf lag, voneinander zu lernen und gemeinsam Fortschritte in der Anwendung von KI zu erzielen.
Im Anschluss stellte die Geschäftsführung klare Anweisungen und Richtlinien zur Nutzung von KI innerhalb des Unternehmens bereit. Diese Leitlinien bieten den Mitarbeitern Sicherheit im Umgang mit KI und gewährleisten den Schutz von sensiblen Daten.
Zukünftige Schulungen durch externe Experten werden uns dabei unterstützen, das volle Potenzial der KI auszuschöpfen und diese Technologien effizient in unseren Prozessen zu verankern.
Das Thema KI ist nachweislich fester Bestandteil aller Abteilungsstrategien und der Innovationsstrategie der Witte Technology GmbH, wobei der Fokus auf das schnelle testen und gemeinsame Lernen der Organisation gelegt wird.</t>
  </si>
  <si>
    <t>BIT Consulting GmbH</t>
  </si>
  <si>
    <t>Die BIT-Consulting ist ein fast papierloses Unternehmen. Wir achten darauf das keine Dokumente gedruckt werden die nicht nötig sind ( außer Verträge ).
Ebenfalls sind wir in einem neuen Gebäude was Wärmetechnisch nach neusten Standard gebaut wurde.</t>
  </si>
  <si>
    <t>Unsere AI Strategie basiert auf der Kombination von Menschlicher Intelligenz und Künstlicher Intelligenz (Human Intelligence und Artificial Intelligence). Dafür haben unsere Mitarbeiter bezahlten Zugang zu AI Tools wie ChatGPT, der auch die API Nutzung abdeckt. So haben z.B. einige Mitarbeiter einen Custom GPT basierend auf unser Knowledgebase gebaut, der uns hilft, neue Mitarbeiter durch ein verbessertes Onboarding schneller mit unseren Produkten vertraut zu machen.
Für ein neues Produkt haben wir einen neuen Namen gesucht, und diese als Wettbewerb ausgeschrieben.
Tatsächlich, wenn auch mit einer veränderten Schreibweise (LiveSync statt LifeSync), wurde der Name des Produktes von einem Mitarbeiter und seiner Idee ausgewählt.</t>
  </si>
  <si>
    <t>Wir haben ein Mitarbeiterbeteiligungsmodell für Führungskräfte, und arbeiten gerade an einem Model für einen erweiterten Kreis an Mitarbeitern.</t>
  </si>
  <si>
    <t>Ideen können durch alle Mitarbeiter hochgebracht werden. Wir besprechen diese dann erst direkt mit der Führungskraft, und später in einer größeren Runde mit der Führungsebene. So sind bereits einige Ideen für neue Produkte entstanden, die auch verwirklicht wurden. U.a. ein Visual Inspector, der initial mit Foto Funktion aufgebaut worden ist, und als nächstes mit AI / KI Unterstützung aufgebaut wird.
Auf der Prozessseite, haben wir ein dediziertes "Process Excellence Team", das sich mit Kundenprozessen beschäftigt, und diese in einem Process Workflow Tool abbildet.</t>
  </si>
  <si>
    <t>Besondere Leistungen werden im All-Hands / Townhall Meeting besonders lobend erwähnt bzw. herausgestellt. 
Außerdem werden Mitarbeiter, die sich besonders proaktiv für das Unternehmen einsetzen mit einem Extra Bonus belohnt.</t>
  </si>
  <si>
    <t>Unsere Flexibilität und Agilität zeigt sich insbesondere in unserer Fähigkeit, technologische Innovationen schnell zu adaptieren und auf die spezifischen Bedürfnisse unserer Kunden einzugehen. Durch die enge Zusammenarbeit in Co-Innovation mit unseren Partnern sind wir in der Lage, zügig auf neue Herausforderungen zu reagieren. Zudem arbeiten wir mit agilen Methoden, die uns ermöglichen, Projekte effizient und flexibel umzusetzen. Ein weiteres zentrales Element unserer Agilität ist der Einsatz moderner digitaler Tools, die uns auch in einem zunehmend dezentralen Arbeitsumfeld maximale Flexibilität bieten.</t>
  </si>
  <si>
    <t>Wir nutzen generative KI, insbesondere eine speziell auf unsere Bedürfnisse abgestimmte Custom GPT, die wir mit unserem internen Produktwissen aufgebaut haben, um eine Vielzahl von internen Prozessen innovativ zu rationalisieren und zu optimieren. Diese Lösung unterstützt uns in den Bereichen Marketing, Sales und Development, indem sie effizient Inhalte generiert.
Im Marketing setzen wir ChatGPT, Perplexity, Dalle, und Midjourney zur Erstellung personalisierter Kampagnen, schneller Content-Generierung und Zielgruppenanalyse ein. Dies ermöglicht es uns, zeitnah relevante und ansprechende Inhalte zu erstellen, ohne dass umfangreiche manuelle Arbeit erforderlich ist, was die Effizienz deutlich erhöht. Vor allem im Bereich SEO setzen wir GenAI sehr erfolgreich ein.
Im Vertrieb / Sales nutzen wir die KI, um automatisierte Antworten auf häufige Kundenanfragen zu bieten und potenzielle Kunden durch personalisierte Interaktionen zu unterstützen, was sowohl die Lead-Generierung als auch die Kundenbindung verbessert. Vor allem im Bereich von RFPs nutzen wir KI Inhalte, die auf unserem Custom GPT basieren. Die KI hilft dabei, den Vertriebsprozess zu beschleunigen und gleichzeitig die Qualität der Kundeninteraktionen aufrechtzuerhalten.
Im Bereich der Entwicklung unterstützt uns die KI, indem sie uns bei der Ideengenerierung für neue Funktionen und Verbesserungen unserer Produkte unterstützt. So nutzen unsere Entwickler KI vor allem im Bereich der Cloud und Mobilen Entwicklung.
Durch den Einsatz von KI Technologien haben wir nicht nur die internen Prozesse extrem beschleunigt, sondern auch die Kosten signifikant gesenkt. Routineaufgaben, die früher manuelle Arbeitskraft erforderten, können nun effizient automatisiert werden, was Ressourcen für strategischere und wertschöpfendere Tätigkeiten freisetzt. So konnten wir in einigen Bereichen sowohl die Personalkosten stark reduzieren als auch die Produktivität erheblich steigern.</t>
  </si>
  <si>
    <t>Safetec GmbH</t>
  </si>
  <si>
    <t>69123 Heidelberg</t>
  </si>
  <si>
    <t>700.0</t>
  </si>
  <si>
    <t>Als Marktführer im Bereich Strahlenschutz und Rückbau fokussieren sich unsere Aktivitäten auf die Schwerpunkte:   - Beschleunigung des Rückbaus (Parallelisierung von Prozessen, Digitalisierung und Disruptive Prozesse)   - Verminderung des radioaktiven Abfalls (Neuartige/genauere Messmethode und mathematische Modelle)  - Höhere Transparenz im Rückbauprozess (Digitalisierung und gezielteres Training)
Neuartige Methodiken von Messtechnik wie z.B. ein Messmolch</t>
  </si>
  <si>
    <t>Der Großteil der Innovationsideen kommt aus unserer eigenen Mannschaft.  Mitarbeiter sehen Probleme und wollen diese andersartig lösen, da Sie von der Art der Abwicklung oder dem Aufwand abgeschreckt werden. Durch den internen Austausch der Mannschaft entstehen hier neuartige Ideen und teilweise eben disruptive Innovationen.  Das Wissen der Mitarbeiter in einem innovativen Unternehmen zu arbeiten, welches dies durch Projekterfolge bei Kunden oder auch Auszeichnungen wie TOP100 bestätigt bekommt, bindet automatisch viele Mitarbeiter und motiviert diese mitzumachen.
Ein konkretes Beispiel ist unsere Software SAIF, welche mittels eines digitalen Zwillings den Gebäuderückbau und die Freimessung eines Kernkraftwerkes steuert und digitale Berichte hierzu erstellt.</t>
  </si>
  <si>
    <t>Auf Grund der IG Metall Bindung wurde dies bisher für den Großteil der Mitarbeiter immer wieder andiskutiert, jedoch letztlich verworfen.  Lediglich das Management (GF und Bereichsleiter) erhalten Boni gemäß der Unternehmenskennzahlen.  Besonderheit ist eine Jahresprämie für Mitarbeiter mit außerordentlichem Engagement, diese kann jeder in der Mannschaft erhalten. Hier gab es z.B. Prämien für die Einführung unserer Innovativen Software SAIF an unserem Prototypenstandort im Kernkraftwerk Unterweser, für Projektmitarbeiter bei besonderer Leistung im Projekt oder in Ihrem Fachbereich, als auch für besonders Innovative Mitarbeiter und Ihre Ideen.</t>
  </si>
  <si>
    <t>Mitarbeiter wenden sich an Ihre Vorgesetzten/Projektleiter und besprechen diese.   Bei positivem Befund wird dies in der wöchentlichen Managementrunde besprochen, komplexere Ideen werden im Bereich Forschung und Entwicklung analysiert und anschließend vorgestellt.   Ein klarer Prozess/eine Richtlinie inklusive Incentivierung befindet sich nach wie vor in Bearbeitung mit dem Betriebsrat.</t>
  </si>
  <si>
    <t>Die Mitarbeiter bei Forschung und Entwicklung erhalten einen Bonus beim erreichen von Projektmeilensteinen oder dem Projektabschluss.  Darüber hinaus gibt es die Möglichkeit des Einzelbonus, welcher durch die Vorgesetzten vergeben werden kann. Für Teamerfolge gibt es Teamevents unterschiedlichster Art.</t>
  </si>
  <si>
    <t>Safetec besitzt eine nach wie vor sehr flache Hierarchie, welche es uns ermöglicht sehr schnell Entscheidungen zu treffen. Der Bereichsleiter Consulting &amp; Innovation ist Teil des Management Teams, welches sich wöchentlich trifft um das aktuelle Geschäft, allerdings auch Investitionsentscheide zu treffen. Dieses Team zieht sich darüber hinaus quartärlich zurück um die Fortschritte der Firma/die Strategie/Innovationen und Investitionen zu besprechen und zu beschließen.  Darüber hinaus genießt die Abteilung Innovationen/F&amp;E sehr große Freiheiten und ist durch diverse bereits in der Umsetzung befindliche Projekte, sehr gut mit der Stammmanschaft vernetzt.</t>
  </si>
  <si>
    <t>Trial and Error</t>
  </si>
  <si>
    <t>In der Firma nutzen wir Co-Pilot, hierzu wurde ein Kernteam zusammengesetzt aus allen Fachbereichen benannt, welches unsere Prozesse auf Optimierungsmöglichkeiten durch KI Überprüft. Ebenso gibt es Testprojekte in Form von z.B. Wissensdatenbanken, welche sogar durch Microsoft begleitet und teils auch subventioniert werden.</t>
  </si>
  <si>
    <t>SIMON GROUP</t>
  </si>
  <si>
    <t>Aichhalden, 78733</t>
  </si>
  <si>
    <t>750.0</t>
  </si>
  <si>
    <t>Durch die Beschäftigung einzelner Mitarbeiter mit einem ganz neuen Thema welches nichts mit dem aktuellen Geschäftszweig zu tun hat, wurde ein ganz neuer Geschäftszweig geründet. Dieser befindet sich bei der SIMON GROUP gerade im Aufbau. Perspektivisch sollen hier bereits in 2026 10 Mio. € Umsatz
generiert werden. Die Idee geht auf 2 Mitarbeiter zurück. 
Gleichzeitig befindet sich ein neuer Geschäftszweig in der SOP Phase mit dem Ziel die Produkte vom Kunden zurückzukaufen und zu Recyclen. Bisher sind wir mit diesem Thema nicht an die Öffentlichkeit gegangen. Es ist geplant in 2025 dieses Thema zu publizieren.</t>
  </si>
  <si>
    <t>Führungskräfte über Ziele / Gewinnbeteiligung
Reguläre Mitarbeiter über Gutscheinsystem &amp; Ideenmanagement Prämiensystem Patentanmeldungen ebenfalls über Prämiensystem
Bei besonders kreativen Ideen bekommt der Mitarbeiter eine SIMON DENKT MIT Jacke. So wird dieser in der Belegschaft etwas herausgestellt und es besteht die Hoffnung, dass andere Mitarbeiter hierdurch motiviert werden um ähnlich zu agieren.
Patentvergütung</t>
  </si>
  <si>
    <t>Es gibt eine interne Ideenmanagement-Plattform. Mitarbeiter können Ideen per Papier, Elektronisch oder über Ideen-Scouts in das Ideenmanagement einbringen. Diese Ideen gelangen dann über einen speziellen Workflow
innerhalb von ca. 10 Tagen an das Ideenmanagement Team. Es erfolgt eine Bewertung durch das Team. Teamzusammensetzung: GF, BR und weitere 5 Mitarbeiter aus diversen Unternehmensbereichen. Technisch und Kaufmännisch.
Aktuell ist geplant zusätzlich eine Software per APP zu beschaffen welche es ermöglicht Ideen über das Handy zu platzieren. So soll speziell jüngeren Menschen die Tür geöffnet werden in das Ideenmanagement.</t>
  </si>
  <si>
    <t>Bereits beschrieben SIMON Jacke und großzügige Prämierung über Vergütung.
Prämierung Idee des Monats etc..</t>
  </si>
  <si>
    <t>Innovation Night</t>
  </si>
  <si>
    <t>SIMON / BETEK AI Workshops etc.:
https://www.nrwz.de/wirtschaft/von-der-industriellen-revolution-zur-ki-revolution/475896
https://www.nrwz.de/wirtschaft/make-it-in-schramberg-ki-isch-koi-hexenwerk/488352</t>
  </si>
  <si>
    <t>Gebäude- und Wohnungsbaugesellschaft Wernigerode mbH</t>
  </si>
  <si>
    <t>38855 Wernigerode</t>
  </si>
  <si>
    <t>Lissowski Gebäudereinigung GmbH</t>
  </si>
  <si>
    <t>52070 Aachen</t>
  </si>
  <si>
    <t>Wir arbeiten mit entmineralisiertem Wasser , dh. ohne Chemieeinsatz in der Glasreinigung an Hochhäusern</t>
  </si>
  <si>
    <t>Diese Frage hat sich in unserem Unternehmen bisher nicht gestellt.</t>
  </si>
  <si>
    <t>Gutschein, Finanzielle Anerkennung</t>
  </si>
  <si>
    <t>Viele Mitarbeiter vertreten sich gegenseitig</t>
  </si>
  <si>
    <t>Ellenator GmbH</t>
  </si>
  <si>
    <t>87679 Westendorf</t>
  </si>
  <si>
    <t>Materialbeschaffung lokaler Lieferanten
Elektro-Variante eines Ellenators in Entwicklung
CO2 Ausstoß, Emmissionen senken</t>
  </si>
  <si>
    <t>Brotzeit mit allen Mitarbeitern, Mittagspausen mit allen Mitarbeitern, der Chef kocht für die Belegschaft</t>
  </si>
  <si>
    <t>Lob</t>
  </si>
  <si>
    <t>Dreirad für Auto Fahren ab 16 Jahren entwickeln
Anpassung an neue Modelle der Autoindustrie</t>
  </si>
  <si>
    <t>noris network AG</t>
  </si>
  <si>
    <t>520.0</t>
  </si>
  <si>
    <t>Die noris betreibt seit Anbeginn ein patentiertes Verfahren, um energie-effiziente Rechenzentren mit einem PUE &lt;1,3 zu erreichen. Als Mitglied des CNDCP handelt es sich dabei um eines der verpflichtenden Ziele für RZ-Betreiber. Zusätzlich ist dies eine der strategischen Visionen &amp; Missionen, dass ebenfalls das Ziele verfolgt für die Erreichung der Klimaneutralität unter dem Stichwort SDG 2030 Rechnung zu tragen. Nicht nur deckt die gesamte noris die große Menge an elektrischer Energie zu hundert Prozent mittels erneuerbarer Energien ab, sondern engagiert sich ebenso proaktiv an nachhaltigen Initiativen und Projekten.   Durch den modularen Aufbau der durch die noris errichteten Standorte und dem damit gewählten Energieversorgungssystemen bzw. Kühlmechanismus (Kyoto Cooling), setzt noris seine Ressourcen bedarfsgerecht ein. Dabei fängt das System gleichwohl Spitzenlasten ab.   Bereits beim Bau von neuen RZs, deren Konzeption oder Erweiterung sowie Redesign von Bürogebäuden, wird auf die Verwendung umweltfreundlicher und recyclebarer Baustoffen geachtet. Dabei spielen Faktoren wie regionalitäts-bezogene Beschaffung ebenso eine große Rolle. Noch während der Planungsphase achtet noris auf ein flächeneffizientes Nutzungskonzept, um möglichst wenig Grünflächen zu versiegeln.   noris hält dabei den ökologischen Fußabdruck so klein wie möglich, unvermeidliche CO2-Emmissionen werden über Kompensationsmaßnahmen wie Aktionen zum Pflanzen von Bäumen (Green-IT) oder den Einsatz von PV-Anlagen ausgeglichen. Bei der Beschaffung wird auf eine umweltfreundliche Produktion geachtet. Dies berücksichtigt die noris bereits im Auswahlverfahren der Dienstleistungen.  Ferner wird die Mobilität überwiegend in hybrider bzw. vollelektrischer Fahrzeugform komplementiert, um die Verwendung von fossilen Brennstoffen bei Möglichkeit zu vermeiden. Abschließend setzt die noris auf Work remotely from anywhere, sodass die Emissionen für An- und Abreise der Beschäftigten effizienter gestaltet wird.</t>
  </si>
  <si>
    <t>Durch eine Vergütungsregelung besteht für das erweiterte Management sowie die Geschäftsführung der noris network AG die Möglichkeit – auf Basis des wirtschaftlichen Erfolgs des Unternehmens im abgelaufenen Wirtschaftsjahr –eine variable Vergütung gemäß Zielerreichung ausgezahlt zu bekommen. 
Weiterführend gibt es variable Vergütungsmodelle im Bereich Sales &amp; Customer Service. 
Für besondere Leistungen können Sonder-Boni ausgezahlt werden, in dem auf oberster Managementebene ein jeweiliges Budget eingeplant wird.
Des Weiteren besteht die Möglichkeit für Mitarbeiter an internationalen Konferenzen sowohl als Sprecher als auch als Teilnehmer teil zu nehmen.</t>
  </si>
  <si>
    <t>Allgemeine Ideen können in der noris über ideen@noris.de als Bewerbung &amp; zur Bewertungseinreichung erfolgen, und werden insbesondere durch die Geschäftsführung zum sogenannten "Ideenmanagement" der noris überführt.
Die Produktideen: werden über das Produktmanagement auf Machbarkeit geprüft und bewertet. Hierbei werden zur Bewertung im Rahmen des Product Steering Committee die Ideen finalisiert und im weiteren eingestuft.
Gleichwohl besitzt die noris ein Technologiemanagement, worüber ebenso Ideen über das sogenannte "Technology Board" in den Life-cycle überführt werden, um es zur Bewertung zuzuführen.
Abgerundet wird das Ideenmanagement mit einem Stream zu "Prozessideen". Hier wird über Process Management gleichwohl die Bewertung koordiniert, um Erfolg durch das Process Managing Team für Unternehmen zu finalisieren.</t>
  </si>
  <si>
    <t>Mitarbeiter, die eine besondere Idee haben, erhalten im besten Fall die Gelegenheit, ein eigenes Tochterunternehmen auszugründen, die Geschäftsführung oder das erweiterte Management für ein zugekauftes/bestehendes Tochterunternehmen aktiv zu unterstützen, um die neue Geschäftsidee weiterzuverfolgen (z. B. noris M.I.K.E, Wavecon, innovIT, etc.).</t>
  </si>
  <si>
    <t>Mitarbeiter haben die Gelegenheit, ihre Work-Life-Balance individuell zu bestimmen, z. B. durch Home-Office und hier wahlweise von gar nicht (0 Tage vor Ort) bis voll (5 Tage) je nach individueller Vorliebe.
Flexible, moderne Arbeitsplätze für eine hybride Arbeitskultur (Meeting-Gelegenheiten mit innovativen Bürokonzepten, kombiniert), wirkt somit nicht nur auf Reduzierung von Emissionen bei, sondern sorgt auch für eine gesellschaftliche Weiterentwicklung zu einem globalen Netzwerk und Fachwissen, der gleichwohl sehr flexibel und Modular abrufbar wird.
Neue Digitalisierungsplattform sorgen dabei für ein noch besseres Zusammenarbeitsmodelle, sodass noris network AG gleichwohl mit div. Tools im Umfeld von z. B. ServiceNow/Zoom/RocketChat/CRM/ERP arbeitet (insbesondere Transformationen im Umfeld der ServiceNow nutzt).
Abgerundet wird das Leitungsportfolio durch z. B. die "Souveräne Cloud" mit "WaveStack" und "noris Enterprise Cloud", Container-basierten Applikationen, automatisierten Cloud-Infrastrukturen, modernster Cyber-Sicherheit sowie CYOD, sodass maximale Flexibilität für die Beschäftigten (all gender) möglich wird.</t>
  </si>
  <si>
    <t>Jährliches Barcamp</t>
  </si>
  <si>
    <t>Kundenevents zum Austausch</t>
  </si>
  <si>
    <t>Die noris network AG setzt Generative KI gezielt zur Rationalisierung und Neugestaltung interner Prozesse ein, um Effizienz und Kostensenkung zu fördern. Ein Beispiel ist die automatisierte Textgenerierung für technische Dokumentationen und Berichte. Dadurch konnten wir den manuellen Aufwand erheblich reduzieren und unsere Mitarbeiter entlasten, was die Bearbeitungszeiten und Kosten senkt.
Ein weiterer Anwendungsfall ist die Nutzung von Generativer KI in Verbindung mit ServiceNow. Die KI analysiert große Datenmengen, erkennt Muster und Anomalien, um proaktiv Wartungsbedarfe zu identifizieren oder Sicherheitsrisiken frühzeitig zu melden. Dadurch konnten wir den Zeitaufwand für manuelle Analysen senken und gleichzeitig die Präzision unserer Prozesse erhöhen.
Zusätzlich unterstützt die KI unser Marketingteam bei der effizienten Erstellung von Inhalten für Blogs, Social Media und interne Kommunikation. Sie liefert erste Entwürfe und Ideen, die weiterverarbeitet werden, was die Content-Erstellung beschleunigt.</t>
  </si>
  <si>
    <t>energiehelden academy GmbH</t>
  </si>
  <si>
    <t>73207 Plochingen</t>
  </si>
  <si>
    <t>Variotech GmbH</t>
  </si>
  <si>
    <t>105.0</t>
  </si>
  <si>
    <t>Neben der Nutzung von Kunststoffregeneraten (recycelter Kunststoff), haben wir eine Recyclingquote von &gt;99%. Neben dem Angebot von CO2-neutraler Werkstückträger erzeugen wir Energie mittlerweile in Teilen durch unsere PV-Anlage und haben unseren e-Mobilitätsanteil in der Firmenwagenflotte auf 36% erhöht. Alle unsere Mitarbeiter haben Zugriff auf das firmeneigene eBike Programm bei dem mehr als 30% aller Mitarbeiter das Auto gegen ein eBike getauscht haben.</t>
  </si>
  <si>
    <t>Ein Produkt welches den Nachhaltigkeitsaspekt deutlich heraushebt befindet sich aktuell im Patentprozess.</t>
  </si>
  <si>
    <t>Innovationsideen oder Verbesserungsvorschläge können durch unsere Mitarbeiterinnen und Mitarbeiter direkt digital durch die ausgehängten Touchboards online eingereicht werden. Schnelle Entscheidung und Entlohnung sind selbstverständlich.</t>
  </si>
  <si>
    <t>Durch App, eMail oder an den digitalen Touchboards direkt an das KVP-Team bzw. die Geschäftsführung.</t>
  </si>
  <si>
    <t>Finanzielle Beteiligung am Erfolg.</t>
  </si>
  <si>
    <t>Wir können unsere Ressourcen kurzfristig dort einsetzen wo wir den höchsten Erfolg sehen.</t>
  </si>
  <si>
    <t>ROI Kalkulation</t>
  </si>
  <si>
    <t>Wir führen aktuell ein neues ERP System ein, in dem das Thema KI für eine deutliche Arbeitsentlastung sorgen wird.</t>
  </si>
  <si>
    <t>A. Eberle GmbH &amp; Co. KG</t>
  </si>
  <si>
    <t>Auf allen maßgeblichen Ebenen hat A. Eberle das Ziel, seine Nachhaltigkeit zu verbessern. In der  operativen Geschäftsführung wird das Thema digitale Prozesse genutzt, um zum papierlosen Büro zu  kommen. In der Belegschaft wurde seitens GF explizit eine Initiative zur Bildung einer AG  Nachhaltigkeit gefördert ("Team Nachhalitgkeit"). Laufende Projekte sind u.a.: Aufstellung CO2 Bilanz global -  Verbesserungen z.B. bei Dienstreisen erreichen, Nachhaltige Stromtarife einführen, Müllvermeidung  und bessere Mülltrennung, Photovoltaik-Anlage auf dem Firmengebäude in Planung. Momentan wird die Zertifizierung nach 14001 angestrebt und ist in Umsetzung.</t>
  </si>
  <si>
    <t>Als kleines Unternehmen, das das erklärte Ziel hat, durch hochinnovative Produkte erfolgreich zu  sein, müssen unsere Produktbereiche einen festen Teil ihrer Zeit in die Generierung innovativer  Produkte stecken. So haben wir in den letzten 4 Jahren folgende erfolgreiche Produkte gestartet: (1)  Weiterentwicklung konventioneller Erdschlussanzeiger EOR-3DS als Digitalisierungseinheit für Ortsnetzstationen , (2)  hybride on premise / CloudApp für Stromdatenverarbeitung WebPQ, (3) hochselektiver Fehlerstromanzeiger EOR-1DS, (4) Netzqualitäts-Analysegerät für Stromqualität im Niederspannungsnetz PQI-LV (5) Neue Generation digitales Spannungsregelungssystem für Mittel- und Hochspannungsanwendungen</t>
  </si>
  <si>
    <t>Leistungs- und Innovationsträger in den Produktbereichen werden bei A. Eberle in der Regel zum  Kommanditisten der Gesellschaft erhoben, haben somit Mitspracherecht und werden jährlich am  Gewinn beteiligt.</t>
  </si>
  <si>
    <t>Ideen und Verbesserungsvorschläge können direkt an Vorgesetzte / Abteilungsleiter oder direkt an  den für Innovation zugehörigen Geschäftsführer addressiert werden. Im Rahmen eines  Innovationsprozesses nach Design Thinking und Business Model Canvas werden Umsetzbarkeit und  Chancen ausgearbeitet. Schließlich werden vielversprechende Ideen der Geschäftsführung gepitcht,  durch diese bewertet, und bei Erfolg gesponsort und auf den Weg gebracht.</t>
  </si>
  <si>
    <t>A. Eberle zahlt eine jährliche freiwiliige Gratifikation - diese beinhaltet explizit eine  Belohnungsfunktion für herausragende Leistungen, auch in der Innovationsanbahnung.</t>
  </si>
  <si>
    <t>Massiver Ausbau der Entwicklungsabteilung. Die hauseigene Entwicklung hat mittlerweile über 40 Mitarbeiter, um die notwendigen/geplanten Entwicklungsprojekte in Hard- und Software zukunftsfähig darstellen zu können. In den Entwicklungsprojekten gibt es oft sehr flexible Jahresbudgets . Projekte werden, wann immer möglich, zu festen Zeitpunkten inkrementell abgeliefert, der enthaltene Funktionsumfang wird aber in kleinen Entwicklungssprints agil erarbeitet. Anstehende Meilensteine (z.B. innerhalb eines  Jahres) sind zwar geplant, der abgelieferte Inhalt des Produkts wird aber von Product Ownern immer an den aktuellen Marktentwicklungen und den internen Möglichkeiten agil abgeleitet.</t>
  </si>
  <si>
    <t>Definition klarer Minimum Viable Products zum Marktstart</t>
  </si>
  <si>
    <t>In unserem Unternehmen setzen wir Generative KI gezielt ein, um interne Prozesse zu rationalisieren und neu zu gestalten. Ein zentrales Einsatzgebiet ist die Automatisierung von Routineaufgaben, insbesondere im Qualitätsmanagement. Hier nutzen wir KI-basierte Bilderkennungsmodelle um in Echtzeit die Funktionalität von Anzeige-Leuchtdioden, welche auf unserer Messtechnik angebracht sind, zu analysieren und Anomalien frühzeitig zu erkennen. Dadurch können Qualitätsprozesse proaktiv durchgeführt und Prüfzeiten minimiert werden.
Darüber hinaus implementieren wir KI in der Softwareentwicklung, um den Entwicklungszyklus zu verkürzen und die Effizienz zu steigern. Automatisierte Code-Generierung und Fehlerdiagnose helfen, Entwicklungsfehler zu reduzieren und komplexe Systeme schneller zur Marktreife zu bringen.
Im Bereich der Kundenkommunikation nutzen wir KI für die Erstellung von Informations- und Werbetexten, bei der Definition und Adressierung neuer Zielgruppen und beim Erstellen von Foto- und Bildmaterial.
Durch die Optimierung der genannten Prozesse konnten wir signifikante Kosteneinsparungen erzielen. Insgesamt schätzen wir eine Reduktion der Betriebskosten um 8 - 10 %, insbesondere durch Einsparungen in der Prüfzeit, reduzierten Personalaufwand und minimierte Fehlerkosten. Die KI-Technologie erlaubt es uns, Ressourcen effizienter zu nutzen und gleichzeitig unsere Innovationskraft im Markt zu stärken.
Mit dem kontinuierlichen Ausbau der KI-Nutzung streben wir an, weitere Kostensenkungen und Produktivitätsgewinne zu realisieren, was uns langfristig wettbewerbsfähig und zukunftsfähig macht.</t>
  </si>
  <si>
    <t>LCS Computer Service GmbH</t>
  </si>
  <si>
    <t>04936 Schlieben</t>
  </si>
  <si>
    <t>CSP GmbH &amp; Co. KG</t>
  </si>
  <si>
    <t>94431 Großköllnbach</t>
  </si>
  <si>
    <t>Unsere CSP Suite (Projekt Janus) wird weiterhin kontinuierlich ausgebaut und ist inzwischen mit einem KI Assistenten versehen, um die Null-Fehler-Strategie weiter zu fördern und nachhaltig den Ausschuss/Rework zu vermeiden. Zusätzlich durch unsere optimierten Schnittstellen werden die Daten gezielt und konzentriert übertragen, wo auch Energie-Belastungen minimiert werden. Durch Anbindung von z. B. Zulieferern an die Installationen unserer Kunden kann die Qualität der kompletten Produktionskette viel besser überwacht werden, was z.B. ökologisch/wirtschaftlich katastrophale Rückrufaktionen vermeidet.
Mit Archivierungslösung CHRONOS können Datenbanken entlastet oder auch abgeschaltet werden, wodurch die sehr energieintensiven relationalen Datenbanken entlastet werden und der dadurch folgende Energiebedarf optimiert wird. Die archivierten Daten werden auf einem speicher- und energieeffizienten Storagesystem gelagert.
Unsere erweiterte Firmenmarke "Efficiency comes true", die von unseren Mitarbeitern gewählt wurde, spiegelt unser Engagement für die Verbesserung der Produktionsprozesse unserer Kunden wider. Wir setzen auf weniger Ausschuss, weniger Nacharbeit und Prozessoptimierungen, indem wir wirtschaftlich nachhaltige Ideen umsetzen. Zusätzlich bieten wir unseren Mitarbeitern flexible Arbeitsmodelle hinsichtlich Arbeitszeit und -ort und legen Wert auf familienfreundliche Bedingungen. Dies reduziert den ökologischen Fußabdruck, da weniger Pendeln erforderlich ist. Zudem haben wir auf ein digitales Büro umgestellt, um den Papierverbrauch zu minimieren.</t>
  </si>
  <si>
    <t>Einführung von regelmäßigen Innovationstagen und einem dazugehörigen Innovations-Board, bei dem bereits einige Themen eingegangen sind und bearbeitet wurden. Dies wird angenommen. Die GF wünscht sich jedoch noch größere Beteiligung und weist regelmäßig darauf hin. Das erste wesentliche innovative Ergebnis ist die Basis für das aktuelle KI-Projekt.</t>
  </si>
  <si>
    <t>Vereinzelte Gewinnbeteiligung, zielgebundene Bonusauszahlungen, prozentuale Projektbeteiligungen.</t>
  </si>
  <si>
    <t>Mitarbeiter können auf einem extra dafür angelegten Innovations-Board Ideen und Verbesserungsvorschläge einstellen. Diese werden über das Innovations-Team angenommen und getrackt und zusammen mit der GF besprochen und voran getrieben.</t>
  </si>
  <si>
    <t>Mit Jahresprämien, Sonderprämien und vertraglich festgelegten Zielvereinbarungen. Möglichkeit eigene Ideen und Innovationen in einer führenden Kraft voranzutreiben und zu übernehmen.</t>
  </si>
  <si>
    <t>Wir haben alle harten Organigramm-Regeln aufgehoben und arbeiten nur noch mit einem lebenden Organigramm. So können wir dynamisch und agil auf alle Einflüsse der Umwelt schnell reagieren.
Auch unsere Arbeitszeitmodelle passen sich den Bedürfnissen unserer Mitarbeiter an.</t>
  </si>
  <si>
    <t>ITIL</t>
  </si>
  <si>
    <t>ISO9001</t>
  </si>
  <si>
    <t>ISO27001 + TISAX</t>
  </si>
  <si>
    <t>Generative KI sind täglicher Begleiter des TOP-Managements, aber auch der meisten Mitarbeiter, wie z. B. Product Owner, Marketing, Teamleiter usw.
Wir nutzen diese als Assistenzsystem, Inspiration und Blick über den Tellerrand.
Wir gehen aktuell von einer Effizienzsteigerung des Gesamtunternehmens von mindestens 30 % aus, bei den aktuellen Gesamtkosten von 7,467 Mio. EUR sind das etwa 2,240 Mio. EUR.
Neben den aktuell gehypten generativen KI-Systemen verwendet die CSP aber auch gezielt spezialisierte KI-Systeme, um die Effizienz zu steigern.</t>
  </si>
  <si>
    <t>Beratung Wink e.K.</t>
  </si>
  <si>
    <t>53819 Neunkirchen-Seelscheid</t>
  </si>
  <si>
    <t>Unsere Ganzheitliche Energieberatung zielt darauf ab, die beratenen Unternehmen mittel-  /langfristig in die völlige Energie-Autarkie zu überführen.  Dabei kommen neben der Energie-Eigenerzeugung (z.B. Photovoltaik / BHKW / Windräder/Abwärme/Energierückgewinnung), einer lastganggenauen und echtzeitigen Abstimmung von Fremdbezug und Eigenerzeugung auch effiziente und wirtschaftliche Speicher und modernste  innovative Techniken wie Hochleistungswärmepumpen / Abwärmelösungen zum Einsatz.  Transformation und Dekarbonisierungsfahrplan sind gefragte Themen in unserem Beratungsportfolio. 
Hier wirkte die Energiekrise seit Sommer / Herbst 2022 wie ein zusätzlicher Katalysator. Der stetig steigende Kostendruck zwang die Entscheider, ein Brennglas auf diese Themen zu legen. Inzwischen sind in vielen Unternehmen innovative Technik und neue Energieerzeugungsanlagen im Einsatz und haben sich zum größten Teil bewährt. In den größeren Organisationen werden diese Erfolge durch Energiemanagementsysteme und Controlling-Plattformen sehr genau getrackt. Weiterhin bleiben die wettbewerblichen Messstellenbetreiber ein Nadelöhr der Energiewende in Deutschland. Nahezu keiner der Anbieter kann Zeitpläne einhalten und der Zubau an intelligenten Energiezählern geht weit schleppender vorwärts als gewünscht. 
In Bezug auf unsere größeren Lieferanten und Kunden wird die Beratung Wink e.K. zunehmend auch in Bezug auf Lieferkettenkontrollgesetz, ESG und CSRD abgefragt und kontrolliert. Insofern spielt das Nachhaltigkeitsthema sowohl innerhalb der Beratung Wink e.K. als auch in der Beratung unserer Kunden eine immer größere Rolle. 
Da die Entwicklung unserer Neumandate immer mehr in Richtung der größeren und internationalen Organisationen geht, erwarten wir in Bezug auf die Herausforderungen im Nachhaltigkeitssektor auch in 2025 steigende Herausforderungen.</t>
  </si>
  <si>
    <t>Innovation schafft generell eine starke Mitarbeiterbindung an das Unternehmen. Die Mitarbeiterinnen und Mitarbeiter identifizieren sich in hohem Maße mit einem Betrieb, der nach vorne denkt. Sie wollen gerne bei dem Besten  arbeiten. Die Verzahnung von Energie-Eigenerzeugung in vielfältigen Spielarten, verschiedenen  Speicherlösungen, Elektromobiltät mit entsprechender Ladeinfrastruktur, notwendigen baulichen  Veränderungen im Handel, der Industrie und Wohnungswirtschaft und den neuen, digitalen  Messkonzepten war sehr spannend.  Gerade in unseren innovativen ganzheitlichen Energieberatungen stehen täglich neue Herausforderungen vor uns. Das reizt uns und unsere Mitarbeiter.
Nach den letztjährigen Bemühungen der Geschäftsleitung und der Innovationsteams konnte insbesondere die Digitalisierung im Unternehmen in nahezu allen Bereichen ausgebaut werden. So finden etwa 80% aller vertrieblichen Beratungen unserer Key Accounter und unseres Sales über Videokonferenzen statt. Werbematerialien und Projektmappen werden fast ausschließlich im PDF-Format und nicht mehr in Papierform an Interessenten und Kunden übermittelt. Die Energielieferverträge der Versorger werden nahezu ausschließlich in digitaler Form zur Prüfung zur Verfügung gestellt, digital bearbeitet bzw. korrigiert und auch digital an die Energielieferanten zurückgesendet. In unserer eigenen Haus-Software "NRG" wurde das Leistungsspektrum gerade in den letzten beiden Jahren erheblich ausgebaut. Insbesondere auf der Controlling-Seite steht ein vielfaches an neuen Auswertungen zur Verfügung im Vergleich zur Ursprungsversion. Für 2025 steht die Anbindung an ein CRM-System als große Herausforderung in den Projektplänen. Hierzu haben die Innovationsteams bereits mit diversen Anbietern Gespräche geführt, auch mit dem Anbieter unserer eigenen Haussoftware "Arrange IT", was die spätere Implementierung bzw. Anbindung betrifft.</t>
  </si>
  <si>
    <t>Sobald Projekte, die auf Innovationen von Mitarbeitern zurückgehen, abgeschlossen werden, erhalten  diese Sondergratifikationen für das Engagement. Dies gilt für das gesamte Team. Die an den  Innovationsprozessen im Innendienst beteiligten Mitarbeiter verfügen über Zielvereinbarungen, in  denen Innovationsprojekte an Bonuszahlungen bzw. Lohnerhöhungen geknüpft sind. Im Rahmen  dieser Zielvereinbarungen sind alle Mitarbeiter am steigenden Geschäftserfolg im Ganzen beteiligt.
Noch nie wurden rein wirtschaftlich betrachtet so hohe Beteiligungen (Bonuszahlungen) an die Mitarbeiter ausgezahlt wie in 2023.</t>
  </si>
  <si>
    <t>Die Ideen bzw. Verbesserungsvorschläge können der Geschäftsleitung bzw. der Teamleitung per E-Mail  oder im persönlichen Gespräch mitgeteilt werden. Diese werden von der Geschäftsleitung, dem  Produktmanagement und Vertrieb besprochen und wie folgt bewertet: - Kosten/Nutzen; - Qualität; -  rechtliche Rahmenbedingungen; - Kundenvorteil; - Markt- und Renditechancen; - zeitliche  Umsetzbarkeit in Abhängigkeit vom operativen Geschäft. Im Anschluss gibt die Geschäftsleitung / die  Teamleitung Feedback. 2023 und 2024 hat die Anzahl der Vorschläge gerade im Bereich neuer Geschäftsfelder, neuer technischer Innovationen und Digitalisierung spürbar zugenommen.</t>
  </si>
  <si>
    <t>Grundsätzlich werden Mitarbeiter für innovative Leistungen in mündlicher und schriftlicher Form  gelobt. Im Team wird ausführlich über innovative Leistungen von Mitarbeitern gesprochen, um den  persönlichen Anreiz für alle zu erhöhen. Darüber hinaus wurde 2017 beschlossen, dass anlässlich des  20-jährigen Bestehens der Beratung Wink e.K. in 2018 Mitarbeiter mit innovativen Leistungen, hohem  Umsatz im Vertrieb oder anderen herausragenden Leistungen auch im öffentlichen Raum gewürdigt werden. Da die Beratung Wink e.K. gerade in den letzten Jahren vielfach unter anderem für ihre Innovationsleistung ausgezeichnet wurde, gab das der Geschäftsleitung häufig die Gelegenheit, die Mitarbeiter aus Innovationsprojekten selbst mit zu entsprechenden Prämierungen bzw. Preisverleihungen mit zu nehmen und so in der Öffentlichkeit bekannt zu machen. Auch in unserer Arbeit in den sozialen Medien und auf unserer eigenen Website kommen immer häufiger Mitarbeiter mit ihren Innovationsleistungen persönlich zu Wort.</t>
  </si>
  <si>
    <t>Im Zuge der aktuellen Energiekrise in Deutschland seit etwa Sommer 2021 kann man dies gut  erkennen. Aufgrund u.a. explodierender Preise, Verknappung und Mangellage wurden Produkte und  Beratungsleistungen in wenigen Tagen/Wochen den neu entstehenden Rahmenbedingungen  angepasst. Während Marktbegleiter bis heute nicht auf die neue Situation reagiert haben, konnten  wir das Roleout bereits abschließen und verfügen bereits über monatelange Felderfahrung und  vielzählige erfolgreiche Praxisprojekte.
In Bezug auf die Nachhaltigkeitswelle, die sich nun als übergreifendes und dominierendes Thema an die Energiekrise anschließt, sind wir auf Grund der zunehmenden Anzahl an großen und internationalen Kunden ebenfalls deutlich besser vorbereitet, als wir das bei unseren direkten Marktbegleitern im Mittelstand feststellen.</t>
  </si>
  <si>
    <t>Cross-Industry-Innovation</t>
  </si>
  <si>
    <t>Trend-Analysen</t>
  </si>
  <si>
    <t>Wir nutzen die generative KI beispielsweise zur Optimierung von Bilddateien auf unserer Homepage. Hierdurch werden insbesondere Kosten in Form von Arbeitszeit gespart.</t>
  </si>
  <si>
    <t>Gutekunst Formfedern GmbH</t>
  </si>
  <si>
    <t>Hagen</t>
  </si>
  <si>
    <t>130.0</t>
  </si>
  <si>
    <t>Entwickeln eines Verpackungsstandards für Federn.  Durch Modernisierung des Maschinenparks CO2- und Emissions-Minimierung.  In Zusammenarbeit mit Kunden Nachhaltigkeits-Score entwickeln.  Durch PV-Anlage und Anschluss des Unternehmens an die örtliche Fernwärme zunehmende Unabhängigkeit von Energiezulieferern. Seit neuestem wird bei uns eine Anlage zur Eigenproduktion des benötigten Stickstoffs installiert, dadurch sind unsere Produktionsprozesse und damit die hergestellten Teile noch nachhaltiger für die Umwelt.</t>
  </si>
  <si>
    <t>Motivationsschub der Mitarbeiter, Freiheitsgrade werden bei uns gefordert und auch gefördert.</t>
  </si>
  <si>
    <t>In unserem intranet-basierten Ideen-Managementsystem, alternativ auch klassisch mit Ideen-Postkarten die in einem Ideen-Briefkasten eingeworfen werden.  Diese Ideen werden dann wöchentlich im Team der Ideen-Manager, das sich aus Mitgliedern aller Abteilungen  zusammensetzt, bewertet.</t>
  </si>
  <si>
    <t>Durch Geldprämien oder Sachprämien, die in einem Prämienshop einzusehen sind (Tankgutscheine,  Einkaufsgutscheine, Kinogutscheine, etc.). Desweiteren werden Punkte für umsetzte Innovationen vergeben und diese Punkte können gesammelt ebenfalls in Prämien eingetauscht werden.</t>
  </si>
  <si>
    <t>Durch unser All-in-one-Konzept, bei dem jeweils immer ein Mitarbeiter für ein gesamtes Projekt und die Kommunikation verantwortlilch ist, können wir sehr schnell und flexibel am Markt reagieren (kurze Wege), jeder Mitarbeiter hat sehr große Entscheidungskompetenz.</t>
  </si>
  <si>
    <t>KI wird bei uns im Einsatz unseres neuen Kunden-Angebotsgenerators eingesetzt, um die Bedürfnisse der Kunden bei einer Anfrage über KI steuern zu können.</t>
  </si>
  <si>
    <t>Kemapack GmbH</t>
  </si>
  <si>
    <t>Landsberg am Lech</t>
  </si>
  <si>
    <t>A.L.S. Allgemeine Land- und Seespedition GmbH</t>
  </si>
  <si>
    <t>59759 Arnsberg</t>
  </si>
  <si>
    <t>Nachhaltigkeit ist ein zentraler Bestandteil unserer Unternehmensstrategie. Wir setzen verschiedene Maßnahmen um, um unsere Umweltbelastung zu minimieren und effizientere, umweltfreundlichere Prozesse zu schaffen. Eine unserer wichtigsten Initiativen ist die Investition in energieeffiziente Technologien, sowohl in unserem neuen Logistikzentrum als auch im Transport. 
Darüber hinaus fördern wir nachhaltige Praktiken entlang unserer gesamten Lieferkette, indem wir mit Partnern zusammenarbeiten, die ebenfalls umweltfreundliche Lösungen umsetzen. Unser Ziel ist es, den CO2-Ausstoß zu verringern und Ressourcen effizienter zu nutzen, was auch zur langfristigen Kostensenkung beiträgt. Wir sind davon überzeugt, dass Nachhaltigkeit nicht nur ein ökologischer, sondern auch ein wirtschaftlicher Vorteil ist.</t>
  </si>
  <si>
    <t>Unsere Erfahrungen im Bereich der Mitarbeitereinbindung von Innovationsideen sind äußerst positiv. Wir haben festgestellt, dass die aktive Einbindung unserer Mitarbeiter in Innovationsprozesse nicht nur neue Ideen hervorbringt, sondern auch die Motivation und das Engagement fördert. Um dies zu erreichen, haben wir regelmäßige Innovationsworkshops eingeführt, bei denen jeder Mitarbeiter seine Vorschläge einbringen kann. Diese Ideen werden dann in einem offenen und transparenten Prozess evaluiert und, falls relevant, weiterverfolgt.</t>
  </si>
  <si>
    <t>Direkte Beteiligung am Speditionsergebnis ab dem Erreichen eines gewissen Ziels, welches zu Beginn des Geschäftsjahres mitgeteilt wird.</t>
  </si>
  <si>
    <t>Bei regelmäßigen Mitarbeitergesprächen, Vertriebsmeetings und internen Schulungen können Mitarbeiter ihre Ideen und Verbesserungsvorschläge einbringen. Diese Gespräche können auch kurzfristig erfolgen. Die Ideen und Verbesserungsvorschläge werden von dem betroffenen Abteilungsleiter und der Geschäftsführung bewertet.</t>
  </si>
  <si>
    <t>Es gibt Sonderprämien, die je nach Leistung und Innovation des Mitarbeiters variieren können.</t>
  </si>
  <si>
    <t>Die Flexibilität und Agilität unseres Unternehmens zeigt sich vor allem in unserer Fähigkeit, schnell auf Marktveränderungen und Kundenbedürfnisse zu reagieren. Dies erreichen wir durch flache Hierarchien, kurze Entscheidungswege und den gezielten Einsatz digitaler Tools. Unsere wichtigste Maßnahme besteht darin, kontinuierlich in die Weiterbildung unserer Mitarbeiter zu investieren, um sicherzustellen, dass sie immer mit den neuesten Trends und Technologien vertraut sind. Zudem setzen wir auf eine enge Zusammenarbeit zwischen den Abteilungen, was uns erlaubt, flexibel auf Herausforderungen zu reagieren und schnell innovative Lösungen zu entwickeln.</t>
  </si>
  <si>
    <t>Wir planen den Einsatz generativer KI, um unsere internen Prozesse effizienter zu gestalten und gleichzeitig Innovationspotenziale auszuschöpfen. Dies umfasst die Automatisierung von Routineaufgaben, wie z. B. Datenanalyse und Dokumentenverarbeitung, sowie die Unterstützung bei der Erstellung von Texten und Berichten. Durch den Einsatz von KI könnten wir nicht nur Arbeitsabläufe beschleunigen, sondern auch menschliche Ressourcen für strategischere Aufgaben freisetzen. Dies würde zu einer signifikanten Senkung der Betriebskosten führen, wobei wir Einsparungen von bis zu 15-20 % in bestimmten Bereichen verzeichnen könnten.</t>
  </si>
  <si>
    <t>Qeridoo GmbH</t>
  </si>
  <si>
    <t>53567 Buchholz</t>
  </si>
  <si>
    <t>Unser Unternehmen ist mehr als nur ein Hersteller von innovativen, sicheren und funktionalen Fahrradanhängern – wir sind auch ein Vorreiter in Sachen Nachhaltigkeit. Wir setzen alles daran, unsere Produkte sowohl in der Herstellung als auch im Gebrauch so umweltfreundlich wie möglich zu gestalten. So verwenden wir für die Stoffbezüge überwiegend recycelbare Materialien und setzen auf langlebige, pflegeleichte Werkstoffe wie Aluminium, Stahl und Kunststoff, die ebenfalls recycelbar sind. Unsere Produkte zeichnen sich durch Energieeffizienz und einen geringen CO2-Fußabdruck aus, was zur Förderung einer gesunden und umweltbewussten Mobilität beiträgt. Mit ihrer Vielseitigkeit – ob als Fahrradanhänger, Jogger, Buggy oder praktisches Transportmittel mit der Cargo Einlegeplatte – begleiten unsere Anhänger ihre Nutzer über viele Jahre hinweg.
Unsere Produktentwicklung findet in unserem deutschen Hauptsitz in Buchholz statt, wo wir über ein modernes Bürogebäude, ein eigenes Testlabor und eine eigene Entwicklungsabteilung verfügen. An unserem zertifizierten Produktionsstandort in China befinden sich Aluminiumwerk, Montagewerk und Näherei unter einem Dach, um Transportwege zu minimieren und die Abhängigkeit von externen Zulieferern zu reduzieren. Die Produktion erfüllt höchste Qualitäts- und Nachhaltigkeitsstandards, inklusive ISO 9001-Zertifizierung und einer FSC-zertifizierten, plastikarmen Verpackung.
Durch die enge Zusammenarbeit mit lokalen Partnern, die unsere hohen Standards teilen, und kontinuierliche Verbesserungen unserer Produkte und Prozesse, übernehmen wir Verantwortung für Umwelt und Gesellschaft – und zeigen, dass Nachhaltigkeit in unserer Unternehmensphilosophie fest verankert ist.</t>
  </si>
  <si>
    <t>Nur die gesetzlichen Vorgaben werden erfüllt. Vergütung von Arbeitnehmererfindungen.</t>
  </si>
  <si>
    <t>Bei Qeridoo fördern wir aktiv die Kreativität und das Engagement unserer Mitarbeiter, indem wir ihnen vielfältige Möglichkeiten bieten, ihre Ideen und Verbesserungsvorschläge einzubringen. Dafür nutzen wir folgende Kanäle:
Internes Online-Portal: Hier können Mitarbeiter ihre Ideen und Vorschläge einreichen, die von Kollegen kommentiert, bewertet und unterstützt werden.
Workshops und Hackathons: In regelmäßig stattfindenden Veranstaltungen arbeiten Teams aus verschiedenen Abteilungen gemeinsam an innovativen Projekten.
Offenes Feedback-System: Unsere Mitarbeiter haben jederzeit die Möglichkeit, ihre Ideen direkt an Vorgesetzte oder die Geschäftsführung weiterzugeben. Wir legen großen Wert auf offene und konstruktive Kommunikation und nehmen jede Anregung ernst.
Mit diesen und weiteren Maßnahmen ermutigen wir unsere Mitarbeiter, sich aktiv in die Weiterentwicklung unseres Unternehmens einzubringen. Wir sind stolz auf unsere kreative und engagierte Belegschaft, die Qeridoo stetig voranbringt.</t>
  </si>
  <si>
    <t>Es gibt ein internes Bonussystem.</t>
  </si>
  <si>
    <t>Qeridoo ist nicht nur ein Hersteller von innovativen, sicheren und funktionalen Fahrradanhängern, sondern auch ein flexibles und agiles Unternehmen, das sich schnell an Marktveränderungen und die Bedürfnisse unserer Kunden anpasst. Unsere kontinuierliche Weiterentwicklung umfasst folgende Maßnahmen:
Agiles Projektmanagement: Wir entwickeln unsere Produkte in kurzen, iterativen Zyklen, testen sie kontinuierlich und verbessern sie fortlaufend. Dabei setzen wir auf moderne Methoden wie Bitrix, Kanban und Miro, um unsere Teams effektiv zu organisieren, zu koordinieren und zu motivieren.
Klare Zielsetzung: Wir definieren regelmäßig messbare Ziele, die wir gemeinsam verfolgen und überprüfen, um sicherzustellen, dass wir uns stetig weiterentwickeln.
Technologieoffenheit: Wir sind stets offen für neue Technologien und Trends, die unsere Produkte und Prozesse verbessern können. Unsere Investitionen in Forschung und Entwicklung zielen darauf ab, neue Funktionen, Materialien und Designs zu erschließen, die unserem Fahrradanhänger einen Wettbewerbsvorteil verschaffen.
Digitalisierung und Individualisierung: Wir suchen kontinuierlich nach Möglichkeiten, unsere Produkte zu digitalisieren, zu vernetzen und individuell anpassbar zu machen, um den steigenden Erwartungen unserer Kunden gerecht zu werden.
Kundendialog: Der direkte Dialog mit unseren Kunden ist uns besonders wichtig. Wir nutzen verschiedene Kanäle, um Feedback, Bewertungen und Vorschläge zu erhalten und zu analysieren. Kunden werden aktiv in die Gestaltung und Verbesserung unserer Produkte einbezogen, etwa durch Umfragen, Tests und Co-Creation.
Mit diesen und weiteren Maßnahmen zeigen wir, dass Qeridoo ein flexibles und agiles Unternehmen ist, das sich nicht auf seinen Erfolgen ausruht, sondern kontinuierlich nach Innovation strebt.</t>
  </si>
  <si>
    <t>ZAM eG</t>
  </si>
  <si>
    <t>Die ZAM eG hat sich eine umfassende Nachhaltigkeitsstrategie (= ESG-Strategie) gegeben und leitet den Innovationsprozess direkt daraus ab. Alle Details zu unserer Nachhaltigkeit finden Sie hier: https://www.zam-eg.de/index.php/unternehmen/ (Nachhaltigkeitsstrategie).   Gleichzeitig ermöglichen wir unseren Mitgliedern und Kunden eine immense Einsparung in der Wertschöpfungskette der Dienstleistungserbringung (= positiver Business Case). Ebenso führen wir unser Unternehmen nahezu vollumfänglich virtuell. D.h. alle Mitarbeitende arbeiten an Ihren Wohnorten und verzichten somit nahezu vollständig auf Fahrten ins Büro. Damit schonen wir maximal die Umwelt und tragen so zur CO2-Entlastung bei. Für eventuell nötige Fahrten erstatten wir unseren Mitarbeitenden die BahnCard. Der Grad der digitalisierten Prozesse ist entsprechend hoch.</t>
  </si>
  <si>
    <t>Das Einbringen der Ideen von Mitarbeitern fördert die Innovationsfähigkeit des Unternehmens. Die Schwarmintelligenz ermöglicht unterschiedliche Sichtweisen auf Neuerungen, Herausforderungen und Innovation. Beispielsweise bei der stetigen Verbesserung der internen Prozesse oder der Erweiterung unserer Software-Lösung, die alle unsere Kunden nutzen. Fragestellungen wie wie bekommt der Kunde mehr Nutzen, wie kann er noch leichter mit der Software arbeiten, wie werden wir schneller und sicherer oder wie können wir das Aufsichtsrecht innovativ und nachhaltig umsetzen beschäftigen die Mitarbeitende jeden Tag. Wir lassen jedweden Spielraum dafür zu. Deshalb sind die o.g. 25% vermutlich zu niedrig gegriffen.</t>
  </si>
  <si>
    <t>Ein echtes Beteiligungsmodell ist aufgrund unserer Rechtsform (Genossenschaft) leider nicht möglich. Aber wir beteiligen die Mitarbeitenden jährlich freiwillig am Unternehmenserfolg mit entsprechenden Boni. Darüber hinaus halten wir ein umfassendes Mitarbeiter-Benefit-Programm vor, das einen hohen Zufriedenheitsgrad bei den Mitarbeitenden auslöst.</t>
  </si>
  <si>
    <t>Unser gesamtes Unternehmen ist ein lebendes Ideenmanagement. Die Mitarbeitenden bringen direkt und ohne großen detaillierten (und damit störenden) Innovationsprozess Ihre Vorschläge bei dem jeweiligen Teamleiter ein. Übergreifenden Vorschläge werden in der regelmäßigen Teamleitersitzung besprochen und direkt entschieden. Kritische / strittige Themen werden in der wöchentlichen Vorstandssitzung entschieden. Damit sind wir schnell, effizient und stringent und können ohne störende Gremien direkt in die Umsetzung gehen.</t>
  </si>
  <si>
    <t>Das Innovationsmanagement ist integraler Bestandteil für die Weiterentwicklung unserer Mitarbeitenden. Wir berücksichtigen den Innovationsgrad in den jährlichen Fördergesprächen, die in die (monetäre oder hierarchische) Entwicklung führt.</t>
  </si>
  <si>
    <t>Durch die direkte und quasi tägliche Einflussnahme der Innovationen auf unsere Geschäftsentwicklung reagieren wir schnell und unbürokratisch (Neudeutsch: flexibel und agil) auf alle Anpassungen und Entwicklungsoptionen der ZAM eG. Die Agilität spielt vor allem bei der Weiterentwicklung unserer am Markt einmaligen Software-Lösung eine Rolle. Diese Software-Lösung setzen alle unsere Banken ein. Somit erzielen wir einen Verbreitungsgrad von 50% aller deutschen Banken. Jede Anpassung (sei es fachlich, regulatorisch oder Bedienerfreundlichkeit) erfolgt über ein priorisiertes Backlog, das mit entsprechenden SREP-Einträgen gefüllt ist. Somit stellen wir sicher, dass die eingebrachten Innovationen auch rasch an die Rampe gefahren werden. Zusätzlich haben wir in diesem Jahr erstmals auch unsere Kunden an dem Prozess beteiligt. Im Rahmen eines Pilotbanken-Verfahrens geben wir ausgewählten Banken die Möglichkeit aktiver Teil des Innovationsprozesses zu sein.</t>
  </si>
  <si>
    <t>Das Thema KI wird in der ZAM eG gemeinsam mit unseren Partnern im Netzwerk proaktiv verfolgt und projektiert.</t>
  </si>
  <si>
    <t>Test neue Teilnahmebedingungen GmbH</t>
  </si>
  <si>
    <t>Von kleinen, schnell umzusetzenden Projekten bis hin zu großen, übergreifenden Maßnahmen - die Nachhaltigkeit zeigt sich bei stylink auf vielfältige Weise:    Als rein digitales Unternehmen war es eine der ersten Maßnahmen, die für uns auf der Hand lag, papierlos zu werden. Es ist uns gelungen, unsere Prozesse und Arbeitsweisen auf digitale Prozesse umstellen und so weitestgehend auf Druckerpapier und physische Erzeugnisse verzichten.     Ökostrom ist eine weitere Maßnahme, die uns am Herzen liegt, und die wir, ergänzt durch einen intern gelebten Energiefahrplan, eingeführt haben. Dadurch konnten bereits große Einsparungen erzielt werden.     Auch in Bezug auf das Hosting unserer digitalen Produkte legen wir großen Wert auf Nachhaltigkeit - hier setzen wir auf klimaneutrales und teilweise sogar klimapositives Hosting.     Aber damit nicht genug. Es ist uns wichtig, dass alle Kolleginnen und Kollegen die Möglichkeit haben, die Nachhaltigkeit des Unternehmens zu unterstützen und diese selbst zu leben. Daher stellt stylink den Mitarbeitenden Deutschland-Tickets  zur Verfügung und sorgt dadurch für eine nachhaltige Fortbewegung. Als Münsteraner Unternehmen spielt das Thema Fahrrad natürlich auch eine große Rolle. Bei stylink hat sich die Mentalität Zug &amp; Fahrrad vor dem Auto etabliert.     Auch die Zusammenarbeit mit regionalen Partnern kommt nicht zu kurz. So freuen wir uns z.B. jeden Montag über die Lieferung einer regionalen Obst- und Gemüsekiste, bei der auch das auf den ersten Blick nicht perfekt aussehende Obst und Gemüse eine Chance bekommt.     Des Weiteren wägen wir beim Einsatz von Merchandise-Artikeln sorgfältig ab, woher die Produkte kommen. Wir stellen daher immer mehr auf Bio-Produkte aus ökologischen Quellen um. Unsere stylink-T-shirts beispielsweise bestehen zu 100% aus biologisch angebauter Baumwolle.    Zu guter Letzt setzt sich stylink in Form von Spendenaktionen für verschiedene Hilfsorganisationen ein.</t>
  </si>
  <si>
    <t>Bei stylink gibt es eine Vielzahl an Mitarbeitenden, die aktuell in anderen Positionen arbeiten als die, in denen sie eingestellt wurden. Das liegt daran, dass wir uns innerhalb des ganzen Teams weiterentwickeln und inhaltlich wie geografisch expandieren. Somit haben einige Mitarbeiter aus unterschiedlichen Teams sich zusammengefunden und das Business Intelligence Team gegründet. Außerdem ist es den Mitarbeitern möglich sich innerhalb von stylink neu zu orientieren. Somit ist z.B. jemand, der zuvor in einer eher Sale-lastigen Rolle war, in den Eventmanagement-Bereich gewechselt.    In unserem Fall geht es um ein ganz einfaches Konzept: Es geht um einen Klick. Und darum, Innovation bei einem Klick zu schaffen. Dazu mehr in den folgenden Kapiteln.</t>
  </si>
  <si>
    <t>Es ist allen Mitarbeitern bei stylink jeder Zeit möglich, ihre innovativen Ideen bei ihrer jeweiligen Führungskraft zu platzieren, diese zu begründen und gemeinsam auszuarbeiten. Zusammen mit der vorschlagenden Person, dem Team und der Führungsebene wird dann über die Umsetzung dieser Idee gesprochen. Die letzte Entscheidung trifft in der Regel das Management und/oder der CEO.    Der Weg hin zur Innovation ist uns egal, ob per Teams, per Termin oder im Meeting ist uns egal - wir sehen Innovationen losgelöst von Prozessen und Vorgaben. Die Idee kommt und muss natürlich durchdacht werden, aber der Rahmen ist offen. Weg von Prozessen, Verwaltung, Ideen sollen nicht in Schubladen, bürokratischen Abläufen verschwinden, Hemmschwelle verringern, Motivation fördern sich einzubringen. Einfach machen - denn so entsteht bei uns Innovation.</t>
  </si>
  <si>
    <t>Besondere Leistungen werden mit großer Wertschätzung durch das Management sowie das Team belohnt. Bei stylink gibt es, neben der persönlichen Ebene, einen extra Teams-Channel mit dem Namen Shoutout - hier werden außergewöhnliche Leistungen und Ideen sowie besonderer Einsatz hervorgehoben und im Team gefeiert. Wertschätzung wird bei stylink groß geschrieben! Neben der persönlichen Wertschätzung wird aber auch monetär belohnt - gute Leistung wird gefördert und z.B. in Form von Boni belohnt.</t>
  </si>
  <si>
    <t>Die Flexibilität und Agilität von stylink zeigen sich in mehreren Aspekten:    1. Angebot von verschiedenen Dienstleistungen: stylink bietet nicht nur den Linkmaker-Dienst an, sondern auch eine breite Palette von Dienstleistungen im Influencer-Marketing. Diese Vielfalt ermöglicht es, den sich ständig ändernden Bedürfnissen und Anforderungen der Influencer und der Onlineshops anzupassen.    2. Teamzusammensetzung: stylink setzt sich aus einem vielfältigen, internationalen Team aus verschiedenen Fachbereichen und Erfahrungshintergründen zusammen. Diese Konstellation macht es möglich, die individuellen Fähigkeiten und Stärken jedes Einzelnen zu nutzen, schnell auf neue Trends und Entwicklungen im Influencer-Marketing reagieren zu können und innovative Lösungen zu entwickeln.    3. Unterstützung und Beratung: stylink bietet seinen Influencern und Brands kontinuierliche Unterstützung und Beratung, um das Beste aus ihrer Reichweite herauszuholen. Es ist uns wichtig, auf individuelle Bedürfnisse und Anforderungen einzugehen und maßgeschneiderte Lösungen anzubieten.    4. Engagement für den Ausbau der Community: stylink arbeitet konsequent daran, eine starke Community auszubauen. Dies zeigt die Bereitschaft, sich an veränderte Marktbedingungen anzupassen, die Reichweite der Influencer sowie Brands ständig zu erweitern und neue Netzwerke zu schaffen.    Insgesamt zeigt sich die Flexibilität und Agilität von stylink in der Vielseitigkeit des Angebots, der Zusammensetzung des Teams und dem Engagement für die Weiterentwicklung der stylink-Community und Dienstleistungen, um den sich ändernden Anforderungen im Influencer-Marketing gerecht zu werden.</t>
  </si>
  <si>
    <t>Priority Canban Board</t>
  </si>
  <si>
    <t>BG TestZwei 22.08. GmbH</t>
  </si>
  <si>
    <t>Bernhard Testing 22.08. GmbH</t>
  </si>
  <si>
    <t>DATASEC information factory GmbH</t>
  </si>
  <si>
    <t>Siegen</t>
  </si>
  <si>
    <t>302.0</t>
  </si>
  <si>
    <t>Die in unserer Philosophie verankerte Nachhaltigkeit mit den Schwerpunkten Umweltbewusstsein, Arbeits- und Menschenrechte, Ethik und nachhaltige Beschaffung haben wir zertifizieren lassen. Besonderes Engagement gilt den Themen E-Mobilität und erneuerbare Energien, die wesentlicher Bestandteil unserer Nachhaltigkeitsstrategie und des Innovationsprozesses sind. Mit der Aufnahme des Unternehmens in das EcoVadis Sustainability Rating unterziehen wir uns einer Prüfung zum Thema Nachhaltigkeit. Dies dient in erster Linie der Analyse und Bewertung des Umsetzungsgrades unserer Nachhaltigkeitsstrategie und folgt einem kontinuierlichen Verbesserungs- und Innovationsprozess. Weiter wäre zu erwähnen, dass schon unser Geschäftszweck Nachhaltigkeitsziele verfolgt. Die fortschreitende Digitalisierung ehemals papierbasierter Geschäftsprozesse hin zu einem papierlosen Büro ist Kerngeschäft und Ziel der DATASEC.</t>
  </si>
  <si>
    <t>Unsere Erfahrungen zeigen, dass der Freiraum, den wir unseren Mitarbeitern zur Entwicklung von Ideen geben, zu bedeutenden Innovationen und einer stärkeren Unternehmenskultur führt. Ein herausragendes Beispiel hierfür ist die Gestaltung und Initiierung unseres New Work Bereichs. In diesem Projekt, das selbst aus einem Mitarbeitervorschlag hervorging, haben wir jedem Mitarbeiter die Möglichkeit gegeben, sich aktiv an der Gestaltung und am Konzept dieses Bereichs zu beteiligen. Ziel war es, alle Mitarbeiter frühzeitig in den Prozess einzubinden, um ihre Ideen und Perspektiven direkt zu berücksichtigen.
Der resultierende multifunktionale New Work Bereich bietet unseren Mitarbeitern die Freiheit, in einer entspannten und inspirierenden Umgebung ihrer Kreativität freien Lauf zu lassen. Durch diese offene Gestaltung fördern wir gezielt das Outside-the-box-Denken, welches entscheidend für innovative Lösungsansätze und die Weiterentwicklung unserer Prozesse und Produkte ist.
Die Rückmeldungen unserer Mitarbeiter bestätigen, dass der New Work Bereich nicht nur als Raum für kreatives Arbeiten geschätzt wird, sondern auch die Teamdynamik und die abteilungsübergreifende Zusammenarbeit gestärkt hat. Die Möglichkeit, in einer solchen Umgebung zu arbeiten, hat die Motivation und das Engagement der Mitarbeiter erhöht und zugleich das Potenzial für innovative Ideen signifikant gesteigert.
Die aktive Einbindung der Mitarbeiter in wichtige Projekte wie den New Work Bereich hat nicht nur zu einem inspirierenden Arbeitsumfeld geführt, sondern auch zu einer verstärkten Identifikation der Mitarbeiter mit dem Unternehmen. Aus diesem Ansatz resultiert zwangsläufig die Notwendigkeit, festgefahrene Arbeitsstrukturen aufzubrechen, Freiräume zu schaffen und ein neues „Arbeits-Mindset“ zu kreieren, welches Mitarbeiter zur aktiven Beteiligung am kontinuierlichen Innovationsprozess ermutigt.</t>
  </si>
  <si>
    <t>DATASEC hat ein betriebliches Vorschlagswesen über das Intranet eingerichtet. Mitarbeiter/-innen können ihre Verbesserungsvorschläge anonym oder unter Angabe ihrer Kontaktdaten einreichen. Wird Zweites gewählt, fließt der entsprechende Verbesserungsvorschlag in das Bewertungssystem ein. 
Da wir den Wandel der Arbeitswelt jedoch stets im Blick haben, haben wir erkannt, dass die Sammlung kreativer Ideen und die Entfaltung von Innovation niedrigschwellige und unkompliziertere Methoden bedarf. In Zusammenarbeit mit den Studenten der WU Wien haben wir daher Konzepte erarbeitet, die ein solches Ideenmanagement zukünftig insbesondere in unserem New Work Bereich ermöglichen. An dieser Stelle wären ein Ideenboard sowie unkonventionelle Abstimmungsmethoden über verschiedenste Vorschläge z.B. über farbige Murmeln als direktes Feedback zu nennen.
Als weiteres wesentliches Instrument zur Ideengenerierung und -sammlung dienen die regelmäßigen Innovationsrunden zwischen Kunden und Anwendungsentwicklern. In Brainstorming-Runden, in denen sich Kunden mit unserer Anwendungsentwicklung austauschen, werden Problemfelder aufgegriffen. Unsere Mitarbeiter sind dann frei darin, innovative Lösungsansätze, die sich an den Problemfeldern orientieren, zu erarbeiten und somit ihre Ideen in den kontinuierlichen Verbesserungsprozess einfließen zu lassen.</t>
  </si>
  <si>
    <t>Durch individuelle Prämierung von innovativen Ideen.</t>
  </si>
  <si>
    <t>Auch hier wäre die Neuausrichtung des gesamten Unternehmens zu nennen. Hierzu sind bitte unsere Ausführungen im Kapitel Innovationsklima heranzuziehen.
DATASEC führt regelmäßige Innovationsworkshops mit Kunden durch, sodass sich die Flexibilität insbesondere in der kontinuierlichen Anpassung an die Kunden- und Marktbedürfnisse zeigt. Durch die individuell wählbaren und auf unserer Basislösung aufbauenden Module, lässt sich die Gesamtlösung flexibel an die Kundenprozesse anpassen. Der regelmäßige Austausch zur Ideengenerierung fungiert als Motor für die eigene innovative Schaffenskraft, sodass wir uns selbst kontinuierlich verbessern.  Neben den vorgenannten Workshops mit einzelnen Kunden starteten in diesem Jahr bei uns die neuen Formate Ticket Summit und Invoice Summit, um gezielt mit den täglichen Anwendern bei einem Offsite-Meeting in regen Austausch zu treten und Optimierungspotential zu identifizieren. Diese Veranstaltungen auf neutralem Boden waren hochgradig effektiv und haben unsere Erwartungen nicht nur erfüllt, sondern übertroffen. Die generierten Lösungsansätze und das freigesetzte Innovationspotential sind bereits weitestgehend in unsere Produkte und Lösungen eingebunden oder befinden sich in Umsetzung. Aufgrund des Erfolgs werden die neuen Formate zukünftig regelmäßig durchgeführt und sind nun fester Bestandteil des Innovationsprozesses der DATASEC.</t>
  </si>
  <si>
    <t>Der Einsatz von Azure Document Intelligence revolutioniert die Dokumentenerfassung und -verarbeitung durch KI und maschinelles Lernen. Diese Lösung automatisiert die Extraktion relevanter Informationen aus Dokumenten und wandelt sie in strukturierte Daten um, die direkt weiterverarbeitet werden können.
Die Entwicklung eines KI-Hubs dient als zentrale Plattform, um die Zukunftsfähigkeit des Unternehmens zu sichern. Der Hub bündelt interne und externe Innovationen, um das Unternehmen auf künftige Herausforderungen vorzubereiten.
Eine Schlüsseltechnologie dabei ist die Kombination von Transformer-Modellen für die Datenextraktion und Inhaltsklassifikation. Diese ermöglichen die effizient und präzise Datenextraktion und -klassifizierung aus unstrukturierten Inhalten, was manuellen Aufwand und Fehlerquote deutlich reduziert.
Ein weiterer wichtiger Aspekt ist die Anonymisierungstechnologie, die den Schutz sensibler Daten gewährleistet. Dies ist besonders in datenschutzkritischen Branchen von Bedeutung. Mithilfe von Anonymisierungstechnologien wird sichergestellt, dass personenbezogene Daten geschützt bleiben, während relevante Informationen verarbeitet werden.
Die Automatisierung durch Azure Document Intelligence minimiert den manuellen Arbeitsaufwand und optimiert die Ressourcennutzung. Mitarbeiter können sich auf wertschöpfende Tätigkeiten wie Datenanalyse konzentrieren, während Routinetätigkeiten automatisiert ablaufen. Dies führt zu Effizienzsteigerungen und Kostensenkungen.
Zudem erhöht die Echtzeit-Datenverarbeitung die Geschwindigkeit der Entscheidungsfindung und steigert die Reaktionsfähigkeit des Unternehmens. Dadurch lassen sich Geschäftsmöglichkeiten schneller nutzen, was die Wettbewerbsfähigkeit verbessert.
Unsere Mitarbeiter werden geschult, den internen KI-Playground zu nutzen, um KI-Lösungen aktiv in ihren Arbeitsalltag zu integrieren und kontinuierlich zu verbessern. So wird die Nutzung von KI-Technologien fester Bestandteil der Unternehmensstrategie.</t>
  </si>
  <si>
    <t>Text geändert (erneut 22.08. um 9:17 Uhr)</t>
  </si>
  <si>
    <t>BG Test 19. August AG</t>
  </si>
  <si>
    <t>ITM Isotope Technologies Munich SE</t>
  </si>
  <si>
    <t>85748 Garching</t>
  </si>
  <si>
    <t>720.0</t>
  </si>
  <si>
    <t>Bei ITM kombinieren wir fortschrittliche Forschung mit einem klaren Engagement für Nachhaltigkeit. Als führendes radiopharmazeutisches Unternehmen entwickeln wir nicht nur innovative Therapeutika und Diagnostika zur Behandlung komplexer Krebsarten, sondern stellen auch Radioisotope für den weltweiten Markt her. Unser Carrier-freies Lutetium-177, wird international in der Krebstherapie eingesetzt. Der Herstellungsprozess dieses überaus seltenen Radioisotops wurde durch die ITM als Pionier vorangetrieben, sodass heute Patienten um den ganzen Globus mit innovativen onkologischen Therapeutika behandelt werden können. Die Seltenheit dieses Lutetiums verpflichtet uns auch zur Nachhaltigkeit, was somit tief in unserer kommerziellen DNA verankert ist – mit eigens entwickelten Wiederaufbereitungsverfahren können wir die Recyclingquoten im Herstellungsprozess bis auf über 99% steigern, wozu wir nicht nur innovative Technik, sondern auch unsere logistische Expertise verwenden. Damit sind wir der Spitzenreiter in der Industrie. Dies zeigt, wie ernst wir unser Ziel nehmen, Ressourcen effizient zu nutzen und die Umweltbelastung zu minimieren.
Seit 2024 setzen wir auf die neue Software Quentic, um die Abfallmengen und deren Inhaltsstoffe präzise zu überwachen und strategisch zu reduzieren. Diese Technologie ermöglicht uns eine detaillierte Analyse, die zu gezielten Maßnahmen führt und unsere Umweltbilanz weiter verbessert.
Unser Engagement für Nachhaltigkeit erstreckt sich über unsere Produktionsprozesse hinaus. 
In Kooperation mit dem Bikeleasing-Service fördern wir umweltfreundliches Radfahren als Alternative zum Auto, um den CO2-Ausstoß zu verringern. Dies ist Teil unserer umfassenden Strategie, den ökologischen Fußabdruck unseres Unternehmens zu minimieren.
ITM ist stolz darauf, durch innovative Ansätze und verantwortungsbewusste Maßnahmen einen bedeutenden Beitrag zu einer nachhaltigeren und gesünderen Zukunft zu leisten.</t>
  </si>
  <si>
    <t>Wir haben ein Aktienoptionsprogramm an welchem jeder Mitarbeitende beteiligt wird unabhängig von der Position. Dieses sorgt für finanzielle Vorteile für den Fall, dass wir als Unternehmen an die Börse gehen. Wir zahlen außerdem jedes Jahr eine Weihnachtsprämie an alle Mitarbeitenden aus, welche in Abhängigkeit vom Unternehmenserfolg steht und haben auch im Bereich Sales/Vertrieb und bei
Führungspositionen einen variablen Bonus, welcher sich am Erfolg des Unternehmens bemisst.</t>
  </si>
  <si>
    <t>Im Rahmen der Operational Excellence (OPEX) können Mitarbeitende Vorschläge einbringen, welche dann von einem Gremium geprüft/bewertet werden. Außerdem haben wir eine annonymisierte Feedbackbox, welche wöchentlich von der Personalleitung überprüft und bewertet wird. Zusätzlich setzen wir als Standard in regelmäßigen Mitarbeitergesprächen dort auch auf das Teilen von konstruktivem Feedback jeglicher Art.</t>
  </si>
  <si>
    <t>Wir bieten sowohl eine Belohnung im Rahmen einer Erfindervergütung (Auszahlung von 5% der Kosteneinsparung) als auch einen Spot-on Bonus an.</t>
  </si>
  <si>
    <t>Wir investieren in eine Bandbreite von Digitalisierungsprojekten, um agil handeln zu können. Wir entwickeln unsere Onboardings immer weiter, um den Anforderungen der Fachabteilungen und den ca. 20 Neustartern im Monat flexibel nachzukommen. Außerdem möchten wir unsere Mitarbeitenden konsequent gut informieren, damit
sie den stetigen Wandel mittragen und mitgestalten - das wird beispielsweise durch unsere zweisprachigen und unternehmensweiten Townhall-Meetings abgedeckt. Wir haben uns eine Start-Up Unternehmenskultur mit gelebten, flachen Hierarchien aufrechterhalten und arbeiten regelmäßig in interdisziplinären und matrixorganisierten Teams. Im Jahr 2023 haben wir die Rolle des Head of Business Process Management zur Begleitung des Change Managements im Unternehmen besetzt und haben auch das SAP S4/HANA - Projekt über das gesamte Jahr vorbereitet, um die ITM digital flexibel und state-of-the-art aufzustellen. Es ist im Januar 2024 live gegangen.</t>
  </si>
  <si>
    <t>Quality by Design</t>
  </si>
  <si>
    <t>Deisgn by Experiments</t>
  </si>
  <si>
    <t>LEAN SIX SIGMA</t>
  </si>
  <si>
    <t>Wir setzen Gen AI derzeit in unserer Abteilung (Market Intelligence &amp; Business Intelligence) ein. Wir verwenden es sehr häufig und es hilft uns bei der Vorbereitung nützlicher informativer Präsentationen und spart uns auch Zeit und Mühe bei der Suche nach nützlichen Erkenntnissen, die der Geschäftsleitung helfen, fundierte Entscheidungen zu treffen.
Wir planen für nächstes Jahr ein Pilotprojekt zur Nutzung von Gen AI-Lösungen für Anwendungsfälle wie die Beschleunigung von Systemen für klinische Studien, z. B. für das medizinische Schreiben, die Protokollgestaltung etc.
Es gibt auch Zukunftspläne für den Einsatz von Gen AI-Lösungen in den Bereichen Dosimetrie, Bildinterpretation/-analyse, Automatisierung des Prozesses für die Erstattungsgenehmigung in den USA, Launch Readiness, Geschäftsanalyse, F&amp;E usw.</t>
  </si>
  <si>
    <t>Rieger Metallveredlung GmbH &amp; Co. KG</t>
  </si>
  <si>
    <t>89555 Steinheim am Albuch</t>
  </si>
  <si>
    <t>34.0</t>
  </si>
  <si>
    <t>Wir sind seit 2021 durch externes Institut zertifiziert klimapositiv in der Stufe Scope2. Zusätzlich wurde der erste Nachhaltigkeitsbericht erstellt (Berichtsjahr 2022).</t>
  </si>
  <si>
    <t>Aufbau einer Schleiflösung mit Hilfe von Cobot durch MA in Eigenregie. Dadurch haben die MA eine wesentlich besser Identifizierung zur Arbeit und sind motivierter. Arbeitsleistung ist dadurch gestiegen.</t>
  </si>
  <si>
    <t>Neben der mitarbeiterbezogenen Leistungsprämie haben wir eine ebenfalls mitarbeiterbezogene Erfolgsprämie.  Bei der Leistungsprämie geht es ausschließlich um die persönliche Leistung des Mitarbeiters während die Erfolgsprämie den Gesamterfolg des Betriebes im Verhältnis zur Mitarbeiterleistung stellt.  Eine Beurteilung findet quartärlich statt mit entsprechendem Beurteilungsgespräch mit dem Mitarbeiter. Diese Prämiengestaltung hat sich bewährt.</t>
  </si>
  <si>
    <t>Neben dem bisherigen täglichen Austausch gibt es ein Wochengespräch.</t>
  </si>
  <si>
    <t>Wird als ein Kriterium bei der Leistungsbeurteilung berücksichtigt</t>
  </si>
  <si>
    <t>Wir können auf Kundenwünsche in unserem Labor und Technikum sehr kurzfristig reagieren. Dies auch für aktuell in der Produktion noch nicht bestehenden Verfahren, welche jedoch in unserer potentiellen Entwicklungsstrategie eingeplant sind. 
Weiterhin durch die bestehenden kurzen Entscheidungswege in der direkten Ansprache. Leider bremst auch weiterhin die behördliche, jedoch auch manchmal kundenseitige konzerngetriebene, Bürokratie hier viele Entscheidungen. Wir versuchen daher dies mit direkter Ansprache dorthin zu beschleunigen.</t>
  </si>
  <si>
    <t>Unternehmensprogramm auf Excel-Basis</t>
  </si>
  <si>
    <t>die MitarbeiterInnen wurden in ChatGPT geschult. Die Anwendung dieser KI wird  nach und nach stärker. Aktuell sind weitere KI-Anwendungen noch nicht in Sicht.</t>
  </si>
  <si>
    <t>Fast papierloser Alltag, Reduktion auf das Wesentlichste. Reduktion von Reisetätigkeiten durch Teams, auch für Kundentermine. Teilweise Nutzung von E-Autos für Vertrieb</t>
  </si>
  <si>
    <t>In einem internen Future Lab kann jeder eigene Ideen einbringen, hede Mitarbeiter wird hierzu aufgerufen</t>
  </si>
  <si>
    <t>Derzeit noch nicht, zukünftig soll hier ein Teil des ROI ausgeschüttet werden</t>
  </si>
  <si>
    <t>Nutzung von Scrum bei der eigenen Entwicklung</t>
  </si>
  <si>
    <t>Transline Deutschland GmbH</t>
  </si>
  <si>
    <t>Transline Gruppe GmbH</t>
  </si>
  <si>
    <t>Das Einbringen der Ideen von Mitarbeitern fördert die Innovationsfähigkeit des Unternehmens. Die Schwarmintelligenz ermöglicht unterschiedliche Sichtweisen auf Neuerungen, Herausforderungen und Innovation. Beispielsweise bei der stetigen Verbesserung der internen Prozesse oder der Erweiterung unserer Software-Lösung, die alle unsere Kunden nutzen. Fragestellungen wie wie bekommt der Kunde mehr Nutzen, wie kann er noch leichter mit der Software arbeiten, wie werden wir schneller und sicherer oder wie können wir das Aufsichtsrecht innovativ und nachhaltig umsetzen beschäftigen die Mitarbeitende jeden Tag. Wir lassen jedweden Spielraum dafür zu. Deshalb sind die o.g. 20% vermutlich zu niedrig gegriffen.</t>
  </si>
  <si>
    <t>MAINGAU Energie GmbH</t>
  </si>
  <si>
    <t>63179 Obertshausen</t>
  </si>
  <si>
    <t>345.0</t>
  </si>
  <si>
    <t>-Betriebseigener Ladepark am Standort in Obertshausen: Mitarbeitende laden ihre E-Autos mit eigenem Photovoltaik-Strom. Ein dynamisches Lastmanagement ermöglicht es, den Energiebezug an den Ladesäulen
intelligent und abhängig von sonstigen Verbräuchen und Stromerzeugung zu steuern. Insgesamt befinden sich auf dem Betriebsgelände rund 3.000qm Photovoltaik-Module (allein in 2024 wurden 48 neue Ladepunkte installiert)
-Reduzierung des Erdgasverbrauchs unserer Kunden durch gezielte Kundenansprache im Winter 22/23 um 15% (temperaturbereinigt)
-Förderung E-Mobilität (Autostrom Tarif, regionales E-Sharing, regionales Ladenetzwerk)
-Energiesparmaßnahmen am Standort
-Attraktive Arbeitsbedingungen und zahlreiche Benefits für unsere Mitarbeiter z.B. Gesundheitsprämie, Förderung Homeoffice
-Wir möchten gesellschaftliche Verantwortung übernehmen und unterstützen eine Vielzahl von Veranstaltungen, Aktionen und Projekten in den Bereichen Sport, Kultur und Soziales in unserem Netzgebiet</t>
  </si>
  <si>
    <t>Es konnten in diesem Kontext und als Idee aus der Belegschaft heraus neue Projekte im Rahmen und als Beitrag zur Energiewende initiiert werden, u.a. ein innovatives Projekt zur Entwicklung einer deutschlandweiten Schwarm-Batterie aus E-Mobility-Anschlüssen mithilfe intelligenter Messsysteme als
Systemdienstleistung zur Stromnetzsicherheit. 
Ein weiteres Beispiel: Ende 2023 haben IT-Mitarbeitende der MAINGAU einen Hackathon durchgeführt. Daraus ist eine neue Produkt Idee entstanden, die zwischenzeitlich ausgearbeitet und mittlerweile gelauncht wurde.</t>
  </si>
  <si>
    <t>Jeder Mitarbeitende erhält für das vergangene Geschäftsjahr eine Jahressonderzahlung, die sich am Ergebnis/Gewinn der MAINGAU Energie orientiert. Die Höhe des Betrags wird von der Geschäftsführung gemeinsam mit dem Betriebsrat festgelegt.</t>
  </si>
  <si>
    <t>Es gibt ein Ideenboard im Intranet, über dass unsere Mitarbeitenden die Möglichkeit haben, sich mit Impulsen und Verbesserungsvorschläge zu z.B. Prozessen oder neuen Geschäftsideen einzubringen. Zusätzlich gibt es eine Ideenkultur Community in unserem sozialen Netzwerk Yammer, in der Ideen diskutiert werden. Alle vier Wochen findet ein Austausch gemeinsam mit dem Ideenkultur-Team (an dem sich jeder MA beteiligen kann) und der Geschäftsführung zu den neuesten Impulsen statt, um die Ideen zu bewerten und ggf. an Fachbereiche zur Umsetzung weiterzugeben. 
Seit Februar 2024 gibt es auch drei neue Stabsstellen mit dem Fokus auf Business Development und Innovation im jeweiligen Unternehmensbereich - diese dienen ebenfalls als Anlaufstelle für alle Mitarbeiter. Die Stabsstellen stehen wiederum im engen Austausch mit der Geschäftsführung.</t>
  </si>
  <si>
    <t>Wir haben kein explizites Belohnungssystem, aber wir übertragen jedem Mitarbeitenden Verantwortung für Themen und Projekte, die vorangetrieben werden wollen.</t>
  </si>
  <si>
    <t>-Wir arbeiten mit der agilen Management-Methode OKR, bei der Mitarbeiter in die Formulierung der Unternehmensziele mit einbezogen werden. In jedem Quartal werden "übergeordnete Ziele" (=Objectives) und Schlüsselergebnisse (=Key Results) neu formuliert, zunächst auf Unternehmensebene, dann leitet davon jeder Unternehmensbereich seine OKRs ab.
-In Projekten arbeiten wir mit Scrum mit eigenen ausgebildeten Scrum-Mastern in der Belegschaft.
-Zwischen 2018 und 2021 haben wir jeweils ein neues Geschäftsfeld an den Start gebracht.</t>
  </si>
  <si>
    <t>Hackathon</t>
  </si>
  <si>
    <t>Lego Serious Play</t>
  </si>
  <si>
    <t>-Automatisierte Erstellung von Kampagneninhalten wie z.B. Anzeigentexte im Marketing: Generierung von Texten über OpenAI und Vergleich ihrer Performance mit weiteren automatisierten sowie konventionell verfassten Texten 
-Bearbeitung von Kundenbewertungen mithilfe von Large Language Models: automatisiertes Einlesen von Bewertungen, Verfassen von passenden Antworten und Auswerten des Feedbacks für weitere Analysen
-Einsatz von KI-basierter Voice- und Chatbot-Technologie für die Kundenkommunikation (z.B. Beantwortung von Energiekundenanliegen wie Tarifberatung und -wechsel, Zählerstanderfassung, Änderung personenbezogener Daten)
Allein durch diese drei genannten Beispiele konnten wir unsere Kosten im Zeitraum von einem Jahr um etwa 100.000 € senken.</t>
  </si>
  <si>
    <t>dssdsfds</t>
  </si>
  <si>
    <t>adsdds</t>
  </si>
  <si>
    <t>dadfdsafasffd</t>
  </si>
  <si>
    <t>fgge</t>
  </si>
  <si>
    <t>BG compamedia Testing GmbH</t>
  </si>
  <si>
    <t>tec4U - Solutions GmbH</t>
  </si>
  <si>
    <t>Die tec4U-Solutions GmbH hat sich zu 100% der Transformation von Nachhaltigkeitsvorgaben aus den Bereichen Gesetze, Normen und Kundenvorgaben in operativ umsetzbare Unternehmensprozesse verschrieben. Hierbei baut die tec4U auf einem 4-Säulen-Modell auf, in welchem die Vorgaben in operative Prozesse in den Unternehmen umgesetzt werden. Der erste Bereich ist der Fortbildungsbereich, in dem Nachhaltigkeitsmanager ausgebildet werden. Diese unterteilt sich wiederum in die Bereiche Material Compliance, LKSG, CO2-Footprint und CSRD. Im zweiten Bereich ist die Prozessberatung zu finden, um die Vorgaben individualisiert auf die Unternehmensbedürfnisse angepasst in operativen Prozessen umzusetzen. Durch diese beiden Maßnahmen entsteht ein Sollstand der Vorgabensituation zur Nachhaltigkeit im Unternehmen, welcher nachfolgend über eine sehr weitreichende Nachhaltigkeitskommunikationsplattform beim Lieferanten die Vorgaben an einem Ist-Stand spiegelt. Viele Unternehmen verfügen nicht über das interne Know-how oder auch über die Ressourcen, um das Thema Nachhaltigkeit personell zu unterbauen. Hier stellt tec4U-Solutions die operativen Ressourcen zur Verfügung, damit das Unternehmen auch diesen Anforderungen gerecht werden kann. In Summe unterstützt die tec4U-Solutions GmbH mit ihrem kompletten Geschäftsmodell, seinen Ressourcen und seinem Engagement und Interesse die Umsetzung aller Nachhaltigkeitsanforderungen von Unternehmen - sei es nun in Produktion, Handel und auch Dienstleistungen.</t>
  </si>
  <si>
    <t>Durch den direkten Kontakt aller Bereiche mit der sich stetig weiter entwickelnden Vorgabensituation (Gesetze, Normen, Kundenvorgaben) wie auch dem sich wandelnden Stand der Technik als Messlatte zur regelkonformen Umsetzung, sind die Produkte und Dienstleistungen der tec4U einem ständigen Wandel und somit Aktualisierungsprozess unterworfen. In diesen Prozess sind alle Mitarbeiter involviert bzw. macht dieser einen Großteil ihrer Arbeit aus. Die Innovationskraft von tec4U hat als Basis das Fundament von engagierten Mitarbeitern, welche auch den Freiheitsgrad haben, aktiv an der Innovation der tec4U-Produkte und Dienstleistungen mitzuwirken. Darüber hinaus sind auch ständig aktive Forschungsprojekte im Unternehmen zu bearbeiten – derzeit ein großes Projekt mit dem DFKI zur Generierung von Nachhaltigkeitsdaten mittels KI.</t>
  </si>
  <si>
    <t>Je nach Unternehmenserfolg gibt es am Ende des Jahres einen Mitarbeiterbonus - dieser ist jedoch nicht vertraglich festgelegt.</t>
  </si>
  <si>
    <t>Jede*r Mitarbeiter*in hat die Möglichkeit, Ideen beim Bereichsleiter einzureichen. Diese Ideen werden vom Bereichsleiter nachfolgend im Managementteam vorgestellt. Das Managementteam entscheidet, ob diese Idee nachfolgend weiter untersucht werden soll (Umsetzungskosten, Vertriebschancen, Drittaufwendungen...). In die weitere Betrachtung wird dann der Mitarbeiter, der/die die Idee formuliert hat, mit eingebunden. Liegen die entsprechenden Informationen vor, wird die Idee wieder dem Managementteam vorgestellt, welches dann über die Umsetzung entscheidet.</t>
  </si>
  <si>
    <t>Die Belohnung ist davon abhängig, welchen Benefit die eingebrachte Idee für das Unternehmen hat und reicht von einem Essensgutschein für ein tolles Restaurant bis hin zu einer weitreichenden finanziellen Honorierung.</t>
  </si>
  <si>
    <t>Die Vorgabensituation kann sich sehr schnell ändern – war gestern noch das LKSG (Lieferkettensorgfaltspflichtengesetz) das Thema und die Umsetzung verpflichtend, wird im Zuge der abschwächenden Wirtschaft hier Verbindlichkeit zurückgenommen. Auf diesen Umstand muss in Monatsfrist reagiert werden. Ob nun die Bestandskunden informiert werden müssen, Schulungen angepasst oder auch die Kommunikationsplattform modifiziert werden muss – all diese Anpassungen müssen koordiniert und in sich stimmig zügig umgesetzt werden – nicht zuletzt da alle Produkte und Dienstleistungen der tec4U korrespondieren und ein einheitliches Bild der Vorgaben wie auch der Umsetzung gemäß dem Stand der Technik widerspiegeln müssen.
Die tec4U Solutions GmbH hat über die letzten zehn Jahre unter Beweis gestellt, dass sie immer am Puls der Nachhaltigkeit – sowohl der Vorgabe als auch der operativen Umsetzung ist – ein Umstand, welcher sich in der extrem guten Marktreputation sowie einem kontinuierlichen Wachstum wiederfindet.</t>
  </si>
  <si>
    <t>Derzeit befindet sich ein Projekt in der Entwicklung, welches basierend über Ähnlichkeitsbeziehungen von Produkten und deren Nachhaltigkeitsinformationen über eine KI statistisch abgesicherte Nachhaltigkeitsinformationen für Produkte, für welche keine Informationen vorliegen, generieren kann. Mit diesem neuen Produkt können die Kosten zur Besorgung von Nachhaltigkeitsinformationen maßgeblich gesenkt und die Datenbasis wesentlich verbessert werden.</t>
  </si>
  <si>
    <t>R.A.B.S. Balkonbau GmbH</t>
  </si>
  <si>
    <t>Unstruttal OT Lengefeld</t>
  </si>
  <si>
    <t>Unser Ansatz beruht auf einer klaren Vision, die durch ein hohes Engagement des Managements getragen wird. Wir sind überzeugt, dass nachhaltige Innovation der Schlüssel zum langfristigen Erfolg ist. Daher setzen wir uns aktiv für die Schaffung einer Unternehmenskultur ein, die Kreativität, Verantwortungsbewusstsein und kontinuierliche Verbesserung fördert.
Unser erstes Ziel ist es, eine klare strategische Ausrichtung für nachhaltige Innovation zu definieren. Dazu führen wir regelmäßige Workshops und Strategie-Meetings durch, an denen das gesamte Top-Management teilnimmt. In diesen Sitzungen analysieren wir Markttrends, technologische Entwicklungen und die Bedürfnisse unserer Kunden, um Innovationsfelder zu identifizieren. Das Management stellt sicher, dass diese Innovationsfelder in unsere langfristige Unternehmensstrategie integriert werden.
Ein zentrales Element unserer Innovationsförderung ist die direkte Unterstützung und Beteiligung des Managements an Innovationsprojekten. Das Top-Management übernimmt die Rolle von Mentoren und Projektpaten, die Teams begleiten und ihnen bei der Umsetzung neuer Ideen zur Seite stehen. Durch diese enge Zusammenarbeit stellen wir sicher, dass innovative Projekte nicht nur angestoßen, sondern auch konsequent verfolgt und erfolgreich abgeschlossen werden. Gleichzeitig wird dadurch die Bedeutung von nachhaltiger Innovation in unserem Unternehmen verdeutlicht und auf allen Ebenen verankert.
Um eine nachhaltige Innovationskultur zu fördern, setzen wir auf eine offene und transparente Kommunikation. Das Top-Management geht hierbei mit gutem Beispiel voran, indem es regelmäßig über aktuelle Innovationen, Erfolge und Herausforderungen berichtet. Diese Offenheit motiviert unsere Mitarbeiter, eigene Ideen einzubringen und aktiv an der Weiterentwicklung unseres Unternehmens mitzuwirken. Wir haben festgestellt, dass diese Kultur des Dialogs und der Wertschätzung die Kreativität und Innovationskraft unserer Belegschaft maßgeblich stärkt.</t>
  </si>
  <si>
    <t>In unserem Unternehmen legen wir großen Wert darauf, unseren Mitarbeitern die Freiheit zu geben, innovativ zu arbeiten und sich selbst zu entfalten. Diese Kultur der Selbstbestimmung hat nicht nur zu einer gesteigerten Zufriedenheit und Motivation im Team geführt, sondern auch bemerkenswerte Erfolge hervorgebracht. Ein herausragendes Beispiel hierfür ist die Entwicklung und Umsetzung unseres RABS-Solarbalkons, der von einem unserer engagierten Mitarbeiterteams initiiert wurde.
Die Idee für den RABS-Solarbalkon entstand aus der Initiative einiger unserer Mitarbeiter, die erkannt haben, dass es einen Bedarf für umweltfreundliche und energieeffiziente Lösungen im städtischen Wohnungsbau gibt. Durch die Freiheit, ihre Ideen zu verfolgen, entwickelten sie ein innovatives Konzept für einen Solarbalkon, der sich optimal in urbane Umgebungen integrieren lässt und zugleich nachhaltige Energiegewinnung ermöglicht. Diese Initiative wurde von uns als Unternehmen von Anfang an unterstützt, indem wir Ressourcen bereitgestellt und das Team ermutigt haben, ihre Vision zur Marktreife zu bringen.
Die positiven Erfahrungen unserer Mitarbeiter mit dieser Freiheit zur Selbstentfaltung sind vielfältig. Sie berichten, dass sie durch die Möglichkeit, eigenverantwortlich an einem innovativen Projekt zu arbeiten, ihre kreativen Fähigkeiten voll ausschöpfen konnten. Das Vertrauen, das wir ihnen entgegengebracht haben, hat zu einem hohen Maß an Motivation und Identifikation mit dem Projekt geführt. Die Mitarbeiter konnten nicht nur ihre technischen und kreativen Kompetenzen weiterentwickeln, sondern auch wertvolle Erfahrungen in den Bereichen Projektmanagement und Markteinführung sammeln.</t>
  </si>
  <si>
    <t>In unserem Mitarbeiterbeteiligungsmodell legen wir besonderen Fokus darauf, dass unsere Mitarbeiter direkt an den Erfolgen ihrer Innovationsleistungen partizipieren. Das Modell ist darauf ausgelegt, sowohl die Kreativität als auch das Engagement unserer Mitarbeiter zu fördern und ihnen einen Anreiz zu bieten, kontinuierlich nach Verbesserungen und Einsparpotenzialen zu suchen.
Das Modell funktioniert folgendermaßen: Wenn ein Mitarbeiter oder ein Team eine Idee einbringt, die zu signifikanten Kosteneinsparungen führt oder anderweitig zur Effizienzsteigerung beiträgt, wird dieser Erfolg in Form einer Beteiligung honoriert. Die Beteiligung kann in Form einer einmaligen Prämie oder eines prozentualen Anteils an den erzielten Einsparungen erfolgen. Die Höhe der Beteiligung richtet sich nach der tatsächlichen Einsparung und dem Innovationsgrad der Idee.
Dieses Beteiligungsmodell hat den Vorteil, dass es nicht nur die Innovationskraft stärkt, sondern auch die Wertschätzung und das Verantwortungsbewusstsein unserer Mitarbeiter fördert. Es trägt dazu bei, dass Ideen nicht nur entwickelt, sondern auch konsequent umgesetzt werden, da die Mitarbeiter direkt von ihrem Erfolg profitieren. So schaffen wir ein Arbeitsumfeld, in dem Innovation und Effizienz Hand in Hand gehen.</t>
  </si>
  <si>
    <t>Unser Prozess für das Einbringen von Mitarbeiterideen und Verbesserungsvorschlägen basiert auf klaren Strukturen und regelmäßigen Austauschmöglichkeiten. Der Prozess beginnt mit der Ermutigung aller Mitarbeiter, aktiv nach Verbesserungsmöglichkeiten zu suchen und ihre Ideen einzubringen. Jede Abteilung organisiert hierzu Jour-Fixe-Termine, bei denen Ideen und Vorschläge gezielt diskutiert werden.
Während dieser Jour-Fixe-Termine erhält jeder Mitarbeiter die Möglichkeit, seine Ideen vorzustellen. Die Abteilungsleitung moderiert die Sitzung und sorgt dafür, dass alle Vorschläge gleichwertig berücksichtigt werden. Diese regelmäßigen Treffen schaffen eine offene Atmosphäre, in der Ideen frei geäußert werden können, ohne dass Hierarchien eine Rolle spielen. Jede Idee wird zunächst kurz vorgestellt und diskutiert, um direktes Feedback von Kollegen und Vorgesetzten zu erhalten.
Nach der Diskussion werden die Vorschläge bewertet. Die Bewertung erfolgt anhand von Kriterien wie Machbarkeit, Nutzen und Innovationsgrad. Diese Bewertung hilft dabei, Ideen mit dem größten Potenzial zu identifizieren und priorisiert weiterzuverfolgen. Besonders vielversprechende Ideen werden mit dem Top-Management besprochen und eine finale Go- oder Kill-Entscheidung getroffen.
Ein wichtiger Aspekt des Prozesses ist die Transparenz: Alle Mitarbeiter werden regelmäßig über den Fortschritt ihrer Ideen informiert. Zudem wird Wert auf schnelle Rückmeldungen gelegt, damit die Mitarbeiter wissen, dass ihre Beiträge ernst genommen werden.
Dieser strukturierte Prozess fördert nicht nur die Einbringung von Ideen, sondern stärkt auch das Engagement und die Innovationskultur im Unternehmen. Durch die Einbindung in Jour-Fixe-Terminen wird sichergestellt, dass die Ideengenerierung ein kontinuierlicher und integraler Bestandteil des Arbeitsalltags ist.</t>
  </si>
  <si>
    <t>Zu dieser Antwort bitten wir Sie die Antwort zur vorigen Kategorie zum Thema Mitarbeiterbeteiligung zu lesen.</t>
  </si>
  <si>
    <t>Die Flexibilität und Agilität unseres Unternehmens zeigt sich in unserer Fähigkeit, schnell auf äußere Einflüsse zu reagieren und Veränderungen proaktiv zu gestalten. Wir haben eine Kultur entwickelt, die schnelle Entscheidungsprozesse, flache Hierarchien und eine enge Zusammenarbeit fördert, wodurch wir in der Lage sind, dynamisch auf Marktveränderungen, Kundenanforderungen und technologische Entwicklungen zu reagieren.
Eine der wichtigsten Maßnahmen, die wir ergriffen haben, um diese Agilität zu gewährleisten, ist die Einführung von cross-funktionalen Teams. Diese Teams setzen sich aus Mitarbeitern verschiedener Abteilungen zusammen und arbeiten gemeinsam an Projekten, die eine schnelle Anpassung erfordern. Durch den ständigen Austausch und die enge Zusammenarbeit können wir Herausforderungen rasch identifizieren und Lösungen entwickeln, ohne aufwändige Abstimmungsprozesse durchlaufen zu müssen.
Ein weiterer zentraler Aspekt unserer Agilität ist die Förderung einer offenen Kommunikationskultur. Wir ermutigen unsere Mitarbeiter, Veränderungen und Herausforderungen frühzeitig zu kommunizieren und Ideen für mögliche Anpassungen einzubringen. Diese Offenheit ermöglicht es uns, schnell auf Probleme zu reagieren und gleichzeitig innovative Lösungen zu entwickeln.
Schließlich setzen wir auf kontinuierliches Lernen und Weiterentwicklung. Wir bieten regelmäßige Schulungen und Workshops an, um sicherzustellen, dass unsere Mitarbeiter stets auf dem neuesten Stand sind und über die Fähigkeiten verfügen, flexibel auf neue Anforderungen zu reagieren.
Durch diese Maßnahmen stellen wir sicher, dass unser Unternehmen nicht nur in der Lage ist, schnell auf äußere Einflüsse zu reagieren, sondern auch aktiv Veränderungen zu gestalten und so unsere Wettbewerbsfähigkeit langfristig zu sichern.</t>
  </si>
  <si>
    <t>In unserem Unternehmen nutzen wir generative KI gezielt, um interne Prozesse zu rationalisieren und neu zu gestalten. Durch den Einsatz von KI-gesteuerten Tools automatisieren wir repetitive Aufgaben wie Dateneingabe, Berichtserstellung und Standardantworten auf Kundenanfragen. Dies ermöglicht es unseren Mitarbeitern, sich auf komplexere, wertschöpfende Tätigkeiten zu konzentrieren.
Die Kostensenkung wird dabei in eingesparter Arbeitszeit gemessen, sodass wir in manchen Abteilungen die Arbeitszeit für die o.g. Aufgaben um ca. 20% reduzieren konnten und somit mehr Zeit in wertschöpfende Tätigkeiten und innovative Ideen einfließt.</t>
  </si>
  <si>
    <t>70173 Stuttgart</t>
  </si>
  <si>
    <t>168.0</t>
  </si>
  <si>
    <t>Greenflash GmbH</t>
  </si>
  <si>
    <t>45127 Essen</t>
  </si>
  <si>
    <t>59.0</t>
  </si>
  <si>
    <t>VISION: Eine CO2-neutrale Industrie leisten einen wesentlichen Beitrag zur Dekarbonisierung und sind entscheidend für das Erreichen der Klimaziele durch unsere Produkte und Dienstleistungen.
BÜRO: Das Büro Lingen sowie das Laden unserer E-Fahrzeuge erfolgt zu 100% aus Solarstrom. Im Büro Essen ist eine PV Anlage in Planung, um den Eigenverbrauch des Gebäudes durch regenerative Energie zu erhöhen und somit einen Beitrag zu leisten.
Unser Obst ist regional vom hiesigen Demeterhof, Heuerhof Elbergen. Dieser Hof wird zudem als eine solidarische Landwirtschaft betrieben und einige Mitarbeitenden sind dort auch ehrenamtlich tätig. 
ARBEITSPLÄTZE: Alle Arbeitsplätze sind Cloud basiert, mit höhenverstellbaren Tischen und sehr großem Bildschirm ausgestattet. Es gibt viele Flex-Plätze, so dass sich Teams auch abteilungsübergreifend austauschen können. In Essen gibt es bereits viele Rückziehmöglichkeiten mit Ruheräumen, Aktivraum, offene Sesselgruppe &amp; Telefonkabinen.
Flexibilität ist uns wichtig, so dass Remote jederzeit möglich ist. 
Jeder trägt Verantwortung, dass soziales Lernen &amp; eine offene Feedbackkultur möglich ist, daher sind bei den Remotetagen (die keiner Genehmigung bedürfen) auch die Interessen des Teams und der Organisation zu berücksichtigen. 
DIENSTREISEN: Wir haben ein ressourcenschonendes Reisemanagement &amp; klare Compliance vereinbart, die da lauten:
1. Fahrgemeinschaften bilden
2. Bahn &amp; Öffentliche Verkehrsmittel 
3. Sponsoring für Bahncard bis 50 und Monatskarten 
4. Firmenfahrzeugpool nutzen
Regelungen  1-3 gelten vor den Einsatz von Dienstfahrzeug
Weiteres: Flüge nur in Ausnahmen und nach Rücksprachen sowie Genehmigung einholen. Unsere Fahrzeugflotte ist 100% elektrisch.
EDUCATION &amp; SKILLS CENTER: Wir bieten E-Learning &amp; Coaching &amp; Mediation &amp; Learning Session &amp; workshops mit eigenen Inhouse Trainern zur Sicherstellung der Nachhaltigkeit unserer Unternehmenskultur sowie zur fachlichen, sozialen &amp; methodischen Kompetenzerweiterung für alle</t>
  </si>
  <si>
    <t>Innovationsideen: Holocratische Aspekte eingebunden, neue Softwareprodukte entstanden
Motivation &amp; Mitarbeiterbindung: 
ist Teil unserer Recruiting Story, fördert den Teamgeist, spricht die eigene Motivatoren an, schult gleichzeitig Kommunikation, Feedback, fördert die Nachhaltigkeit unseres GreenKosmos unsere Unternehmenskultur wie Leistungskultur, Feedbackkultur, Kommunikationskultur, Arbeitskultur, Führungskultur
Die ersten Schritte für eine eigene GreenKosmos Verfassung sind bereits begonnen. 
Wir haben dadurch sehr viel Zulauf, weil wir unsere Kulturen ernst nehmen und diese durch eine eigene Abteilung Education &amp; Skills Center sehr ernst nehmen
Mitarbeiter sind zufrieden und werden stets gefördert und gefordert
Visionstage alle 3 Monate
jeden Montag all hands für alle für max. 20 min 
Career Booster Konzept (3 Monate Orientierung in den Abteilungen Sales, Planung, Projekt) für Quereinstieg, Handwerker, Abbrecher, Wiedereingliederung</t>
  </si>
  <si>
    <t>immer noch in Arbeit
VSOP (Vertragsvorlage wird noch überarbeitet aktuell)
Genussrechte
neu in Diskussion</t>
  </si>
  <si>
    <t>in agilen Projektteams können sich diverse Mitarbeitende einbringen
Ideen werden im Team oder mit der Führungskraft besprochen und mit der Unternehmensstrategie abgeklärt
durch unsere hochmotivierten Mitarbeitenden &amp; Visionstage &amp; Learning Sessions findet oft ein guter Austausch an diesen Tagen für alle statt
die Bewertung erfolgt von den Teamleitern (Macher), Heads (Umsetzer) und C-Levels (Strategie)
für HR wurde eine neue Software bestellt
Microsoft Dynamics für CRM eingeführt
Performance Review 
Führungsversprechensworkshop umgesetzt und ausgerollt
hybride Arbeit und Feedbackkultur gewünscht
z. B. bei der Gestaltung der Büroräume, hybride Zusammenarbeit organisieren, u. a.</t>
  </si>
  <si>
    <t>durch Anerkennung &amp; Wertschätzung
Vorstellung an den Visionstagen durch die betreffende Person selber
oder in unserem all hands Termin (jeden Montag)
monitär:
möglich über unser digitales Bonussystem mit der Salfy 
Software: 1 TU mehr, Bonuszahlung ..
Wertschätzung:
mindestens Namentliche Nennung in den wöchentlichen all hands Termine sowie am Visionstag ggf. mit eigener Präsentation
an diesem Tag zu dem Thema
mit Sinn in der Arbeit</t>
  </si>
  <si>
    <t>Remote ohne Genehmigung und jederzeit möglich mit Übernahme der Selbstverantwortung ggü. des Teams und der Organisation
Sabbatical Zeiträume und workation sind möglich sofern das Teams von der Möglichkeit überzeugt wurde und das Team es genehmigt und unterstützt 
unter WICHTIG, ist immer die Berücksichtigung der ShakeHolder und Interessen des Teams &amp; Organisation bei der Argumentation mit zu berücksichtigen und Lösungen zu präsentieren 
Remote vs. Office sind Teamentscheidungen, es gibt keine Vorgaben seitens der Unternehmung
agile Projektteams fördern den Zusammenhalt und das soziale Erleben und Kennenlernen anderer Mitarbeitende
in agilen Projektteams werden schnell neue Lösungen gefunden für eine bessere Effizienz, Mitarbeiterengagement und fördert das kontinuierliche Lernen
Das Organisationskonzept ist als agile Unternehmung gestartet in Verbindung mit unserem Werte- und Leitbild
Konzept New Work in Verbindung mit holocratischen Ansätzen. Dieses gibt jedem Freiheit und Selbstständigkeit
sowie einen Sinn in der Arbeit. Damit kann jeder seine Kompetenzen und Interessen bestmöglich vereinen und
gezielt in verschiedenen Projekten einsetzen. Zudem können die thematischen Schwerpunkte unserer
Mitarbeitenden flexibel sein.</t>
  </si>
  <si>
    <t>Product Owner in Verbindung mit Scrum Master (Softwareentwicklung)</t>
  </si>
  <si>
    <t>Miro &amp; Whiteboard für Prozessoptimierung, Organigramm der Zukunft, SWOT u.a.</t>
  </si>
  <si>
    <t>Learning Session organisiert von den Abteilungen</t>
  </si>
  <si>
    <t>Wir nutzen ChatGPT und CoPilot für die Erstellung von Emails, Briefen, Präsentationen u. a.</t>
  </si>
  <si>
    <t>Gexx aeroSol GmbH</t>
  </si>
  <si>
    <t>15745 Wildau</t>
  </si>
  <si>
    <t>Wir treiben als Unternehmen jeden Tag die Energiewende hin zu einer 100% erneuerbaren Energie-Versorgung in Deutschland voran. Mit jedem von uns realisierten Energie-Projekt werden über Jahrzehnte mehrere Tonnen CO2 eingespart. Durch die energetische Ertüchtigung bzw. Modernisierung von Gebäuden wird darüber hinaus auch die Umwelt geschützt, denn dadurch wird an anderer Stelle die Versiegelung von zusätzlichen Flächen bzw. ein Eingriff in natürliche Lebensräume für die Energie-Erzeugung jenseits von Gebäuden obsolet. Somit leisten wir als Unternehmen sowohl einen wichtigen Beitrag zur Erreichung der Klima-Ziele als auch zum Erhalt von Öko-Systemen.
Wichtige Nachhaltigkeits-Maßnahmen umfassen:
- Bevorzugter Einsatz von Komponenten mit kurzen Lieferketten, insbesondere aus der Europäischen Union
- Bevorzugte Beschaffung von Komponenten mit geprüftem Nachhaltigkeitslabel, z.B. Cradle-to-Cradle Zertifizierung, FSC Zertifizierung oder Rainforest Alliance Zertifizierung
- CO2-neutrale Ausgestaltung unserer Firmen-Zentrale in Wildau dank Photovoltaik, Wärmepumpe und Ökostrom-Bezug
- Konsequente Elektrifizierung unserer Firmen-Flotte (aktuell sind bereits 25% unserer Fahrzeuge vollelektrisch)
- CO2 Kompensation von Dienstreisen
- Verzicht auf Bedruckung von Papier durch voll digitalisierte Prozesse
- Signifikante Reduktion von tierischen Produkten im Catering bei Kunden- und Firmen-Events
- Jährliche CO2-Bilanzierung
Unsere Expertise im Bereich regenerativer Energie-Lösungen bringen wir darüber hinaus als Mitglied in folgenden Netzwerken mit ein:
- Initiative Masterplan Solarcity Berlin der Senatsverwaltung für Wirtschaft, Energie und Betriebe (SenWEB)
des Landes Berlin
- Unternehmensnetzwerk Klimaschutz (eine IHK-Plattform)
- Cluster Energietechnik Berlin Brandenburg
- Entrepreneurs for Future
- Leaders for Climate Action</t>
  </si>
  <si>
    <t>Grundsätzlich haben wir als Unternehmen sehr gute Erfahrungen mit der Einräumung von Freiräumen für Mitarbeitende zur Verfolgung eigener Ideen und Projekte gemacht. 
Alle Mitarbeitenden können sich zu Beginn jedes Geschäftsjahrs beim Management Team bewerben, um ein entsprechendes Zeit-Budget für das anstehende Geschäftsjahr gewährt zu bekommen. 
Angesichts unseres sehr dynamischen Branchenumfelds nutzen unsere Mitarbeitenden die Freiräume zum einen sehr gerne, um sich einen Überblick über technische Innovationen und regulatorische Änderungen sowie deren Implikationen für unser eigenes Geschäft zu verschaffen, zum anderen um konkrete Konzepte für die Weiterentwicklung bestehender Lösungen und die Einführung neuer Lösungen voranzutreiben. 
Die Motivation und Bindung der das Modell in Anspruch nehmenden Mitarbeitenden ist aus unserer Sicht seit Einführung des Modells noch einmal deutlich gestiegen; dies wird auch durch unsere regelmäßigen Mitarbeitenden-Befragungen bestätigt. 
Ein besonders gutes Beispiel ist die Entwicklung eines neuartigen, automatisierten Reportings für Service-Verträge in unserem Geschäftskunden-Segment, welches von einem unserer Mitarbeitenden konzipiert wurde und begeistert von den entsprechenden Kunden aufgenommen wird. 
Ein weiteres Beispiel ist die Konzeption einer Webinar-Serie für Interessenten aus dem öffentlichen Sektor, in welchem diese über Implikationen des neuen Gebäudeenergiegesetzes für öffentliche Liegenschaften informiert wurden. Auch diese Webinar-Serie wurde von einem unserer Mitarbeitenden im Rahmen des Freiraum-Modells entworfen.</t>
  </si>
  <si>
    <t>Unser Geschäft ist sehr stark von Team- und Projektarbeit geprägt, deren Gelingen letztendlich maßgeblich den Unternehmenserfolg beeinflusst. 
Vor diesem Hintergrund ist es uns sehr wichtig, unsere Mitarbeitenden am gemeinsamen Erfolg zu beteiligen und somit Anreize für überdurchschnittliche Leistungen zu schaffen. 
Konkret erhält jeder unserer Mitarbeitenden eine variable Vergütung, die zu 50% vom finanziellen Gewinn eines Geschäftsjahrs sowie zu 50% von der persönlichen Leistung im jeweiligen Geschäftsjahr abhängt. 
Zur Ermittlung der persönlichen Leistung nutzen wir das Instrument der Objectives &amp; Key Results (OKR), welches zu Beginn, zur Mitte und zum Ende eines Geschäftsjahrs gemeinsam mit Mitarbeitendem, Teamleiter sowie einem Vertreter des Management Teams individuell abgestimmt und definiert wird.</t>
  </si>
  <si>
    <t>Mitarbeitende können ihre Ideen und Verbesserungsvorschläge auf verschiedenen Wegen einbringen:
Seit 2022 gibt es eine Firmen-interne App mit welcher alle Mitarbeitenden digital und strukturiert konkrete Ideen und Vorschläge einreichen können. 
Darüber hinaus steht für anyonyme Ideen eine entsprechende Ideen-Box in unserer Firma bereit. 
Weiterhin gibt es eine zentrale E-Mail-Adresse für die Einreichung von Ideen und Vorschlägen. 
Auch im Rahmen von wöchentlichen Monday Morning Meetings, monatlichen Team Meetings sowie individuellen Feedback- und Mentoring-Gesprächen besteht Gelegenheit, eigene Ideen und Vorschläge einzubringen. Diese werden aktiv von den jeweiligen Moderatoren bzw. Gesprächspartnern eingefordert. 
Nicht wird im Rahmen unseres jährlichen Team Retreat im Herbst seit 2015 jedes Jahr ein eigenständiger Workshop zum Thema Innovation &amp; Change durchgeführt, welcher ebenfalls allen Mitarbeitenden offensteht. 
Sichtung und Bewertung von eingereichten Ideen und Vorschlägen erfolgen zentral durch den monatlichen Quality &amp; Innovation Circle. Hierbei handelt es sich um ein Gremium von Vertretern aller Unternehmensbereiche, die sich jeden Monat treffen um übergreifende Qualitäts- und Innovations-Themen sowie Projekte abzustimmen und voranzutreiben. Die Bewertung erfolgt anhand einer klar definierten Evaluations-Matrix entlang der Kategorien "Geschäftlicher Nutzen", "Implementierungs-Aufwand" und "Strategischer Mehrwert". 
Ideen und Vorschläge mit überdurchschnittlich hoher Bewertung werden außerdem im Rahmen des monatlichen Management Team Meeting vorgestellt und diskutiert.</t>
  </si>
  <si>
    <t>Unsere Wertschätzung für besonders wertstiftende Ideen und Anregungen drücken wir wie folgt aus:
- Persönliche lobende Vorstellung der Idee bzw. Anregung im Rahmen von Einzel-Gesprächen und Team Meetings
- Möglichkeit der Mitwirkung des Ideengebenden an der Umsetzung bzw. Weiterverfolgung der Idee
- Verteilung eines Einkaufs-Gutscheins an den Ideengebenden
- Einräumung von zusätzlichem individuellem Weiterbildungs-Budget
- Gewährung eines finanziellen Bonus oder Gutschrift von Urlaub bei signifikanter Kosten-Einsparung bzw. Effizienz-Steigerung oder signifikantem Geschäftspotenzial der Idee bzw. Anregung
- Strukturierte Ablage von Ideen in Form eines digitalen Ideen-Pools mit regelmäßiger Sichtung und Bewertung durch den Quality &amp; Innovation Circle und das Management Team</t>
  </si>
  <si>
    <t>In unserem dynamisch-volatilen Umfeld, in welchem sich (Arbeits-)Märkte und Kunden- sowie Mitarbeitendenbedürfnisse ständig verändern, ist es für uns von entscheidender Bedeutung, flexibel und schnell auf Veränderungen reagieren zu können.
Daher treiben wir Flexibilität und Agilität vor allem im Hinblick auf folgende 3 Dimensionen voran:
1. Einsatz von modernen digitalen Tools und IT-Systemen:
Wir haben frühzeitig begonnen, unsere gesamte IT-Landschaft in die Cloud zu migrieren und dabei möglichst flexibel und skalierbar auszugestalten. Die Möglichkeit, jederzeit in Echtzeit von beliebigen Orten aus sicheren und performanten Zugriff auf alle relevanten Daten und Prozesse zu haben ist für unser Team erfolgskritisch. 
2. Einführung und Weiterentwicklung neuer Arbeitsmethoden:
Hier steht für uns vor allem das interdisziplinäre Arbeiten unter selektivem Einsatz agiler Methoden im Fokus. Dazu bauen wir gezielt Brücken zwischen einzelnen Teams durch regelmäßige "Reißverschluss"-Meetings und experimentieren mit Scrum-Methoden wie z.B. Sprints bei komplexeren und längerfristigen Projekten. Weiterhin haben wir seit der Covid-Pandemie die Flexibilisierung von Arbeitszeitmodellen signifikant gefördert.
3. Investition in Team, Know-How und Unternehmenskultur
Maßgebliche Bedeutung kommt nicht zuletzt der Befähigung unseres Teams zu: Die an und und unsere Mitarbeitenden gestellte Aufgabe der kontiuierlichen Anpassung an ein sich stark wandelndes Marktumfeld erfordert ein professionelles Skill Management, systematische Weiterentwicklung und Sicherung von Wissen sowie die Ausgestaltung einer wertschätzenden, inklusiven und zukunftsorientierten Firmenkultur.</t>
  </si>
  <si>
    <t>Ideenwettbewerbe</t>
  </si>
  <si>
    <t>Wir sind begeistert von den Potenzialen Generativer KI im Bereich der Prozess-Optimierung und nutzen entsprechende Anwendungen aktuell vor allem in folgenden 3 Bereichen:
Marketing und Vertrieb:
Im Rahmen unseres Cloud-basierten CRM-Systems Pipedrive nutzen wir Generative KI für die teil-automatisierte Erstellung von Mailing-Kampagnen sowie im Chat-Bot für die Vereinbarung von Terminen mit unserem Sales Team bzw. die Beantwortung allgemeiner Kunden-Anfragen.
Operative Projekt-Abwicklung:
Im Bereich der operativen Projekt-Abwicklung greifen wir auf Generative KI im Rahmen der Entwicklung und Weiterentwicklung von internen Apps auf Basis von SmapOne zurück. Hierbei werden Inhalte für App-basierte Benutzeroberflächen zur strukturierten Erfassung und Verarbeitung teil-automatisiert erstellt bzw. optimiert. 
Technischer Service &amp; Support:
Für unseren Technischen Service &amp; Support setzen wir auf die Generative KI im Rahmen unserer Cloud-basierten Software ZenDesk. Hierbei werden Service-Anfragen von Kunden teil-automatisiert beantwortet bzw. automatisiert entlang der Service-Prozesse begleitet.
Da wir Generative Energie erst seit Anfang 2024 in den oben genannten Bereichen einsetzen, lassen sich die hierdurch erzielten Kosteneinsparungen noch nicht vollständig und abschließend beurteilen. Wir gehen nach aktuellem Stand jedoch von einer niedrigen 6-stelligen Summe eingesparter bzw. vermiedener Personalkosten aus.</t>
  </si>
  <si>
    <t>Mosca GmbH</t>
  </si>
  <si>
    <t>69429 Waldbrunn</t>
  </si>
  <si>
    <t>Nachhaltigkeit ist tief in der Unternehmensstrategie und DNA verankert, wie der bereits zweite Nachhaltigkeitsbericht 2023, die WIN!-Charta und die Ernennung von Mosca-Nachhaltigkeitsbeauftragten zeigen. Im Jahr 2022 wurde eine neue Markenausrichtung mit dem Fokus auf Nachhaltigkeit eingeführt. 
Im neuen TechCenter können Kunden die Transportsicherungen ihrer Waren auf testen lassen und mithilfe der erhobenen Daten ihre Sicherung schnell optimieren und die eingesetzten Ressourcen effizient minimieren. Dazu gehört auch unser neu entwickelter CO2-Produktkalkulator, der genaue Angaben zum Umwelteinfluss der Verpackungsmaterialien ermöglicht. Hierfür haben wir die erste Datenbasis ihrer Art erarbeitet und beabsichtigen, im gemeinsamen Austausch mit unseren Industriepartnern, neue Standards zu schaffen.
Gleichzeitig haben wir Maßnahmen eingeleitet, um den Recyclinganteil unseres Bandmaterials zu erhöhen. Bei unseren PET-Bändern liegt dieser seit vielen Jahren bei 100 % und dies streben wir auch bei all unseren anderen Umreifungsmaterialien an. Unser Ziel bleibt die lückenlose Kreislaufwirtschaft mit vollständig recycelten und recycelbaren Materialien sowie die Reintegration unserer eigenen Bänder in unseren Materialkreislauf.
Transparenz und Kooperationen entlang der Wertschöpfungskette sind also wichtige Bestandteile unseres Nachhaltigkeitskonzepts. Mit Interzero schließen wir ein starkes Bündnis und gehen den nächsten Schritt in Richtung Nachhaltigkeit.
Außerdem forschten wir nach Herstellungs- und Einsatzmöglichkeiten biobasierter Materialien und konnten mit der International Sustainability and Carbon Certification (ISCC), einer Zertifizierung für die Verwendung von biobasiertem Polypropylen, einen entscheidenden Grundstein legen.
Die patentierte Ultraschallverschweißung SoniXs ist energiesparend, langlebig und emissionsfrei.
2023 ließen wir unsere Organisation freiwillig erfolgreich auf die Einhaltung des Lieferkettensorgfaltspflichtengesetzes überprüfen.</t>
  </si>
  <si>
    <t>Der dritte Mosca Pitch-Day bot den Mitarbeitenden von Mosca die Möglichkeit, Ideen einzureichen und zu präsentieren. Jeder Pitch bestand aus einer dreiminütigen Präsentation, gefolgt von einer zweiminütigen Fragerunde. Erstmals waren auch Remote-Präsentationen zugelassen, was die Veranstaltung noch flexibler und zugänglicher machte. Als Anerkennung für ihren Einsatz erhielten alle Teilnehmer einen Tankgutschein im Wert von 50 Euro, während der Gewinner mit einem iPad belohnt wurde.
Die Bewertung der Ideen durch das Bewertungsgremium erfolgte nach den Kriterien Innovation, Potenzial, Nachhaltigkeit, Konkretisierungsgrad, Präsentation/Vorstellung und Zeitmanagement. Die eingereichten Ideen beeindruckten durch ihre Vielfalt und Kreativität. Das Format wurde als wertvoll bestätigt und wird kontinuierlich fortgesetzt. Festgestellt wurde, dass Freiräume verantwortungsvoll und wertstiftend genutzt werden. Die Ideen werden weiterverfolgt und die Ideenschöpfer regelmäßig über den Stand informiert.</t>
  </si>
  <si>
    <t>Das betriebliche Vorschlagswesen, ein bereits im Jahr 2011 etablierter Prozess, stellt eine bedeutende Initiative dar, um die kontinuierliche Verbesserung innerhalb des Unternehmens zu fördern. Dieser Prozess ermutigt alle Mitarbeitenden aktiv dazu, ihre Ideen und Vorschläge zur Verbesserung von Produkten, Prozessen und anderen relevanten Bereichen in schriftlicher Form einzureichen.
Sobald ein Mitarbeitender einen Verbesserungsvorschlag eingereicht hat, übernimmt die eigens dafür eingerichtete Geschäftsstelle die weitere Bearbeitung. Diese Geschäftsstelle spielt eine zentrale Rolle im gesamten Prozess: Sie registriert und bestätigt den Eingang der Vorschläge, prüft eventuelle Patentansprüche und steht in engem Austausch mit den zuständigen Abteilungsleitern. Darüber hinaus bereitet sie die Sitzungen des Bewertungsausschusses vor, in denen die eingereichten Vorschläge detailliert geprüft und bewertet werden.
Der Bewertungsausschuss nimmt sich der eingereichten Vorschläge an und bewertet diese nach festgelegten Kriterien. Bei Vorschlägen, die zu berechenbaren Einsparungen führen, erhält der Einreicher eine Prämie in Höhe von 25% der im ersten Jahr erzielten Einsparungen. Handelt es sich um Einsparungen, die nicht direkt berechenbar sind, wird die Prämie unter Berücksichtigung des Nutzens und des Umsetzungsaufwands festgelegt.
Dieser strukturierte und transparente Prozess stellt sicher, dass die Ideen und Vorschläge der Mitarbeitenden nicht nur gehört, sondern auch angemessen gewürdigt und belohnt werden. Dadurch wird nicht nur die Innovationskraft des Unternehmens gestärkt, sondern auch die Motivation und Zufriedenheit der Mitarbeitenden gefördert.</t>
  </si>
  <si>
    <t>Besonders innovative Leistungen der Mitarbeiter werden auf vielfältige Weise anerkannt und belohnt. Wenn ein eingereichter Vorschlag zeigt, dass der Mitarbeitende sich persönlich bemüht hat oder wenn der Vorschlag dem Unternehmen einen finanziellen Vorteil bringt, erhält der Mitarbeitende eine Geldprämie. Diese Prämie wird dann mit der nächsten Lohnabrechnung ausgezahlt, was eine direkte und greifbare Anerkennung der Bemühungen darstellt.
Darüber hinaus werden die Ideen, die während des Pitch Days präsentiert werden, ebenfalls mit Geld- oder Sachpreisen prämiert. Dies zeigt, dass Mosca nicht nur finanzielle Anreize bietet, sondern auch materielle Anerkennungen schätzt. Für zukünftige Pitch Days sind zudem verschiedene Belohnungen geplant, darunter Team-Events, Ausflüge und weitere Sach- und Geldpreise. Diese vielfältigen Belohnungen sollen die Mitarbeitenden motivieren, weiterhin kreative und innovative Ideen einzubringen und zu präsentieren.
Durch diese Maßnahmen wird sichergestellt, dass die Mitarbeitenden nicht nur für ihre innovativen Ideen belohnt werden, sondern auch die Möglichkeit haben, ihre Kreativität in einem unterstützenden und wertschätzenden Umfeld zu entfalten.</t>
  </si>
  <si>
    <t>Die Mosca GmbH hat eine innovative Strategie zur Optimierung der Kundenerfahrung und zur Einbindung von "Early Adopters" implementiert, die auf der Durchführung von Feldtests im Bereich der Digitalisierung basiert. Diese Feldtests bieten eine Plattform zur frühzeitigen Einbindung der Kunden in den Digitalisierungsprozess. Dadurch können Kundenanforderungen und -bedürfnisse direkt artikuliert und unmittelbar in die Entwicklung eingebracht werden, was eine kundenzentrierte Entwicklungsstrategie ermöglicht. Dies verdeutlicht die Agilität und Flexibilität von Mosca.
Durch diese Strategie zeigt Mosca ihr Engagement für die digitale Transformation und die Verbesserung der Kundenerfahrung, indem sie die Bedürfnisse und Erwartungen der Kunden in den Mittelpunkt stellt. Die Implementierung dieser Strategie führt zu einer Optimierung der Customer Experience und stärkt Moscas Positionierung als Vorreiter in der digitalen Transformation der Verpackungsindustrie. Dies unterstreicht Moscas Verständnis für die Relevanz der Digitalisierung und die Bereitschaft des Unternehmens, sich dieser Herausforderung zu stellen.
Des Weiteren:
Moscas ONE Service ist ein standardisiertes Wartungskonzept, das darauf abzielt, die Leistung und Lebensdauer ihrer Umreifungsmaschinen zu optimieren. Dieser Service führt Moscas Techniker und Partner durch ein zentrales System, das Maschineninformationen und Wartungsintervalle in verschiedenen Ländern verfolgt. 
Der Zusammenhang mit Flexibilität und Agilität zeigt sich in folgenden Aspekten: 
Vorausschauende Wartung, Zentralisierte Informationen mit Echtzeitdaten und Enge Überwachung und Wartung der Maschinen (ONE Service verlängert die Lebensdauer der Maschinen).</t>
  </si>
  <si>
    <t>Minimal-Viable-Product (MVP)</t>
  </si>
  <si>
    <t>Benchmark-Studien</t>
  </si>
  <si>
    <t>Makeathon</t>
  </si>
  <si>
    <t>Eine intelligente Umreifungsmaschine, die Digitalisierung und 
Ressourceneffizienz vereint: Für diese Innovation erhielt Mosca am 22. Juni die Auszeichnung KI-Champion. Mit einer neuen Kombination aus dem Mosca-Edge-Computing-Modul und einer auf künstlicher Intelligenz basierenden Software übernimmt die Umreifungsmaschine von Mosca nun die Überwachung der Abläufe in einer neuen Qualität. Diese Lösung reduziert die Anzahl der Service-Einsätze erheblich und macht die Remote-Wartung möglich, sodass die Service-Techniker weniger unterwegs sind und zusätzlich CO2 und Spritkosten einsparen. 
Des Weiteren:  
Zur Verfügung stellen von Bing Chat Enterprise, einem KI-Chatbot für alle Mitarbeiter der Mosca-Gruppe. 
Bing Chat Enterprise kann auf verschiedene Weise dazu beitragen, die internen Kosten in einem Unternehmen zu senken. Durch die Automatisierung von Routineaufgaben wie das Verfassen von E-Mails, Berichten und anderen Dokumenten spart es Zeit und reduziert den Arbeitsaufwand für Mitarbeiter, sodass sie sich auf wichtigere Aufgaben konzentrieren können. Die Nutzung von KI-gestützten Tools ermöglicht es, Prozesse zu optimieren und effizienter zu gestalten, was zu einer schnelleren Bearbeitung von Aufgaben und einer Reduzierung der benötigten Ressourcen führt.
Darüber hinaus kann Bing Chat Enterprise als Wissensdatenbank und Trainingshilfe dienen, indem es Mitarbeitern sofortigen Zugang zu Informationen und Anleitungen bietet. Dies verringert den Bedarf an umfangreichen Schulungsprogrammen und spart somit Kosten. Die verbesserte Zusammenarbeit, die durch Bing Chat Enterprise ermöglicht wird, fördert eine effektivere Kommunikation und Koordination innerhalb der Teams, unabhängig davon, ob sie vor Ort oder remote arbeiten. Dies reduziert die Kosten, die durch Missverständnisse oder ineffiziente Kommunikation entstehen können.
Ein weiterer Vorteil ist, dass Unternehmensdaten geschützt bleiben. Dies reduziert das Risiko von Datenlecks und den damit verbundenen Kosten.</t>
  </si>
  <si>
    <t>Comparus GmbH</t>
  </si>
  <si>
    <t>22419 Hamburg</t>
  </si>
  <si>
    <t>Wir haben im Gesamtteam Massnahmen zusammengetragen, die wir priorisieren und teilweise auch schon umsetzen. Wir wollen unsere CO2-Bilanz visualisieren. Wir haben fast alle Leuchten in öffentlichen Bereichen mit Bewegungsmeldern versehen, Leuchten teilweise reduziert, Thermostate an Heizkörper, wir kompensieren geflogene Meilen, wir transferieren Anwendungen von Servern in Clouds, wir haben in e-Mobilität investiert, wir bieten Dienstfahrräder, wir bezuschussen ÖPNV, wir trennen Müll, wir kühlen Erfrischungsgetränke nicht mehr, wir filtern Leitungswasser und kaufen kein Wasser, wir führen ein weitestgehend papierloses Büro, wir kaufen regionales Obst bei einem Biobauernhof und bevorzugen regionale Lieferanten
Wir investieren in einen weiteren RZ Standort, den wir mit Photovoltaik selbst energetisch ausstatten werden und unsere green IT produzieren</t>
  </si>
  <si>
    <t>Arbeiten am Unternehmen:
Im Rahmen der Unternehmensentwicklung werden derzeit verschiedene Projekte bearbeitet. 
Die Mitarbeitenden sind in cross-funktionalen, agilen Teams organisiert, welche alle 10 Wochen ihre Aktivitäten präsentieren und weitere planen. Die Themen werden in den Teams gesichtet, bewertet und mit dem jeweiligen PO abgestimmt, wobei die Aufnahme in das nächste Increment beschlossen wird. Alle drei Monate findet die Comparus-Lounge zu übergreifenden Themen statt. Die Moderation kann von jeder Mitarbeiterin und jedem Mitarbeiter ganz oder teilweise eigenverantwortlich übernommen werden. Zudem gibt es diverse Chat-Kanäle für Wünsche und Verbesserungen.
Derzeit erfolgt eine Ausrichtung der Organisation nach dem Business Technology Standard (Business Technology Forum). Die Etablierung der Demand Pipeline in sämtlichen Value Streams und Key Activities gewährleistet die Sichtbarkeit sämtlicher Ideen und Konzepte. Eine Bewertung durch alle Teilnehmenden je Board sowie die Freigabe zur Entwicklung sind ebenfalls integraler Bestandteil des Prozesses.
Arbeiten im Unternehmen:
Des Weiteren werden alle Projekte und Produkte in einem 10-Wochen-Zyklus geplant und implementiert. Dabei können alle Mitarbeitenden ihre Ideen einbringen und aktiv an deren Umsetzung mitwirken.</t>
  </si>
  <si>
    <t>durch Dank, Lob und Information in der Unternehmensabstimmung   durch Restaurant- oder Kinogutscheine, durch halbjährliche Sonderprämien,  durch vertragliche Zielvereinbarungsprämien,  durch Teilnahme an Konferenzen / Tagungen / Veröffentlichungen</t>
  </si>
  <si>
    <t>Die Bildung interdisziplinärer Teams mit unterschiedlichen Fachkompetenzen ist ein zentraler Bestandteil unserer Arbeitsweise. Diese Teams entwickeln Lösungen in beschleunigten Prozessen, was Kreativität und Effizienz fördert.
Ein wesentliches Merkmal unserer Unternehmenskultur ist das Streben nach kontinuierlicher Verbesserung. Wir fördern eine lernende Organisation, in der alle Mitarbeitenden die Möglichkeit haben, ihr Wissen ständig zu erweitern. Regelmäßige Retrospektiven und Feedback-Schleifen gewährleisten, dass aus Erfahrungen gelernt wird und Prozesse fortlaufend optimiert werden.
Die aktive Einbindung der Kunden in den Entwicklungsprozess sichert, dass deren Bedürfnisse frühzeitig erkannt und umgesetzt werden, was zu höherer Zufriedenheit und qualitativ besseren Endprodukten führt. Unsere agile Organisation ermöglicht eine flexible Allokation von Ressourcen, die sich an den Prioritäten der Projekte orientiert, sodass wir zeitnah auf Marktveränderungen reagieren können.
Wir schaffen ein innovationsfreundliches Umfeld, in dem Mitarbeitende neue Ideen entwickeln und zeitnah in Prototypen umsetzen können. Der Einsatz moderner Technologien wie CI/CD, Automatisierung und Cloud-Services verkürzt Entwicklungszyklen und erhöht die Bereitstellungsgeschwindigkeit.
Flexible Arbeitsmodelle tragen zur Produktivität der Mitarbeitenden bei, unabhängig von ihrem Standort, und fördern deren Work-Life-Balance.
Darüber hinaus haben wir Systeme etabliert, um regelmäßig Feedback von Kunden und Mitarbeitenden einzuholen. Dieses Feedback fließt in unsere Entscheidungsprozesse ein und unterstützt die kontinuierliche Unternehmensentwicklung. Für Veränderungen in der Unternehmensstrategie haben wir Change-Management-Methoden implementiert, um schnelle und effektive Anpassungen zu ermöglichen.</t>
  </si>
  <si>
    <t>behavior design</t>
  </si>
  <si>
    <t>Disney Methode</t>
  </si>
  <si>
    <t>business technology standard</t>
  </si>
  <si>
    <t>Wir entwicken für Kunden KI-Assistenten und Bots für Callcenter / Support, so dass die Reaktionszeiten deutlich verkürzt werden und Mitarbeitende entlastet und von repitativen Arbeiten befreit werden
Kostenersparniss ca. 10%
Wir erstellen für Kunden und unser Tool TiONA AI-gestützte Bots für die Analyse und Mustererkennung von großen Datenmengen um Informationen für Entscheidungen bereitzustellen. 
Kostenersparniss ca. 5%
Wir nutzen für Kunden und unser Tool TiONA ein Process-Mining Tool und veredeln die Ergebnisse mit KI zu Prozess Excellence Kostenersparniss ca. 5%
Wir erstellen für Kunden und unser Tool TiONA KI basierte Prozesstemplates für die Kommunikation und Kollaboration mit Kunden, Partnern und Lieferanten inklusive Dokumentenerkennung Kostenersparniss ca. 10%
Wir generieren Software-Code uns insbesondere Unit Test
Kostenersparnis ca. 20%</t>
  </si>
  <si>
    <t>MLL Münchner Leukämielabor GmbH</t>
  </si>
  <si>
    <t>81377 München</t>
  </si>
  <si>
    <t>340.0</t>
  </si>
  <si>
    <t>Dass MLL legt besonderen Wert auf die Ausbildung und Weiterbildung des Personals. Dabei geht es uns vorrangig darum, Expertise im Unternehmen zu halten und Karriereplanung zu ermöglichen. Aufgrund der sehr komplexen Mitarbeiterstruktur zwischen Wissenschaftlern, Ärzten und MTA und unterstützendem Personal an vielen Stellen geht es darüberhinaus auch darum, Schnittstellen zu verbessern und gemeinsame Ziele übergreifend zu definieren.   Wir unterstützen das Team durch Obstkörbe, sind Umweltsiegel akkreditiert, stellen ein JobRadkonzept zur Verfügung, ebenso ein Ticket für den öffentlichen Nahverkehr und unterstützen die E-Mobilität durch - auf Kosten der Firma zur Verfügung gestellten-  Ladestationen in der Tiefgarage sowie 2 vom Personal ausleihbaren E-Autos.    Alle Verbrauchsprodukte werden ökologischen Gesichtspunkten nach ausgewählt und auch durch Trennungskonzepte wiederum entsorgt.   Die Arbeitszeiten sind flexibel, 74 % unsere MitarbeiterInnen sind Frauen, wir haben sehr viele Teilzeitkräfte, darüberhinaus wird in allen Bereichen Homeoffice angeboten. Jeder unsere Mitarbeiter hat einen unbefristeten Arbeitsvertrag,  jährliche Lohnsteigerungen sind garantiert und sind gleichzeitig leistungsorientiert, dieses wird alles mit dem Mitarbeiterinnen transparent kommuniziert.  Neben der Kernkompetenz und den Diagnostikbereichen sind weitere Bereiche befasst mit: den Finanzen, der Beschaffung, der Personalabteilung, der Kommunikation,  des Qualitätsmanagement, Sekretariat sowie Praxis mit Patientenversorgung.   Eine große unterstützende Abteilung ist die IT Abteilung und zusätzlich sind Mitarbeiter für Projekte zur KI in der Routine-Diagnostik eingestellt im MLL.</t>
  </si>
  <si>
    <t>Die dabei entstehenden innovativen Projekte, Veränderungen und Fortschritte in unseren Arbeitsabläufen sind von großer Bedeutung. Sie führen in kürzester Zeit zu spürbaren Verbesserungen des Workflows und bereichern die Zusammenarbeit der Mitarbeitenden, die mit Kolleginnen und Kollegen an der Umsetzung dieser Neuerungen arbeiten. Dies schafft nicht nur Freude, sondern wirkt auch motivierend auf das gesamte Team.
Ein besonders prägnantes Beispiel hierfür ist die kürzlich eingeführte automatisierte Probenannahme. Diese moderne Lösung vereint vollautomatisierte Prozesse, Digitalisierung und eine nahtlose Integration über Schnittstellen mit unseren bestehenden Systemen. Erstmals konnten wir eine Kombination aus drei verschiedenen Laboranbietern, die bisher nur als eigenständige Lösungen fungierten, in ein gemeinsames Konzept und eine einheitliche Lösung integrieren. Dieses innovative Projekt zeigt eindrucksvoll, wie Zusammenarbeit und technologische Fortschritte neue Maßstäbe setzen können.</t>
  </si>
  <si>
    <t>Die jährlichen Gehaltsveränderungen bestehen aus 3 Säulen: kompletter Inflationsausgleich, Leistungspämie und Mitarbeiter-Beteiligung. Die Leistungsprämie wird von den jeweiligen Vorgesetzten nach einer Skala festgelegt und direkt als % der Gehaltserhöhung aber einmalig umgesetzt. Die Gewinnbeteiligung wird nach Bilanzierung des vorhergehenden Jahres auf alle Mitarbeiter, bezogen auf einen bestimmten Prozentsatz des Gewinnes, verteilt und stellt somit die 3. flexible Säule dar. Diese dritte Säule ist nicht an der Leitung (wie 2) des Mitarbeiters orientiert sondern bildet den Gesamterfolg des MLL ab.</t>
  </si>
  <si>
    <t>Neben der Möglichkeit täglich Verbesserungen vorzuschlagen bei den jeweiligen Vorgesetzten oder bei der Geschäftsführung gibt es ein standardisiertes, digitales Tool: Ideen Labor. Hier können Mitarbeiter ihre Verbesserungsvorschläge einem Gremium digital einreichen,. Das können große Lösungen oder auch kleinere Verbesserungen sein, das Gremium entscheidet dann mit dem Mitarbeiter persönlich in Vorgesprächen, ob diese Lösung umsetzbar und für das Labor eine Innovationen und Unterstützung darstellt, die besten Vorschläge dann mit Prämien bis 500€ honoriert.</t>
  </si>
  <si>
    <t>s.o. mit Prämienzahlung und Vorstellung  in der monatlichen Laborbesprechung</t>
  </si>
  <si>
    <t>Die Diagnostik von Leukämien entwickelt sich rasch, im Interesse der Patienten und der dafür möglichen Therapien. Wir sind deshalb immer darauf angewiesen und sehr daran interessiert, hier auf dem alle neuesten Stand der Technik zu sein, es ist sogar so, dass wir mit den verschiedenen Geräteherstellern und Software-Entwicklern für unsere eigene Prozesse neue Möglichkeiten in der Hardware und in der Software zusammen entwickeln. Dadurch garantieren wir, dass wir nicht nur den aktuellen Stand der Dinge abbilden können, sondern immer den neuen Stand der Dinge definieren und bei uns umgehend in die Routine einsetzen. Das Ganze erfolgt unter Richtlinien der Labor-Akkreditierung und wird mit digitalen Konzepten parallel so gestützt, dass dieses in den Laboralltag sofort digital eingebunden werden kann.</t>
  </si>
  <si>
    <t>Seit 2019 wird Künstliche Intelligenz (KI) zunächst in Pilotprojekten und mittlerweile in zahlreichen Bereichen des Labors routinemäßig und akkreditiert eingesetzt. Der Einsatz umfasst einerseits die Probenerfassung, wie das Lesen von Dokumenten und die Nachverfolgung von Patientendaten sowie Überlebensinformationen. Andererseits unterstützt KI auch vielfältige Laborprozesse, einschließlich der Initiierung spezifischer Abläufe innerhalb der Workflows.
Darüber hinaus werden die in den jeweiligen Bereichen generierten Daten, sowohl Bild- als auch Matrixdaten, mithilfe eigens entwickelter KI-Produkte verarbeitet. Diese dienen als wertvolle Unterstützung für die abschließende Befundung durch die Ärztinnen und Ärzte. Auf diese Weise ist KI in jedem Prozess des Labors fest verankert.
Ein weiterer Fortschritt ist der Einsatz von Large Language Models (LLMs), die uns in vielen Laborbereichen bereits täglich beim Verfassen von Befunden unterstützen. Diese Entwürfe werden anschließend von den verantwortlichen Medizinern geprüft, gegebenenfalls korrigiert und freigegeben. Die Integration von KI und LLM-Technologien zeigt eindrucksvoll, wie modernste Ansätze die Effizienz und Präzision in der Laborarbeit steigern können.</t>
  </si>
  <si>
    <t>EPC Engineering &amp; Technologies GmbH</t>
  </si>
  <si>
    <t>114.0</t>
  </si>
  <si>
    <t>Unsere Technologien, Prozesse und Anlagen werden auf ressourcenschonenden Einsatz der verwendeten Rohstoffe, energieeffizienten Betrieb (maximale Energierückgewinnung) und minimalen ökologischen Footprint ausgelegt. Dabei nutzen wir alle Synergien, aus den unterschiedliche Verfahren von unserem EPC Produkt-Portfolio (Erneuerbare Energien, Biotechnologien, Chemieanlagen, Polymer- &amp; Faser-Technologien, Recycling, Ausrüstungsdesign). Dabei sind unsere Projekte immer an die Länderspezifischen Anforderungen unserer Kunden ausgerichtet. EPC verfügt über Technologien, die eine effektive Nutzung von nachwachsenden Rohstoffen und natürlichen Energiequellen für ein breites Spektrum von Anwendungen ermöglichen.</t>
  </si>
  <si>
    <t>EPC entwickelte gemeinsam mit einem namenhaften Institut ein innovatives Recyclingverfahren für EPS-Materialien (Expandiertes Polystyrol). 
Durch eine kontinuierliche Betreuung einer unserer Innovationen im Bereich Polymerrecycling konnte eine Technologie zum Recycling von Wärmedämmverbundsystemen erfolgreich vom Labormaßstab, weiterführend über den Pilotmaßstab bis hin zu einer Demonstrationsanlage mit 3000 Jahrestonnen überführt werden. Diese Anlage hat die großtechnische Machbarkeit in 2023 beeindruckend nachgewiesen. Aktuell befindet sich das Verfahren im Pre-design zum internationalen Roll-Out. Durch eine enge standortübergreifende Einbindung des Projektteams, sowie des starken Praxisbezuges bei den Versuchen in Zusammenarbeit mit den Instituten und nicht zuletzt der Tätigkeit an der Demonstrationsanlage vor Ort wurde ein enorm hohes Maß an Identifikation und Motivation der Mitarbeiter erreicht. Durch den weiterer Informationsfluss über den Projektstatus (z.B. in Betriebsversammlungen, Newslettern und Pressemitteilungen) wurden in der gesamten EPC Gruppe eine hohe positive Identifikation erreicht.</t>
  </si>
  <si>
    <t>In Vergangenheit wurden bereits mehrere Ideen- &amp; Innovationsworkshops für einen ausgewählten Mitarbeiterkreis (Vertriebs-Team, Technologie-Mitarbeiter, Marketing, Niederlassungsleiter) durchgeführt, dabei wurde eine Vielzahl von Vorschlägen aufgenommen und teilweise weiterverfolgt. Um nun alle Mitarbeiter einzubinden, wurde speziell ein Ideen-Briefkasten (E-Mail-Adresse) eingerichtet, wo jeder Kollege seine Ideen einreichen kann und ein direktes Feedback bekommt, wie mit dem Vorschlag weiterverfahren werden kann. Die Informationen werden zentral über einen Innovations-Manager gesammelt und gemeinsam mit weiteren Kollegen und der Geschäftsleitung ausgewertet.</t>
  </si>
  <si>
    <t>Über ein Prämiensystem werden die Mitarbeiter motiviert und nach erfolgreicher Implementierung belohnt.</t>
  </si>
  <si>
    <t>Flexibilität und Agilität zeigt sich bei EPC wie folgt:
-Rückmeldung aus dem Vertrieb in sofortige Aktionen umsetzten
-Kontinuierlicher Kontakt zu Forschungseinrichtungen und Hochschulen
-Teilnahme an ausgewählten Fachtagungen und Konferenzen mit anschließenden Reporting
-Erstellen von Entscheidungsvorlagen für die Geschäftsleitung als Basis für weitere Maßnahmen und zeitnahe Umsetzung
-Schnelle Einbindung und Umsetzung des Marketing-Teams zur Erstellung von Präsentationen und Broschüren</t>
  </si>
  <si>
    <t>KI wird im Bereich des Produkt-Marketings bereits für einige Zwecke genutzt, bspw. um Bilder für Produkte zu erstellen oder Anlagen die ggf. einer Geheimhaltung unterliegen und nicht direkt fotografiert werden dürfen. Des weitern wir für das Roll-Out auf Textgenerierung durch KI gesetzt.</t>
  </si>
  <si>
    <t>gkk DialogGroup GmbH</t>
  </si>
  <si>
    <t>Als human experience company stellen wir unsere Mitarbeitenden in den Mittelpunkt. gkk ist Teil des WPP-Networks und auf Basis des WPP Sustainability Reports haben wir für sie ein eigenes Nachhaltigkeitskonzept abgeleitet, das der Definition des Senats der Wirtschaft folgt.
Durch gezielte Innovationen, wie beispielsweise der Road to HX und dem Leap Innovations-Prozess als Treiber, sowie strategische Allianzen mit Unternehmen wie Parloa, Salesforce und anderen Lösungspartnern, streben wir eine langfristige ökonomische Nachhaltigkeit an. Unsere Investitionen in neue Geschäftsfelder und Leistungsangebote sowie unser Ausbildungsangebot und die Erschließung von Jobs der Zukunft tragen dazu bei, Werte für alle Stakeholder zu schaffen und langfristigen unternehmerischen Erfolg zu sichern.
Durch energieeffiziente Maßnahmen wie den Energieausweis für das Haus des Dialogs, den Einsatz innovativer Klima- und Schallschutzsysteme sowie die Nutzung von 100% Ökostrom setzen wir uns aktiv für ökologische Nachhaltigkeit ein. Zudem fördern wir Nachhaltigkeit durch virtuelle Arbeitsplätze, Mülltrennung, ein nachhaltiges Remote-Konzept und einen CO2-schonenden Fuhrpark mit Hybrid- und Elektrofahrzeugen. Die Integration von „grünen“ Technologien in unseren IT-Systemen und die Umsetzung von Klimaneutralitätsregulierungen unterstreichen unser Engagement für eine nachhaltige Zukunft. 
Unsere soziale Nachhaltigkeit spiegelt sich in unserer Unternehmenskultur wider, die auf Vielfalt, Inklusion und Chancengleichheit basiert. Durch gezielte Maßnahmen wie flexible Arbeitsmodelle, Remotearbeit, Mentoring-Programme, Benefits für Mental- und Body-Health sowie vielfältige Lern- und Entwicklungsmöglichkeiten fördern wir das Wohlbefinden und die persönliche Entfaltung unserer Mitarbeiter. Zudem engagieren wir uns durch Spenden- und Unterstützungsprogramme für gemeinnützige Zwecke, um einen positiven Beitrag für die Gesellschaft zu leisten.</t>
  </si>
  <si>
    <t>Unsere 2024 neu etablierte Unternehmensstruktur ist an den Kund*innen ausgerichtet, d.h. jeder einzelne Mitarbeiter ist näher an einer Kundenaufgabenstellung dran und kann so schneller Probleme erkennen und Lösung entwickeln. Die Teams haben direkten Zugang zur Geschäftsführung ihrer GmbH, und können so Ideen direkt besprechen und schnell gemeinsame Entscheidungen treffen. Die Budgetverantwortung liegt ebenfalls in den einzelnen GmbHs, was zusätzlich zu beschleunigten Entscheidungsprozessen führt. 
Unsere Mitarbeiter werden zu Startup-Unternehmern innerhalb der gkk, da sie von Anfang an in die Ausarbeitung ihrer Ideen eingebunden sind. Beispielsweise haben Mitarbeiter aus dem Servicecenter an der Entwicklung der TSC Cloud, einem erfolgreichen Softwareprojekt und perspektivischen Lizenzmodell für den Kundenservice, mitgewirkt und immer wieder wertvolles Feedback geliefert, um sicherzustellen, dass die Entwicklung nah am Bedarf bleibt. Auch unser neues Lösungsangebot "Influencer Management und Marketing" ist aus der Idee aufmerksamer Mitarbeiter entstanden, die zunächst das Produkt definiert und erarbeitet haben und heute in einem eigenen Team sukzessive weiter ausbauen.
Des Weiteren werden unternehmensübergreifende Projekte im Corporate Center zentralisiert und priorisiert. Die direkte Zuordnung zu einem Verantwortungsbereich führt auch hier zu einer schnellen und effizienten Umsetzung. 
Eine ausgeprägte und positive Feedbackkultur ist Schlüsselbestandteil unserer Unternehmenskultur, an dem wir im Rahmen unserer „Road to HX“ intensiv arbeiten. Ein ausgeglichenes und faires Arbeitsumfeld fördert den Bereichs- und Hierarchieübergreifenden Austausch von Ideen in einem sehr frühen Stadium und trägt maßgeblich zur innovative Lösungskraft von gkk bei.</t>
  </si>
  <si>
    <t>Die Urheber solcher Leistungen übernehmen oft auch die Verantwortung in der weiteren Entwicklung des Innovationsprojekts (Vertrauen in das Potenzial jedes Einzelnen). Durch innovative Leistungen eröffnen sich für unsere Mitarbeiter*innen neue und vielfältige Aufgaben (Motivation durch Einflussnahme auf die eigene Entwicklung bei gkk). Insgesamt unterstützt gkk hier auch eine durchlässige Struktur für Karriereperspektiven und eröffnet so neue Pfade für individuelle Entwicklungsmöglichkeiten, inkl. Coaching, zertifizierter Ausbildung oder Studium.</t>
  </si>
  <si>
    <t>gkk zeichnet sich durch kontinuierliche Innovation und Anpassungsfähigkeit aus. Beispielsweise haben wir innerhalb von 6 Monaten die zweite Version unseres gkk Chatbots eingeführt, der den strengen Datenschutzbestimmungen der EU entspricht. Zudem haben wir einen hybriden IT Service Desk implementiert, der sowohl telefonischen Support durch geschulte Fachkräfte und IT-Spezialisten bietet als auch ein Ticket- und Self-Service-Tool für verschiedene ICT-Anliegen des täglichen Arbeitslebens.
Des Weiteren setzen wir verstärkt auf Jira Service Management für das Projektmanagement in einem Fach- oder Kundenbereich sowie für die Organisation bereichs- und GmbH-übergreifender Projekte. 
Mit dem Sabio Wissensmanagement konsolidieren wir Wissen für Kundenprojekte und erleichtern unseren Mitarbeitern die Suche und Darstellung von Projektdetails mit einer einheitlichen Nutzeroberfläche. Perspektivisch soll Sabio auch als Wissenspool für unternehmensweite Prozesse im Rahmen von "How to gkk" angewandt werden. Die Suche und Informationsausgabe soll dabei über das bereits etablierte gkk Cockpit abgebildet werden, damit die Nutzer keine weitere Applikation erlernen müssen. 
Insbesondere mit Blick auf unsere Kundenprojekte haben wir mehr als 15 Salesforce-Spezialisten ausgebildet und erste Kundenlösungen bereits erfolgreich implementiert. 
Für komplexe Kundenservice-Projekte bringen wir als "Hub-Organisation" der preisgekrönten Dialogue Alliance Netzwerkpartner zusammen und können so schnell und effektiv auf dynamische Kundenanforderungen reagieren. Entstanden während der Corona-Zeit, brachte die Dialogue Alliance damals 40 Partner aus diversen von pandemiebedingter Schließung betroffenen Branchen zusammen. Corona ist vorbei, die Alliance ist geblieben. Heute arbeiten 9 Partner in diesem „Service-Center-Hochleistungsnetzwerk“ zusammen und kombinieren je nach Kundensituation qualitativ kompatible Service-Center-Partner, Dienstleistungsorganisationen und Technologie-Partner.</t>
  </si>
  <si>
    <t>Innovationsprozess "Leap"</t>
  </si>
  <si>
    <t>Blended Learning (gkk Academy, Linkedin Learning)</t>
  </si>
  <si>
    <t>Partnering und Co Kreatives Arbeiten mit z.B. tLC, MaRanCon, Dialogue Alliance))</t>
  </si>
  <si>
    <t>In unserem Geschäft sind gute Prozesse essenziell, gesparte Zeit gleich gesparte Kosten. 
Unser gkk Chatbot ist in seiner 2. Version in der Lage, auf einer EU-datenschutzkonformen Basis alle Leistungen von ChatGPT3.5 abzubilden. Das befähigt unsere MA, selbst für Kundenprojekte abgesicherte KI-Unterstützung hinzuziehen - sei es für die Zusammenfassung von Meetings, für die Erstellung von Präsentationen oder die Konsolidierung von Reports. Im Schnitt entspricht das einer Zeitersparnis von mehr als 50%.
In einem zukünftigen Entwicklungsschritt kann der gkk Chatbot auch unsere interne gkk Wissensdatenbank durchsuchen. Ein Meilenstein in der gkk Historie, denn erstmalig wird jegliches gkk Wissen - von Prozessen, über Formblätter und Kalkulationen bis hin zu Pitch-Präsentationen und Vorträgen - an einem Ort hinterlegt und für alle durchsuchbar sein. Ein intelligentes Berechtigungssystem steuert, welche Information für wen relevant ist. Es werden nur Ergebnisse angezeigt, die für den jeweiligen Nutzerkreis von Belang sind. Auch hier ist die Zeitersparnis signifikant.
Zusammen mit Parloa, einem auf Customer Service Prozesse spezialisierten KI-Unternehmen, bilden wir in zwei Kundenprojekten bereits den Erst-Identifikationsprozess zu 100% mit KI ab. 
Für unsere TSC Cloud haben wir zudem einen KI-Prototypen entwickelt, der für den Terminierungsprozess zum Einsatz kommen soll und somit den Kundenservice massiv unterstützt. 
KI unterstützt bereits heute unsere Produktionsprozesse im Dialogcenter und Community Management, indem sie z.B. Antwortvorschläge formuliert. Perspektivisch wird sie zudem in real time den Gesprächsverlauf analysieren, um passende Antworten und die nächsten Prozessschritte anzubieten. Unmittelbarer größter Effekt ist die Reduktion der Vorgangsbearbeitungszeit. Ein weiterer Effekt ist, dass die MA motivierter bei der Arbeit sind, weil sie durch moderne Tools unterstützt werden, die funktionieren und Spaß machen.</t>
  </si>
  <si>
    <t>EYPro Mugrauer &amp; Schnele GmbH</t>
  </si>
  <si>
    <t>73450, Neresheim</t>
  </si>
  <si>
    <t>22.0</t>
  </si>
  <si>
    <t>Zulieferer werden in der Unternehmensumgebung bevorzugt ausgewählt, um die Transportwege und somit den CO2-Fußabdruck des Bauteils möglichst gering zu halten.  Es wird bei der Entwicklung der Produkte darauf geachtet, dass standardisierte Halbzeuge verwendet werden können, um den anfallenden Abfall so gering wie möglich zu halten.  Der Anteil der 3D-gedruckten Bauteile steigt stetig. Diese können wir selber oder in der Nachbarschaft herstellen.
In der Zusammensetzung des Fuhrparks wird auf eine regelmäßige Erneuerung und dabei auf geringe CO2-Verbräuche geachtet.
Die Gebäudehülle wird in Zusammenarbeit mit dem Vermieter stetig besser isoliert, um den Energiebedarf weiter zu reduzieren.
Geschäftsreisen werden wenn möglich per Zug durchgeführt.</t>
  </si>
  <si>
    <t>Wir schütten Projektboni sehr individuell an einzelne Projektmitarbeiter aus.  Wir gehen dabei sehr gezielt vor. Wir haben unser Denken hinsichtlich der Höhe der Boni beibehalten, da  es sich als sehr effektiv gezeigt hat. Es wird nicht nur rein nach dem Erfolg bewertet, sondern auch  basierend auf der Motiviation des Einzelnen.  Dies fördert unserer Meinung nach die Motivation auch herausfordernde Projekte mit vollem Elan  anzugehen, auch wenn diese auf den ersten Blick nicht unbedingt erfolgsversprechend sind.  Unser Vertrieb partizipiert anteilig am Umsatz und am Gewinn je Projekt.   D.h. je besser das Projekt projektiert und vorbereitet ist, desto größer liegen die Chancen, dass der Projektgewinn deutlich im positiven Bereich liegt.</t>
  </si>
  <si>
    <t>Wir haben in unserem Daten-Cloud OneNote ein Notiz-Buch eingerichtet, in die  Mitarbeiter in einem Standardformular Ihre Ideen Niederschreiben können. Wir sehen die Einbringung der Ideen in  elektronischer Form aus mehreren Gründen als vorteilhaft an:  1. textliche Beschreibung kann einfach mit Bildern, Videos oder auch Links optimiert werden  2. durch den Mitarbeiter zu einem späteren Zeitpunkt erweiterbar  3. Kollegen können sich die Ideen ebenfalls durchlesen und sich dadurch inspirieren lassen</t>
  </si>
  <si>
    <t>Einmal im Jahr werden im Rahmen einer Firmenfeier die Mitarbeiter mit besonderen Projekterfolgen persönlich  angesprochen.  Wie schon erwähnt, werden diese Leistungen auch monetär vergütet.</t>
  </si>
  <si>
    <t>Durch die Einführung eines Gate-Prozesses mit klarer Zuteilung eines Projekt-Oweners konnte die Geschäftsleitung bei der Projektbetreuung entlastet werden. Die dadurch freiwerdenden Kapazitäten können wesentlich flexibler eingesetzt werden.  Dadurch können aufkommende Probleme in den Projekten schneller und somit im Endeffekt kostensparender behoben werden.</t>
  </si>
  <si>
    <t>Gate-Prozess</t>
  </si>
  <si>
    <t>Wir nutzen KI-Systeme zur Erstellung von Social-Media-Posts, Stellenanzeigen und lassen Dokumente übersetzen.
Dadurch sparen wir deutlich an Zeit und Geld.
Durch die Verwendung von KI für LinkedIn steigt die Motivation für häufigere Posts deutlich, da diese schneller generiert werden können.
Es muss jedoch gesagt werden, da wir frei verfügbare LLM verwenden, müssen alle Ergebnisse kontrolliert und überarbeitet werden.
Unsere Softwareabteilung startet in geringen Umfängen damit, grundsätzliche Softwarestrukturen mit KI vorbereiten zu lassen.</t>
  </si>
  <si>
    <t>R&amp;S Vertriebs GmbH</t>
  </si>
  <si>
    <t>In unseren Innovationsprozessen sind alle Aspekte der Nachhaltigkeit fest verankert. Wir arbeiten nach den Prinzipien von „ACT4U“ und verfolgen klare Ziele in diesen drei Bereichen: Animal Welfare, Carbon Dioxide Reduction, Trash Reduction. Alle Mitarbeiter, Partnerfirmen und Lieferanten sind angeschlossen und richten ihre alltäglichen Aktivitäten nach diesen langfristigen Nachhaltigkeitszielen aus. So werden wir bereits 2025 einen Nachhaltigkeitsbericht veröffentlichen, obwohl die Berichtspflicht für uns erst am 2026 besteht. Dabei nutzen wir innovative Software, die bei der Sammlung und Aufbereitung der Daten hilft. Die Beantragung der Kostenförderung von bis zu 60% ist bereits in Arbeit.  
Unsere Nachhaltigkeitsprojekte aus 2023 sind umgesetzt: Die neu installierte Pholtovoltaik-Anlage läuft wie geplant und die energieeffizienteren Kühlanlagen sind fertiggestellt. 
Weiter haben wir im Zuge von ACT4U unsere Verkaufskataloge digitalisiert, so wie auch alle weiteren Verkaufsunterlagen. So können unsere Kunden ihre individuellen Kataloge online einsehen und wir sparen enorm viel Papier. Der nächste Step wird die Digitalisierung unserer Bestellprozesse sein. 
Daneben setzen wir uns gemeinsam mit unseren Lieferanten und Handelspartnern laufend für die Optimierung des Tierwohls ein. So arbeiten wir an einer neuen Idee für „Tierwohl Livestream“. Ziel ist es, per Theken-TV eine Art „Gläsernen Stall“ zu kommunizieren. Konsumenten und Thekenmitarbeiter können so live miterleben, dass die Tiere artgerecht und gesund leben, wenn sie die Live-Aufnahmen von der Weide oder aus den Offenställen sehen.  
Auch im Bereich der Mitarbeiterförderung haben wir seit letztem Jahr Fortschritte gemacht: Über die Zusammenarbeit mit Fairfamily organisieren wir Mitarbeiterincentives und Teamevents wie zum Beispiel gemeinsames Laufen und stellen ein Gesundheitsbudget zur Verfügung. Über Personio können wir unsere Personalakten zudem digital verwalten und bekommen hier sehr guten Response.</t>
  </si>
  <si>
    <t>Durch die Projektarbeitssoftware-Plattform Superoffice sowie das Firmennetzwerk Viva Engage konnten wir Mitarbeiter/-innen ein Fundament geben, dem etwas hektischen Alltag im Lebensmittelhandel zu entfliehen, um kreative Lösungen zu finden und sich Zeit für die nachhaltige Lösung von Problemen zu beschaffen. 
So gab es in den letzten Monaten diverse Vorschläge aus den Reihen der Mitarbeiter, die wir bereits umgesetzt haben. Zum Beispiel haben wir die Entsorgung von Lebensmitteln neu organisiert, indem wir diese über die Initiative „To Good to go“ nun bedürftigen Menschen zukommen lassen. Das honorieren auch unsere Kunden entsprechend. Weiter haben wir Ideen zur Reduktion von Müll um 20 Prozent realisiert und konnten kreative Vorschläge zur Reduktion des Papier-/ und Druckaufkommens einsammeln und teilweise schon umsetzen.
Eine besonders erfolgreiche Idee ist die sogenannte „Fresh and Click Aktion“: Hier werden wiederverwertbare Verpackungen für die Verkaufsförderung an den Frischetheken eingesetzt. So kann sehr viel Verpackungsmaterial an den Theken eingespart werden. Aber zusätzlich auch die Verschwendung von Lebensmitteln reduziert werden, denn Endverbraucher kaufen an den Theken eher für den konkreten Bedarf im Vergleich zu abgepackter SB-Ware, die oft auf Vorrat gekauft wird. (Bspw. Parmaschinken im Vergleich: Kaufen Endverbraucher konkrete Bedarfsmengen an der Theke, wird im Vergleich zu einer 70g SB-Packung 17% weniger Kunststoff in Umlauf gebracht). Diese Argumente nutzen wir auch, um uns als Spezialist für Nischenprodukte zu positionieren und unsere Spezialitäten an deutschen Frischetheken zu etablieren. Denn die Theken leiden unter Fachkräftemangel. Als Konsequenz daraus wird die Verkaufsfläche reduziert und Standardartikel aus der Theke in den SB Bereich verbannt, die keine flankierende Verkaufsunterstützung von Fachpersonal benötigen. Dadurch entsteht die Möglichkeit des Zugewinns an Marktanteilen durch unser europäisches Spezialitätenprogramm.</t>
  </si>
  <si>
    <t>Besondere Leistungen und das Einbringen von Optimierungspotentialen honorieren wir durch finanzielle Anerkennung. Darüber hinaus präsentieren wir die Ideen des Mitarbeiters/der Mitarbeiterin in unserem firmeninternen Netzwerk Yammer. In persönlichen Gesprächen stimmen wir Möglichkeiten für Incentives oder Fortbildungen ab.
Eine Beteiligung der Mitarbeiter an der Realisierung von Verkaufschancen ist derzeit in Arbeit und wird zur Umsetzung im Jahr 2024, spätestens jedoch im Jahr 2025 geplant.</t>
  </si>
  <si>
    <t>Grundsätzlich können alle Mitarbeiter/innen ihre Ideen sowohl in den Teams, aber auch den Abteilungsleitern und der Geschäftsführung präsentieren. Wir haben die Ideenfindung und -fortentwicklung systemisch organisiert, indem die Abteilungsleiter bei den nun regelmäßigen Meetings die Möglichkeit haben, die Gedanken aus ihren Teams und ihre eigenen zu kommunizieren.</t>
  </si>
  <si>
    <t>Besondere Leistungen und das Einbringen von Optimierungspotentialen honorieren wir durch finanzielle und immaterielle Anerkennung durch Lob und Anerkennung im firmeninternen sozialen Netzwerk. 
Darüber hinaus präsentieren wir die konkreten Ideen des Mitarbeiters/der Mitarbeiterin konkret und erklärend in unserem firmeninternen Netzwerk Yammer. In persönlichen Gesprächen stimmen wir Möglichkeiten für Incentives oder Fortbildungen ab.</t>
  </si>
  <si>
    <t>In diesem Jahr launchen wir zu unserer Herbstmesse Gourmenta die Initiative „Meatember by Gourmetscouts. Zeit für gutes Fleisch. Mein Teil Verantwortung.“ Der Name ist als Marke angemeldet und Kickoff der Kommunikationsaktivitäten ist im September. Bis Dezember bespielen wir in einer 360°-Kampagne das Thema „Gutes Fleisch“ – was es ausmacht, weshalb es Bestandteil einer ausgewogenen Ernährung ist und welchen gesellschaftlichen Beitrag es leistet. Wir bieten unseren Partnern im Handel POS-Aktionen mit unseren starken und zukunftsfähigen Markenfleischprogrammen an, um die Meatember Message auch an die Endverbraucher zu transportieren und den Absatz von hochwertigem Fleisch zu fördern. 
Ausgangspunkt für Meatember war für uns die in den letzten Jahren immer lauter werdende generelle Kritik am Fleischkonsum. So entstand – auch – durch einen Hype um Fleischalternativen und die begleitende Medienberichterstattung ein irreführender Eindruck der Angebots- und Nachfragesituation. In der Realität möchten nach wie vor 91 Prozent der Deutschen gern immer wieder Fleisch essen und lediglich ein kleiner Prozentsatz ernährt sich rein vegetarisch oder gar vegan. Die Menge der Fleischersatzprodukte im Handel entspricht ebenfalls nicht der Nachfrage und wird in der Regel durch die Fleischprodukte quersubventioniert.
Wir verstehen aber auch, was Konsumenten beim Thema Fleisch bewegt und dass es gute Antworten und Initiativen braucht, um zukünftig nachhaltigen Fleischkonsum mit gutem Gewissen genießen zu können. Daher begreifen wir die Situation als Chance und möchten mit unserer Kampagne wirklich gutem Fleisch eine Stimme geben. Wir wollen in den Dialog treten und Wissens- oder Besprechenswertes austauschen. Uns ist das Thema „Gutes Fleisch“ eine Herzensangelegenheit und ein bewusster und verantwortungsvoller Umgang damit sehr wichtig. Das gilt genauso für unsere Kunden. Mit Meatember haben wir ein gemeinsames Instrument zur Konsumentenansprache geschaffen.</t>
  </si>
  <si>
    <t>Künstliche Intelligenz</t>
  </si>
  <si>
    <t>Marktbeobachtungsdatenbank</t>
  </si>
  <si>
    <t>Food-Combinig und Food-Pairing</t>
  </si>
  <si>
    <t>Wir nutzen die generative Künstliche Intelligenz, die wir in der vorliegenden Fassung im Einsatz haben seit Mai 2024 insbesondere zur Bewerkstelligung alltäglicher Aufgaben, wie bspw. Formulierung von Briefen, Stellungnahmen, Anträgen oder Angeboten in verschiedensten europäischen Sprachen. Die Zeitersparnis im erfolgreichen Prompting ist enorm bei ca. 15-20%.
Das Prompting, also die Befehlsformulierung wird noch trainiert, da sie massgeblich ist für den Erfolg der Antwort der KI.
Neue Ideen werden angefragt, komplexe Problemstellungen in einer ersten Einschätzung durch die KI begonnen zu lösen.
Die Lösung heisst Superoffice Copilot und im gesamten Unternehmen angewandt. 
Ein besonderes Projekt startet in Kürze, mit dem wir eine neue virtuelle Mitarbeiterin, genannt "Eva" für die QS in den Einsatz bringen, die der QS hilft, Reklamationsfälle standardisiert zu qualifizieren und alle Details für eine Begutachtung und Entscheidungsprozesse zu recherchieren. Erst, wenn alle Informationen vorliegen, wird der Fall an die QS weitergeleitet. Wir versprechen uns davon deutliche Zeitgewinne und die die Anhebung der Qualität des Inhalts der Arbeit unserer QS. Entlastung der Mitarbeiter erhoffen wir uns darüberhinaus.</t>
  </si>
  <si>
    <t>Bittrich &amp; Bittrich Steuerberatungsgesellschaft mbH</t>
  </si>
  <si>
    <t>21335 Lüneburg</t>
  </si>
  <si>
    <t>71.0</t>
  </si>
  <si>
    <t>Überfüllte Aktenschränke oder Papierstapel auf den Tischen gibt es bei uns und unseren Mandanten nicht. Wir nutzen seit Jahren konsequent unsere Chancen im Bereich der Digitalisierung.
In ökologischer Hinsicht positiver Nebeneffekt der Digitalisierung ist ein deutlich geringerer Verbrauch an Papier. In den letzten 5 Jahren konnten wir die Menge an Papier auf ein Fünftel reduzieren.
Aber nicht nur bei der Papierbeschaffung zeigen wir Umweltbewusstsein, auch bei der Entsorgung unterstützen wir und unsere Mandanten, die unseren (Entsorgungs-)Service in diesem Bereich nutzen, die Natur. Unser Papier wird „zertifiziert“ vernichtet und zu Recyclingpapier verarbeitet.
Durch die Inanspruchnahme des Aktenvernichtungsdienstes Shred-it: Mit deren Slogan „Gemeinsam für eine nachhaltigere Zukunft“ ist vermutlich schon fast alles gesagt. Hier werden nicht nur Papierdokumente sicher vernichtet, sondern auch Festplatten, DVDs, USB Sticks etc., die im Rahmen einer digitalisierten Arbeitsweise natürlich häufiger anfallen.
Ein wichtiger Baustein im Rahmen der Digitalisierung ist außerdem unsere eigens entwickelte Webakte, die neben der Einsparung von Papier vor allem erhebliche Effizienz- und damit Kostenvorteile im administrativen Bereich für unsere Mandanten mit sich bringt.
Im Bereich Nachhaltigkeit sollte auch unsere E-Flotte nicht vergessen werden:
Nicht nur unser im "Bittrich-Design" aufgehübschter VW ID Buzz bringt unsere Mitarbeiter auf elektrischem Wege zu Mandantenterminen oder Veranstaltungen, auch unsere Firmenfahrzeuge sind inzwischen fast ausschließlich E-Fahrzeuge.
Ob Tesla oder E-Smart, wir vergrößern unsere „elektrisierende Flotte“ stetig.
Auch sonst spielt Nachhaltigkeit für uns eine große Rolle: Sei es unsere Solaranlage auf dem Dach, du Nutzung von Öko-Strom oder energieeffiziente Bildschirme und Lampen - wir halten unsere Augen ständig offen für neue, noch nachhaltigere Wege.</t>
  </si>
  <si>
    <t>Die „Mehr-Ergebnisse“ der Kanzlei werden in Prämien verschiedenster Art verteilt:
Zusätzlich zu den jährlichen "Leistungsprämien" für das vergangene Wirtschaftsjahr, welche auf das monatliche Bruttogehalt verteilt werden, werden regelmäßig Erholungsprämien ausgezahlt oder die Kanzlei wird spontan für Brückentage ohne zusätzlichen Urlaubseinsatz geschlossen („Erholungstag“). 
Zudem werden natürlich ausnahmslos alle Sonderleistungen, die steuerlich geltend gemacht werden können, angeboten: Auf Wunsch übersenden wir Ihnen gerne unsere sog. "Kanzleiangebote" zum Durchstöbern (derzeit 16-seitige PDF, welche regelmäßig um neue Angebote erweitert wird - die Aufzählung aller Angebote würde den Rahmen des Textfeldes leider sprengen).</t>
  </si>
  <si>
    <t>1. Im Rahmen unserer Monatsauswertung, welche jeder Mitarbeiter am Ende des Monats ausfüllt, gibt es zwei feste Bestandteile, ohne welche das Abschließen der Monatsauswertung nicht möglich ist:
a) Welche Vorschläge haben Sie zur Verbesserung Ihrer Arbeitssituation?
b) Welche Vorschläge haben Sie für Veränderungen/Verbesserungen in der Kanzlei?
Zu beiden Fragen gibt es Freitextfelder mit ausreichend Platz.
Die Verbesserungsvorschläge werden im ersten Schritt durch unsere Feel Good Managerin und anschließend durch die Kanzleileitung gesichtet und entsprechende Maßnahmen getroffen. Jeder Mitarbeiter erhält ein Feedback zu seinem Vorschlag (per E-Mail oder persönlich).
Durch die fixe monatliche Abfrage der Verbesserungsvorschläge "ohne große Umwege" für die Mitarbeiter können wir eine durchgehend hohe Beteiligung erzielen. Bereits im laufenden Monat kann man seine Vorschläge in der Monatsauswertung notieren, erst bei Abschluss dieser werden die Vorschläge übermittelt. 
2. Im Rahmen unserer Mitarbeiterbefragung, welche 2x im Jahr online durchgeführt wird, gibt es Fragen zu Verbesserungen/Ideen, sowohl hinsichtlich der Arbeitsprozesse als auch zum Thema Feel Good Management
(Benefits in der Kanzlei, Miteinander, Räumlichkeiten und deren Ausstattung etc.).
3. Nicht nur unsere interne Mitarbeiterbefragung, sondern auch unsere regelmäßige Teilnahme am Wettbewerb Great Place To Work, welche eine externe Mitarbeiterbefragung mit sich bringt, lädt unsere Mitarbeiter zum Einbringen von Vorschlägen und Verbesserungen ein.  
4. Zusätzlich hat jeder Mitarbeiter die Möglichkeit, seine Ideen und Vorschläge in den wöchentlich stattfindenden Teamrunden anzusprechen oder die Mitarbeitersprechstunde bei der Geschäftsführung wahrzunehmen (immer montags von 10-10:30 Uhr).
5. Außerdem steht die Tür des Feel Good Teams immer offen für einen Ideenaustausch! :)</t>
  </si>
  <si>
    <t>1. Außergewöhnliche Ideen, die - ganz gleich auf welche Art - begeistern oder Leistungen, die im positiven Sinne ungewöhnlich waren =&gt; Prämien ab 50 € im Rahmen einer Sonderzahlung (hier sind nahezu keine Grenzen gesetzt ;))
Für ganz besondere Leistungen gibt es ab und an auch Prämien für einzelne Mitarbeiter im Rahmen eines Hotelgutscheines/Kurzurlaubs.
2. Jede bestandene Fort-/Weiterbildung wird mit einem Gutschein belohnt (je nach Relevanz von 50 € Massage-Gutschein bis hin zu einem Kurzurlaub mit Partner!).
3. Auch unabhängig von der Innovationskraft einzelner Leistungen, werden unsere Mitarbeiter regelmäßig bei guten Leistungen mit bspw. einem Douglas- oder Essensgutschein belohnt.</t>
  </si>
  <si>
    <t>Im Bereich der Steuerberatung ist Flexibilität und Agilität unentbehrlich!
Selbstverständlich muss sich teils an starre Vorgaben, bspw. des Finanzamtes, gehalten werden - unabhängig davon jedoch stellen wir uns zu jederzeit ganz individuell auf jeden einzelnen unserer Mandanten ein. Frei nach
dem Motto "Wir finden einen Weg, egal wie".
Intern sind wir in den letzten Jahren immer mehr in das Arbeiten in agilen Projektteams gerutscht. Zwar gibt es feste Teams (z.B. Team Rewe I / Team Rewe II), jedoch finden sich für besondere Projekte auch immer wieder
teamübergreifend Mitarbeiter zusammen. So gewährleisten wir, dass wir mit maximalem Know-how unser größtmögliches Potenzial entfalten.
Ein Ereignis, bei dem unsere Flexibilität ganz besonders zum Vorschein kam, bleibt die Corona-Pandemie: Innerhalb kürzester Zeit haben wir als Vorsichtsmaßnahme die Besetzung der Kanzlei halbiert (Einzelbesetzung
der Büros) und mit der Beschaffung von Homeoffice-Koffern (=&gt; ein ganzer Arbeitsplatz in einem Reisekoffer - ja, das geht! ;)) den anderen Mitarbeitern die Möglichkeit gegeben, von zu Hause zu arbeiten. So konnten wir auch in
dieser schwierigen Zeit einen reibungslosen Arbeitsablauf gewährleisten und unsere Mandanten vollumfänglich unterstützen.
Zudem arbeiten wir mit einem digitalen CRM und DMS System, welches uns mit einem dauerhaften Einblick in sämtliche Aktivitäten der Mitarbeiter in unserer Kanzlei maximale Agilität ermöglicht.</t>
  </si>
  <si>
    <t>Programme wie ChatGPT oder DeepL Write sind auch aus unserem Kanzleialltag nicht mehr wegzudenken. Ob einfache Fragen zu grundsätzlichen Themen oder das Umformulieren eines Textes - die KI stellt bereits bei den kleinsten Herausforderungen im Arbeitsalltag eine große Erleichterung für uns dar.
Im fachlichen Bereich nutzen wir derzeit die Programme "Otto Schmidt Answers" und den "CoPilot Tax". Beide KI-Assistenten beantworten Steuerfragen auf Basis rechtssicherer Fachinhalte der Fachdatenbanken und verweisen auf die entsprechenden Quellen.
Langes suchen von Gesetzestexten gehört damit der Vergangenheit an, was uns eine erhebliche Zeitersparnis bedeutet!
Zudem holen wir uns derzeit Informationen darüber ein, wie ein eigens "gefütterter" KI-Assistent in unserer CRM/DMS-System eingebunden werden kann.
Auch zu diesem Thema werden wir Ihnen sicher im nächsten Fragebogen einiges berichten.</t>
  </si>
  <si>
    <t>WALUTEC GmbH</t>
  </si>
  <si>
    <t>59469 Ense</t>
  </si>
  <si>
    <t>HB microtec GmbH &amp; Co. KG</t>
  </si>
  <si>
    <t>Tuttlingen</t>
  </si>
  <si>
    <t>Nachhaltigkeit betrachten wir ganzheitlich.
Ökologische und soziale Verantwortung sind für uns untrennbar. Neben einem verantwortungsvollen Umgang mit Ressourcen und Materialien achten wir auf Sicherheit und langfristige Beziehungen. Dazu gehört auch, gute Arbeitsbedingungen für alle zu ermöglichen und Kundenverhältnisse sowie Partnerschaften mit Mehrwert zu stärken.
Ein klarer Wettbewerbsvorteil in unserer Branche: Wir planen die gesamte Wertschöpfungskette mit unseren Kunden, Lieferanten und Partnern zusammen. Damit haben wir als Innovationsarchitekten alles selbst im Blick: von der Beratung, dem Design, der Entwicklung und Konstruktion bis zur Fertigung und Lagerung. Das erleichtert uns nicht nur das Monitoring von Qualität, Kosten und Kundenservice, es ermöglicht ebenfalls eine hohe Präzision in der Bewertung der Projekte.
Mit unseren umfassenden Fachkompetenzen im Bereich Nachhaltigkeit unterstützen wir unsere Kunden im Projekt und bieten auf Ihre Bedürfnisse angepasste Workshopformate an, um gemeinsam Erlebnisräume nachhaltig zu realisieren.</t>
  </si>
  <si>
    <t>Zielorientierte Gewinnbeteiligung, die in Silber oder Gold ausbezahlt wird und ein zusätzliches 14tes Monatsgehalt nach individuellen Zielvereinbarungen die auch an den Geschäftszielen orientiert werden möglich.</t>
  </si>
  <si>
    <t>Unsere Mitarbeiter arbeiten im Kundenauftrag direkt an Lösungen. Bewertet werden die ausgearbeiteten Verbesserungsvorschläge direkt von unseren Kunden.</t>
  </si>
  <si>
    <t>Als Startup Unternehmen das erst 2017 gegründet wurde werden solche Mitarbeiter nicht nur wertschätzend belohnt, sondern haben die Möglichkeit an der Entwicklung zu wachsen. Nicht nur monetär, sondern auch gestalterisch.</t>
  </si>
  <si>
    <t>Die Entwicklung neuer Standardprodukte ist im Durchschnitt bis zu 80% schneller als die unserer direkten Marktbegleiter. 
Die Umsetzung dieser gestallten wir umgehend, was zu einer extrem schnellen Marktdurchdringung im Globalen Wettbewerb geführt hat.</t>
  </si>
  <si>
    <t>HBM Methode</t>
  </si>
  <si>
    <t>Tatsächlich entwickeln wir mit Forschungsinstituten vielmehr KI-Methoden für unsere Kunden als für uns selbst. Das hat uns noch keine Zeit geleistet uns mit der eigenen KI-Gestaltung zu beschäftigen.</t>
  </si>
  <si>
    <t>Rümmele GmbH</t>
  </si>
  <si>
    <t>79685 Häg - Ehrsbereg</t>
  </si>
  <si>
    <t>57.0</t>
  </si>
  <si>
    <t>AP Consulting GmbH</t>
  </si>
  <si>
    <t>Die Mitarbeiter werden an den Abschlüssen beteiligt oder erhalten eine Vergütung / Bonuszahlungen für Innovative Ideen, die umgesetzt werden.</t>
  </si>
  <si>
    <t>In unseren wöchentlichen Meetingd</t>
  </si>
  <si>
    <t>Bonuszahlungen + Incentives</t>
  </si>
  <si>
    <t>Unser Unternehmen zeigt seine Flexibilität und Agilität auf verschiedene Weise:
1. Schnelle Entscheidungen: Durch flache Hierarchien können wir schnell Entscheidungen treffen und auf Veränderungen im Markt reagieren. Das hilft uns, flexibel zu bleiben.
2. Agiles Arbeiten: Wir nutzen moderne Arbeitsmethoden, die es uns ermöglichen, Projekte schrittweise umzusetzen und jederzeit Anpassungen vorzunehmen.
3. Ständige Weiterbildung: Unsere Mitarbeiter werden regelmäßig geschult, um immer auf dem neuesten Stand zu sein. Dadurch können wir uns schnell auf neue Anforderungen einstellen.
4. Moderne Technologie**: Wir setzen auf aktuelle Technologien, wie Cloud-Lösungen, die uns flexibler machen und ortsunabhängiges Arbeiten ermöglichen.
5. Kundenorientierung: Wir hören genau auf unsere Kunden und passen unsere Produkte und Dienstleistungen ständig an ihre Bedürfnisse an.
6. Krisenfestigkeit: Wir haben Pläne, um auch in schwierigen Situationen handlungsfähig zu bleiben und unsere Arbeit fortzusetzen.</t>
  </si>
  <si>
    <t>Generative KI hilft uns, interne Abläufe zu vereinfachen, indem sie wiederkehrende Aufgaben automatisiert und bei wichtigen Entscheidungen unterstützt. Das spart unserem Unternehmen bis zu 30 % der Kosten und macht uns gleichzeitig effizienter und innovativer.</t>
  </si>
  <si>
    <t>aixACCT Systems GmbH</t>
  </si>
  <si>
    <t>52068 Aachen</t>
  </si>
  <si>
    <t>WIr achten bei der Auswahl von Komponenten auf Eigenschaften wie energiesparend, umweltfreundlich, nachhaltig.
Energieintensive Produkte haben wir in ihrer Ausführung so angepasst, dass sie typischer Weise eine bestimmte exzellente Spezifikation erreichen können, aber auch in einer geringeren Spezifikation zur Verfügung stehen, die energiesparend ist.
Es gibt Produkte, bei denen wir die Oberflächenverendelung reduziert haben, um umweltschonender (Chemiebad) oder energiesparender zu werden.
Bei der Führung von Kabeln gibt es neben Kunststoffen auf nachwachsende Stoffe, die genutzt werden können. WIr entscheiden uns dann für den nachhaltigeren Stoff.</t>
  </si>
  <si>
    <t>Unser neuer Produktionsleiter hat begonnen, das Lagersystem umzukempeln. Auf Nachfrage hat er mir erklärt, was uns das an Zeit spart und hat dann die Perspektive auf den Nutzen eines ERP Systems weiter ausgeführt. Ich habe sofort verstanden, was unser Nutzen ist, aber auch das dieser Schritt das Unternehmen aixACCT Systems fundamental verändern wird. Der Weg ist steinig gewesen bis heute, aber wir stehen in den kommenden Wochen vor Fertigstelluung des Systems, auch wenn noch nicht alle Prozess abgebildet sind. Wir haben uns von "die Gemeinschaft wird es schin richten" zu "wir sind organisiert und ein jeder verantwortet einen Teil des Unternehmenserfolges" gendelt und beherrschen schon jetzt das Tagesgeschäft besser und sind darauf vorbereitet weiter deutlich wachsen zu können.
Ein weiteres Beispiel ist wie wir mit GitLab im Software-Bereich Überblick behalten und im Bereich Data Science mit Jira arbeiten. Aus Gesprächen der Gruppenleiter hat sich nun eine Aktivität entwickelt wie wir als Unternehmen systematisiert mit Software Unterstützung besser beherrschen, was früher viel Kopfwissen war. Wir sind unabhängiger von Mitarbeitern geworden und wir haben weniger Stress damit etwas im Kopf behalten zu müssen. Stattdessen ist es dokumentiert und für mehrere oder viele nachvollziehbar.</t>
  </si>
  <si>
    <t>Mitarbeiter, die einen neuen Geschäftsbereich aufbauen oder eine neue Produktserie an den Start bringen, werden mit 1% am Deckungsbeitrag 1 dieser Produktgruppe oder dieses Bereiches beteiligt.</t>
  </si>
  <si>
    <t>Im verganganen Jahr haben wir alle Innovationsprojekte angehalten, um die SOftware ERP einzuführen. Dabei wurde aber entschieden, dass eines der mittelfristigen Innovationsprojekte weiterläuft, um unseren angenommenen ENtwicklungsvorsprung zu halten und gleichzeitig den Marktbedarf zu treffen.
Darüber hinaus haben wir ein weiteres Entwicklungsprojekt nicht intern gestartet, sondern mit einem europäischen Forschungspartner, der von uns dafür bezahlt wird, die Arbeiten in unserem SInne voranzutreiben. Dabei ist aber klar, dass wir in 2025 nach erfolgreicher EInführung von ERP selber wieder in diese Entwicklungsarbeiten einsteigen, da wir dann auch wieder Kapazitäten zur Verfügung haben.
Kleinere Neuerungen nehmen wir auch jetzt in Angriff, wenn der kurzfrisitge Nutzen klar überwiegt.</t>
  </si>
  <si>
    <t>44137 Dortmund</t>
  </si>
  <si>
    <t>Im Rahmen von Innovation wird darauf geachtet, dass diese auch Punkte der Nachhaltigkeit berücksichtigen, wobei wir uns im Klaren darüber sind, dass insbesondere KI-basierte Prozesse und Tools, welche bei uns hauptsächlich genutzt werden in der Regel mit einem hohen Energieverbrauch einhergehen.
Ökologisch:
Als Beratung achten wir nach Möglichkeit darauf Klimaneutral zu Kunden zu reisen und einfache Arbeitsschritte im Rahmen der Energieeinsparung zu nutzen.
Sozial:
Wir achten auf fairen Umgang im Team sowie mit unseren Kunden und Kooperationspartner.</t>
  </si>
  <si>
    <t>Mitarbeiter, welche sich für das Thema Innovation interessieren, gehen diesem Thema intensiv nach, während dies bei anderen Mitarbeitern weniger der Fall ist. Das Engagement der involvierten Mitarbeitern führt dazu, dass diese in bestimmten Bereichen Up-to-date sind (z.B. Erstellung effizienter Prompts) für einen bestimmten Zeitraum.</t>
  </si>
  <si>
    <t>Faktorierte Beratertage (für alle Berater)
Beteiligung an Gewinn und Kapital ab Manager Position.</t>
  </si>
  <si>
    <t>Ideen werden entweder direkt mit der Geschäftsführung besprochen oder in den einzelnen Teams mit den Team-Leads weiterentwickelt. Sobald es sich um eine Investition handelt, übernimmt wird die Geschäftsführung eingebunden.
Bei Verbesserungsvorschlägen wird diese erst mit weiteren Kollegen im Team evaluiert und je nach Umfang und Betroffenheit (einzelne Personen / gesamte Team) wird diese direkt umgesetzt oder auf der nächsten Stufe diskutiert.</t>
  </si>
  <si>
    <t>Dies kommt auf die Idee an, es gibt hier kein konkretes Vorgehen (u.a. im Bonus verankert).</t>
  </si>
  <si>
    <t>Weiterbildung über neue Technologien und Methoden sowie Nutzung agiler bzw. gemischter Projektmanagement Methodiken. Zudem austesten und Nutzung innovativer Tools.</t>
  </si>
  <si>
    <t>KI-Tools werden im Rahmen effizienterem und effektiverem Arbeiten genutzt, um Prozesse zu vereinfachen und zu Beschleunigung. Dadurch wird die Arbeitszeit je nach nutzenden Mitarbeiter und Arbeitsfeld um 5-10% gesenkt.</t>
  </si>
  <si>
    <t>perpetuo GmbH</t>
  </si>
  <si>
    <t>SOMA GmbH</t>
  </si>
  <si>
    <t>Schalksmühle</t>
  </si>
  <si>
    <t>95.0</t>
  </si>
  <si>
    <t>Innovationsprojekte im Bereich des Schmierstoffhandlings zur Vermeidung und Aufbereitung technischer Schmierstoffe durch innovative Anlagentechnik.
Innovationsprojekte im Bereich KI-gestützter Werkerassistenz zur Vermeidung von Fehlern und Ausschuss.</t>
  </si>
  <si>
    <t>Verbesserungen und Entwicklungsideen werden über Steckbriefe in das Entwicklungsgremium geleitet. 
Dieses bewertet mit dem Mitarbeiter die Idee und leitet daraus Entscheidungen ab.</t>
  </si>
  <si>
    <t>Lob &amp; Anerkennung und besondere Würdigungen nach Absprache.</t>
  </si>
  <si>
    <t>Einführung des Entwicklungsgremiums und Erstellung eines möglichst einfach zu handhabenden Entwicklungssteckbriefes.</t>
  </si>
  <si>
    <t>Aktuell noch kein Einsatz von KI in den internen Abläufen.</t>
  </si>
  <si>
    <t>MTB GmbH</t>
  </si>
  <si>
    <t>31171 Nordstemmen</t>
  </si>
  <si>
    <t>Wir haben ein Umweltmanagement und lassen uns jährlich von einem unabhängigen externen Dienstleister zertifizieren. (EcoVadis)</t>
  </si>
  <si>
    <t>Kaufmännische Mitarbeiter: Die Mitarbeiter im Büro können über eine Software Feedback/Ideen (Feedbackmanagementprozess) zu jedem Prozess im Unternehmen abgeben, welches im Anschluss mit einer gewissen Priorität eingestuft wird und vom Key-User weiterbearbeitet wird.
Gewerbliche Mitarbeiter: Im Rahmen einer Teambesprechung werden Ideen/Verbesserungsvorschläge angesprochen und daraufhin entschieden, ob diese weiter vertieft/ausgearbeitet werden sollen.</t>
  </si>
  <si>
    <t>Im Rahmen von Bauprojekten sind wir trotz oft mangelhafter Planung des AGs in der Lage außerhalb der vertraglich vereinbarten Bauzeit Slots zu finden den AG im Projekt zu unterstützen und parallel zu anderen stattfindenden Bauprojekten die Arbeiten fortzuführen.</t>
  </si>
  <si>
    <t>Ablaufdiagramme mit BPMN</t>
  </si>
  <si>
    <t>KI wird bei uns wie folgt angewendet:
- Marketing: Erstellung von Content und Pressemitteilungen
- Prozessprogrammierung: Erstellung bestimmter Programmierdatensätze (z.B. SQL-Statements) um unsere internen Workflows maßgeschneidert weiterzuentwickeln
- Systemadministration/IT: Überwachung unseres Netzwerks/Mailverkehrs auf Fremdeingriffe, Anomalien, Datenverlust etc.</t>
  </si>
  <si>
    <t>implec GmbH</t>
  </si>
  <si>
    <t>41236 Mönchengladbach</t>
  </si>
  <si>
    <t>implec betrachtet Nachhaltigkeit auf unterschiedlichen Ebenen:
1) Wachstum: implec möchte nachhaltiges Wachstum generieren. Das Wachstum soll gleichermaßen im Bereich des Personals und bei den Kunden geschehen. 
Für unsere Mitarbeiter schaffen wir daher Arbeitswelten, die vielfältig sind und unterschiedliche Bedürfnisse berücksichtigen. Zudem sind unsere Managementstrukturen sehr flach und die Mitarbeiter dürfen sich selbst organisieren. 
Unsere Kunden versuchen wir durch unsere Leistungen Jahr für Jahr neu zu überzeugen. So konnten wir durch den Wachstum teilweise unsere Schnelligkeit nicht mehr gewährleisten und haben nun eine neue Abteilung gegründet, die noch schneller auf die Kundenbedürfnisse reagieren soll. Schnelligkeit ist die Kernaufgabe dieser Abteilung.
2) Automatisierung: durch Automatisierung von Prozessen können wir Zeit sparen, sodass wir die Arbeitskraft in andere Themen investieren können. Hierfür haben wir im vergangenen Jahr einen Programmierer eingestellt.
Wir konnten mit Hilfe des Programmierers beispielsweise ein Rechnungstool entwickeln, mit dem wir einen Teil unserer Rechnungen nahezu automatisiert und mit Hilfe von KI generieren können. Vorteil für den Kunden: eine deutlich bessere Übersicht und Information auf der Rechnung.
Auch auf Kundenseite arbeiten wird mit Automatisierung und können mithilfe von Monitoring- und Automatisierungssystem einen Teil der Fehler frühzeitig erkennen und beheben, teilweise sogar Fehler vermeiden. Ausfallzeiten werden somit minimiert.
3) Weiterbildung, Ausbildung: die Ausbildung ist ein wesentlicher Teil für implec. Wir stellen Jahr für Jahr viele Azubis ein um langfristig Wachstum zu erzeugen. Weiterbildung ist bei implec für jeden Mitarbeiter sehr wichtig und wird belohnt. Bis zu 25h pro Monat kann ein Mitarbeiter in Schulungen investieren. Azubis erhalten jeden Monat die Möglichkeit für ein Azubi-Projekt, welches an die Abschlussprüfung angelegt ist, um sich auf diese vorzubereiten.</t>
  </si>
  <si>
    <t>Unsere Auszubildenden können jeden Monat ein Azubiprojekt machen. Ziel des Azubiprojekts ist die Heranführung an das Abschlussprojekts. Die Azubis können beliebige Ideen einbringen, also auch Themen, die das Unternehmen nicht im Kernthema voranbringen, aber im weitestens Sinne mit der IT zu tun haben. Aus diesen Projekten entstehen dann teils auch Ideen, die das Unternehmen weiterbringen und ein neues Produkt entsteht.</t>
  </si>
  <si>
    <t>Wir veranstalten wöchentlich ein Meeting, an dem alle Mitarbeiter teilnehmen. In dieser Runde werden sowohl Fehler als auch Erfolge der vergangenen Woche besprochen. Jeder Mitarbeiter berichtet von seinen eigenen Fehlern, um die Selbstreflexion zu fördern und eine vorwurfsfreie Atmosphäre zu schaffen.
Fehler und Verbesserungsvorschläge in Prozessen werden ohne Umwege direkt an die verantwortliche Person kommuniziert. Fehler werden meist sofort korrigiert, sodass keine Verzögerungen entstehen. Verbesserungsvorschläge können von jedem eingebracht werden und werden dann in kleiner Runde diskutiert.
Im Team besprechen wir anschließend, welche Vorgehensweise am sinnvollsten ist und die besten Erfolgsaussichten hat. So können die Vorschläge direkt bewertet und ohne großen Zeitverlust Entscheidungen für das weitere Vorgehen getroffen werden.</t>
  </si>
  <si>
    <t>Wir setzen größtenteils auf die intrinsische Motivation unserer Mitarbeiter, da wir fest daran glauben, dass Leidenschaft und Begeisterung für die Arbeit langfristig die größten Antriebe sind. Gleichzeitig möchten wir die Arbeitsatmosphäre so angenehm wie möglich gestalten. Unser Büro ist daher so eingerichtet, dass man sich hier sehr wohlfühlen kann. Es gibt eine große, offene Küche und einen großzügigen Essbereich, der täglich für gemeinsame Mittagessen genutzt wird. Zudem stehen zahlreiche Flächen zur Erholung und zum Zeitvertreib im Team zur Verfügung, wie eine Sofa-Lounge, Billard und Kicker. Kaffeespezialitäten und ein stets gefüllter Kühlschrank mit verschiedenen Getränkesorten stehen selbstverständlich unentgeltlich zur Verfügung.
Einzelbelohnungen betrachten wir als eher kontraproduktiv, da sie Konkurrenzkampf und Ellbogenmentalität fördern können. Stattdessen setzen wir auf die Kraft der Gemeinschaft und des Teams und haben damit sehr gute Erfahrungen gemacht. Jährlich zahlen wir eine bestimmte Summe als Belohnung aus, wobei das Team entscheidet, wie diese aufgeteilt und verwendet wird. Anstatt das Geld als individuellen Bonus zu verteilen, haben sich die Mitarbeiter entschieden, in die Büroumgebung zu investieren und weitere Dinge anzuschaffen, die das Arbeitsklima für alle verbessern. 
Trotzdem erkennen wir individuelle Leistungen im Bereich Schulungen und Weiterbildung an. Mitarbeiter, die eine Zertifizierung erlangen, erhalten dafür einen Bonus. Dies fördert nicht nur die individuelle Entwicklung, sondern stärkt auch das gesamte Team durch neues Wissen und zusätzliche Fähigkeiten.</t>
  </si>
  <si>
    <t>Effiziente Entscheidungsprozesse sind uns wichtig. Fragen und Probleme klären wir schnell und direkt, um Zeitverzögerungen zu vermeiden. Bei der Lösungsfindung setzen wir auf offenen Dialog mit allen Mitarbeitern, denn jede Meinung zählt. Je mehr Perspektiven eingebracht werden, desto größer sind die Erfolgsaussichten.
Wir fördern eine Kultur der Offenheit in Bezug auf Fehler und Feedback. Jeder kann seine Rückmeldungen zu allen Themen äußern. Fehler sind menschlich; entscheidend ist, wie wir damit umgehen und daraus lernen. Regelmäßige Meetings dienen dazu, Fehler zu analysieren und Lösungsansätze zu erarbeiten. Dabei bevorzugen wir kreative Ansätze und vermeiden standardisierte Vorgehensweisen, denn mit der Einstellung „Das haben wir schon immer so gemacht“ kommen wir nicht weiter.
Unser Unternehmen funktioniert ohne starre Hierarchien. Jeder, vom Auszubildenden bis zum Geschäftsführer, trägt mit seinen individuellen Fähigkeiten zum Erfolg unserer Projekte bei.</t>
  </si>
  <si>
    <t>Wir nutzen KI um die Fehlersuche für unsere Mitarbeiter zu vereinfachen. Wir haben eine Integration in unser Ticketsystem programmiert, sodass Mitarbeiter direkten Zugriff auf KI haben.
Zusätzlich werden wir zukünftig KI auch für die Rechnungserstellung (Formulierung der Ticketbeschreibung / Ticketerfolg) und die Leistungserfassung / Ticketdokumentation nutzen. So muss der Techniker nur noch stichpunktartig sein Tun erfassen und es kommt ein passender Text, den der Kunde versteht.</t>
  </si>
  <si>
    <t>Mönchengladbach</t>
  </si>
  <si>
    <t>GPI-Service-Center | bAV-Konzepte GmbH &amp; Co. KG</t>
  </si>
  <si>
    <t>72202 Nagold</t>
  </si>
  <si>
    <t>Unser Bürogebäude ist in Niedrig-Energie-Haus. Wir arbeiten nach innen (unsere Orga) und außen
(Kunden und Geschäftspartner) nahezu papierlos und setzen schon seit Jahren auf Online-
Kommunkation und digitale Plattformen. Wir bieten unseren Mitarbeitern Firmenwagen als Hybrid/EFahrzeuge
an. Wir versuchen Geschäftsreisen für Präsenztermine auf das notwendigste zu reduzieren
und bieten stattdessen Onlineformate an. Wir achten auf Fairtrade Produkte (z. B. Kaffee, Tee....) und unser "Obstkorb" kommt vom ortsansässigen Bio-Obsthändler.</t>
  </si>
  <si>
    <t>Bei unserem Projekt VISION 2025 wollten wir ein Team-Vision-Board kreieren, welches auf einen Blick aufzeigt, wo wir in bestimmten Unternehmensbereichen Ende 2025 stehen wollen. An dem Vision-Board hat das gesamte Team mitgeschrieben und zwar auf unserer internen Kommunkationsplattform Meister Note/Task. So konnte jeder sehen, was wer schreibt und weitere eigene Impulse/Ideen einbringen. Als das Vision-Board fertiggestellt war, haben wir es als Großbild auf Leinwand drucken lassen und an einem für gut sichtbaren Ort im Büro aufgehängt. Des Weiteren haben das Vision-Board als Bildschirm-Hintergrund eingefügt und Polo-Shirts mit dem Bild für alle bestellt.</t>
  </si>
  <si>
    <t>Bei Erreichung der Unternehmensziele werden zusätzliche Prämien an das gesamte Team,
unabhängig von den Leistungen Einzelner, ausgelobt. Azubis erhalten z. B. mit Beginn des 2. Lehrjahres bei
einem bestimmten Notendurchschnitt in Verbindung mit einem positiven Team-Feedback ein kleines
E-Auto (mit Privatnutzung). Bei besonderen Leistungen oder Ideen die zu Prozessverbesserungen
führen, erhalten Mitarbeiter erweiterte Kompetenzen (z. B. Projektleitung). Team-Investitionen zur
Aus-/Weiterbildung stehen ebenfalls zur Verfügung. Aktuell finanzieren wir für einen Mitarbeiter sogar ein MBA Studium.  
Wahweise können auch Beträge in unsere GPI Rente+ (unser firmeneigene betriebliche Altersvorsorge)</t>
  </si>
  <si>
    <t>Es finden regelmäßig Meetings/Workshops (i.d.R. zweiwöchentlich, bei Bedarf auch öfter) mit dem
Ziel der Verbesserung und Optimierung des Workflows und der Prozesse statt. Dabei nimmt immer
mind. ein Mitglied der Geschäfts- und/oder der Projektleitung teil und berichtet an die anderen
Führungskräfte. Es können aber auch 24/7 Ideen/Verbesserungvorschläge in unserem firmeninternen
"GPI-Wiki" mitgeteilt und diskutiert werden.</t>
  </si>
  <si>
    <t>Durch Boni, Kompetenzerweiterungen, Zugang zu Aus-/Weiterbildungsmöglichkeiten, Studiumfinanzierung, Firmenwagen, Sabatical bei vollen Bezügen und Arbeitsplatzgarantie, "Money can´t buy" - Events (z. B. ein Meet &amp;
Great mit Prominten aus Kultur, Sport, Politik und Wirtschaft.</t>
  </si>
  <si>
    <t>Im Laufe der letzten Jahre haben wir uns vom Betriebsrenten-Experten zum
Dienstleistungsunternehmen für betriebliche Mitarbeiter-Benefits entwickelt. Das bedeutet wir bieten
unseren Firmenkunden nicht nur innovative Vorsorgelösungen sondern z. B. auch ein App basiertes
Betriebliches Gesundheits Management-Tool. Außerdem bieten wir Firmenkunden mit unserem GPIVorsorge-
Portal einen digitalen Zugang zur Verwaltung aller Verträge (auch Altverträge), was ein
Alleinstellungsmerkmal ist. Besonders der Bereich Gesundheits-Benefits hat sich in den letzten zwei besonders dynamisch entwickelt. Durch eigene Tarifkonzepte und Rahmenverträge mit innovativen Leistungsbausteinen, die es nur über uns gibt, haben wir uns auch in der betrieblichen Krankenversicherung zum Innovationsführer in unserer Branche entwickelt. Eine Satz auf unserem Vision-Board war dabei unser Ansporn. Nämlich: "An uns kommt keiner vorbei, wenn um betriebliche Vorsorgekonzepte und Corporate Benefits geht"!</t>
  </si>
  <si>
    <t>MeisterNote/Task</t>
  </si>
  <si>
    <t>GPI-Portal</t>
  </si>
  <si>
    <t>Unser digitales Betriebshandbuch</t>
  </si>
  <si>
    <t>Wir setzen im Kundenservice Generative KI (z.B. im Schriftverkehr), erfolgreich ein. Unser 2-monatiger Newsletter wird ebenfalls KI unterstützt erzeugt. Unser CRM haben wir mit Schnittstellen zu KI ausgestattet um z.B. Kundenmitteilungen/-anfragen vollständig zu bearbeiten/beantwoten. Viele unserer Ablauf- und Bearbeitungsprozesse sind KI unterstützt entstanden. Unser Projekt-, Vertriebs- und Verwaltungsmanagement beinhaltet KI unterstützte Bereiche. Beispielsweise erinnert unser Vertriebsmanagementtool nach einer bestimmten Frist den Kunden an unser letztes Gesrpäch oder Angebot mit einer automatisch erzeugten E-Mail mit der Bitte um Rückmeldung. Bei der Aus- und Weiterbildung setzen wir KI zur effektiven Zusammenfassung der Lehrinhalte und der Generierung von Prüfungs vorbereitenden Fragen und Aufgaben.
Die geschätzte Ersparnis und Kostenreduktion bei der Arbeitszeit durch den Einsatz Generativer KI schätzen wir auf ca. 20-30 % (Tendenz steigend).</t>
  </si>
  <si>
    <t>Kingspan STG GmbH</t>
  </si>
  <si>
    <t>32657 Lemgo</t>
  </si>
  <si>
    <t>Mit unserem auf 10 Jahre angelegten globalen Nachhaltigkeitsprogramm Planet Passionate möchten wir positiven Einfluss auf drei große globale Herausforderungen nehmen: Klimawandel, Wiederverwertung und Schutz der natürlichen Welt.
Wir sind entschlossen, unsere Kohlenstoffemissionen (CO2e) in der Produktion auf Null zu reduzieren und die Kohlenstoffintensität in unserer primären Lieferkette zu halbieren. 
Mit 42,4 Milliarden Tonnen Material pro Jahr ist der Bausektor für 40 % des weltweiten Materialverbrauchs verantwortlich. Der Bausektor ist auch für etwa 30 % aller Abfälle weltweit verantwortlich und trägt wesentlich zur Erschöpfung nicht erneuerbarer Ressourcen und Abfälle bei (Quelle: World Green Building Council, 2020). 
Wir sehen es als unsere Verantwortung an, Möglichkeiten zu schaffen, um Materialien so lange wie möglich zu nutzen. Deshalb konzentrieren wir uns z. B. auf unsere Produkte und Dienstleistungen, um Lösungen zu entwickeln, die das Konzept der Kreislaufwirtschaft von der Entwurfsphase bis zum Ende der Lebensdauer des Produkts unterstützen, durch recycelfähiges Design, Ausgangsmaterialien, Herstellungsprozesse,  Modelle mit verlängerter Lebensdauer und Recycling, Upcycling und Downcycling am Ende der Lebensdauer der Produkte.
Wir leben das Thema Nachhaltigkeit
Um die Mitarbeitenden kontinuierlich weiterzubilden und auf dem
Laufenden zu halten, wurden inzwischen eine Reihe von E-Learning-Modulen zu Planet Passionate, Klimawandel, Kohlenstoff entwickelt.</t>
  </si>
  <si>
    <t>Innovationsideen, die sich in der Umsetzung befinden:
1) Kingspan Remote Services: Mit Remote an die Zukunft denken, Fachkräftemangel reduzieren, Aufgaben digitalisieren und automatisieren.
Der sich verstärkende Fachkräftemangel erfordert neue Lösungen. Unser neu entwickeltes Remote Monitoring (Fernüberwachung) hilft die Funktionsbereitschaft der RWA-Steuerung dauerhaft, 24/7, zu überwachen und Veränderungen (Alarm, Auslösung) sofort zu melden. Das spart Zeit und Geld! Vorteile: 24/7 Überwachung, verzögerungsfreie Meldung von Fehlermeldungen für eine schnelle Reaktion und dadurch geringe Ausfallzeiten,  das sichert Leben, übernimmt Teile der Betreiberpflichten.
2) Funk-RWA-Anlage: Auch in der Sicherheitstechnik setzen sich zunehmend funkbasierte Systeme durch, wodurch der Verkabelungsaufwand deutlich reduziert werden kann. Hierbei ist darauf zu achten, dass neben der 
DIN EN 12101-10 für die Energieversorgung und die ISO 21927-9 für die Steuerungen zusätzlich besondere Anforderungen an die Funkübertragung gestellt werden. Diese werden im Entwurf der VdS 3448en: 2024-01 (Draft) beschrieben. Warum ist ein Funksystem gem. der VdS 3448en erforderlich? 
Funkübertragungssysteme in der RWA-/Brandmeldetechnik können durch externe Störsignale beeinflusst werden und dieses kann im Extremfall zu einer Unterbrechung der Funkverbindung führen. Reflexionen und Signalschwankungen im Gebäude auf der Übertragungsstrecke können den Inhalt der zu übertragenden Nachricht verfälschen.
Trotz der nicht zu vernachlässigenden Mängel, die der Einsatz der Funkübertragung in der Brandmeldetechnik mit sich bringen kann, gibt es auch gute Gründe für ihren Einsatz. Die heute verfügbaren Funkübertragungs-technologien und ihre hohe Robustheit, Zuverlässigkeit und Leistungsfähigkeit ermöglichen die funkbasierte Installation von Brandmeldern in Teilbereichen oder sogar eines kompletten Brandmelde- und Feueralarmsystems.</t>
  </si>
  <si>
    <t>Verbesserungsvorschläge oder neue Produktideen werden in Abhängigkeit des Innovationsgrades honoriert und prämiert.
Besondere Leistungen werden mit Sonderprämien vergütet.
Für ausgewählte Mitarbeitende gibt es eine Umsatz- und Gewinnbeteiligung sowie für Kundenzufriedenheit, welche durch eine jährliche Kundenzufriedenheitsumfrage mit NPS ermittelt wird.</t>
  </si>
  <si>
    <t>Wir haben ein Vorschlagswesen, bei dem Mitarbeitende ihre Ideen einreichen und vorstellen können. Ein festes Gremium bewertet die Vorschläge ggf. unter Einbeziehung von Sachverständigen des betroffenen Bereichs.</t>
  </si>
  <si>
    <t>Durch eine Prämie, die sich folgendermaßen berechnet:
(Einsparung minus entstehende Kosten) x 20 % bezogen auf 1 Jahr
Der maximal Prämienbetrag beträgt 7.500 €.
Ist die Einsparung kleiner als 500 EUR wird sie pauschal mit 10% der jährlichen Einsparung honoriert.</t>
  </si>
  <si>
    <t>Wir haben eine umfassende Umstrukturierung unserer Organisation durchgeführt, um die Kundenorientierung an erste Stelle zu setzen. Dabei wurden unsere Ziele neu definiert. Unsere Strategie überprüfen wir regelmäßig und passen sie an. Dafür werden auch unsere Mitarbeitenden aktiv zum Mitdenken und zur Lösungsfindung eingebunden.</t>
  </si>
  <si>
    <t>PESTEL</t>
  </si>
  <si>
    <t>Unser Anfrageportal schlägt Produkte aufgrund der bisher gekauften und angesehenen Produkte vor.  Durch individuelle, auf den Kunden zugeschnittene Informationen erhält der Kunde eine Entscheidungshilfe.  So sorgt KI für eine dynamische Kundenerfahrung. 
Wir bieten unseren Kunden eine webbasierte Anwendung im Form eines Motorfinders an, wo durch Eingabe der individuellen Anforderungen der richtige Antrieb vorgeschlagen wird.</t>
  </si>
  <si>
    <t>72766 Reutlingen</t>
  </si>
  <si>
    <t>Trailer Dynamics GmbH</t>
  </si>
  <si>
    <t>Eschweiler</t>
  </si>
  <si>
    <t>ANSMANN AG</t>
  </si>
  <si>
    <t>97959, Assamstadt</t>
  </si>
  <si>
    <t>Für den Gesamtbetrieb wird regelmäßig ein Bewusstsein geschaffen um die Nachhaltigkeit des Unternehmens zu fördern. Dabei wird über die aktuellen Maßnahmen berichtet und generelles Wissen vermittelt. Beim
Produktentstehungsprozess wird großen Wert auf die Entwicklung zukunftsfähiger und langlebiger Produkte gelegt. Dabei stehen Themen wie Reuse, Design for Repair, Design for Recycling im Fokus. Ein wichtiges Thema
ist die ressourceneffiziente Produktion. Zusammen mit der TU Braunschweig und weiteren Industriepartnern bearbeiten wir das Forschungsprojekt VaTreBat zum effizienten Zerlegen und Trennen von Akkupacks für das Recycling. Wir unterstützen das interne Projekt des Fraunhofer iff in Magdeburg zur intelligenten Demontage für Remanufacturing und Recycling von Kleingeräten. Im vom Land Baden Württemberg geförderten Projekt Ultraeffizienzfabrik Deep Dive arbeiten wir zusammen mit dem Fraunhofer Instituten IPA, IAO, Campus Schwarzwald, Umwelttechnik BW und 3 Industriebetrieben an der Weiterentwicklung des Ultraeffizienzkonzeptes und die Analyse von Wechselwirkungen und Zielkonflikten, Optimierung und Ergänzung bestehender Werkzeuge und Methoden. Wir sind in Vorbereitung zusammen mit der TU Chemnitz ein ZIM- Projekt zu beantragen, um den Austausch einzelner Zellen in einem Akkupack zu ermöglichen uns somit die Lebensdauer von Akkupacks deutlich zu steigern.</t>
  </si>
  <si>
    <t>Durch die Mitarbeit in einem ZIM- Forschungsprojekt Hybridspeicher zusammen mit dem KIT in Karlsruhe wurde eine neue Produktgruppe entwickelt, die in einem neuen Geschäftsfeld Anwendung findet. Durch
studentische Arbeiten erarbeiteten wir weitere mögliche Anwendungsbereiche, die durch unseren Vertrieb bearbeitet werden können. Somit werden Stammpersonal und Nachwuchsmitarbeiter direkt in die Projekte eingebunden und für die weitere Mitarbeit an zukunftsträchtigen Innovationen im Unternehmen begeistert. Durch die Vergabe einer Masterarbeit zum Thema IOT in Akkupacks konnte ein neuer Mitarbeiter für die Innovationsabteilung gewonnen werden, der inzwischen einen festen Arbeitsvertrag erhalten hat.</t>
  </si>
  <si>
    <t>Die ANSMANN AG beteiligt ihre Mitarbeiter am Unternehmenserfolg. Bei Erreichung der Umsatz- und Gewinnziele wird jeder Mitarbeiter mit einem prozentualen Anteil am Gewinn beteiligt. Dieser wird im Laufe des Folgejahres ausbezahlt.</t>
  </si>
  <si>
    <t>Mitarbeitende mit Intranetzugang können über eine eigene Seite im LINC ihre Vorschläge einreichen. Zum Prozess wurde eine Verfahrensanweisung und eine Dokumentation erstellt.
Der Verbesserungsvorschlag muss die Problemstellung bestehend aus der Ursachenanalyse, Informationsgrundlage (Soll / IST) , Wo taucht das Problem auf? * Wer ist von dem Problem betroffen? Anwendungshäufigkeit* und den Lösungsansatz bestehend aus dem vorgelagerten Prozess – Woher kommt die
Information , dem nachgelagerter Prozess – Wohin gehen die Informationen und in welcher Form, wer profitiert
davon (noch)? Verbesserungsgrad, Einsparungssumme (Bei klaren Kalkulationen erforderlich) , Steigerung des Wohlbefindens (Skala) beschreiben. Ein KVP- Team bestehend aus 4 Mitarbeitenden bearbeitet und bewertet die Verbesserungsvorschläge.
Folgender Workflow liegt der Bearbeitung zugrunde:
* Vorschlagsannahme (Info an Vorschlagenden)
* Weiterleitung an Fachprüfer (Info an Vorschlagenden)
* Weiterleitung des Fachprüfers an einen Umsetzenden (Info an Vorschlagenden)
* Bearbeitung des Umsetzenden (solange bleibt der Vorschlag offen)
* Rückmeldung des Umsetzenden an KVP Team
Mitarbeitende aus der Produktion und Logistik ohne Rechnerzugang finden in Ihren Abteilungen Formblätter zum Ausfüllen und Briefkästen die regelmäßig geleert werden vor.</t>
  </si>
  <si>
    <t>Für jeden anerkannten Vorschlag erhält der Mitarbeiter, welcher den Vorschlag eingereicht hat 10€ auf die Edenred Karte. Diese wird durch das Personalwesen ausgestellt und verwaltet.
Nach Umsetzung des Vorschlags wird dem Vorschlagenden eine Prämie gestellt.
Bei Vorschlägen, die zu einer rechenbaren Einsparung führen, erhält der Mitarbeiter 2-10% der Einsparung, des ersten Jahres.
Bei Vorschlägen, die umgesetzt werden, aber zu keiner rechenbaren Einsparung führen entscheidet das KVPTeam über die Zahlung einer Prämie.
Nach der Entscheidung über die Umsetzung und die Prämienzahlung wird der einreichende Mitarbeiter durch den KVP-Beauftragten darüber informiert.</t>
  </si>
  <si>
    <t>In der vergangenen Periode wurde das Partner-Netzwerk stark erweitert und ausgebaut. Die Firma ANSMANN ist inzwischen Mitglied im Cluster E-Mobilität Südwest und im BayStartup- Netzwerk. Durch die Mitgliedschaft in 2 ZIM Batterie-Netzwerken NGBS und FlexProduction werden aktuell die Beantragung von neuen Forschungsprojekten vorbereitet.
Ebenso wurden das Netzwerk mit Wissenschaftspartner durch die Rwth Aachen, TU Chemnitz, TU Berlin, Hochschule Karlsruhe, Institut für angewandte Arbeitswissenschaften e.V. und das Fraunhofer IIS erweitert.
Mit der Firma Borealis ist man eine strategische Partnerschaft zur Verwendung von biobasierten Kunststoffen eingegangen. Im Bereich der Technologie hat man ein KI Bildverarbeitungssystem beschafft zur Ergänzung von
Qualitätssicherungsmaßnahmen. Zusätzlich wurden weitere Investitionen in eine Zellvermessungsanlage getätigt um die Kunden passgenau auf ihre Anwendung ausgesuchte Batteriezellen anbieten zu können.</t>
  </si>
  <si>
    <t>Use Case Canvas</t>
  </si>
  <si>
    <t>Generative KI wird in unterschiedlichen Bereichen verwendet. In der Buchhaltung wird KI zur Rechnungserkennung und zur automatisierten Überführung der Daten in das ERP-System genutzt. Dadurch erfolgt der Rechnungsbezahlprozess weitestgehend  automatisiert. Nur bei Fehlern wird menschliches Eingreifen benötigt. Durch die Einführung der neuen Technik konnte eine halbe Vollzeitstelle eingespart werden. Generative KI wird zusätzlich zur Erstellung und Verbesserung von Texten genutzt. Dies spart ca. 20 % der Arbeitszeit des betreffenden Mitarbeitenden ein. In der Akkupackproduktion wurde ein KI-Bildverarbeitungssystem eingeführt mit dem das fehlerfreie Bestücken von Zellhaltern überprüft wird. Dies dient hauptsächlich zur Sicherstellung der Qualität, da Fehler in diesem Bereich zu Bränden im nachfolgenden Prozess führen könnten. In der Vergangenheit hat man mit Schablonen gearbeitet, um Fehler zu vermeiden. Die Einsparung beträgt in diesem Bereich ca. 5%</t>
  </si>
  <si>
    <t>PINK GmbH Thermosysteme</t>
  </si>
  <si>
    <t>97877 Wertheim</t>
  </si>
  <si>
    <t>200.0</t>
  </si>
  <si>
    <t>Unser Core Purpose lautet:
Wir sind Pionier für Technologien, durch die zuverlässige Verbindungen entstehen - daher sind unsere Anlagen für die Leistungselektronik und eine nachhaltige Zukunft unerlässlich.
Die Anlagen, die wir seit über 30 Jahren zur Herstellung von Powermodulen für Industrie-, Automobil- und Energie- sowie kommerzielle Anwendungen entwickeln und liefern sind der Grundstein, um die Energiewende der Welt zu erreichen, da dies nur mit leistungsfähigen Powermodulen sowie Batteriezellen der neuesten Generation gelingen wird. PINK hat dafür zahlreiche nationale und internationale Patente, um diese Technologieinnovationen sowie deren Herstellung in Deutschland als Fertigungsstandort zu sichern. 
Unsere aktuelle modulare Anlagenbauweise wird systematisch mit neuesten Optionen weiterentwickelt und ausgestattet. Weiterhin werden selbstverständlich auch die Neuentwicklungen immer unter dem Aspekt der Effizienz und Nachhaltigkeit konstruiert und gefertigt. Alle Anlagen, die wir verkaufen sind energieeffizient und benötigen im Vergleich zum Wettbewerb weniger Fläche und haben einen geringeren Medienverbrauch.  Wir weiten Stück für Stück die Digitalisierung unserer Abteilungen aus und stellen nach und nach auf papierlose Fertigung um.  Unser Fuhrpark wird nur noch mit Hybrid- bzw. Elektrofahrzeugen ausgestattet.</t>
  </si>
  <si>
    <t>Ein Beispiel für tolle Innovationsideen unserer motivierten Mitarbeiter ist ein
Ameisensäureequipment mit vollautomatischem Bubbler-Befüllsystem.
Zur Reinigung oxidierter Produktoberflächen und für eine bessere Benetzbarkeit beim flussmittelfreien Löten wird Ameisensäure während dem Prozess eingesetzt. Das vollautomatische Bubbler-Befüllsystem erleichtert den Umgang mit Ameisensäure und ermöglicht eine sauerstofffreie automatische Befüllung während der laufenden Lötprozesse. Die Anlage muss also nicht mehr angehalten werden, um die Bubbler neu zu füllen oder zu tauschen. Das bedeutet für den Anwender weniger Zeitaufwand, somit weniger Kosten bei gleichzeitig erhöhter Sicherheit.
Mehr Details finden Sie unter:
https://www.pink.de/images/PDFs/Pink_Broschure_0624_DE_Digital.pdf
Dieses System wurde zum Patent angemeldet und die Mitarbeiter sind als Erfinder im Patent genannt worden und erhalten dafür eine Gratifikation.</t>
  </si>
  <si>
    <t>Sonderzahlung anhand einer Bonusregelung sowie Boni bei nachhaltigen Verbesserungsideen und Mitarbeitererfindervergütungen für Patentanmeldungen/-erteilungen</t>
  </si>
  <si>
    <t>Es gibt ein aktives Ideenmanagementsystem, in das Vorschläge direkt aus der Praxis eingebracht und umgesetzt werden. Die Entwicklungsabteilung gibt diese Verbesserungen nach den Richtlinien unseres QM Systems frei.</t>
  </si>
  <si>
    <t>Mitarbeiter die Verbesserungsvorschläge einbringen werden mit einem Bonus belohnt, der sich nach den Einsparungen bemisst.</t>
  </si>
  <si>
    <t>Unsere flache Unternehmenshierarchie und die kurzen Dienstwege erlauben es uns immer spontan auf Herausforderungen seitens der Märkte bzw. Kunden reagieren zu können.  Die Unternehmensleitung ist im Tagesgeschäft involviert und durch die Verantwortung für den Vertrieb und die damit gegebene Kundennähe immer am Marktgeschehen dran. Das ermöglicht schnelle und fundierte Entscheidungsprozesse, um immer am Marktgeschehen dran zu bleiben bzw. dem Markt einen Schritt voraus zu sein.  Durch die Inhabergeführte Leitung des Unternehmens werden auch Investitionsentscheidungen schnell und unkompliziert ermöglicht. Denn nur mit einer Ausstattung die auf dem neuesten Stand ist und einem angenehmen und sauberen Arbeitsklima, in dem sich die Mitarbeiter wohl fühlen, kann man als Unternehmen innovativ sein.
Zudem ist eine stets schnelle Umsetzung sowohl von Verbesserungen als auch von innovativen Ideen durch unsere hohe Inhouse-Fertigung einfach und unkompliziert realisierbar. Dies garantiert uns auch den Schutz unserer Ideen und unseres Fertigungs-Know-hows.</t>
  </si>
  <si>
    <t>Statistische Planungs- und Auswertungssoftware</t>
  </si>
  <si>
    <t>Brainstorming und Mindmapping</t>
  </si>
  <si>
    <t>Um generative KI in unserem Hause nutzen zu können mussten wir im Jahr 2023 unsere Hardwarestruktur auf den aktuellsten Stand bringen, um Generative KI in Zukunft sicher nutzen zu können.</t>
  </si>
  <si>
    <t>crossbase mediasolution GmbH</t>
  </si>
  <si>
    <t>Böblingen</t>
  </si>
  <si>
    <t>Führungskräfte sind mit einer sog. "Führungsprämie" prozentual am Gewinn beteiligt. Alle anderen Mitarbeiter erhalten eine jährliche Prämie mit Bezug auf den Umsatz.</t>
  </si>
  <si>
    <t>Über das firmeninterne Ticketsystem können Produktinnovationen eingebracht werden. Verbesserungsvorschläge zu anderen Themen (Prozesse, Organisation) können bei wöchentlichen Führungskräfte-Meetings, an Mitarbeitergesprächen und über andere Kanäle eingebracht werden.</t>
  </si>
  <si>
    <t>Berücksichtigung bei der Bewertung der Gesamtperformance und damit in der Dotierung.</t>
  </si>
  <si>
    <t>Regelmäßige dezidierte Innovationsmeetings mit kurzen Bewertungs- und Entscheidungswegen.</t>
  </si>
  <si>
    <t>Generative AI wird in verschiedenen Bereichen (Softwareentwicklung und  Marketing sowie Recruiting) eingesetzt. Vor allen in den Bereichen Marketing und Recruiting senken wir die Kosten für Texterstellung, -optimierung und -übersetzung signifikant.</t>
  </si>
  <si>
    <t>Johann Bunte Bauunternehmung SE &amp; Co. KG</t>
  </si>
  <si>
    <t>Papenburg</t>
  </si>
  <si>
    <t>2000.0</t>
  </si>
  <si>
    <t>Unser Unternehmen setzt auf energieeffizientes Bauen durch den Einsatz erneuerbarer Energien und moderner Gebäudetechnologien. Wir nutzen recycelte und nachhaltige Baumaterialien wie zertifiziertes Holz und recycelten Beton, und integrieren Kreislaufwirtschaftsprinzipien in den Bauprozess. Unser Abfallmanagement zielt darauf ab, Deponieabfälle zu minimieren und Recycling zu fördern. Wassereffizienz wird durch wassersparende Technologien und Schulungen für Mitarbeitende erreicht. Nachhaltige Baustellenpraktiken reduzieren CO2-Emissionen und schützen die Biodiversität. Wir streben DGNB-Zertifizierungen für unsere Projekte an und fördern eine nachhaltige Bauweise durch regelmäßige Schulungen unserer Mitarbeitenden.
Soziale Nachhaltigkeit umfasst flexible Arbeitsmodelle, betriebliche Altersvorsorge und Maßnahmen zur Gesundheitsförderung. Unsere Compliance-Strategie stellt sicher, dass wir ethische und rechtliche Standards einhalten, unterstützt durch ein Compliance-Committee und regelmäßige Schulungen. Insgesamt zielt unser Engagement auf eine nachhaltige, verantwortungsbewusste und zukunftsorientierte Bauweise ab, die sowohl Umwelt als auch Gesellschaft zugutekommt. Als Mitglied in diversen Organisationen und Branchen-Arbeitskreisen tragen wir aktiv zu nachhaltigen Lösungen bei. Die Verleihung des ESG-TRANSPARENCY-AWARDS für unseren Nachhaltigkeitsbericht 2022 macht uns besonders stolz und bestärkt uns in unserer Berichterstattung. In unserem Nachhaltigkeitsbericht 2023 berichten wir erstmals auf Basis der CORPORATE SUSTAINABILITY REPORTING DIRECTIVE (CSRD), der neuen EU-Richtlinie zur Nachhaltigkeitsberichterstattung. Diese zukünftig verpflichtende Richtlinie stellt uns vor Herausforderungen, die wir als sehr wertvoll im Hinblick auf den Weg in eine nachhaltige Zukunft erachten.</t>
  </si>
  <si>
    <t>Innovationen der Mitarbeiter werden aktiv gefördert. Durch flache Hierarchien und schnelle Entscheidungswege werden Innovationen konkret und kompetent umgesetzt. Bei Bedarf werden entsprechende Fachabteilungen hinzugezogen. Es wird eine Kultur zur Innovation jedes Einzelnen durch die BUNTE-Führungskräfte und den Vorstand gefördert. 
Im Rahmen einer Lean Experten Schulung wurden neue bzw. modifizierte Bagger und Geräte pilotiert und Einsparungen von über 400.000 € erzielt und Optimierung von Bauverfahren von 51 % der ursprünglichen Zeit. Dies wäre ohne die Freistellung für die innovativen Themen und Umsetzung nicht möglich gewesen. Zudem gibt es auch Impulse von anderen Kollegen aus anderen Regionen, welche ohne diese Rahmenbedingungen und Zeit gar nicht zustande kommen könnten.</t>
  </si>
  <si>
    <t>WER ERHÄLT EINE KOSTENFREIE BETEILIGUNG?
Alle Mitarbeiter der BUNTE Gruppe, die mit Ablauf des 
31. Dezember 2018 seit mindestens 6 Monaten in 
einem ungekündigten Arbeitsverhältnis zur BUNTE 
Gruppe stehen, können einen Kommanditanteil an der 
MA-KG in Höhe von € 100,00 kostenfrei eingeräumt 
bekommen.
WIE ERHALTE ICH MEINEN ANTEIL IN HÖHE 
VON € 100,00? 
Um Ihren Kommanditanteil an der MA-KG kostenfrei 
eingeräumt zu bekommen, unterzeichnen Sie eine 
(Handelsregister-) Vollmacht, die von einem Notar 
notariell zu beglaubigen ist. Bezüglich eines Termins 
für die Beglaubigung wird die BUNTE KG auf Sie 
zukommen. Des Weiteren übernimmt sie die Kosten 
der Beglaubigung. Nach Unterzeichnung der (Handels_x0002_register-) Vollmacht zahlt die JOHANN BUNTE Bauun_x0002_ternehmung GmbH &amp; Co. KG für Sie eine Einlage i.H. v. 
€ 100,00 in die MA-KG ein und meldet Ihren Eintritt 
in die MA-KG zum Handelsregister an. Mit Ihrer Eintra_x0002_gung im Handelsregister der MA-KG sind Sie an der 
MA-KG als Kommanditist beteiligt. Anschließend 
können Sie weitere Pflichteinlagen i.H. v. € 360,00, 
€ 720,00, € 1.080</t>
  </si>
  <si>
    <t>Eine Prozessbeschreibung beinhaltet Festlegungen für einen Prozess. Dabei beschreibt ein Prozess den Geschäftsablauf mit Schnittstellen zwischen zumindest zwei Organisationselementen und setzt sich aus einzelnen Aktivitäten zusammen. BUNTE analysiert die Prozesse in Bezug auf Chancen und Risiken. Hierbei werden sowohl Kontexte als auch interessierte Parteien berücksichtigt.  
Maßnahmen aufgrund der gesetzten Unternehmensziele werden grundsätzlich über den Prozess „Verbesserungen“ umgesetzt. Die Kontrolle der Zielerreichung erfolgt durch den Vorstand und wird im Rahmen der Managementsystembewertung schriftlich bewertet. 
Der Prozess „Verbesserungen“ beschreibt den Umgang mit Korrektur-, Verbesserungs- und Vorbeugemaßnahmen. Weitere Beispiele für Verbesserungen können bahnbrechende Veränderung, Innovation, Umorganisation oder fortlaufende Verbesserung sein. 
Die kontinuierliche Erfassung, der Umgang, die Weiterleitung, Bewertung und Umsetzung von Verbesserungen sind Gegenstand dieses Prozesses. Daher wird auch vom "Kontinuierlichen Verbesserungsprozess" (KVP) gesprochen. Der KVP ist Teil des IMS. Kontinuierliche Verbesserung …. 
•	...ist das Ergebnis eines ständigen Engagements; 
•	...ist fester Bestandteil der täglichen Arbeit; 
•	...findet (auch) in kleinen Schritten statt; 
•	...endet nicht an Abteilungs- oder Bereichsgrenzen; 
•	...zielt auf konsequente Erhöhung der Qualität, Effizienz, Sicherheit uvm. ab. 
Das gesamte Management fühlt sich der Weiterentwicklung/Verbesserung des IMS verpflichtet. Jede/r Mitarbeiter/in hat die Möglichkeit, Verbesserungshinweise einzureichen. 
Solche Hinweise dienen der Korrektur, Verbesserung und Vorbeugung und somit der Weiterentwicklung des Unternehmens. Dementsprechend werden diese dankend und ernst behandelt. 
Drei Wege führen zum Ziel: Verbesserungshinweise können direkt als Feedback im BUNTE Infosystem, per E-Mail oder in Papierform eingereicht werden.</t>
  </si>
  <si>
    <t>Der Prozess „Verbesserungen“ beschreibt den Umgang mit Korrektur-, Verbesserungs- und Vorbeugemaßnahmen. Weitere Beispiele für Verbesserungen können bahnbrechende Veränderung, Innovation, Umorganisation oder fortlaufende Verbesserung sein. Betrachtet werden u. a. technische, soziale, nachhaltige und monetäre Optimierungen. 
Um diese Verbesserungen gebührend zu würdigen, hat BUNTE ein strukturiertes Verfahren entwickelt. Eine Jury aus unterschiedlichen Geschäftsbereichen unter Beteiligung des Vorstands ordnet die Verbesserungen zunächst in Kategorien ein, aus denen mittels Rankings die Vorschläge sortiert werden. Weiter wird identifiziert, ob ganze Teams oder Einzelpersonen an der Verbesserung beteiligt waren und welche Vorteile sich daraus für unser Unternehmen bzw. für unsere Mitarbeiter ergeben. 
Im Rahmen einer Ehrung werden Teams oder einzelne Mitarbeiter z. B. auf unserem Betriebsfest oder zum Jahresende auf unserer Weihnachtsfeier gewürdigt und die erfolgreiche Umsetzung einer Verbesserung prämiert.  
So besteht die Möglichkeit, in die persönliche und berufliche Entwicklung eines Einzelnen zu investieren oder den Mitarbeiter mittels Zielvereinbarung prozentual an Einsparungen zu beteiligen. Zudem unterstützen wir besondere Duale Studiengänge und arbeiten hier mit diversen Hochschulen zusammen. 
Unser alljährliches Motivationsbudget von bis zu 300.000,00 € ermöglicht es den Niederlassungen und Abteilungen, Teamevents zu veranstalten und besondere Leistungen einzelner Mitarbeiter bzw. Arbeitsgruppen zu honorieren, wodurch ebenfalls die Innovationsbereitschaft gefördert wird. Auch die Kinder unserer Mitarbeiter werden für besondere „Erfindungen“ ausgezeichnet und belohnt. Vorangegangen war ein Malwettbewerb „Male die JOHANN BUNTE Bauunternehmung“. 
Die feierliche Ehrung wird mit Urkunden, Pokalen oder Tombstones unterstützt. Weitere Anerkennungen lassen sich auch über Prämienzahlungen, Events oder Sachgeschenke darstellen.</t>
  </si>
  <si>
    <t>BUNTE demonstriert Flexibilität und Agilität durch eine Reihe gezielter Maßnahmen. Wir fördern die Work-Life-Balance unserer Mitarbeiter durch flexible Arbeitsmodelle wie mobiles Arbeiten und Teilzeitoptionen. Eine offene und transparente Kommunikationskultur unterstützt den regelmäßigen Austausch und ermöglicht schnelle Entscheidungsfindungen. 
Die kontinuierliche Weiterbildung unserer Mitarbeiter ist ein zentraler Bestandteil unserer Strategie. Durch Schulungen und Fortbildungen stellen wir sicher, dass unsere Teams stets auf dem neuesten Stand sind und schnell auf Entwicklungen reagieren können. Unsere Innovationsfähigkeit stärken wir durch den Einsatz moderner Technologien und neuer Arbeitsmethoden, die effizientes Arbeiten ermöglichen. 
Unser robustes Compliance- und Risikomanagementsystem gewährleistet, dass wir flexibel auf rechtliche und ethische Herausforderungen reagieren können. Unsere Unternehmensstruktur und -prozesse sind darauf ausgerichtet, aktiv auf Marktveränderungen und Kundenanforderungen zu reagieren. Dies ermöglicht uns, neue Geschäftsfelder zu identifizieren. 
Zusätzlich setzen wir auf Methoden wie Agilität, OKR (Objectives and Key Results) und Lean Management. So können können wir Projekte effizient und flexibel gestalten, klare Ziele setzen und Prozesse schlank halten. Flache Hierarchien unseres Unternehmens fördern schnelle Entscheidungswege und stärken die Eigenverantwortung unserer Mitarbeiter. Diese Ansätze tragen zu einer dynamischen und anpassungsfähigen Unternehmenskultur bei, die uns befähigt, in einem sich ständig wandelnden Markt erfolgreich zu agieren.</t>
  </si>
  <si>
    <t>Scenario Planning</t>
  </si>
  <si>
    <t>Stage-Gate-Prozess</t>
  </si>
  <si>
    <t>Open Innvovation</t>
  </si>
  <si>
    <t>BUNTE nutzt die neuen Möglichkeiten durch Generative KI (wie ChatGPT, Microsoft Copilot, …). Durch die Nutzung von nicht autorisierten KI-Tools ergeben sich aber auch erhebliche Risiken für das Unternehmen. Oftmals werden die Daten ins Ausland übertragen und zum Training sowie Optimierung der KI-Modelle genutzt, sodass die Gefahr besteht, dass die Eingaben auch für nicht mehr nachvollziehbare Zwecke genutzt werden.
Mitarbeitende von BUNTE können ab sofort zum sicheren Umgang mit KI-Anwendungen den geschützten "Microsoft Copilot“ (https://copilot.microsoft.com/) nutzen. Der Copilot ermöglicht es, Texte und Bilder zu generieren oder im Internet per Chat zu recherchieren. 
Dabei gelten folgende verbindliche Richtlinien und Anmerkungen:
Eine Anmeldung bei Copilot mit der geschäftlichen E-Mail-Adresse ist zwingend notwendig.
Die Nutzung von Microsoft Copilot® darf nicht mit Daten der Vertraulichkeitsstufen „intern“ oder „vertraulich“ oder personenbezogenen Daten erfolgen, siehe auch „Handbuch Compliance [HA-01001], Kap. Datenschutz".
Wird der Copilot per Randleiste genutzt (Edge Browser), dürfen keine betrieblichen oder personenbezogenen Daten in der offenen Webseite enthalten sein. 
Inhalte von Copilot müssen unbedingt auf Richtigkeit geprüft werden und vor der Verwendung/Veröffentlichung individualisiert werden. 
Wir arbeiten aktuell an sicheren Möglichkeiten für die Nutzung von ausgewählten weiteren KI-Tools, die auch mit weiteren betrieblichen Daten Anwendung finden können.
Wir senken Kosten durch Einsparung von Recherchezeiten und Ermöglichung von automatisierten Abläufen. Interne Audits sollen in Zukunft durch eine KI-Ausgewertet werden und auch Terminpläne analysiert werden bzw. erstellt werden. Hierzu sind Kooperationen mit der Jade Hochschule in Oldenburg möglich.</t>
  </si>
  <si>
    <t>Financial Software Architects GmbH</t>
  </si>
  <si>
    <t>80639 München</t>
  </si>
  <si>
    <t>sera GmbH</t>
  </si>
  <si>
    <t>Immenhausen</t>
  </si>
  <si>
    <t>Wir schaffen Mehrwerte für Mensch und Umwelt - diesem Leitsatz sind wir verpflichtet. 
Unsere Produkte konzentrieren sich stark auf das Thema Wasser: Dosieranlagen und -pumpen werden zur Abwasser- und Brauchwasserbehandlung eingesetzt und spielen somit eine zentrale Rolle im Wasserkreislauf. Systeme von sera reinigen und desinfizieren zudem effizient Produktionsstätten verschiedenster Industrien, wobei Brauchwasser aufgefangen, behandelt und zur Wiederverwendung bereitgestellt wird. In großen Meerwasserentsalzungsanlagen sorgen unsere Anlagen dafür, dass aus Meerwasser Trink- und Nutzwasser gewonnen wird, wodurch wir aktiv zur Bekämpfung der Wasserknappheit beitragen.
Durch die Entwicklung von Wasserstofftechnologien gestalten wir eine nachhaltige Zukunft mit, indem wir Lösungen für die Nutzung alternativer Energien schaffen - für die Logistik, den Personenverkehr und die autarke Energieversorgung von Gebäuden.
Doch das ist uns nicht genug. Ende 2022 entschied sich die sera Gruppe, der Global Compact-Initiative der Vereinten Nationen beizutreten - einer freiwilligen Führungsplattform zur Entwicklung, Umsetzung und Offenlegung verantwortungsvoller Geschäftspraktiken. Mit dieser Teilnahme setzt sera ein Zeichen und verpflichtet sich den zehn Prinzipien des UN Global Compact sowie den globalen Nachhaltigkeitszielen (SDGs). sera ist stolz darauf, gemeinsam mit Tausenden anderen Unternehmen weltweit durch verantwortungsvolles unternehmerisches Handeln die Welt zu gestalten, die wir uns alle wünschen.
Am Standort Immenhausen wurden und werden Produktions- und Bürogebäude modernisiert: Austausch der Beleuchtung zu LED, Automatisierung von Heizung und anderen Verbrauchern, neue Isolierungen, PV-Anlagen sind ebenso wie unsere über 20 E-Ladesäulen und unser innerbetrieblicher Werkverkehr mit Lasten E-Bikes wichtige Faktoren für eine nachhaltige und perspektivisch CO2-neutrale Produktion.</t>
  </si>
  <si>
    <t>Ab Sommer 2024 soll bei entsprechenden Gewinnen eine Gewinnprämie an alle seraner ausgeschüttet werden.
Das ist so im Tarifvertrag der IG Metall, dem sera angeschlossen ist, nicht vorgesehen. Es ist also eine freiwillige Zahlung / Entscheidung des Managements.</t>
  </si>
  <si>
    <t>Wir haben einen kontinuierlichen Verbesserungsprozess implementiert. Dieser wird von einem Team geführt, welches die Umsetzung überwacht. Verbesserungen und Lösungen aus Fehlern werden hier über eine zentrale
Liste geführt und deren Abarbeitung delegiert. Die Bewertung geschieht durch die jeweiligen Fachabteilungen in Absprache mit dem Einreicher der Ideen. Ideen können von allen Mitarbeitern an das Team herangetragen
werden oder direkt in ein entsprechendes Softwaretool eingegeben werden. Für die Fehlererfassung existiert ein entsprechendes Softwaretool (Claim-Management). Dieses gibt dann auch einen regelmäßigen Report über die Lösung der jeweiligen Fehler bzw. Ideen. Dies mündet in eine Kennzahl (offene Claims) die über das Management monatlich bewertet wird.</t>
  </si>
  <si>
    <t>In der Vergangenheit haben wir ein System der Entlohnung für Verbesserungsvorschläge etabliert. Dieses erwies sich aber als zu bürokratisch und hatte eher negative Effekte. Wir haben daher die formale Entlohnung eingestellt.
Aktuell werden Mitarbeiter bei Ideen stark in die jeweilige Umsetzung integriert. Die Motivation entsteht so eher über ideelle Anreize, wie z.B. Projektbeteiligung, interne Kommunikation der Leistung, Übernahme von
Verantwortung etc.</t>
  </si>
  <si>
    <t>Wir haben den "Methoden-Mittwoch", eine wöchentliche Schulung zu agilen Methoden und Methodenkompetenz, die allen Mitarbeitern offen steht. Daraus sind zahlreiche agile Ansätze entstanden. So gibt es in vielen Abteilungen Kanban Boards und in den meisten Bereichen werden Daily Stand Ups durchgeführt. Zudem haben wir Mitarbeitern die Möglichkeit gegeben sich als Scrum Master fortzubilden. 
Die Abteilung Marketing entwickelt die 2025 anstehende neu Website im agilen Prozess zusammen mit externen Dienstleistern.
Zusätzlich haben wir flexible Arbeitsplätze eingerichtet, um unseren Kollegen mehr Möglichkeiten zu bieten, wie z.B. Steharbeitsplätze und Co-Working Spaces für interdisziplinäres Arbeiten. Einige Abteilungen nutzen auch wechselnde Arbeitsplätze ohne feste Zuordnung und mobiles Arbeiten von zuhause.
In der Fertigung setzen wir unser neu eingeführtes Shopfloor Management ein, um tägliche Verbesserungen zu realisieren.</t>
  </si>
  <si>
    <t>Gemba Walks</t>
  </si>
  <si>
    <t>Shopfloor Management</t>
  </si>
  <si>
    <t>Derzeit nutzen wir KI vor allem im Bereich Marketing. Hier insbesondere KIs zur Text-/ und Bildgestaltung, sowie zur Recherche. Dadurch lässt sich vor allem Zeit bei der Erstellung und Bearbeitung von (Fach)Artikeln, Social Media Postings und Argumentationsgrundlagen Zeit einsparen. Eine monetäre Ersparnis können wir noch nicht belegen, gehen aber davon aus dass die Mitarbeiter im Marketing gerade (Einführung KI Anfang 2024) etwa 10 % ihrer Arbeitszeit einsparen und anderweitig nutzen können.
Eine "KI-Taskforce" ist in den den Startlöchern um zu prüfen, wo und wie sera weiter KI einsetzen kann, um Prozesse zu verschlanken.</t>
  </si>
  <si>
    <t>Würth IT GmbH</t>
  </si>
  <si>
    <t>97980 Bad Mergentheim</t>
  </si>
  <si>
    <t>1300.0</t>
  </si>
  <si>
    <t>Die Würth IT bekennt sich zu den 17 Nachhaltigkeitszielen der Vereinten Nationen, den Sustainable Development Goals (SDGs).
Die Würth IT möchte ihre Mitarbeitenden auf vielfältige Weise zum Nachdenken über Nachhaltigkeit und Klimaschutzmaßnahmen anregen. Mitarbeitende, die die Möglichkeit haben, mit öffentlichen Verkehrsmitteln zur Arbeit zu kommen, erhalten das Job Ticket vollumfänglich zurückerstattet. Auch die von der Würth IT unterstützte App Pave Commute trägt zum Klimaschutz bei, indem sie die Mitarbeitenden motiviert, mit öffentlichen Verkehrsmitteln oder Fahrgemeinschaften zur Arbeit zu kommen, wofür sie Punkte sammeln und in Prämien umwandeln können. Mit dem JobRad bietet die Würth IT ihren Mitarbeitenden die Möglichkeit, ein Fahrrad ihrer Wahl zu leasen.
Auch die konsequente Umstellung des Fuhrparks auf E-Mobilität und die Integration von Nachhaltigkeit als einer von sechs Kern-KPIs in die Strategie bis 2033 sind zentrale Bestandteile der Unternehmensvision.
Darüber hinaus verfügt die Würth IT über eine 3:2-Mobile-Working-Regelung, die es allen Mitarbeitenden ermöglicht, drei Tage pro Woche von zu Hause aus zu arbeiten. Darüber hinaus hat die Würth IT an allen Standorten ein "New Work"-Konzept ausgerollt, bei dem flexible Arbeitsplätze gebucht werden können.
Im Jahr 2015 wurde das eigene Rechenzentrum der Würth IT in Waldzimmern, Niedernhall, eröffnet. Der Gebäudekomplex bietet auf 5.220 Quadratmetern rund 1.000 Quadratmeter hochmoderne und energieeffiziente Rechenzentrumsfläche für die Bereiche Softwareentwicklung, IT-Infrastruktur, Netzwerktechnik, Virtualisierung, Storage und Servertechnik der Würth-Gruppe. Seit der Eröffnung im Jahr 2015 heizt die IT-Abwärme des Würth-Rechenzentrums die Büroräume unseres Würth IT-Standorts in Waldzimmern. Die Energieversorgung für 130 Mitarbeiter:innen wird so sichergestellt. Nach Fertigstellung des Anbaus wird die Photovoltaikanlage auf unserem grünen Rechenzentrum erweitert.</t>
  </si>
  <si>
    <t>Der Jahresbonus aller Mitarbeitenden ist direkt abhängig vom erreichten Betriebsergebnis des gesamten Unternehmens. Dieses System stellt sicher, dass alle Mitarbeiter ein gemeinsames Interesse am Erfolg und der Effizienz des Unternehmens haben. Zusätzlich zu dieser Leistungsabhängigkeit befindet sich die Würth IT derzeit in der Entwicklung eines umfassenden Employer Satisfaction Scores. Dieser Score wird durch jährliche Umfragen ermittelt, bei denen die Mitarbeitenden ihre Zufriedenheit und ihre Hauptkritikpunkte äußern können.
Die gewonnenen Erkenntnisse aus diesen Umfragen sind von entscheidender Bedeutung, da sie uns ermöglichen, gezielt an den identifizierten Schwachstellen zu arbeiten. Die Hauptkritikpunkte, die im vergangenen Jahr von den Mitarbeitenden genannt wurden, wurden ernst genommen und gezielt angegangen. Dank dieser kontinuierlichen Verbesserungsmaßnahmen konnten in der letzten Umfrage eine deutliche Verbesserung der Hauptpunkte feststellen. Diese positiven Veränderungen tragen nicht nur zur Zufriedenheit der Mitarbeitenden bei, sondern stärken auch das Vertrauen in unsere Unternehmensführung und unsere Fähigkeit, auf Feedback einzugehen und echte Verbesserungen zu erzielen.</t>
  </si>
  <si>
    <t>Zur Prozessoptimierung und Förderung des Vorschlagswesens hat die Würth IT eine neue Stelle geschaffen, die bereits mit zahlreichen Projekten beauftragt wurde, darunter die Verbesserung des Onboarding-Prozesses für neue Mitarbeitende. 
Seit 2022 gibt es zudem den Verbesserungsworkshop, in dem neue Mitarbeitende nach Ablauf ihrer Probezeit ihre frischen Eindrücke nutzen, um Verbesserungspotenziale bei Würth IT aufzuzeigen.</t>
  </si>
  <si>
    <t>Auf unseren gruppeninternen Kongressen, wie dem Würth Kongress und dem AI Summit, sowie unseren eigenen IT Days, bietet die Würth IT den Mitarbeitenden eine Bühne, um ihre innovativen Leistungen zu präsentieren. 
Herausragende Erfolge können zusätzlich besonders gewürdigt werden: Mitarbeitende, können die begehrten Auszeichnungen als "Professional" oder "Expert" erhalten, die ihre Expertise und ihr Engagement offiziell anerkennen und belohnen.</t>
  </si>
  <si>
    <t>Um unsere Agilität entscheidend zu steigern, wird auf mehrere strategischen Maßnahmen vertraut. Dazu gehört die aktive Förderung der schnellen Adaption von KI-Tools durch unsere User Communities sowie eine vielseitige Kommunikation über verschiedene Kanäle wie Viva Engage. Dies ermöglicht es uns, zeitnah auf neue Herausforderungen und Anforderungen zu reagieren.
Zusätzlich bieten wir unseren Business Partnern in Extremsituationen gezieltes Problem-Solving an, um ihre Bedürfnisse effektiv und schnell zu erfüllen. Dieser Ansatz stärkt nicht nur unsere Kundenbeziehungen, sondern unterstreicht auch unsere Verpflichtung, flexibel auf unterschiedliche Geschäftsanforderungen einzugehen.
Ein weiterer wichtiger Baustein unserer Strategie ist der internationale 24/7 Support, der sicherstellt, dass unsere Dienstleistungen und Services weltweit kontinuierlich verfügbar sind. Diese durchgehende Verfügbarkeit und Unterstützung gewährleistet, dass unsere Kund:innen und Partner:innen jederzeit auf unsere Expertise und Lösungen zählen können, um ihre Ziele zu erreichen und langfristig erfolgreich zu sein.</t>
  </si>
  <si>
    <t>Die Würth IT setzt generative künstliche Intelligenz intensiv für Low-Code/No-Code-Lösungen in einer neu geschaffenen Abteilung sowie für Copilot-Anwendungen in der Programmierung und im Backoffice ein. Diese Technologien ermöglichen es uns, repetitive Aufgaben effizient zu automatisieren und damit langfristig Kosten zu senken, auch wenn die genauen Einsparungen derzeit noch nicht berechnet werden können.
Darüber hinaus wird derzeit eine Bachelorthesis zum Thema KI im Marketing, die sich mit der Erforschung und Entwicklung neuer Anwendungen und Strategien im Marketingbereich beschäftigt, gefördert. 
Eine bereichsübergreifende Community wird aktiv gefördert, um gemeinsam innovative Use Cases zu identifizieren und diese für die Neugestaltung unserer Prozesse und Services zu nutzen.</t>
  </si>
  <si>
    <t>E.G.O. Elektro-Gerätebau GmbH</t>
  </si>
  <si>
    <t>Blanc-und-Fischer-Platz 1-3</t>
  </si>
  <si>
    <t>Die E.G.O.-Gruppe ist ein Mitglied der BLANC &amp; FISCHER Familienholding. Konzernweit wurde die Nachhaltigkeitsstrategie überarbeitet und ein Berichtssystem gemäß CSRD etabliert. Konkrete Ziele für die Unternehmensgruppen wurden definiert und Verantwortlichkeiten festgelegt. Näheres dazu findet sich im aktuellen Nachhaltigkeitsbericht des Konzerns:
https://www.blanc-fischer.com/nachhaltigkeit</t>
  </si>
  <si>
    <t>Die Zusammenarbeit bei der E.G.O.-Gruppe ist von einem Grundgedanken geprägt: einem starken Miteinander. Grundlage dieser Unternehmenskultur bilden die Unternernehmenswerte Respekt, Offenheit, Eigenverantwortung, 
Wertschätzung und Vertrauen. Deshalb ist es vonseiten des Management selbstverständlich, den Mitarbeitern den Freiraum zu geben, den sie für für die Entwicklung von Ideen brauchen. Das alles, ohne konkrete Erwartungen zu haben und bestimmte Ergebnisse zu fordern. 
Ohne Druck und Freigabeprozesse zu arbeiten, wird von den Mitarbeitern als sehr wertschätzend empfunden. Die Eigenverantwortung nehmen sie gerne an.</t>
  </si>
  <si>
    <t>Die Mitarbeiter können ihre Ideen/Verbesserungsvorschläge über mehrere Wege einbringen: Es gibt das Ideenportal im Intranet (SAP-basiert im SharePoint), in der Mitarbeiter-App (über ein Formular), aber auch Ideenbriefkästen, in die - ganz klassisch - Ideen und Verbesserungsvorschläge in Papierform eingereicht werden können. 
Der für das Ideenmanagement zuständige Mitarbeiter leitet die Ideen an die fachlich dafür zuständigen Gutachter weiter. Beim Einreichen wird die Idee einem Ideenpaten zugeordnet. Dieser kümmert sich um die Bearbeitung. Je nach Art und Komplexität der Idee werden weitere Personen (Gutachter) zur Bewertung hinzugezogen.</t>
  </si>
  <si>
    <t>In der Regel gibt es monetäre Prämien, aber es können durchaus auch Sachprämien sein. Zudem erhalten Mitarbeiter bei Ideen mit sehr hohem Einsparpotenzial eine besondere Ehrung mit Urkunde, die durch die Geschäftsführung oder das Top-Management überreicht wird. Darüber hinaus erfährt der Mitarbeiter eine weitere Wertschätzung, indem intern und teilweise auch extern darüber berichtet wird (Mitarbeiter-App, Mitarbeiterzeitschrift, etc.).</t>
  </si>
  <si>
    <t>Die wichtigsten Maßnahmen, an der sich Flexibilität und Agilität zeigen: 
- Der Innovationsprozess ist überabeitet und jetzt ein Stage-gate Prozess.
- Multidisziplinäre Projektteams sind etabliert.
- In den neuen Business Units (neue Organisation aus dem Projekt PHOENIX, siehe Frage 8 bei "Innovationsförderndes Management") sind Entwicklungs- und Innovations-Know-how direkt zugeordnet und integriert.</t>
  </si>
  <si>
    <t>Systematisches Market- und Technologyscreening</t>
  </si>
  <si>
    <t>Technology Scouting</t>
  </si>
  <si>
    <t>Das Unternehmen hat die Generative KI als Themenschwerpunkt identifiziert und arbeitet an der Umsetzung. Zum Beispiel war sie Bestandteil des Internationalen Managementmeetings im Juni 2024. Aktuell lassen sich noch keine konkreten Aussagen über Rationalisierungen oder Kostensenkungen treffen.</t>
  </si>
  <si>
    <t>VENSYS Elektrotechnik GmbH</t>
  </si>
  <si>
    <t>49356 Diepholz</t>
  </si>
  <si>
    <t>Seit 2021 achten wir darauf, bei der Neuanschaffung von Dienstfahrzeugen ausschließlich auf 100 % elektrische Antriebe zu setzen. Dies gilt auch für unsere Monteurs- und Servicefahrzeuge, soweit es möglich ist. Dementsprechend haben wir die Anzahl der Ladepunkte und den die technischen Möglichkeiten der Ladepunkte erhöht, um unseren Fuhrpark entsprechend aufladen zu können. Der Umbau des Betriebes zu einem Inselsystem mit dem Ziel der 100 %igen Autarkie wird weiterhin vorangetrieben: Die bestehenden Photovoltaikflächen auf der Freifläche des Betriebes und den Firmengebäuden wurden 2022 erweitert. Im Jahr 2024 wird eine Windkraftanlage auf dem Firmengelände errichtet und in Betrieb genommen. Auch die Kapazität der Batteriespeicher auf dem Gelände wurde bereits entsprechend erweitert.
Unser Unternehmen ist bereits seit 2010 gemäß DIN ISO 9001 zertifiziert, im Jahre 2016 folgte die Zertifizierung gemäß DIN ISO 14001.</t>
  </si>
  <si>
    <t>Unsere Mitarbeiter können bis zu 100 % ihrer Arbeitszeit dafür nutzen, eigene Ideen und Innovationen zu entwickeln. So wurden beispielsweise Optimierungen von Arbeitsabläufen durch Produktionsmitarbeiter entwickelt, vom Management geprüft und anschließend gemeinsam umgesetzt. Die Begleitung dieses Prozesses motiviert die Mitarbeiter erheblich und stärkt ihre Bindung an das Unternehmen. Dies gilt selbstverständlich auch für die Entwicklung und Verbesserung von Produkten sowie deren Umsetzung in Kundenprojekten.</t>
  </si>
  <si>
    <t>Je nach Verlauf des Geschäftsjahres erhalten die Mitarbeiter zusätzliche Vergütungen. Für bestimmte Projekte oder Zielsetzungen können Prämienmodelle vereinbart werden, die individuell auf einzelne Mitarbeiter, Projektteams oder Abteilungen zugeschnitten sind. Zudem gibt es Beteiligungsmodelle an Windenergieanlagen. Im Rahmen des betrieblichen Vorschlagswesens werden Prämien abhängig vom Wirkungsgrad der vorgeschlagenen Verbesserungen gestaltet.</t>
  </si>
  <si>
    <t>Das betriebliche Vorschlagswesen bietet Platz für Ideen und Anregungen. Vorschläge können vom Mitarbeiter entweder handschriftlich oder über eine App eingereicht werden. Die eingereichten Vorschläge werden im entsprechenden Arbeitskreis besprochen und nach einem festgelegten Schema bewertet. Die Mitglieder des Arbeitskreises wechseln jährlich, um unterschiedliche Perspektiven aus kaufmännischen und gewerblichen Bereichen zu berücksichtigen.</t>
  </si>
  <si>
    <t>Die Belohnung der Mitarbeiter hängt ab von der investierten Arbeit des Mitarbeiters sowie dem Ertrag bzw. der Ersparnis des Unternehmens. Die Belohnung erfolgt ebenfalls nach festem Schema, so ergeben sich je nach
Wirkungsgrad und Arbeitsaufwand entsprechende Sach- oder Geldprämien für den Mitarbeiter.</t>
  </si>
  <si>
    <t>Unsere Produkte und Dienstleistungen entwickeln sich kontinuierlich weiter, um den sich verändernden Marktanforderungen und den Bedürfnissen unserer Kunden gerecht zu werden. Im Jahr 2023 lag unser Fokus auf der intensiven Vermarktung in der DACH-Region. Zusätzlich haben wir ein im Jahr 2020 neu gegründetes Geschäftsfeld erheblich ausgebaut und durch neue Dienstleistungen sowie Zielgruppen erweitert.
Für das Jahr 2024 haben wir unser Portfolio erneut erweitert und bieten nun zusätzliche Geschäftsfelder an, insbesondere in den Bereichen Dienstleistungen, Engineering und Projektierung. Mit diesen Erweiterungen unterstreichen wir unser Engagement, innovative und maßgeschneiderte Lösungen für unsere Kunden bereitzustellen.</t>
  </si>
  <si>
    <t>PDCA-Zyklus</t>
  </si>
  <si>
    <t>Wir nutzen KI in verschiedenen Bereichen und Anwendungen, z. B. im Marketing (Erstellung von Dokumenten und Bildbearbeitung, in der Texterstellung für Homepage/Presse etc.), in der Prozessoptimierung (Hilfe bei Programmierungen), in verschiedenen Produktionsabläufen und auch im Bereich Support bei der Erstellung von Dokumentationen.</t>
  </si>
  <si>
    <t>DAW SE</t>
  </si>
  <si>
    <t>64372 Ober-Ramstadt</t>
  </si>
  <si>
    <t>3000.0</t>
  </si>
  <si>
    <t>-Umfänglicher Nachhaltigkeitsreport, 
-Aufbau Nachhaltigkeitsteam, 
-Separate FTE für Portfolionachhaltigkeit, 
-Wiederholter Gewinner DE Nachhaltigkeitspreis.
-Nachhaltige Produktentwicklung (z.B. Leindotter (Greentec Award), CapaGreen -Produktreihe) -
-Umstellung der Eimer auf recycelten Kunststoff 
-Photovoltaik-Anlage am Gebäude
-CO2-neutrale
-Produktion (Dtl.) 
-intelligente Lichtsteuerung in Lagerhallen
 -Betriebliches Gesundheitsmanagement mit div. Vorträgen, Kursen zu Ernährung, Allergien, Aktive Pause, unsw. 
-Ausbildungsquote in Deutschland höher als Branchendurchschnitt 
-extern besetzter DAW Nachhaltigkeitsberat 
-Engagement Arche Frankfurt, NRD</t>
  </si>
  <si>
    <t>-Monetäre Boni, 
-Sichtbarkeit auf Townhall Meetigs, 
-Teilnahme an Preisverleihungen ( Top 100)</t>
  </si>
  <si>
    <t>Co-Creation (mit Statups)</t>
  </si>
  <si>
    <t>Arbeitsgruppe für KI im Unternehmen. Anwendung für interne Use Cases</t>
  </si>
  <si>
    <t>Ober-Ramstadt</t>
  </si>
  <si>
    <t>ACP Deutschland GmbH &amp; Co. KG</t>
  </si>
  <si>
    <t>Bad Salzungen</t>
  </si>
  <si>
    <t>Nachhaltigkeit ist bei uns zum einen nach innen gerichtet, d.h. es werden die Prozesse so gestaltet, dass die Ressourcen ( Rohmaterial, Hilfs- und Betriebsstoffe, Energie, etc. ) optimal verwandt und nach Möglichkeit reduziert werden.  #
Installation und Nutzung von PV 
Nach außen suchen wir nach Möglichkeiten für und mit unseren Kunden, die Produkte nachhaltiger zu machen, d.h. die Prozesse unserer Kunden in unser Ideenmanagement mit einzubeziehen und Verbesserungspotentiale zu sehen, die nachhaltiger sind, als die bestehenden Produkte und Prozesse.</t>
  </si>
  <si>
    <t>Arbeitsplatzspezifische Bonus- und Prämierungsprogramme ( leitende Angestellte, kaufm. und gewerbliche Mitarbeiter ). 
Diese Programme sind teilweise dynamisch ( gewerblicher Bereich ) und immer flexibel, um jederzeit so gestaltet sein zu können, dass Ziele auch wirklich von den Betroffenen beeinflusst und erreicht werden können. ALLE müssen in gerechter Weise davon profitieren.
Um Verbesserungsvorschläge wird ausdrücklich gebeten und diese werden prämiert.</t>
  </si>
  <si>
    <t>Das ist ausdrücklich erwünscht und ein solches "Vorschlagswesen" existiert. 
Die Einreichung eines Verbesserungsvorschlages erfolgt beim direkten Vorgesetzten auf einem entsprechenden Formblatt. Dieses wird dann zusammen mit der Geschäftsführung besprochen, erläutert oder diskutiert. Bei Umsetzung erhält der Mitarbeiter eine Prämie, die in Korrelation zum erwarteten Ertrag / Einsparung / Nutzen steht.</t>
  </si>
  <si>
    <t>Eine Prämierung ist nach oben nicht limitiert. Es gibt Regeln, um eine faire und nachvollziehbare Vorgehensweise zu gewährleisten. Bei besonders "guten" Ideen wird die Prämierung individuell entschieden.</t>
  </si>
  <si>
    <t>Organisatorische Änderungen, sowohl personell, als auch im workflow. Wir haben zum Ziel, dass wir den engsten, möglichen Kontakt zum Kunden haben und sind offen für Herausforderungen. Das Informations- und das Projektmanagement werden aktuell vollumfänglich neu und verändert aufgebaut.
Kürzeste Entscheidungswege garantieren höchstmögliche Flexibilität.</t>
  </si>
  <si>
    <t>bestehendes ERP-System</t>
  </si>
  <si>
    <t>CO2 Analysen</t>
  </si>
  <si>
    <t>Zertifizierungen</t>
  </si>
  <si>
    <t>KI wird aktuell nicht in erwähnenswerter Weise genutzt</t>
  </si>
  <si>
    <t>ETO GRUPPE TECHNOLOGIES GmbH</t>
  </si>
  <si>
    <t>1579.0</t>
  </si>
  <si>
    <t>Die ETO GRUPPE will langfristig bis 2039 Klimaneutralität erreichen. Unsere Maßnahmen betreffen die Absenkung der Treibhausgas-Emissionen, die Lieferkette, den Umwelt- und Energiebereich, die Etablierung hoher Arbeitssicherheitsstandards an allen ETO-Standorten sowie die Verbesserung der Gesundheit der Mitarbeiterinnen und Mitarbeiter. 
Der bewusste Umgang mit unserer Umwelt und die nachhaltige Nutzung ihrer Ressourcen sind für uns ebenso zentrale Bestandteile unserer ETO-DNA wie die Förderung und die langfristige Entwicklung unserer Mitarbeiterinnen und Mitarbeiter sowie die Steigerung ihrer Lebensqualität sowie die aller Menschen. 
In unserer Konzernstrategie bekennen wir uns daher zu einer verantwortungsvollen Unternehmensführung, die auf den drei Säulen der Nachhaltigkeit basiert: Ökonomie, Ökologie und Soziales. 
Wichtigste Maßnahmen, die Nachhaltigkeit der ETO GRUPPE auszeichnen: 
Die Standorte Stockach, Nürnberg, USA, Kunshan (China), Polen wurden im Rahmen eines Audits mit dem Zertifikat DIN EN ISO 14001:2015 erneut ausgezeichnet, da sie ein Umweltmanagementsystem eingeführt haben und anwenden. 
Durch Optimierungen am Gesamtsystem am Standort Stockach wie zum Beispiel in der Wärmerückgewinnung und der Heizkreisverteilung konnte der Gasverbrauch um 95 % (1.363.745 auf 62.456 kWh reduziert werden. 
Mit der in 2022 installierte Photovoltaikanlage am Standort Stockach wurde der externe Strombezug in 2023 durch um weitere 5,1 % reduziert. Die Installation von Photovoltaikanlagen auf den Dächern der Standorte USA, Mexiko und Polen sind in Planung. Zusätzlich bezieht ETO an allen Standorten (bis auf USA und Indien) "grüner Strom" aus erneuerbaren Quellen. 
Weitere Maßnahmen können Sie dem Beiblatt entnehmen.</t>
  </si>
  <si>
    <t>Mit dem ETO Inno Funnel soll das Potenzial für neue Geschäftsideen, -modelle oder -felder erschlossen werden. Der Inno Funnel wird von den Mitarbeitern sehr gut angekommen und zeigt somit eine hohe Motivation der Mitarbeitenden, ihre eigenen Ideen innerhalb der ETO GRUPPE umzusetzen. Der international ausgerollte Inno Funnel befindet sich in der vierten Runde. Von derzeit 6 aktiven Projekten befinden sich 3 Projekte in der letzten Phase, also vor dem entscheidenden Pitch zur Umsetzung.</t>
  </si>
  <si>
    <t>Losgelöst vom ETO Inno Funnel sind alle Mitarbeiter am Standort Stockach aufgerufen, im Rahmen des betrieblichen Vorschlagwesens (BVW) Verbesserungsvorschläge einreichen zu können. In einem regelmäßig einberufenen fachübergreifenden Gremium werden diese Verbesserungsvorschläge bewertet und deren Umsetzung im Unternehmen angestoßen und überwacht. Verbesserungsvorschläge werden mit zum Teil hohen Anerkennungsprämien honoriert, die sich am betrieblichen Nutzen orientieren. Zusätzlich gibt es noch den Innovationswettbewerb, an dem alle Mitarbeitende der ETO GRUPPE teilnehmen und ihre Innovationsideen einreichen können. Die Antworten der nachfolgenden Fragen beziehen sich ausschließlich auf das BVW.</t>
  </si>
  <si>
    <t>Neue Vorschläge mit Mehrwert für das Unternehmen werden im Rahmen des BVWs mit Prämien in unterschiedlichen Höhen honoriert. Bei der Bewertung werden besonders innovative Vorschläge entsprechend höher prämiert. Zusätzlich erfolgt eine Verlosung eines Gutscheins am Ende vom Jahr unter allen BVW Einreichern des vergangenen Jahres zur Motivation der Mitarbeiter an der Teilnahme am Ideenmanagement. Innovationsideen die im Rahmen des Innovationswettbewerb eingereicht wurden, werden nach erfolgreicher Umsetzung mit Preisen honoriert. Dies sind zum Beispiel Tablets oder ein Gutschein für ein Ausflug zum Teambuilding.</t>
  </si>
  <si>
    <t>Trotz der zum Teil schwierigen/anspruchsvollen wirtschaftlichen Rahmenbedingungen verfügt ETO mit Sicherheit über mehr Investitionsvolumen für den Bereich F&amp;E als andere Unternehmen. Bereits 2019 regierte ETO auf die Digitalisierung und das bevorstehende Ende des Verbrennermotors mit Gründung einer Venture-Abteilung für innovative Risikoprojekte. Ein Teil dieser Venture-Abteilung bildet seit 2024 das vierte Segment "Digitale Produkte &amp; Services".  Der andere Teil dieser Venture-Abteilung bildet weiterhin den in 2019 gegründeten Bereich Unternehmensentwicklung &amp; Strategie. Mit neuen Kooperationen mit Partnerunternehmen und Firmenzukäufe aus dem Bereich Software, Agrar- und Umwelttechnik, aber auch Gesundheit erweitern das bisherige Spektrum der ETO GRUPPE enorm.</t>
  </si>
  <si>
    <t>ETO-Business Development-Prozess</t>
  </si>
  <si>
    <t>ETO-Produkt &amp; Technologie Roadmap</t>
  </si>
  <si>
    <t>Value Proposition Canvas, Persona, 5-Year Vision</t>
  </si>
  <si>
    <t>Bei der Prozessgestaltung nutzen wir das Fachwissen unserer Mitarbeiter. Eine Generative KI kommt dabei nicht zur Anwendung. 
Künstliche Intelligenz wird allerdings schon in anderen Bereichen wie zum Beispiel bei der Gestaltung von Grafiken in der Abteilung Marketing &amp; Unternehmenskommunikation angewendet.</t>
  </si>
  <si>
    <t>ICE Institute for Corporate Education GmbH</t>
  </si>
  <si>
    <t>Ismaning</t>
  </si>
  <si>
    <t>Unsere Seminare zeichnen sich dadurch aus, dass sie die TN umfassend und passgenau für die spezifischen Herausforderungen qualifizieren. Damit wird den TN die Übernahme größerer Aufgaben/Verantwortung ermöglicht, was sie mit einer mittel-/langfristigen Perspektive nachhaltig qualifiziert und ihre Employability sichert. 
Unsere weitgehend remote durchgeführten Seminare ersparen Umweltbelastung durch vermiedene Reisen sowie Zeitaufwand für TN und Dozenten.</t>
  </si>
  <si>
    <t>Einige konkrete MA-Vorschläge: 
- neues Seminarformat = KompaktSem. für Manager
- Ergänzung unserer bereits vielfältigen Evaluationen um eine Befragung der TN (1 J. nach Sem.abschluss) nach Relevanz des Gelernten für eig. Job/Gehalt/Karriere
- Strukturierung unseres Portfolios in BranchenCluster
- Einrichten einer LinkedIN Unternehmensseite
- strukturierte Post-Serie für LinkedIN
- Vorschlag zur Überarbeitung unserer ppts für die verschiedenen Sem.
- Aufgreifen neuer Fördermöglichkeiten durch die BA
- konkrete Vorschläge zur Optimierung der homepage
Die bsp.haften Innovationsideen der MA kamen aus eigenem Impuls, also ohne konkrete Beauftragung. Sie umfassen alle unsere Themen, von Seminarformen, -inhalten über Prozessoptimierungen bis zu ganz vielen Ideen unser Marketing zu verbessern.</t>
  </si>
  <si>
    <t>Haben wir als junges Unternehmen (seit 2022 erfolgreich in operativer Umsetzung) noch nicht. Allein die Beschäftigung mit diesem Fragebogen lässt mich als GF darüber bereits konkret nachdenken.</t>
  </si>
  <si>
    <t>Ideen der MA werden im gemeinsamen JourFix eingebracht, diskutiert und bewertet sowie Realisierungsmöglichkeiten besprochen und auf Markttauglichkeit gecheckt. Kleinere Optimierungen erfolgen laufend eigenständig in den Teams. Letzte Entscheidung im Zweifelsfall durch GF.</t>
  </si>
  <si>
    <t>Intrinsisch:
= - Aufgreifen der Idee
- gemeinsame Diskussion und Weiterentwicklung 
- sowie Realisierung = Umsetzung der Idee
= ausdrückliches Schulterklopfen/Anerkennung, v.a. auch im Beisein der anderen MA
Extrinsisch
- je mehr solcher Gestaltungswille erkennbar ist, umso größere Aufgaben/Verantwortung/Eigenständigkeit bekommt die/der jeweilige MA übertragen
= unsere MA entwickeln sich und wachsen schnell</t>
  </si>
  <si>
    <t>Flexibilität:
- wir passen uns an die spezifischen Bedarfe/Wünsche/Anregungen unserer Kunden an
- wir passen uns an geänderte Rahmenbedingungen der Förderungen durch die BA an
Agilität:
Das Konzept des äußerst erfolgreichen Kompaktsem. "Autonom.Fahren" haben wir für die neuen Themen "KI" und "Software Defined Vehicle" weiterentwickelt.</t>
  </si>
  <si>
    <t>Disruption</t>
  </si>
  <si>
    <t>Blue Ocean</t>
  </si>
  <si>
    <t>SWOT-Analyse</t>
  </si>
  <si>
    <t>GenKI nutzen wir bislang zur Erstellung von Mailing-Texten sowie zur Recherche zu neuen Qualifizierungsthemen (z.B. Software Defined Vehicle und Simulations-Methoden)</t>
  </si>
  <si>
    <t>Bayern Innovativ GmbH</t>
  </si>
  <si>
    <t>90402 Nürnberg</t>
  </si>
  <si>
    <t>Die Mission von Bayern Innovativ ist es, nachhaltiges Handeln zu fördern…
…mit Innovation &amp; Technologie: Wir unterstützen die "Bayerische Energieeffizienz-Netzwerk-Initiative" und fördern z.B. Wasserkraft, Elektromobilität und die Zukunftsfähigkeit der bayrischen Landwirtschaft. Wir stärken die Innovationskraft in Material- bzw. Produktionstechnologien und den Einsatz von Robotern in der Gesundheitsbranche, für eine zukunftsfähige und nachhaltige Wirtschaft.
…mit Ökostrom, Öffis &amp; Co: Unsere Standorte sind optimal an den öffentlichen Nahverkehr (Bus, Bahn &amp; Fahrrad) angebunden; durch den Umzug von Garching nach München (Q1/2023) konnten die Mitarbeitenden sogar noch besser angeschlossen werden. Das Nürnberger Bürogebäude wird zu 100% mit Ökostrom versorgt, moderne Technik sorgt für eine natürliche Regulierung des Raumklimas. Ebenso in Augsburg: 100% Ökostrom - zur Kühlung der Flächen wird eine Brunnenwasserkühlung genutzt. Dienstreisen erfolgen ebenfalls bevorzugt mit öffentlichen Verkehrsmitteln, der Fuhrpark besteht aus effizienten PKWs. Verbrenner werden schrittweise durch E-Fahrzeuge ersetzt. Um den Papierverbrauch zu reduzieren, verzichten wir auf Postmailings, verringern die Druckauflagen und verwenden Recyclingpapier. Bei Druckerzeugnissen beauftragen wir klimaneutrale Druckereien.
…für Planet, Ökonomie &amp; Mensch: Seit 2019 erfassen wir unsere wesentlichen Treibhausgas-Emissionen und aktualisieren jährlich unsere CO2-Bilanz, um Emissionen zu vermeiden und zu reduzieren. Seit 2022 gestalten wir nachhaltigere Events; innovative Ideen wie die „Radl Challenge“ stärken die Gemeinschaft. Wir setzen auf die Triple-Bottom-Line-Strategie und fördern auch ökonomische und soziale Nachhaltigkeit. Unser Gleichstellungsplan unterstützt die Geschlechtergleichstellung in Führungspositionen sowie Chancengleichheit bei Stellenbesetzungen. Maßnahmen zur besseren Vereinbarkeit von Beruf mit Familie und ein umfassendes Gesundheitsmanagement werden aktiv unterstützt.</t>
  </si>
  <si>
    <t>Bei Bayern Innovativ erhalten wir weitreichende Möglichkeiten für die Umsetzung eigener Ideen und Herzensprojekte. Unser Ideenmanagement, das TeamLab, betont (nicht nur in seinem Namen) den kollaborativen, teamorientierten Charakter und die Experimentierfreude, die wir wecken wollen. Das TeamLab eröffnet allen Mitarbeitern Freiräume für die kreative Ideenfindung, -entwicklung und -umsetzung und wird durch eine digitale, kollaborative und transparente Plattform begleitet. Durch das TeamLab konnten Mitarbeiter sowohl neue Dienstleistungen entwickeln und mit einem Startkapital in die Erprobung gehen. Eine solche Dienstleistung ist unser neues Angebot „Jugend innoviert.“, das sich an mittelständische Unternehmen richtet, die das kreative Potenzial von Schülern entdecken können – wir sind als Enabler hier Moderator, Brückenbauer und methodischer Experte. Eine besondere Initiative war unser Ideentag im Rahmen des TeamLab: Bereichsübergreifende Teams arbeiteten einen Tag hands-on an Lösungen für die Problemstellung eines anderen Bereichs. So viel Engagement, Wertschätzung und Freude zu erleben, war eine tolle Erfahrung.</t>
  </si>
  <si>
    <t>Der Tarifvertrag für den öffentlichen Dienst der Länder (TV-L) ermöglicht kein Mitarbeiterbeteiligungsmodell, da er den Anforderungen des öffentlichen Dienstes zugeschnitten ist. Dieser Tarifvertrag sieht keine Mechanismen für die Beteiligung der Mitarbeiter am Kapital oder an den Gewinnen des Arbeitgebers vor. Unsere Mitarbeitenden sind extremst intrinsisch motiviert und haben mit Bayern Innovativ einen Arbeitsgeber, der einen enormen Beitrag für eine innovative Gesellschaft leistet.</t>
  </si>
  <si>
    <t>Unser Ideenmanagement haben wir auf den Namen TeamLab getauft und betonen damit den kollaborativen, teamorientierten Charakter und die Experimentierfreude, die wir wecken wollen. 
Insbesondere war und auch die digitale Gestaltung des TeamLab wichtig, um alle Mitarbeitenden aller Standorte einzubinden und gleichzeitig ein kollaborative, transparentes und benutzerfreundliches Tool zu schaffen. Dies ist uns in Zusammenarbeit mit unserem Software-Anbieter – einem führenden Anbieter digitalen Innovationslösungen – gelungen. 
Das Ideenmanagement folgt einem kampagnenbasierten Ansatz, bei dem in einem fokussierten Zeitraum Ideen für neue Produkte, Dienstleistungen und Geschäftsmodelle in Teams entwickelt werden. Unsere methodische Durchführung folgt einem Design-Thinking-Prozess, der von erfahrenen Innovationsmanagern unseres hauseigenen Innovationsmanagements begleitet wird. Für die stufenweise Entwicklung orientieren wir uns am Stage-Gate-Modell, bei dem jede Produkt- und Dienstleistungsidee verschiedene Entscheidungs- und Entwicklungsphasen durchläuft. Für unsere Geschäftsführung ist es ein persönliches Anliegen, die Ideen in engem Austausch mit den Ideengebern weiterzuentwickeln und umzusetzen. 
Im Gegensatz zu den neuen Produktideen werden organisatorische Verbesserungsvorschläge im Rahmen eines QM-Systems transparent und digital erfasst. Bewertet werden diese durch unserem QM-Beauftragten, die Geschäftsleitung sowie die betreffende, zuständige Fachabteilung. Dadurch erfolgt eine klare Trennung zwischen Innovation und Prozessverbesserung.</t>
  </si>
  <si>
    <t>nnovative Leistungen sind der Schlüsselfaktor unseres Erfolgs. Wir sind davon überzeugt, dass ein erfüllender Purpose – also der übergeordnete Sinn und Zweck der eigenen beruflichen Aufgaben – einer hohen Motivation, Leistungsbereitschaft und Freude enorm zuträglich sind. Unser Ideenmanagement TeamLab setzt daher bewusst an dieser Stelle an. Im Rahmen einer unternehmensweiten Ideenkampagne wird jeder Mitarbeitende ermutigt, kreative Ideen zu teilen, zu erproben und umzusetzen. In einem methodisch angeleiteten Ideenwettbewerb werden neue Dienstleistungen für die Wirtschaft entwickelt und umgesetzt. Dies eröffnet unseren Mitarbeitenden die Möglichkeit eigene Herzensprojekte am Markt umzusetzen.  
Innovative Leistungen sowie ein großes Engagement werden durch unsere Geschäftsleitung mit viel Wertschätzung honoriert. Eine zentrale Rolle spielt hierbei unsere Personalentwicklung als zentraler Bestandteil des Personalmanagements. Diese hat die kontinuierliche Entwicklung und Qualifikation unserer Beschäftigten mittels vielfältiger Weiterbildungsangebote zum Ziel. Regelmäßige Feedbackgespräche stellen darüber hinaus sicher, dass die persönlichen Leistungen anerkannt, Entwicklungsbedarfe identifiziert und zielgerichtete, individuelle Maßnahmen zur beruflichen Weiterentwicklung ergriffen werden können. Bei Bayern Innovativ steht unseren Mitarbeitenden die Möglichkeit einer fachlich-operativen Spezialisierung sowie disziplinarisch-leitenden Weiterentwicklung offen. Diese Entwicklungsoptionen werden durch eine Höhergruppierung im Rahmen des TV-L flankiert. So wird besonders engagierten Mitarbeitenden die Möglichkeit geboten, höherdotierte Stellen zu übernehmen und ihre Karriere innerhalb des Unternehmens voranzutreiben.</t>
  </si>
  <si>
    <t>Das Fundament für Flexibilität und Agilität bildet unsere Matrixorganisation: Sie schafft den Rahmen, in dem unsere Experten selbstbestimmt, aber mit klarem Auftrag den Transfer in Bayern vorantreiben. Durch die Aufteilung in klare Bereiche mit klaren Verantwortlichkeiten und klaren Aufträgen schaffen wir es, viele Themen unter einem Dach effizient zu bearbeiten: In den „Innovationsnetzwerken“ vernetzen mit Experten aus Wirtschaft, Wissenschaft und Politik in den Zukunftsfeldern des Freistaats; unsere „Innovationsservices“ begleiten entlang des Innovationsprozesses. Ein zentrales Element im Arbeitsalltag ist das agile Projektmanagement. Indem wir Methoden (SCRUM, OKR etc.), sind wir in der Lage Projekte, im schnelllebigen Umfeld, iterativ zu entwickeln und flexibel auf Veränderungen zu reagieren. Dies ermöglicht es uns, Marktanforderungen rasch umzusetzen, wie die Etablierung eines neuen Innovationsnetzwerks im Bereich Sicherheit aufgrund der veränderten geopolitischen Lage – innerhalb kürzester Zeit schafften wir es neben dem weiterlaufenden Geschäft das neue Netzwerk strukturell und personell aufzusetzen und erfolgreich zu etablieren. Durch den engen Kontakt zu unseren Kunden, beispielsweise auf zahlreichen Netzwerkveranstaltungen, sind wir im Stande, schnell und direkt Kundenfeedback zu sammeln – und iterativ in unserem Arbeitsalltag zu integrieren. Ein weiterer Baustein ist der unterjährige Forecast, den wir in dreimonatigen Zyklen erstellen. Diese proaktive Herangehensweise stellt sicher, dass wir uns an aktuelle Entwicklungen zügig anpassen und unsere Ressourcen entsprechend neu ausrichten können. Weiterbildungen zu agilen Methoden spielen eine entscheidende Rolle in unserer Organisationskultur. Sie fördern das Verständnis und die Anwendung agiler Prinzipien bei unseren Mitarbeitern, was wiederum zu mehr Agilität führt.</t>
  </si>
  <si>
    <t>Human-Centered-Design</t>
  </si>
  <si>
    <t>Scouting</t>
  </si>
  <si>
    <t>Als Enabler für Innovation legen wir großen Wert darauf, innovative Technologien zur Optimierung und Neugestaltung unserer Prozesse zu nutzen. GenAI spielt dabei eine zentrale Rolle in mehreren Bereichen, in denen sie uns helfende Hand dient. Unser Innovationsmanagement hat frühzeitig mit GenAI experimentiert – das Team nutzt sie als zusätzliches Teammitglied zur Generierung von Personas, Ideenfindung in Workshops oder auch Aufsetzen von Konzepten. Die KI generiert Ideen, die wir prüfen, weiterverfeinern und umsetzen. Das Team hat für die Neugestaltung der internen Prozesse eine hausinterne „ChatGPT Summer School“ durchgeführt mit hands-on Hilfestellungen für die Mitarbeitenden aus den unterschiedlichen Bereichen – von Marketing über Einkauf bis zu Netzwerkmanagement. Durch den Einsatz GenAI automatisieren wir zeitaufwändige Aufgaben. Auch im Marketing nutzen wir die innovative Lösung, um Bilder und Mock-ups zu gestalten und so schneller, mehr Content für unsere Geschäftsbereiche zu generieren. Des Weiteren nutzen wir KI-gestützte Tools zur automatischen Dokumentenerstellung und -verarbeitung, was die Bearbeitungszeit erheblich reduziert und den Netzwerkmanagern mehr Raum zum Austausch mit den Kunden lässt. Durch die Integration generativer KI in unsere internen Systeme optimieren wir unsere Arbeitsabläufe. Beispielsweise nutzen wir KI für Dokumentrecherche in unseren Ablagen, Aufzeichnung &amp; Protokollierung von Meetings usw. Unserer IT und Digital Unit hilft die generative KI bei der Generierung von Codes und dem automatisierten Testen, bevor es ins Roll-out geht. Pragmatische Hilfestellung leistet sie auch bei der Kategorisierung der Support Tickets und der Problemlösung. Insgesamt trägt der Einsatz von GenAI dazu bei, unsere internen Prozesse kontinuierlich zu verbessern, die Effizienz zu steigern und innovative Lösungen zu fördern. Dies erlaubt es uns, unsere Arbeit noch besser auf den Kunden auszurichten und somit einen nachhaltigen Mehrwert zu schaffen.</t>
  </si>
  <si>
    <t>Pulverbude Verwaltungs GmbH</t>
  </si>
  <si>
    <t>84093 Elsendorf</t>
  </si>
  <si>
    <t>Valensina GmbH</t>
  </si>
  <si>
    <t>390.0</t>
  </si>
  <si>
    <t>Grundsätzlich ist es unser permanentes Bestreben, den Energie-, Wasser- und Abwasserverbrauch zu senken und natürliche Ressourcen zu schonen.
Auch die Einhaltung der Menschenrechte und faire Geschäftspraktiken in der ganzen Lieferkette sind uns wichtig und selbstverständlich lehnen wir Diskriminierung jeglicher Art sowie Zwangs- und Kinderarbeit strikt ab. Dies gilt nicht nur für uns, sondern auch für unsere Lieferanten.
Im Mai 2024 haben wir unseren eigenen Supplier Code of Conduct herausgegeben, dieser wird als Grundlage für unser Handeln als Unternehmen bilden und sicherstellen, dass wir uns in allen Bereichen unserer Tätigkeit an höchsten ethischen und sozioökonomischen Standards orientieren.
Wir haben frühzeitig einen eigenen Fachbereich "Nachhaltigkeit" bei uns im Unternehmen etabliert. Hieraus hervorgehend haben wir konsequenterweise bereits zwei Nachhaltigkeitsberichte gemäß den Standards der GRI erstellt und veröffentlicht.
Im Vergleich zum vorausgegangenen Bericht haben wir unsere wesentlichen Themen prägnanter benannt, um den neuen GRI-Anforderungen besser Rechnung zu tragen.
Für uns haben sich daraus acht wesentliche Nachhaltigkeitsthemen ergeben, an denen wir in den nächsten Jahren als Valensina Gruppe weiterarbeiten wollen:
-Emissionen
-Wasser-Management
-Transparente Kommunikation
-Energiemanagement
-starker und attraktiver Arbeitgeber
-Menschenrechte und nachhaltige Anbaupraktiken
-Verpackungen
-Abfälle und ihre Verwertung
Wir fallen ab dem Geschäftsjahr 2025 unter die europäische Gesetzgebung zur Nachhaltigkeitsberichtspflicht CSRD, die erheblich umfangreichere Ausführungen zur Nachhaltigkeitsstrategie fordert.
Im Zuge unserer Vorbereitungen auf die CSRD erneuern wir auch unsere Wesentlichkeitsanalyse, um sicherzustellen, dass wir die relevanten Themen identifizieren, die sowohl für unser Unternehmen als auch für unsere Stakeholder von Bedeutung sind.</t>
  </si>
  <si>
    <t>Einbringen: Über unsere eigene Ideentrichter-App. In einem bereichsübergreifenden Projekt haben wir Parameter analysiert und gemeinsam einen Prozess definiert, den wir in einer für uns geschriebenen App umgesetzt haben. Direkt mitgedacht und vorgelagert haben wir einen Bereich "Wissen teilen" aufgebaut, der als Vorstufe der Ideenfindung die Diskussion aller Mitarbeitenden ermöglicht. Hier können einfach Inhalte geteilt werden wie z.B. spannende Sichtungen aus dem Supermarkt, andere Rohstoffe aus einem Urlaubsland o.ä.  
Wir haben zwei Kategorien definiert, in denen die Mitarbeitenden Ideen direkt über die App einreichen können - den Bereich "Produkte, Markt, Konzepte" und "Unternehmen, Kultur und Verbesserungsideen". Neben der Option der Einreichung gibt es auch die Möglichkeit, über die Ideen der anderen im Tool abzustimmen.
Für alle Mitarbeitenden mit Rechnerarbeitsplatz ist dies direkt in Teams eingebunden. Für die Mitarbeitenden der Produktion stehen u.a. hierfür Terminals bereit. Die Mitarbeitenden, die Ideen einreichen, werden nach den Prozessschritten transparent informiert und bekommen Unterstützung bei der Aufbereitung / Präsentation ihrer Ideen. Hierfür haben wir eine Team aus Prozessverantwortlichen, die auf der einen Seite die Einhaltung des Prozesses  im Auge haben und auf der anderen Seite die Themen treiben. 
Bewertet: durch verschiedene Gremien inkl. Unternehmensleitung.
In den beiden Fällen erfolgt der Prozessweg auf unterschiedliche Weise. In beiden Fällen steht transparente Rückmeldung an den Einreichenden und zeitnahe Bearbeitung durch die jeweiligen Teams im Fokus. Für den Bereich "interne Themen" werden kurz individuelle Abstimmungsrunden einberufen. Im Bereich Markt haben wir eine fest geplante Termine, bei denen zentral die aufbereiteten Ideen vorgestellt werden und bereichsübergreifend von den Fachbereichen beurteilt werden. In allen Fällen nimmt sich die Unternehmensleitung die Zeit, dabei zu sein und unterstützt den Prozess.</t>
  </si>
  <si>
    <t>Eine Incentivierung findet aktuell bewusst nicht statt. Dies heißt jedoch nicht, dass wenn wir ein für uns spannendes System gefunden haben, wir dies nicht ändern werden.</t>
  </si>
  <si>
    <t>Wir sind in der Lage, von starren Prozessen flexibel je nach Anforderung auf andere Wege auszuweichen. Hierein sind wir sehr gut. Gefördert durch kurze Wege und flache Hierarchien spielen wir unsere Stärke hier voll aus. 
Für uns steht die Zentrierung auf den Kunden und die bereichsübergreifende Arbeit im Fokus. 
Agile Methoden im Wortsinn haben wir bei uns noch nicht verankert.</t>
  </si>
  <si>
    <t>Lebensstile</t>
  </si>
  <si>
    <t>Trend Canvas</t>
  </si>
  <si>
    <t>Wir nutzen für unsere Absatzplanung KI gestützte Prognosemodelle. Wir konnten dadurch unsere Planungsgenauigkeit deutlich erhöhen.</t>
  </si>
  <si>
    <t>Kesseböhmer Holding KG</t>
  </si>
  <si>
    <t>Bad Essen</t>
  </si>
  <si>
    <t>Unsere Schwerpunkte
Nachhaltigkeit unserer Produkte
Unsere Produkte sind langlebig, weitgehend recyclebar und helfen dem Endverbraucher,
ergonomisch zu arbeiten und Verschwendung zu vermeiden.
· Langlebig: Wir prüfen die Lebensdauer unserer Produkte in unserem Testzentrum. Diese
richtet sich immer nach der Lebensdauer der Küche, in die sie eingebaut werden.
· Recyclebar: In den letzten Jahren konnten wir unsere Recyclingquote kontinuierlich erhöhen.
Unsere Produkte bestehen heute aus fast vollständig wiederverwertbaren Materialien. Unser
Herstellungsprozess ist optimiert auf die weitere Verwendung von Ressourcen.
· Transparent: Wir ermöglichen mit unseren Auszugssystemen und Stauraumlösungen eine
optimale Übersicht in der Küche und verhindern dadurch die Verschwendung von
Lebensmitteln.
· Ergonomisch: Unsere Produkte begünstigen das ergonomische Arbeiten in der Küche und
minimieren Gesundheitsschäden.
Fast Dreiviertel des Produktionsmaterials kommt aus Deutschland
Wir benötigen zur Herstellung unserer Produkte Holz, Metalle, Kunststoffe, Chemikalien und
Elektronik. 98 Prozent unserer Lieferanten für Produktionsmaterial haben ihren Sitz in einem
Mitgliedsstaat der Organisation für wirtschaftliche Zusammenarbeit und Entwicklung (OECD), aus Deutschland kommen 70 Prozent des Produktionsmaterials. Das garantiert möglichst kurze
Transportwege und eine hohe Qualität. Konsequent führen wir zudem Lieferantenbewertungen
durch, um unsere hohen Anforderungen sicher stellen zu können, z.B. im Bereich Automotive durch die Lieferantenüberwachung gemäß IATF 16949.
Einsatz alternativer Materialien
Wo möglich, beziehen wir die Rohstoffe aus nachhaltiger Gewinnung.</t>
  </si>
  <si>
    <t>Es gibt ein Modell zur Reduzierung der Retourenquote. Über dieses Modell arbeitet das gesamte Unternehmen an der Verbesserung von Produkten und Optimierung von Prozessen.</t>
  </si>
  <si>
    <t>Es gibt ein internes Vorschlagswesen, dass die jeweiligen Spezialisten aus den betreffenden Bereichen (inhaltlich) sowie das Controlling (finanziell) als auch die GF (strategisch) bewerten, der Betriebsrat ist ebenfalls mit involviert.</t>
  </si>
  <si>
    <t>Ja - je nach Impact der Verbesserung bzw. Innovation</t>
  </si>
  <si>
    <t>Flache Hierarchien ... Schnelle Entscheidungsfindung durch kurze Wege und agiles arbeiten. Der Inhaber ist voll involviert.</t>
  </si>
  <si>
    <t>Wir starten gerade den Prozess Produktionsabläufe durch generative KI zu optimieren. Hier haben wir auch ein Forschungsprojekt mit der Universität Osnabrück.</t>
  </si>
  <si>
    <t>Hanebutt Holding GmbH</t>
  </si>
  <si>
    <t>31535 Neustadt am Rübenberge</t>
  </si>
  <si>
    <t>603.0</t>
  </si>
  <si>
    <t>Wir achten verstärkt auf nachhaltige Lieferketten.
Ebenfalls sind wir im Aufbau des Konzeptes für die Etablierung der neuen CSDR Richtlinie innerhalb unseres Unternehmens.</t>
  </si>
  <si>
    <t>Wir haben in unserem Projektmanagement-Tool eine Plattform etabliert, über welcher in einem Formular seine Ideen eintragen und ausfüllen kann. Dieser wird dann gesondert der Geschäftsleitung zur Verfügung gestellt, um diesen Vorgang dann weiter bearbeiten zu können.
Zeitgleich werden diese Ideen sofern eine Plausbilitätsprüfung durch die Geschäftsleitung erfolgte in ein Projektspeicher aufgenommen und vom Management zu einem Projektsteckbrief entwickelt. Dieser wird dann mittels eines Projektantrages in den wiederkehrenden Meetings besprochen und in dann in die Phase einer Projektfreigabe oder Ablehnung verschoben.
Ebenfalls wird hierbei geprüft ob diese eine einmalige Projektauswirkung hat oder dies die Linientätigkeiten der jeweiligen Kernprozesse bestärken kann.</t>
  </si>
  <si>
    <t>Durch individuelle Belohnungen, passend zum Mitarbeiter</t>
  </si>
  <si>
    <t>Wir können binnen 4 Stunden auf besondere Ereignisse reagieren
Sofortmaßnahmen im Notfall
Einsetzung und Austausch von Personal zwischen den verschiedenen Standorten / Niederlassungen</t>
  </si>
  <si>
    <t>Protokollierung, Transkribierung von Meetings, Gesprächen unter Einhaltung der jeweiligen Gesetze und Anreicherung von Ideen mit Plausibilisieren der KI-generierten Ergebnisse.
Diese dienen zur Arbeitserleichterung und Verringerung der Arbeitszeit</t>
  </si>
  <si>
    <t>doubleSlash Net-Business GmbH</t>
  </si>
  <si>
    <t>Nachhaltigkeit muss ganzheitlich gedacht werden, da sie ökologische, soziale &amp; ökonomische Aspekte umfasst. Daher haben wir von doubleSlash als erstes Unternehmen unserer Branche  zum wiederholten Mal eine entsprechende Gemeinwohl-Bilanz erstellt und eine Stabstelle bei der Geschäftsführung etabliert, um diese Nachhaltigkeitsziele zu verfolgen.
Ein Überblick über einen Teil unserer Maßnahmen:
Förderung ökologischen Verhaltens der Mitarbeitenden: Formulierung von Green Manifesten und nachhaltigen Programmierkonzepten, Vertragsverlängerungen bei Firmenwagen und Arbeitsmitteln
Verankerung der CO2-Neutralität: Investitionen in Photovoltaik-Anlagen, Elektrifizierung Unternehmensflotte, Carsharing-Modelle, Installation von Ladesäulen auf Firmengeländen
Soziale Haltung im Umgang mit Geldmitteln: Geschäftsbeziehungen mit sozial-ökologischen Banken, Sicherstellung einer hohen Eigenkapitalquote, transparente Kommunikation der Geldflüsse
Nachhaltigkeit in Einkaufsprozessen &amp; Lieferantenmanagement: Durchführung von Hospitationen bei Lieferanten, Einforderung von Nachhaltigkeitskonzepten, systematisches, anonymes Feedback &amp; Bewertungen durch Lieferanten
Mitarbeitendenorientierte Unternehmenskultur: Definierung von Werten, Durchführung von Mitarbeiterworkshops
Ausgestaltung des Arbeitsverhältnisses und Work-Life Balance: Etablierung von Hybrid Work als Standard, Workation-Modell und Zeitkonten, Bereitstellung gesunder Ernährung während der Arbeitszeit
Mitentscheidung der Mitarbeitenden: Partizipative Bewertung und Einstufung durch Kolleg:innen im Karrieremodell
Sinn &amp;  gesellschaftliche Wirkung der Produkte: Bewertung von Produkten &amp; Innovationen anhand der SDGs, regelmäßige Workshops zur Ableitung von Innovationsideen
Ethische Kundenbeziehungen: Aktives Einfordern von Kundenfeedback, Mitarbeit in Open Source Projekten
https://www.doubleslash.de/unternehmen/corporate-social-responsibility/gemeinwohl-bilanz/</t>
  </si>
  <si>
    <t>Wir verfolgen eine Reihe von Strategien und Initiativen, um Freiräume für Mitarbeitenden zu schaffen und ihre Weiterentwicklung zu unterstützen.
Ideenmanagement und Umsetzungsaufträge: Sobald im Rahmen unseres Innovationsmanagements Potenzial in einer Idee identifiziert wird – ein Prozess, der durch Votings der Belegschaft erfolgt und somit unabhängig von Vorgesetzten ist – werden den Mitarbeitenden schrittweise immer größere Freiräume eingeräumt. Diese Freiräume sind im Prozess verankert und erfolgen in Abhängigkeit vom Reifegrad der Idee und dem jeweiligen „Gate“, das die Idee passiert.
Arbeitsgruppen (AGs): Ein wichtiger Baustein sind unsere Arbeitsgruppen (AGs). Viele dieser AGs konzentrieren sich auf Qualitätsaspekte und die Erforschung neuer Trends. Mitarbeiter können hier als Mitglieder oder Beitragende aktiv mitwirken, wertvolles Know-how aufbauen und zum Business Development beitragen. Die AG-Arbeit erfolgt während der Arbeitszeit und wird in der Ressourcenplanung berücksichtigt.
Weiterbildungsmaßnahmen: Unsere Teams entscheiden eigenständig über die Art und Weise der Nutzung ihres Weiterbildungsbudgets. Ein Bestandteil des Weiterbildungsprozesses ist die Weitergabe des erlernten Wissens in Form von internen Workshops und Präsentationen. Das Kontingent für Weiterbildung sowie für die selbstgewählte Arbeits- und Forschungsgruppenarbeit wurde in den letzten fünf Jahren massiv erhöht.
Durch diese Maßnahmen schaffen wir ein Umfeld, das Kreativität und Innovation fördert. Mitarbeiter erhalten die Freiräume und Ressourcen, um ihre Ideen zu entwickeln und ihr Potenzial auszuschöpfen. Dies trägt zur persönlichen Entwicklung der Mitarbeitenden bei und stärkt die Innovationskraft und Wettbewerbsfähigkeit unseres Unternehmens.
Ergebnisse der eingereichten Innovationen im Jahr 2023: 209 strukturelle Innovationen, 71 kulturelle Innovationen, 118 Prozessinnovationen, 33 marktbezogene Innovationen, 4 Produktinnovationen</t>
  </si>
  <si>
    <t>Neben der jährlichen umsatzorientierten Bonuszahlung für alle Festangestellten bietet die doubleSlash Net-Business GmbH zwei zusätzliche Wege, um die Mitarbeiter am Erfolg des Unternehmens zu beteiligen:
1. Mitarbeiterbeteiligungsgesellschaft: Alle festangestellten Mitarbeiter haben die Möglichkeit, Anteile der doubleSlash Net-Business GmbH zu erwerben und somit indirekt Gesellschafter zu werden. Die Mitarbeiterbeteiligungsgesellschaft ist eine der drei Eigentümer/Gesellschafter der doubleSlash Net-Business GmbH. Gewinnüberschüsse werden jährlich anteilig an die Gesellschafter, einschließlich der Mitarbeiterbeteiligungsgesellschaft, ausgeschüttet.
2. Innovationsmanagement-System: Das Innovationsmanagement-System bietet den Mitarbeitern die Möglichkeit, eigene Ideen einzubringen und bis zur Umsetzung daran zu arbeiten. Alle Mitarbeiter, unabhängig vom Beschäftigungsstatus, können ihre Ideen und Anregungen einbringen. Diese Ideen können sich auf neue Leistungsangebote, Mitarbeitenden-Benefits oder die Organisationsentwicklung beziehen. Das System ermöglicht es, dass alle Ideen von den Mitarbeitern eingesehen, mitverfolgt und bewertet werden können. Der Innovationsprozess besteht aus vier Phasen, wobei nach jeder Phase eine Prämierung erfolgt. Die Prämien bewegen sich je nach Art und Reife der Idee zwischen 40 € und 2.000 €. Für jede Idee wird eine Sponsorin oder ein Sponsor benannt, der – gegebenenfalls in Abstimmung mit weiteren Stakeholdern – über die weitere Ausarbeitung und Prämierung der Idee entscheidet.</t>
  </si>
  <si>
    <t>Für das Innovationsmanagement gibt es ein klar strukturiertes System, das einen transparenten und für alle zugänglichen Innovationsprozess gewährleistet. Neue Ideen werden als Tickets in den Prozess eingebracht. Jeder Mitarbeiter kann alle Ideen im Prozess vollständig einsehen, kommentieren oder anderweitig daran teilnehmen. Der Ideengeber muss seine Idee anhand weniger Kriterien beschreiben und einen Sponsor im Unternehmen finden. Dieser Sponsor kann die Führungskraft des Mitarbeiters oder eine Person mit dem passenden Budget sein, wie zum Beispiel die Verkaufsabteilung für Vertriebsinnovationen.</t>
  </si>
  <si>
    <t>Jede Idee, die nach dem Publizieren im Innovationsprozess weiterverfolgt wird, wird entsprechend belohnt. Je weiter die Idee entwickelt wird, desto höher die Belohnung. Hintergrund: Der Innovationsprozess ist an einen klassischen Stage / Gate Prozess angelehnt. Sobald eine Idee ein Gate passiert erhält der Ideengeber:in eine Belohnung. Diese kann bei erfolgreichen Ideen auch 4-stellig oder noch höher ausfallen.
Werden Innovationen am Markt platziert, gibt es eine entsprechende vom Markt abhängige Vergütung</t>
  </si>
  <si>
    <t>Formulierung der Unternehmensvision, Mission, Ziele und Strategien: Wir legen Wert darauf, unsere langfristige Ausrichtung klar zu definieren und zu kommunizieren. Dies schafft eine Basis für alle Aktivitäten und Entscheidungen und ermöglicht schnelle Kursänderungen bei Marktveränderungen.
Entscheidungsfindungen bei doubleSlash: doubleSlash nutzt eine Methode aus dem Enterprise Architecture Management (EAM), bei der die Capability Map im Mittelpunkt steht, statt der traditionellen Linienorganisation. Entscheidungen werden in spezialisierten Fachgremien diskutiert und getroffen. Dadurch werden die Meinungen und Expertise von Führungskräften und Fachkräften gebündelt, um fundierte Entscheidungen zu treffen. Vorteile dieser Struktur:
- Fokussierung: Führungskräfte müssen sich nicht mehr mit allen Themen beschäftigen, was gezieltere Entscheidungsfindungen ermöglicht.
- Schnelligkeit: Einzelentscheidungen können schneller getroffen werden.
- Breitere Beteiligung: Mehr Fach- und Führungskräfte können an den Entscheidungsprozessen teilnehmen, was zu besseren Ergebnissen führt.
- Erhöhte Transparenz: Entscheidungen werden transparenter, was die Offenheit und Gemeinschaft stärkt.
Formulierung von OKRs und Nordsternen für jede Capability: Aus den Unternehmenszielen werden spezifische Objectives and Key Results (OKRs) sowie Nordsterne für jede Fähigkeit im Unternehmen abgeleitet. Diese werden in einem OKR-Managementsystem dokumentiert und verwaltet, was regelmäßige Fortschrittsüberprüfungen ermöglicht und sicherstellt, dass Führungskräfte stets informiert sind.
Permanente Marktbeobachtungen und Bewertungen im Managementkreis anhand einer LOP- Planung: Wir führen kontinuierliche Marktbeobachtungen durch und bewerten diese im Rahmen einer Last-One-Planned (LOP) Planung. So können Risiken und mögliche Szenarien frühzeitig erkannt und analysiert werden. Durch diese proaktive Herangehensweise können
wir flexibel auf Veränderungen im Markt reagieren und Strategien anpassen.</t>
  </si>
  <si>
    <t>Beauftragung externer Marktstudien</t>
  </si>
  <si>
    <t>Aktuelle Umfragen im Unternehmen schätzen die Kostensenkung durch generativer KI um 30% ein, da wir dadurch unsere Leistungserbringung und interne Prozesse effizienter gestalten und optimieren. Hier sind einige Maßnahmen und ihre Auswirkungen: 
Schnellere und intuitivere Bereitstellung von Wissen, Templates und Artefakten: ein firmeninternes, eigenes GPT für unsere Wissensdatenbank hilft uns dabei, relevantes Wissen, Vorlagen und Artefakte schneller und benutzerfreundlicher zur Verfügung zu stellen. Dies reduziert die Zeit, die Mitarbeitende für die Suche nach Informationen benötigen, und fördert eine effizientere Arbeitsweise.
Automatisierte Anleitung von Prozessen und Aufgaben: Durch den Einsatz von KI-gesteuerten Assistenten können wir Prozesse und Aufgaben automatisiert anleiten. Dies führt zu einer  konsistenteren Durchführung von Arbeitsabläufen und entlastet die Mitarbeitenden von manuellen &amp; repetitiven Aufgaben.
Sicherstellung der Qualität: Die Qualität unserer Dienstleistungen und Produkte wird durch den Einsatz von KI-basierten Qualitätsmanagementsystemen kontinuierlich überwacht und gesichert. Automatisierte Prüfungen und Echtzeit-Feedback gewährleisten hohe Standards &amp; minimieren Fehler.
Automatisierung von Aufgaben: Viele repetitive Aufgaben werden durch generative KI automatisiert. Dies ermöglicht es unseren Mitarbeitern, sich auf strategischere und wertschöpfende Tätigkeiten zu konzentrieren und erhöht die Gesamtproduktivität.
Unterstützung der Kommunikation: KI-basierte Kommunikationswerkzeuge erleichtern und beschleunigen die Texterstellung. Automatisierte Übersetzungen und Echtzeit-Transkriptionen verbessern die Zusammenarbeit .
Recherche und Weiterbildung: Generative KI unterstützt unsere Mitarbeitenden bei der Recherche und Weiterbildung, indem sie relevante Informationen schnell zugänglich macht und  Lerninhalte bereitstellt. Dies fördert kontinuierliches Lernen und die Entwicklung unserer Teams.</t>
  </si>
  <si>
    <t>IPG Automotive GmbH</t>
  </si>
  <si>
    <t>76185 Karlsruhe</t>
  </si>
  <si>
    <t>IPG Automotive sieht den verantwortungsvollen Umgang mit Ressourcen als wichtige Verantwortung, der wir mit unseren Produkten aber auch mit unserer Arbeitsweise Rechnung tragen. Unsere Produkte unterstützen die Mobilitätsbranche dabei, mit digitalen Prototypen einen weiteren Schritt Richtung Nachhaltigkeit zu gehen.
Auch in unserer eigenen Arbeit sind wir 2023 wichtige Schritte gegangen, um unseren CO2-Fußabdruck zu reduzieren. In der Auswahl unseres neuen Hauptsitzes, in den wir im August 2024 umziehen, waren Nachhaltigkeitsaspekte ein zentrales Auswahlkriterium. Das Gebäude ist ESG-zertifiziert und mit nachhaltigen Technologien wie einer Kühldecke, einem Lüftungssystem mit Wärmerückgewinnung sowie Photovoltaik ausgestattet. Außerdem ist es mit der Lage am Hauptbahnhof zentral gelegene und somit für die Mitarbeitenden optimal mit öffentlichen Verkehrsmitteln oder dem Fahrrad zu erreichen. Des Weiteren sind wir im Prozess unsere Dienstwagenflotte auf E-Mobilität umzustellen. In der täglichen Arbeit verfolgen wir das Ziel des papierlosen Büros und reduzieren beispielsweise mit der Digitalisierung von Personalunterlagen unseren Verbrauch von Papier und Energie.</t>
  </si>
  <si>
    <t>Insbesondere im Bereich Development werden Mitarbeitende motiviert und ermutigt, eigene kreative Ideen und Vorschläge einzubringen. Dieser Ansatz wird toolunterstützt getrackt, d.h. Mitarbeitende können direkt im System Ideen einspeisen und anfangen, diese Ideen auszuarbeiten. Dies fördert das Innovationsklima und erhöht Transparenz und Innovationskraft und minimiert gleichzeitig den Umsetzungsaufwand. Mitarbeitende fühlen sich motiviert und sehen und spüren, dass ihre Ideen und Vorschläge wahrgenommen, bewertet und umgesetzt werden.
Sie erleben so, dass sie selbst zur Entwicklung des Unternehmens und des Produktportfolios aktiv beitragen können. Nach Umsetzung der Idee finden Qualitätskontrollen durch Quality Management statt. Hierbei wird die Entscheidung getroffen, in welchem Umfang die umgesetzten Ideen in das Endprodukt integriert werden oder weiterentwickelt werden.</t>
  </si>
  <si>
    <t>IPG Automotive nutzt eine Bonusregelung, die vom Unternehmensergebnis abhängt. Im jährlichen Zielvereinbarungsgespräch wird den Mitarbeitenden klar kommuniziert, welches Umsatzziel angestrebt wird und wie die Bonusbeteiligung ausfällt.
Dies schafft Transparenz und Motivation, da alle als ein Team an einem gemeinsamen Ziel arbeiten. So leben wir das Motto "One team, one target".</t>
  </si>
  <si>
    <t>Wie bereits unter Punkt 2.2 beschrieben ist ein Tool im Einsatz, welches die direkte Einspeisung von Ideen und Vorschlägen fördert und dokumentiert (YouTrack). Die über dieses Tool eingespeisten Vorschläge werden im Rahmen der Projekt- und Teamstruktur gesichtet und von Quality Management final bewertet.</t>
  </si>
  <si>
    <t>Die Mitarbeitenden erfahren direkte Anerkennung durch die Geschäftsleitung. Dies erfolgt sowohl in einem persönlichen Gespräch als auch schriftlich. Besonders hervorzuhebende Leistungen werden u.a. in Regelmeetings auf globaler Ebene vorgestellt und gelobt. Darüber hinaus erhalten Mitarbeiter bei kontinuierlich anhaltender herausragender Leistung eine finanzielle Anerkennung in Form einer Bonusvergütung/Gehaltserhöhung/Beförderung.</t>
  </si>
  <si>
    <t>Das Unternehmen zeichnet sich durch schnelle Entscheidungswege über die Ebenen und zwischen den Abteilungen hinweg aus. Vor allem in der Entwicklung wird Agilität gelebt, seit 2023 nun auch unter dem Framework von SCRUM. Außerdem ermöglicht eine vernetzte Entwicklung schnelle Anpassungen unserer Produkte an neue Rahmenbedingungen. Diese sind vor allem Kundenfeedback, aber auch Ideen von Mitarbeitenden oder laufende Innovationszirkel. So können wir unsere Produkte laufend bestmöglich an den Markt und die Bedürfnisse anpassen. 
Aber auch die Unternehmensorganisation wird kontinuierlich angepasst und an den Stärken der Mitarbeitenden, deren Entwicklungspotential sowie den strategischen Zielen ausgerichtet.
Außerdem wird die IT Infrastruktur und Toollandschaft regelmäßig überprüft, um so Prozesse und Arbeitsweisen optimal zu unterstützen.</t>
  </si>
  <si>
    <t>Lead User Methode</t>
  </si>
  <si>
    <t>Im Jahr 2023 wurde sich in verschiedenen Bereichen mit den Anwendungsmöglichkeiten von Generativer KI auseinandergesetzt. Neben ersten Analysen im Development für Entwicklungsmöglichkeiten auf der Produktebene gab es bereits erste Anwendungen im Bereich Marketing und Kommunikation.
Aktuell werden mögliche Anwendungen weiter evaluiert, um in Zukunft die Chancen und Risiken der neuen Technologie umfassend einschätzen zu können, bevor eine großflächige Nutzung ausgerollt wird.</t>
  </si>
  <si>
    <t>Hamberger Sanitary GmbH</t>
  </si>
  <si>
    <t>83101 Rohrdorf</t>
  </si>
  <si>
    <t>1050.0</t>
  </si>
  <si>
    <t>Das 1912 gegründete Familienunternehmen Hamberger Sanitary GmbH ist heute der größte WC-Sitz-Hersteller Europas und sorgt mit seinen qualitativ hochwertigen und langlebigen WC-Sitzen für mehr Lebensqualität.   Nachhaltigkeit  gehören seit jeher zur Unternehmens DNA. Schwerpunkt des firmeneigenen Umwelt- und Energiemanagementsystems ist die kontinuierliche Weiterentwicklung einer ökologisch nachhaltigen und umweltschonenden Produktion. Der schonende Umgang mit Ressourcen, die Erzeugung von CO2-neutraler Energie mit einem eigenen Biomasse- und Wasserkraftwerk sowie der kontinuierliche Ausbau von Photovoltaikanlagen tragen zu Einsparungen von Strom für die energieintensive Produktion bei. Hamberger Sanitary ist dadurch auf dem Weg CO2-neutral zu werden.  Im Rahmen seines Innovationsmanagement hat Hamberger Sanitary mit Einführung einer neuen Produktserie, die zu 100% aus Recyclingmaterial (Post Industrial und Post Consumer) besteht, einen ersten nachhaltigen WC-Sitz  aus Thermoplast auf den Markt gebracht, der den hohen Qualitätsansprüchen der Kunden genügt. Diese Produktserie spart nachweislich 33% CO2-Emissionen ein und ist zu 100% recycelbar. Dazu wurde das Unternehmen bereits mit dem Plus X Nachhaltigkeitsaward ausgezeichnet. Auch nachhaltige Verpackungslösungen, die Kunststoffverpackungen zu 100% ersetzen und effiziente Logistiklösungen sind wichtige Säulen der Nachhaltigkeit im Unternehmen. Ab 2025 werden alle Produkte plastikfrei versendet. 
Bei den Innovationsprozessen/Leistungserstellung werden Nachhaltigkeitskriterien  bei Hamberger Sanitary besonders berücksichtigt, da diese ein entscheidender Faktor der Wettbewerbsfähigkeit sind. Vom Ideenmanagement, dem Produktentstehungsprozess bis hin zur Serienfertigung und Auslieferung spielt Nachhaltigkeit eine übergeordnete Rolle im Unternehmen. Gemeinsam mit ausgewählten Kunden arbeitet Hamberger Sanitary an weiteren exklusiven Innovationen im Bereich der Nachhaltigkeit.</t>
  </si>
  <si>
    <t>Im Rahmen des betrieblichen Vorschlagswesen werden Mitarbeiter, bei denen eingereichten Ideen zum Erfolg führen, finanziell am Erfolg beteiligt oder erhalten eine Prämie. Auch die Einreichung des Namens bei Patentanmeldungen ist möglich. Hierbei gibt es entsprechende Prämien- und Beteiligungsmodelle.</t>
  </si>
  <si>
    <t>Es gibt mehrere Möglichkeiten:
1. Das Betriebliche Vorschlagswesen stellt ein spezielles Formular zur Verfügung, dass der Mitarbeiter ausfüllen und in eine Box einwerfen oder digital einsenden kann. Ein Gremium von Mitarbeitern aus PM, Technik, Personalwesen übernimmt die Vorauswahl und reicht interessante Ideen an die Vorgesetzten der Fachabteilungen weiter. Bei Produktideen entscheidet ein Lenkungskreis Entwicklungsprojekte, bei dem auch die GF vertreten ist, welche Ideen mit Hilfe einer Produktanforderung und einem Lastenheft weiterverfolgt werden. 
2. Es finden Sonderaktionen wie HAROvision statt, bei denen Mitarbeiter an allen Standorten Ihre Ideen in einem bestimmten Zeitraum offline und online einreichen können. Hier gibt es spezielle Schwerpunkte wie z.B. nur Produkt-/und Serviceideen, die einen Kundennutzen erfüllen müssen. Bei der Sonderaktion wird jeder Vorschlag prämiert. Ein spezielles Fachgremium, bei dem auch die GF vertreten ist, bewertet die Ideen und entscheidet über die Weiterverfolgung. Unter allen Teilnehmenden wird die beste Idee ermittelt und mit einem 1.000€ Reisegutschein belohnt. 
3. Innovationsworkshops bei denen eine Auswahl von Mitarbeitern aus verschiedenen Bereichen Ideen sammeln und in der Gruppe grob bewerten. Diese internen Workshops finden in speziellen Räumlichkeiten statt, bei denen Wert auf eine kreative Atmosphäre gelegt wird.</t>
  </si>
  <si>
    <t>Im Bereich des Vorschlagwesens wird jedes vollständig ausgefüllte Ideenformular mit einem Wertgutschein für einen Baumarkt prämiert. 
Bei den den zeitlich limitierten Sonderaktionen wird zusätzlich zur Prämie ein hochpreisiges Incentive oder Reise für 2 Personen unter allen Einsendungen verlost. Mitarbeiter, deren Ideen direkt zum finanziellen Erfolg des Unternehmens beitragen, werden am Erfolg beteiligt oder erhalten eine separate Prämie.</t>
  </si>
  <si>
    <t>Unsere Produkte orientieren sich sehr stark an den Wünschen und Ansprüchen der Endkunden. Daher haben wir ein ausgeklügeltes Baukastensystem bestehend aus 350 unterschiedlicher Toilettensitzmodellen und etwa 350 verschiedenen Befestigungsmöglichkeiten mit unzähligen Scharnieren geschaffen. Theoretisch ergeben sich daraus über 120.000 Kombinationsmöglichkeiten. Die DNA des Unternehmens ist es flexibel und agil auf Kundenwünsche und Bedürfnisse zu reagieren. Zum einen kann das Unternehmen aus dem Baukastensystem individuelle Produktvorschläge durch Know-How, Beratung, Passproben und Bemusterungen anbieten, zum anderen können ganz kundenspezifische Projekte gestartet werden, um völlig neue Sitzlösungen zu entwickeln. Eine Passprobendatenbank ermöglicht den Mitarbeitern eine schnelle Übersicht über bereits vorhandene Kombinationsmöglichkeiten und die Passgenauigkeit auf bestehende Keramiken im Markt. Viele Komponenten für einen Toilettensitz (z.B. Dämpferfertigung, werden inzwischen eigenständig und inhouse gefertigt, um Abhängigkeiten zu reduzieren und flexibel auf Marktanforderungen reagieren zu können. 
Hamberger Sanitary hat in verschiedene digitale Plattformen wie PIM und DAM-Systeme investiert, um neue Produktdaten schnell mit technischen Merkmalen, Attributen und Bildinformationen auszustatten und vermarktungsfähig zu machen. 
Darüber hinaus ist Hamberger Sanitary auch flexibel in der Auswahl vorhandener und neuer Produktionsstätten für Kundenaufträge.  So kann das Unternehmen in Rekordzeit aus eigener Kraft einen neuen Montagestandort in Ägypten aufbauen, um flexibel auf Kunden- und Marktbedürfnisse zu reagieren.</t>
  </si>
  <si>
    <t>Generative KI wird bei Hamberger Sanitary vor allem in den Bereichen Marketing , Produkt Management und Service eingesetzt. Wir haben die KI-Plattform nele.ai im Einsatz, die Benutzerfreundlichkeit, Sicherheit und Datenschutz mit KI vereint. Mitarbeiter können hier Briefings, Lastenhefte, Projektpläne oder Verkaufsbeschreibungen und Vermarktungsunterlagen in verschiedenen Sprachen erstellen. Im Innovationsprozess wird dieses Tool auch zur Ideenfindung und Prüfung für z.B. Produkt- oder Markennamen und Nutzenargumentationen verwendet. 
Die internen Prozesse werden dadurch effizienter und es können ca. 40% externer Kosten für entsprechende Agenturen eingespart werden. 
Im Service können durch KI Tools Kundenfeedback, Rezensionen und Kundenbewertungen  strukturiert ausgelesen und aufbereitet werden.</t>
  </si>
  <si>
    <t>Qseidon GmbH</t>
  </si>
  <si>
    <t>33332 Gütersloh</t>
  </si>
  <si>
    <t>Seit unserer Gründung bilden wir selbst aus und sind festes Partnerunternehmen für dual Studierende. Wir nehmen das allgemeine Thema des Fachkräftemangels selbst in die Hand.
Wir sind ein Cloud-natives Unternehmen und betreiben keine eigene Rechnerinfrastruktur. Dadurch sparen wir logistische Aufwendungen und Stromverbrauch und nutzen nur die Ressourcen in der Cloud, die wir wirklich benötigen.
Unsere Beratungsleistungen erbringen wir in der Regel remote und sparen damit Fahrten zu unseren Kunden und damit Energieverbrauch und CO2-Emissionen.</t>
  </si>
  <si>
    <t>Mitarbeiter sind motiviert und beflügelt, auch wenn es sich um Innovationsideen handelt, die wir nicht ohne Weiteres umsetzen können. Der freie Gedankenfluss und die Tatsache, dass innovative Ideen bei uns immer gerne diskutiert werden sollen, fördert die Arbeit in unserem Team enorm.
Ein MA hat bspw. eine Idee für eine innovative App geäußert. Der MA hat selbst keine Programmierkenntnisse und wir sind keine App-Schmiede. Aber das Konzept wird trotzdem weiter entwickelt, um bei sich ändernden Bedingungen schnell handlungsfähig zu sein. Obwohl der MA selbst kein Softwareentwickler ist, motiviert ihn die Konzeption, sich mit technischen Aspekten zu beschäftigen und seine Idee weiter auszukonzipieren.</t>
  </si>
  <si>
    <t>Ideen können jederzeit frei geäußert werden und werden dann im Team diskutiert und bewertet. Ob eine Idee umgesetzt werden soll, wird in der Geschäftsführung entschieden.</t>
  </si>
  <si>
    <t>Eine Belohnung reicht von einem individuellen Geschenk über die Bereitstellung von Ressourcen für die Weiterentwicklung bis hin zu einer Erfolgsbeteiligung, wenn die Innovation am Markt erfolgreich ist.</t>
  </si>
  <si>
    <t>Wir haben unsere Firma mitten in der Corona-Pandemie gegründet, zunächst als rein remote agierendes Unternehmen. Zu Ideenfindungs- und Innovationszwecken haben wir inzwischen feste Büroräume angemietet, sodass wir inzwischen ein Hybridmodell fahren.
Auf neue Kundenanfragen und unbekannte Projektsituationen reagieren wir zielgerichtet mit zeitnahen Abstimmungen im Team. Wir bauen unsere Modelle grundsätzlich so modular auf, dass sie leicht und flexibel anpassbar sind, wovon unsere Kunden profitieren.</t>
  </si>
  <si>
    <t>Wir nutzen generative KI zur Formulierung von Dokumenten wie Richt- und Leitlinien, Konzepten, Architekturplänen oder auch Notfallvorsorge und -planung. Auf diese Weise können wir den Aufwand für unsere Consultants deutlich reduzieren, sodass diese mehr Zeit für andere wichtige Themen haben. Im Schnitt erreichen wir eine Reduzierung des manuellen Arbeitsaufwands für die genannten Themen um 75%.</t>
  </si>
  <si>
    <t>Neodigital Versicherung AG</t>
  </si>
  <si>
    <t>66386, St. Ingbert</t>
  </si>
  <si>
    <t>Die Nachhaltigkeitsstrategie wird von Neodigital ganzheitlich verfolgt. Es wird stetig daran gearbeitet, den
ökologischen Fußabdruck zu reduzieren sowie auszugleichen und gleichzeitig einen Mehrwert für die Gesellschaft
und für die Umwelt zu schaffen. Durch sehr hohe Digitalisierungsquoten in allen Prozessen sowie die Online-
Bereitstellung aller Dokumente und das Vermeiden von Postversand werden Jahr für Jahr immense Mengen an
Papier eingespart. Die umwelt- und ressourcenschonende Arbeitsweise wird ergänzt durch einen fairen und
transparenten Umgang mit Kund:innen und Mitarbeiter:innen. Auch die konsequente Weiterbildung des Personals
und die Weiterentwicklung des Arbeits- und Gesundheitsschutzes verfolgt Neodigital aktiv. Die 100 % Homeoffice-
Option bietet den Vorteil, dass zum einen Emissionen eingespart und zum anderen passende Fachkräfte
standortunabhängig akquiriert werden können. Neodigital fördert nachhaltige Projekte und hat bei dem Bau des neuen Bürogebäudes, welches im Januar im saarländischen St. Ingbert bezogen wurde, hinsichtlich Materialien, Prozessen und bei der Umsetzung auf
nachhaltige Lösungen und die Förderung des Wirtschaftsstandorts Saarland geachtet.</t>
  </si>
  <si>
    <t>Alle Mitarbeiter:innen erhalten kumuliert eine Gewinnbeteiligung des sich aus der Handelsbilanz der Firma ergebenden Geschäftsergebnisses der gewöhnlichen Geschäftstätigkeit.</t>
  </si>
  <si>
    <t>Agiles Ideenmanagement, Einbringen von Ideen in entsprechenden Terminen - Scrum - internes
Kommunikaitonstool Slack zum Austausch von Ideen im Frühstadium - direkte Rücksprache mit
Vorständen - Bewertung durch Vorstand/Projektteams.</t>
  </si>
  <si>
    <t>Da die Mitarbeiter an der Unternehmensentwicklung beteiligt sind, wirkt sich jede Innovation
langfristig positiv auf die Unternehmenswertentwicklung aus.</t>
  </si>
  <si>
    <t>Jedem Mitarbeiter steht es frei, seine Arbeit zu 100% aus dem Homeoffice zu erledigen. Zusätzlich ist
es möglich, das Modell des mobilen Arbeitens in Anspruch zu nehmen. Die Hardware hierfür wird vom
Unternehmen gestellt. Durch die Bestimmung von flexiblen Arbeitsplätzen und die Anschaffung von
speziellen Aufbewahrungssystemen wurde so zusätzlich ein flexibles Arbeitsplatzmodell ermöglicht.
Mittlerweile sind die Mitarbeiter:innen der Neodigital in ganz Deutschland angesiedelt.</t>
  </si>
  <si>
    <t>Neodigital verfolgt einen Ansatz, über welchen sämtliche Prozesse regelmäßig auf den Prüfstand gestellt und auf GenAI-Eignung untersucht werden. Neben unseren bereits bestehenden, marktführenden regelbasierten KI-Prozessen wird aktuell auch eine holistische Bedarfsanalyse sämtlicher Prozesse vorgenommen, segmentiert nach Wertschöpfungsbausteinen. So können GenAI-Cases zukünftig genau dort eingeführt werden, wo sie am meisten Nutzen stiften. Wir bei Neodigital verfolgen die Philosophie, dass eine GenAI keinen Selbstzweck erfüllt, sondern ein mächtiges Tool und Hilfsmittel ist, um Problemlösungen neu zu denken. Konkrete Kostensenkungen sind dabei aktuell noch nicht im Fokus, werden jedoch in den Analyseprozess integriert.</t>
  </si>
  <si>
    <t>tmax Germany GmbH</t>
  </si>
  <si>
    <t>68169 Mannheim</t>
  </si>
  <si>
    <t>Unsere Produkte sind entscheidend für die Steigerung der Nachhaltigkeit. Sie helfen nicht nur unseren Kunden dabei, Emissionsstandards zu erfüllen, sondern ermöglichen auch einen effizienteren Systembetrieb, was Ressourcen spart. Unsere Fertigung profitiert von einer hohen Fertigungstiefe, sodass wir nur wenige Rohstoffe zukaufen müssen. Mehr als 80% unseres Abfalls wird recycelt, wir nutzen einen grünen Strommix und sind nach den Normen ISO 14001 und 50001 zertifiziert. Seit 2022 unterziehen wir unsere Aktivitäten zusätzlich einem Nachhaltigkeitsassessment durch Ecovadis sowie Holtara.</t>
  </si>
  <si>
    <t>Die Freiräume ermöglichen es den Mitarbeitern, neue Ideen abseits des bestehenden Tagesgeschäft zu entwickeln. Dadurch konnten Mitarbeiter aus Engineering, Vertrieb, Marketing und Innovationsmanagement neue Lösungen für Industrie- und Endkunden kreieren, die bisher nicht erreicht wurden. Zudem führen diese Freiräume zu zahlreichen inkrementellen Verbesserungen in internen Abläufen und Kundenprojekten.</t>
  </si>
  <si>
    <t>Mitarbeiter im indirekten Bereich bekommen einen Bonus, dessen Höhe sich nach Unternehmenskennzahlen und individuellen Zielen richtet. Bei der Festlegung der Ziele werden je nach Tätigkeitsfeld auch Innovationsaspekte einbezogen. Die persönlichen Ziele orientieren sich dabei am OKR-Konzept.</t>
  </si>
  <si>
    <t>WWir nutzen ein betriebliches Vorschlagswesen, bei dem jeder Mitarbeiter – direkt oder indirekt – Vorschläge einreichen kann. Ein Gremium analysiert und bewertet diese Vorschläge und erteilt dem Einreichenden entsprechendes Feedback. Im direkten Bereich werden die Vorschläge während des Shopfloor-Meetings besprochen und bei positiver Bewertung unverzüglich umgesetzt.</t>
  </si>
  <si>
    <t>Innovative Leistungen werden im Intranet durch einen Beitrag gewürdigt. Eine monetäre Vergütung wird entsprechend der erzielten Wirkung (z.B. Umsatzsteigerung, Kosteneinsparung) gewährt.</t>
  </si>
  <si>
    <t>Flexibilität und Agilität sind entscheidende Voraussetzungen für unser Geschäftsmodell. Als Entwickler und Hersteller kundenspezifischer Lösungen sind wir daran gewöhnt, kurzfristige Änderungen in der Entwicklung oder Produktion zu bewältigen. Dafür nutzen wir geeignete Methoden wie OKR und SCRUM sowie spezielle Software-Tools, insbesondere für das Projektmanagement.</t>
  </si>
  <si>
    <t>Value Proposition Analysis</t>
  </si>
  <si>
    <t>Generative KI nutzen wir aktuell zur Rationalisierung von Prozessen im Sales Bereich. Hier nutzen wir KI zur effizienten Erzeugung von Texten und Inhalten für die Kundenkommunikation.</t>
  </si>
  <si>
    <t>Werksarztzentrum Deutschland GmbH</t>
  </si>
  <si>
    <t>45659 Recklinghausen</t>
  </si>
  <si>
    <t>Nachhaltigkeit ist ein integraler Bestandteil unserer Unternehmensphilosophie und unserer Innovationsstategie im WAZ. Wir setzen auf umweltfreundliche und ressourcenschonende Maßnahmen, um unseren ökologischen Fußabdruck zu minimieren und einen Beitrag zum Schutz unserer Umwelt zu leisten. 
Unsere wichtigsten Maßnahmen: 
1.	Digitale Dienstleistungen: Der Großteil unserer Dienstleistungen wird digital angeboten und ist jederzeit und überall verfügbar. Dadurch verringert sich die Reisetätigkeit unseres medizinischen Fachpersonals und unserer Ärzte erheblich. Weniger Bahnfahrten, Flüge, und Hotelübernachtungen sowie ein geringerer Treibstoffverbrauch sind die Folge.
2.	Zudem erfolgt die Dokumentation zu 100 % digital. Bescheinigungen, Berichte, Befunde und ähnliche Dokumente sind jederzeit online abrufbar und müssen nicht mehr per Post verschickt werden. Das spart nicht nur Zeit, sondern auch 99 % des Papiers sowie die Emissionen, die durch den Postversand entstehen.
3.	Ökostrom: Unser gesamter Strombedarf wird zu 100 % durch Ökostrom gedeckt. Durch den Einsatz erneuerbarer Energien reduzieren wir unseren CO2-Ausstoß erheblich und fördern die nachhaltige Energiegewinnung.
4.	Fernwärme: Unsere Heizung wird durch Fernwärme betrieben, eine effiziente und umweltfreundliche Form der Energieversorgung. Durch die Nutzung von Fernwärme tragen wir zur Reduktion von Treibhausgasemissionen bei und nutzen die Energie effizienter.
5.	Elektrische Poolfahrzeuge: 30 % unserer Poolfahrzeuge sind elektrisch betrieben. Diese Maßnahme reduziert nicht nur die direkten Emissionen, sondern auch die Abhängigkeit von fossilen Brennstoffen. Elektrofahrzeuge tragen zu einer saubereren Luftqualität bei und unterstützen die Energiewende.
6.	Regionale Beschaffung: Wo immer möglich, beziehen wir unsere Materialien und Dienstleistungen regional. Dies stärkt nicht nur die lokale Wirtschaft, sondern minimiert auch die Transportwege und damit verbundene Emissionen.</t>
  </si>
  <si>
    <t>In einem unserer jüngsten Projekte haben wir eine innovative Lösung entwickelt, die die Effizienz und Motivation unserer Mitarbeitenden deutlich gesteigert hat.
Unsere Aufgabe war es, für 300 digitale Betriebsanweisungen (BAWs) jeweils 10 Fragen und 40 Antwortmöglichkeiten (10 richtig, 30 falsch) zu erstellen. Dies hätte manuell 3.000 Fragen und 12.000 Antworten bedeutet – eine extrem zeitaufwändige und monotone Aufgabe. Ein engagierter Entwickler in unserem Team erkannte das Potenzial hier eine Lösung mit generativer KI zu finden und setzte seine Idee um: Ein System, das automatisch die Fragen und Antworten generiert, wobei die Sicherheitsingenieure nur noch die finalen Anpassungen vornehmen mussten. Diese Automatisierung verzehnfachte die Erstellungsgeschwindigkeit, führte zu erheblichen Kosteneinsparungen und steigerte die Arbeitszufriedenheit.
Dieses Projekt hatte jedoch noch weitreichendere Auswirkungen. Der Einsatz von KI inspirierte unseren Entwicklern sich weiterzubilden und sein Wissen umgehend auf einer Fachkonferenz in Amsterdam zu vertiefen.
Begeistert hat uns die Reaktion eines unserer leitenden Sicherheitsingenieure, der ursprünglich das Unternehmen verlassen wollte. Er erkannte durch dieses Projekt die neuen Perspektiven, die sich durch den Einsatz moderner Technologien eröffnen. Er entschied sich, im Unternehmen zu bleiben, und entwickelt nun gemeinsam mit unseren Entwicklern innovative Prozesse und Lösungen in der Arbeitssicherheit.
Dieses Projekt zeigt eindrucksvoll, wie wir durch technologische Innovationen nicht nur Prozesse optimieren, sondern auch die Motivation und Zufriedenheit unserer Mitarbeitenden fördern. Es unterstreicht unseren Anspruch, gemeinsam Lösungen zu entwickeln, die das Unternehmen, seine Mitarbeitenden und unsere Kunden voranbringen.</t>
  </si>
  <si>
    <t>Wir legen großen Wert darauf, dass alle Mitarbeitenden am Erfolg unserer gemeinsamen Arbeit teilhaben. Unser Mitarbeiterbeteiligungsmodell ist deshalb ein zentrales Element unserer Unternehmenskultur, das auf Transparenz, Fairness und einer partnerschaftlichen Zusammenarbeit basiert.
Ein wesentlicher Bestandteil unseres Modells ist die Beteiligung am Neukundengeschäft. Hierbei setzen wir klare Umsatzziele, die gemeinsam im Team entwickelt und verfolgt werden. Alle Mitarbeitenden, unabhängig von ihrer Position oder Funktion, profitieren von der erfolgreichen Akquise und Betreuung neuer Kunden. Erreichen wir die gesetzten Umsatzziele, erhalten alle Mitarbeitenden eine Beteiligung am Umsatz, die über das gesamte Unternehmen verteilt wird.
Dieses Modell hat sich bereits als erfolgreich erwiesen: In den Jahren 2023 und 2024 konnten wir allen Mitarbeitenden eine Prämie für das Erreichen unserer Umsatzziele auszahlen. Diese Anerkennung spiegelt den kollektiven Beitrag jedes Einzelnen wider und motiviert unsere Mitarbeitenden, weiterhin engagiert und innovativ zu arbeiten.
Neben der Beteiligung am Neukundengeschäft honorieren wir auch individuelle herausragende Leistungen. Diese Auszeichnungen erfolgen bei unserem jährlichen Sommerfest im Zuge eines Festaktes. Durch die Vergabe zusätzlicher Prämien für besondere Erfolge und außergewöhnliches Engagement fördern wir eine Kultur der Anerkennung und Belohnung. Diese Prämien werden auf Basis klar definierter Kriterien vergeben und dienen dazu, besonders kreative und innovative Lösungen in den Vordergrund zu stellen.
Unser Mitarbeiterbeteiligungsmodell fördert die Motivation und Bindung unserer Mitarbeitenden, indem es sowohl kollektive Erfolge als auch individuelle Spitzenleistungen würdigt. Damit schaffen wir ein Umfeld, das Innovation und Wachstum kontinuierlich vorantreibt und uns als attraktiven Arbeitgeber positioniert.</t>
  </si>
  <si>
    <t>Innovation ist der Dreh- und Angelpunkt im WAZ. Die Ideen und Verbesserungsvorschläge unserer Mitarbeitenden sind nicht nur wertvoll, sondern auch unverzichtbar, um in einem sich ständig verändernden Markt wettbewerbsfähig zu bleiben. Um eine Kultur zu schaffen, die Innovationen fördert, setzen wir auf transparente Strategien, offene Gespräche und die Wertschätzung aller Beiträge.
Die Mitarbeitenden sind oft diejenigen, die am besten verstehen, wie Arbeitsprozesse verbessert werden können, da sie täglich mit den Herausforderungen und Möglichkeiten ihrer Aufgaben konfrontiert sind. 
Unsere Mitarbeitenden können jederzeit auf ihre Teamleads zugehen und ihre Ideen einbringen. Mit einem  Trial-and-Error-Ansatz testen wir vielversprechende Ideen in kleinen, kontrollierten Umgebungen, bevor sie vollständig implementiert werden. Dadurch minimieren wir Risiken und identifizieren schnell die besten Lösungen. Die Entscheidung für einen Test erfolgt im Gespräch zwischen Mitarbeitenden und Teamlead auf dem kurzen Dienstweg.
Wenn ein Test erfolgreich war, wird er der Geschäftsführung vorgestellt. Diese prüft, ob die Idee wirtschaftlich, umsetzbar und wirklich notwendig ist. Die Entscheidung erfolgt in der Regel im Meeting oder aber innerhalb weniger Tage. 
Dies ist einer der herausragenden USPs unseres Unternehmens: die schnelle Umsetzung neuer, vielversprechender Ideen. Wie schnell wir eine Idee umsetzen, kann den Unterschied zwischen Erfolg und Stillstand ausmachen. Wir haben Prozesse und Strukturen etabliert, die es uns ermöglichen, Ideen effizient und zügig in die Praxis umzusetzen. Dadurch bleiben gute Vorschläge nicht in der Bürokratie stecken, sondern werden schnell Realität, was uns ermöglicht, unsere Dienstleistungen und Prozesse kontinuierlich zu verbessern.</t>
  </si>
  <si>
    <t>Zu uns kommen Mitarbeitende, die aktiv gestalten und verändern möchten. Sie zeichnen sich durch eine hohe Eigenverantwortung aus, sind intrinsisch motiviert und bereit, über den Tellerrand hinauszuschauen, um unkonventionelle Lösungen zu finden. Wir erwarten von ihnen, innovativ zu denken und zu handeln, um den Status quo herauszufordern und neue Ansätze zu entwickeln. Statt starrer Strukturen und eintöniger Aufgaben bieten wir Freiräume, in denen sie ihre Ideen verwirklichen können. 
Anstelle individueller Prämien, die nur einzelne Mitarbeitende belohnen, setzen wir bewusst auf eine teamorientierte Belohnungsstruktur. Der Erfolg des gesamten Teams steht bei uns im Vordergrund. Wenn wir gemeinsam unsere Umsatzziele erreichen, erhalten alle Mitarbeitenden die zuvor festgesetzte Prämie. Mit unseren zusätzlichen „100³-Prämien“ fördern wir das Miteinander und die Zusammenarbeit. Jedes Team erhält pro Mitglied 100 Euro für gemeinsame Aktivitäten, die sie eigenständig planen können. Zusätzlich bietet unser HR-Team jedes Quartal eine Freizeitaktivität für alle Mitarbeitenden an. Am Jahresende stehen den Teams erneut 100 Euro pro Mitglied für eine Weihnachtsaktivität zur Verfügung. Dieses gemeinschaftliche Belohnungssystem stärkt den Zusammenhalt und schafft ein Innovationsklima, in dem jede*r Einzelne zur Weiterentwicklung des Unternehmens beiträgt.
Herausragende Einzelleistungen werden monatlich in unserem Intranet gewürdigt und veröffentlicht. Bei unserer digitalen Jahrestagung zeichnen wir die besonderen Highlights des Jahres aus und honorieren sie mit je 1000,- € Prämie.
Unser Ansatz unterscheidet sich deutlich von traditionellen Belohnungssystemen in anderen Unternehmen. Wir sind überzeugt, dass der Erfolg des Teams über dem individuellen Erfolg steht. Durch diesen integrativen Ansatz schaffen wir ein Umfeld, in dem Innovation nicht nur gefördert, sondern aktiv gelebt wird.</t>
  </si>
  <si>
    <t>1.	Schnelle Umsetzung von Ideen: Vielversprechende Ideen können binnen 48 Stunden in die Umsetzung kommen. Wertvolle Vorschläge der Mitarbeitenden bleiben nicht in langwierigen bürokratischen Prozessen hängen, sondern werden schnell in die Praxis umgesetzt.
2.	Trial-and-Error-Ansatz: Neue Ideen werden zunächst in kleinen, kontrollierten Umgebungen getestet, bevor sie in größerem Maßstab implementiert werden. Dieser Ansatz minimiert Risiken und ermöglicht uns, schnell auf Fehler zu reagieren und die besten Lösungen zügig zu optimieren.
3.	Flache Hierarchien und kurze Entscheidungswege: Unsere Mitarbeitenden können jederzeit direkt auf ihre Teamleads zugehen und ihre Ideen besprechen. Diese flachen Hierarchien und kurzen Entscheidungswege sind entscheidend für unsere Fähigkeit, schnell und flexibel zu handeln.
4.	Offene Kommunikations- und Ideenkultur: Bei uns herrscht eine offene Kommunikationskultur, in der jede und jeder jederzeit Ideen und Verbesserungsvorschläge einbringen kann. Dies kann auch direkt per Mail an ideen@arbeitsmedizin.de erfolgen.
5.	Kontinuierlicher Austausch mit Key-Kunden: Wir innovieren nicht am Bedarf unserer Kunden vorbei. Wir stellen durch regelmäßige bilaterale Gespräche und strategischen Austausch sicher, dass unsere Innovationen genau auf die sich ändernden Bedürfnisse unserer Kunden abgestimmt und kontinuierlich optimiert werden.
6.	Fokus auf Wirtschaftlichkeit und Umsetzbarkeit: Wir prüfen jede Idee gründlich auf ihre Wirtschaftlichkeit und Umsetzbarkeit.  Ideen, die unseren Wettbewerbsvorsprung sichern und betriebswirtschaftlich sinnvoll sind, werden umgesetzt, besonders solche, die neue Produkte entwickeln oder Prozesse optimieren.
7.	Nutzung der Digitalisierung: Die Digitalisierung ermöglicht uns, Prozesse zu optimieren, Ressourcen effizienter zu nutzen und schneller auf Marktveränderungen zu reagieren. Durch digitale Technologien sind wir in der Lage, unsere Agilität und Flexibilität im Markt weiter zu stärken.</t>
  </si>
  <si>
    <t>Einsatz generativer KI zur Effizienzsteigerung in der Arbeitssicherheit
Um die interne Prozessoptimierung in der Arbeitssicherheit voranzutreiben, haben wir generative KI für die Erstellung von Lernerfolgskontrollen zu digitalen Betriebsanweisungen (BAWs) eingesetzt.
Bei 300 BAWs wären manuell 3.000 Fragen und 12.000 Antworten zu entwickeln gewesen - ein äußerst zeitaufwändiger und monotoner Prozess. Mithilfe der KI konnten wir diese Aufgabe erheblich beschleunigen: Die KI generierte automatisch je BA 10 Fragen und 40 Antwortmöglichkeiten (10 richtig, 30 falsch). Unsere Sicherheitsingenieure mussten anschließend lediglich die Ergebnisse kontrollieren und ggf. korrigieren bzw. anpassen.
Durch den Einsatz der KI waren wir 10-mal schneller, was erhebliche Kosteneinsparungen ermöglichte und gleichzeitig die Zufriedenheit der Mitarbeitenden in der Arbeitssicherheit steigerte. Zudem wurde die Qualität der generierten Inhalte konstant hoch gehalten. Diese Effizienzgewinne erlauben es uns, die Anzahl der BAs stetig zu erhöhen und mehr Kunden zu betreuen.
Nachdem wir in diesem Pilot-Projekt zeigen konnten, dass KI-gestützte Entwicklung das Tempo unserer Neuentwicklungen erheblich erhöht (bei gleicher Qualität!), haben wir nun die Möglichkeit, die Bedarfe unserer Kunden für neue Produkte, Märkte und Zielgruppen 10-fach schneller umzusetzen. Das sichert uns und unseren Kunden einen einzigartigen technologischen Vorsprung.</t>
  </si>
  <si>
    <t>Himmelwerk Hoch- und Mittelfrequenzanlagen GmbH</t>
  </si>
  <si>
    <t>Tübingen</t>
  </si>
  <si>
    <t>58.0</t>
  </si>
  <si>
    <t>Wir nutzen Induktionstechnologie, die energieeffizient ist, und beziehen 100% Ökostrom. Unsere Mitarbeiter profitieren vom Jobrad-Angebot, was umweltfreundliche Mobilität fördert. Unsere Produkte zeichnen sich durch ihre Langlebigkeit von 10-25 Jahren aus, was Ressourcen schont und Abfall reduziert. Darüber hinaus legen wir großen Wert auf eine lange Unternehmenszugehörigkeit, was für ein stabiles Arbeitsumfeld und hohe Mitarbeiterzufriedenheit sorgt. All diese Maßnahmen unterstreichen unser Engagement für Nachhaltigkeit und eine verantwortungsbewusste Unternehmensführung.</t>
  </si>
  <si>
    <t>Ein Fertigungsmitarbeiter entwickelte ein neues Montagewerkzeug, das den Assembly-Prozess erheblich beschleunigte und so die Produktionskosten reduzierte. Zudem ersetzen wir kostspielige Kunststoffbauteile durch im eigenen Haus 3D-gedruckte Komponenten, was weitere Einsparungen ermöglicht. Diese Beispiele zeigen, wie unsere Mitarbeiter durch ihre kreativen Ideen und den bereitgestellten Freiraum zur kontinuierlichen Verbesserung und Effizienzsteigerung unseres Unternehmens beitragen.</t>
  </si>
  <si>
    <t>-Betriebsvereinbarung-VarioSoza: Mitarbeiter werden an der Erreichung von EBIT-Zielen beteiligt.
-Zielvereinbarungen für Tantieme (AT-Mitarbeiter).
-Zusätzliche Vertriebsprovisionen für Sales-Mitarbeiter.
-Bonus-System bei Erreichung von Mitarbeiter-Werbungszielen.</t>
  </si>
  <si>
    <t>Unser Unternehmen hat ein umfassendes Ideenmanagement-System etabliert, das sich durch wöchentliche Regeltermine, einen kontinuierlichen Verbesserungsprozess (KVP) und ein aktives Verbesserungsvorschlagswesen auszeichnet.
Jeden Montag treffen sich alle Abteilungen zu wöchentlichen Regelterminen, um neue Ideen zu diskutieren, Fortschritte zu überprüfen und Herausforderungen gemeinsam zu bewältigen. Diese Treffen fördern die abteilungsübergreifende Zusammenarbeit und stellen sicher, dass alle Mitarbeiter in den Innovationsprozess eingebunden sind.
Der kontinuierliche Verbesserungsprozess ist ein zentraler Bestandteil unserer Unternehmenskultur. Wir ermutigen alle Mitarbeiter, regelmäßig Verbesserungsvorschläge einzubringen, die auf Effizienzsteigerung, Kostenreduktion und Qualitätsverbesserung abzielen. Diese Vorschläge werden in den wöchentlichen Regelterminen vorgestellt und nach einem strukturierten Bewertungsprozess umgesetzt. Durch diesen Ansatz konnten wir in den letzten Jahren signifikante Fortschritte in verschiedenen Bereichen erzielen, einschließlich der Produktionsoptimierung, der Reduzierung von Abfall und der Verbesserung der Kundenzufriedenheit.
Insgesamt trägt unser Ideenmanagement dazu bei, dass wir als Unternehmen agil und innovativ bleiben. Es ermöglicht uns, kontinuierlich auf sich verändernde Marktbedingungen zu reagieren und unsere internen Prozesse zu verbessern. Durch die Kombination von regelmäßigen Treffen, einem etablierten KVP und einem effektiven Verbesserungsvorschlagswesen schaffen wir ein dynamisches Umfeld, das Kreativität fördert und unsere Wettbewerbsfähigkeit nachhaltig sichert. Diese strukturierte Herangehensweise stellt sicher, dass wir als Unternehmen nicht nur gut dastehen, sondern auch langfristig erfolgreich sind.</t>
  </si>
  <si>
    <t>Unser Unternehmen ist durch hohe Flexibilität und Agilität geprägt. Wir entwickeln fortlaufend Sonderlösungen für Kunden und bieten unter anderem einen Fast-Lane-Prozess, der es ermöglicht, innerhalb von 48 Stunden neue Geräte für Kunden in Notsituationen
 zu liefern. Dadurch stellen wir sicher, dass unsere Kunden schnell und zuverlässig unterstützt werden. Im Vergleich zu 2023 haben wir unsere Lieferzeiten durch Prozessoptimierungen deutlich verkürzt. So bieten wir unseren Kunden stets den bestmöglichen Service.</t>
  </si>
  <si>
    <t>Rapide-Prototyping</t>
  </si>
  <si>
    <t>Simultaneous-Engineering</t>
  </si>
  <si>
    <t>Durch den Einsatz von KI für Copywriting und Bildbearbeitung reduzieren wir die benötigte Zeit erheblich und können diese Aufgaben kostengünstig in-house erledigen. Schwierige E-Mails werden vorformuliert und Kreativprozesse beschleunigt, wodurch wertvolle Zeit gespart wird. Unsere speziell entwickelte D3-KI durchsucht unsere umfangreiche, trainierte Datenbank und findet mit hoher Wahrscheinlichkeit passende Lösungen basierend auf wenigen Stichworten. Insgesamt senken wir dadurch die Kosten um etwa eine Vollzeitstelle.</t>
  </si>
  <si>
    <t>to.eyes GmbH</t>
  </si>
  <si>
    <t>87600 Kaufbeuren</t>
  </si>
  <si>
    <t>In unserem Unternehmensleitbild haben wir uns folgendes Ziel gesetzt: Wir möchten mit allen unseren Produkten und Dienstleistungen einen wertvollen Beitrag zum Erhalt einer bunten Augenoptiker- und Hörakustikerbranche leisten. 
Unsere Kunden sind dabei mittelständische, unabhängige Fachhändler und bewusst keine Ketten wie z.B. Fielmann &amp; Co. Wir setzen auf den lokalen Fachhandel und helfen ihm bei der Digitalisierung und Weiterentwicklung der jeweiligen Geschäftsmodelle.</t>
  </si>
  <si>
    <t>Grundsätzlich sind wir davon überzeugt, dass wir nur als Team gemeinsam erfolgreich sein können. Unsere Produkte werden immer komplexer, sodass ein einzelne Person fachlich und zeitlich nicht abdecken kann. Gerade dieser Team-Spirit ist es, der für unser Team eine wichtige Motivationsquelle und gleichzeitig aber auch eine Quelle für neue Ideen ist. In regelmäßigen Meetings (jeden Donnerstag) besprechen wir die Entwicklungen der aktuellen Woche und finden nicht selten in der Dikussion neue Wege.</t>
  </si>
  <si>
    <t>Da wir gewohnt sind sehr oft persönlich zu kommunizieren werden Ideen und Ansätze für Ideen in der Regel zunächst und unmittelbar persönlich besprochen. Ideen, von denen mindestens 3 Personen im Team überzeugt sind, dass Sie einen unmittelbaren Nutzen haben kommen auf ein klassisches Whiteboard auf dem jeder Mitarbeiter seinen Input geben kann. Nach 14 Tagen wird dieser Input besprochen und ggf. die weitere Verfolgung der Idee geplant. 
Kleine Verbesserungsvorschläge (z.B. wenn es darum geht unsere internen Prozesse zu optimieren) werden in unseren wöchentlichen Donnerstagbesprechungen direkt mit allen im Team diskutiert. In der Regel beginnen wir noch am gleichen Tag mit der Umsetzung.</t>
  </si>
  <si>
    <t>zusätzliche freie Tage oder klassischer Bonus</t>
  </si>
  <si>
    <t>Wir haben extrem flache Hierarchien und gleichzeitig genießen unsere Mitarbeiter viele Freiheiten Dinge selbst zu entscheiden. Gleichzeitig ist die Geschäftsleitung gleichzeitig Gesellschafter, sodass auch größere (finanzielle oder strategische) Entscheidungen "auf dem kurzen Dienstweg" entschieden werden können. Viele Innovationen testen wir zunächst mit 2 - 3 Kunden in kurzen Pilotphasen. So erkennen wir schnell, ob aus Ideen echte Innovationen werden können.</t>
  </si>
  <si>
    <t>Wir sehen uns in erster Linie als Dienstleister. Mit unserem neueste Produkte "eyeqube" analysieren wir die Daten unserer Kunden, also deren Endkunden und erstellen mit Hilfe einer eigens dafür entwickelten KI individuelle Customer-Journeys, die wir mit und für unsere Kunden automatisch ausrollen.</t>
  </si>
  <si>
    <t>Jobst GmbH</t>
  </si>
  <si>
    <t>73529, Schwäbisch Gmünd</t>
  </si>
  <si>
    <t>Lieferantenauswahl: Auswahl von Lieferanten, die nachhaltige Praktiken anwenden und ethische Standards einhalten.
Transparenz und Rückverfolgbarkeit: Sicherstellung der Transparenz in der Lieferkette durch Rückverfolgbarkeit der Materialien und Produkte.
Umstellung auf erneuerbare Energien: Nutzung einer Solaranlage die den Energiebedarf des Unternehmens zu 80% deckt.
Soziale Verantwortung gegenüber Lieferanten und Mitarbeitern
Ressourcenschonung: Optimierung von Produktionsprozessen, um Ressourcen wie Wasser und Rohstoffe  zu minimieren.</t>
  </si>
  <si>
    <t>Zum einen können neue Produkte oder Dienstleistungen entwickelt werden, die den Markt positiv beeinflussen und das Unternehmen wettbewerbsfähiger machen. Durch die Förderung von Innovationen können auch interne Prozesse optimiert und Effizienzsteigerungen erzielt werden. Mitarbeiter, die die Möglichkeit haben, kreativ zu sein und neue Ideen einzubringen, fühlen sich oft motivierter und sind engagierter bei der Arbeit. Dies trägt zu einer positiven Unternehmenskultur bei und die Mitarbeiterbindung wird gestärkt. Insgesamt führt die Freisetzung von Zeit für innovative Ideen also zu einem nachhaltigen Unternehmenserfolg .</t>
  </si>
  <si>
    <t>Die Mitarbeiter haben durch Ihren Einsatz und Ihre KVP-Ideen die Möglichkeit bei einem postiven Unternehmesnergebnis eine Prämienzahlung zu erhalten</t>
  </si>
  <si>
    <t>Brainstorming-Sitzungen oder Innovations-Workshops werden organisiert, um Ideen zu generieren.
Regelmäßige Teambesprechungen um Verbesserungsvorschläge zu diskutieren.
Regelmäßige Einzelgespräche mit Vorgesetzten, in denen Mitarbeiter ihre Ideen direkt äußern können.
Kriterien zur Bewertung:
Machbarkeit: Ist die Idee umsetzbar?
Nutzen: Welchen Mehrwert bringt die Idee dem Unternehmen?
Kosten-Nutzen-Analyse: Wie verhält sich der potenzielle Nutzen zu den Implementierungskosten?
Nach der Bewertung und eventuellen Tests wird die endgültige Entscheidung über die Umsetzung von der Geschäftsführung getroffen</t>
  </si>
  <si>
    <t>Einmalige Geldprämien für erfolgreiche Ideen oder Innovationsprojekte
Verleihung der Auszeichnungen  "Mitarbeiter des Monats"
Werschätung und Annerkennung wiederspiegeln</t>
  </si>
  <si>
    <t>Flexible Arbeitsmodelle
Remote Work und Homeoffice: Ermöglichung von Homeoffice und flexiblen Arbeitszeiten, um die Anpassungsfähigkeit der Mitarbeiter an unterschiedliche Lebenssituationen zu fördern.
Flexible Arbeitszeiten: Gleitzeitmodelle, bei denen Mitarbeiter ihre Arbeitszeit an ihre persönlichen Bedürfnisse anpassen können
Technologische Unterstützung
Cloud-basierte Lösungen: Nutzung von Cloud-Technologien für flexiblen Zugriff auf Daten und Anwendungen, unabhängig vom Standort.
Flache Hierarchien: Reduzierung von Hierarchieebenen, um den Entscheidungsprozess zu beschleunigen
Projektbasierte Arbeitsweise: Temporäre Zusammensetzung von Teams für spezifische Projekte, wodurch eine schnelle Reaktion auf neue Herausforderungen möglich ist</t>
  </si>
  <si>
    <t>Momentan noch nicht wirklich in Nutzung</t>
  </si>
  <si>
    <t>Wecker Druckluft GmbH</t>
  </si>
  <si>
    <t>Als Unternehmen in der Energiebranche helfen wir Unternehmen proaktiv erheblich Energie einzusparen. Dafür haben wir ein Audit-System Air Summit entwickelt  (www.airsummit.de) und sind mehrfach ausgezeichnet worden.
Wir unterstützen in einem erheblichen Maße den Jugendsport in unserer Region und helfen im Reitsport jungen Talenten und Vereinen.
Unsere Mitarbeiter sind herzlich eingeladen während der Arbeitszeit am Training für die eigene Marathonstaffel mitzumachen. Den Münsteraner Marathon unterstützen wir in der Innen- und Außendarstellung und nehmen mit einem eigenen Team daran teil.
Wir unterstützen umweltschützende Projekte wie zum Beispiel in der Vergangenheit The Ocean CleanUp und werben im Kreise unserer Kunden  um eine Teilnahme an der Unterstützung sowie weiteren Bekanntmachung.
Unsere Mitarbeiter sind eingeladen und aufgefordert an der sozialen Gestaltung des gesamten Teams aktiv teilzunehmen und sich nicht lediglich als Mitarbeiter, sondern auch als Mensch mit einzubringen. Das hat zu einer erheblichen Festigung und Stärkung des Teams beigetragen. Die dadurch entstandene Lebensfreude im gesamten Unternehmen ist ein erheblicher Beitrag zum Gesamterfolg unseres Unternehmens.
Unser Team von Technikern, Einkäufern und auch das Servicemanagement ist stets auf der Suche nach einer Verbesserung unserer Produkte und Dienstleistungen. Insbesondere im Hinblick auf ein energetisches Optimierungspotential oder der Reduzierung von umweltbelastenden und recycelfähig  Produkten. Dazu führen wir regelmäßig Gespräche mit Lieferanten, Herstellern und mit dem eigenen Team.</t>
  </si>
  <si>
    <t>Wir haben Teams gebildet, welche sich je nach Themenbereichen mittels der Software SLACK zu definierten Themen austauschen, Ideen einbringen und abstimmen können. Durch diese Teambildung mit geschlossenen Gruppen haben wir den Vorteil der Eingrenzung von Informationswegen, die nur für Mitglieder dieses Teams relevant sind und nicht andere blockieren.
Ich gebe Ihnen ein Beispiel:
Alle reisenden Techniker von uns sind zusammen mit dem Vertrieb und der Serviceleitung in einer Gruppe: Kundeninnovation eingebunden. Jeder Techniker, der im Kundenkontakt auch nur das geringste Optimierungspotential zur Verbesserung der Energetik oder Performance entdeckt, teilt dies in jener Gruppe bei SLACK, ohne das es andere Mitarbeiter aus anderen Bereichen blockiert oder zeitlich belastet. 
Der riesengroße Vorteil liegt darin, dass erstens der Vertrieb sofort aktiv werden kann und was darüber hinaus noch wichtiger ist: Alle anderen Techniker lernen für ihre eigene Arbeit im Kontakt mit Kunden aus den Erfahrungen und Ideen dieser Gruppe und der anderen Techniker. Das ist vor allem bei reisenden Technikern extrem wertvoll.</t>
  </si>
  <si>
    <t>Wir haben für Ideen der Mitarbeiter eine SLACK Gruppe, die von der Geschäftsleitung kommentiert, umgesetzt und besprochen wird.</t>
  </si>
  <si>
    <t>Derzeit erhalten die Mitarbeiter keine gesonderte Belohnung für eingebrachte innovative Leistungen. Dieser Vorgehensweise stehen wir als Unternehmen jedoch offenen entgegen.
Wir unterstützen allerdings die Mitarbeiter in besonderen Situation insgesamt als Gruppe und bieten Hilfe an.</t>
  </si>
  <si>
    <t>Zwischen Kundenberatung  durch unsere Experten und einem Angebot mit Projektausarbeitung vergehen nur wenige Stunden. Damit sind wir Lichtjahre unseren Marktbegleitern voraus.
Wir setzen dabei Tools mit automatisierten Kampagnen ein. Auf Änderungswünsche seitens der Kunden, können wir somit binnen weniger Stunden reagieren.</t>
  </si>
  <si>
    <t>Wir setzen Text.Cortex Ai zur Optimierung unserer Dokumente, zur Übersetzung bzw. Korrektur von Korrespondenz mit ausländischen Partnern und zur Recherche von Informationen ein.</t>
  </si>
  <si>
    <t>Baumann Group - the kitchen family</t>
  </si>
  <si>
    <t>32584 Löhne</t>
  </si>
  <si>
    <t>Seit 2020 pflegen wir eine enge Zusammenarbeit mit Fokus Zukunft, um CO2-Emissionen zu reduzieren und zu kompensieren. Durch verschiedene Maßnahmen haben wir den Status eines "klimaneutrales Unternehmens" erreicht. Der aktuelle Schwerpunkt liegt auf der Eigenproduktion von Energie. Für unsere Mitarbeiter bieten wir Veranstaltungen und Flyer an, die umweltgerechtes Verhalten fördern, sowie die Möglichkeit, den CO2-Fußabdruck mit betrieblicher Unterstützung zu kompensieren. Wir sind unter anderem mit den Gütesiegeln "Goldenes M", "PEFC" und "Blauer Engel" ausgezeichnet. Im Jahr 2023 haben wir eine Photovoltaikanlage auf unseren Produktionshallen installiert. Zudem nutzen wir Produktionsabfälle zur Energiegewinnung.</t>
  </si>
  <si>
    <t>Wir haben unseren Mitarbeitenden die Gelegenheit geboten, während ihrer Arbeitszeit an einer Veranstaltungsreihe zum Thema Innovationsmanagement und Innovationstätigkeiten teilzunehmen - dem sogenannten Innovation Gym. Das Feedback war durchweg positiv. Besonders wertvoll war der Austausch mit anderen Unternehmen über die Anwendung von Innovationstechniken, der gezeigt hat, dass unsere Mitarbeitenden motiviert sind, neue Wege zu gehen.</t>
  </si>
  <si>
    <t>Unsere Mitarbeitenden können ihre Ideen und Verbesserungsvorschläge über eine sogenannte Ideenbox einreichen. Ein Gremium, bestehend aus 3-5 Personen aus den Fachabteilungen, der Geschäftsführung und dem Betriebsrat, bewertet die eingereichten Vorschläge. Unabhängig vom Ergebnis erhält jeder Mitarbeitende Feedback zu seiner Idee oder seinem Vorschlag.</t>
  </si>
  <si>
    <t>Die einzelnen Ideen und Vorschläge werden individuell beurteilt. Hierbei werden auch die Auswirkungen auf den
Prozess bewertet. Auf dieser Basis wurde eine Staffelung entwickelt, nach welcher die Mitarbeitenden belohnt
werden.</t>
  </si>
  <si>
    <t>- KI übernimmt Routinearbeiten wie Datenverarbeitung, Berichtserstellung und Kundensupport, wodurch Mitarbeiter entlastet und auf strategischere Aufgaben fokussiert werden können.
- KI analysiert große Datenmengen in Echtzeit und liefert präzise Vorhersagen sowie Handlungsempfehlungen, was zu besseren und schnelleren Entscheidungen führt.
- KI ermöglicht maßgeschneiderte Angebote und Services, die auf die individuellen Bedürfnisse der Kunden zugeschnitten sind, was die Kundenzufriedenheit erhöht.
- Automatisierung verringert den Bedarf an manuellen Eingriffen.
- KI-basierte Systeme sind weniger fehleranfällig als menschliche Arbeitskräfte, was Kosten für Korrekturen und Nacharbeiten reduziert und dies führt zu schnelleren und präziseren Prozessen, sodass dies den Ressourcenverbrauch und die Betriebskosten senkt.</t>
  </si>
  <si>
    <t>Cera GmbH</t>
  </si>
  <si>
    <t>Eberdingen</t>
  </si>
  <si>
    <t>68.0</t>
  </si>
  <si>
    <t>Es gibt eine Jahreserfolgsprämie. Der Gesamtbetrag wird am Unternehmenserfolg festgelegt und dann auf die Mitarbeiter verteilt. Bei dieser Verteilung werden die Faktoren Betriebszugehörigkeit und Anwesenheitszeiten im entsprechenden Jahr pro Mitarbeiter berücksichtigt.</t>
  </si>
  <si>
    <t>Wir haben einen KVP-Programm installiert, in dessen Rahmen die Mitarbeiter Ihre Ideen und Verbesserungsvorschläge einbringen können. Dieses Programm heißt GO TOP (Ganzheitliche Optimierung Technik-Organisation-Personal)</t>
  </si>
  <si>
    <t>Für jeden Verbesserungsvorschlag der angenommen wird, erhält der Mitarbeiter ein Los. Alle Lose kommen am Jahresende in eine Verlosung. Ein Mitarbeiter, der beispielsweise 5 Verbesserungsvorschläge eingebracht hat, hat damit eine 5- fache höhere Gewinnchance als ein Mitarbeiter, der 1 Verbesserungsvorschlag eingebracht hat.</t>
  </si>
  <si>
    <t>Aufgrund unserer flachen  Firmenstruktur einerseits und unserer großen hauseigenen Fertigungstiefe andererseits,  sind wir in der Lage auf Reaktionen vom Markt bzw. dem Kunden sehr schnell zu reagieren. So haben wir in 2023 in 4 Monaten die komplette Entwicklung, Konstruktion und den Prototypenbau für ein neuartiges Intralogistik-Produkt gestemmt. Der Kunde gehört zu einer weltweit tätigen Intralogistik-Gruppe und ist somit eigentlich ein Wettbewerber von uns. Aufgrund des großen Zeitdrucks wurde aber die Entwicklung an uns übergeben. Wir setzten dann für solche Projekte eine interdisziplinäres Projektteam aus Anwendungstechnik, Konstruktion (mech. und elektr.) und Fertigungsexperten ein, die sehr eng und zielgerichtet zusammenarbeiten.</t>
  </si>
  <si>
    <t>Wir haben erst vor ca. 12 Wochen mit unserem ersten Projekt zum Einsatz von KI für den Bereich Reibschweißen begonnen. Hierzu sind leider noch keine Ergebnisse vorhanden, so dass wir zu möglichen Kostensenkungseffekten keine Aussage machen können.</t>
  </si>
  <si>
    <t>KPG Rotating Solutions GmbH</t>
  </si>
  <si>
    <t>79774 Albbruck</t>
  </si>
  <si>
    <t>- Nachhaltigkeit ist in unserem Geschäftsmodell verankert: mit dem Prinzip „Reparieren statt Ersetzen“ und robusten Lieferketten stehen wir für optimale Ressourcenschonung bei höchster Maschinenverfügbarkeit.
- Unsere innovativen Turnkey-Lösungen treiben die Energiewende und damit eine nachhaltige Zukunft voran. 
- Wir haben stets die Chancen einer digital vernetzten Produktions- und Diagnosetechnik im Blick, um gemeinsam mit mit unseren Kunden die Industrie von morgen zu gestalten - im Sinne der Nachhaltigkeit.
- Auch in unserer neu bezogenen "Zukunftsfabrik" (Eröffnung 10/2023) wird Nachhaltigkeit groß geschrieben: mit energieeffizienter Bauweise, 260 kW Solardach, Dachbegrünung, Ladesäulen für E-Bike &amp; E-Auto, Bahnhalt in unmittelbarer Nähe, Biotop auf dem Firmengelände
- Wir unterstützen als in unserer Region Südschwarzwald verankertes Familienunternehmen regionale Nachhaltigkeitsprojekte, um die ökologische Vielfalt unserer wertvollen Natur auch für zukünftige Generationen zu erhalten; Beispiel: Südkurier Zeitungswald</t>
  </si>
  <si>
    <t>Wir haben ein Virtual Stock Option Program (VSOP) eingeführt.</t>
  </si>
  <si>
    <t>- Täglich im Kontakt mit der Geschäftsführung  --&gt; wir haben sehr flache Hierarchien, die Gesellschafter-Geschäftsführer sind selbst direkt operativ in der Verantwortung (z.B. für Bereich Engineering/Entwicklung)
- Bewertung Technical Key Experts und Geschäftsführung mit Nutzwertanalyse</t>
  </si>
  <si>
    <t>- Sehr flache Hierarchien
- Fokussierung auf Value-Add für den Kunden, Reduzierung von Verwaltung/Prozessen/Vorgaben auf das notwendige Minimum
- Alle Unternehmensbereiche an einem Standort, entsprechend kurze Wege, z.B. von Entwicklung in Fertigung oder Service-Werkstatt
- Vollständige Transparenz, auch bauseitig in unserer Zukunftsfabrik umgesetzt (transparente, gläserne Verbindung von Büro und Werkstatt)f
- Unser Spitzname von unseren Kunden: "Men in red" --&gt; Schnelligkeit und Flexibilität in Projekten wie Feuerwehrmänner, auch bei unerwarteten Befunden
- Engineering, Fertigung und Service bei KPG Rotating Solutions unter einem Dach --&gt; ermöglicht in unserer Branche Flexibilität und Agilität in der Zusammenarbeit mit dem Kunden</t>
  </si>
  <si>
    <t>Daily Meetings</t>
  </si>
  <si>
    <t>- Nutzung von Generativer KI zur Erstellung von Datenbanken, z.B. für die Vereinfachung der Angebotserstellung --&gt; Signifikante Reduzierung von Arbeitsstunden für die Angebotserstellung
- Nutzung von Generative KI zur Erstellung von Wettbewerberanalysen --&gt; Reduzierung der manuellen Recherche-Zeit von Vertriebsmitarbeitern
- Nutzung von Generative KI zur Erstellung von Projektdokumentationen --&gt; Reduzierung Arbeitsstunden</t>
  </si>
  <si>
    <t>ALU - ME GmbH</t>
  </si>
  <si>
    <t>Karstädt</t>
  </si>
  <si>
    <t>64.0</t>
  </si>
  <si>
    <t>Abfälle überdurchschnittlich stark getrennt (gerade bei Metallen), wir verwenden intern wieder verwertbare Flaschen zum reinigen für unsere Wasseraufbereitung für Mitarbeiter und Kunden 
Metall ist unser Kerngeschäft, dementsprechend werden hier auch viele interne Projekte aus Metall bzw. Holz umgesetzt. Wiederaufbereitung von Verpackungsmaterialien und Vorabprüfungen von Waren beim Subunternehmer werden durchgeführt, um doppelte Logistik bzw. Verpackung zu vermeiden. Der Qualitätsanspruch unserer Kunden ist enorm hoch, wir fertigen vieles außerhalb der Norm und sind der Lieferant für Sonderlösungen, dementsprechend setzten wir hoch qualifiziertes Personal in den einzelnen Bereichen unseres Unternehmens ein und setzen dabei primär auf den eigenen Nachwuchs. Das bedeutet, wir bilden aus, in verschiedenen Bereichen und bieten weitere externe und interne Schulungen an, um unsere Mitarbeiter zu fördern und zu fordern. Für viele Mitarbeiter sind wir nach wie vor der erste und bisher einzige Arbeitgeber. Vom Gesellen, über den Meister bis hin zum Ingenieur bzw. Schweifachmann- oder Ingenieur begleiten wir unsere Kollegen. Innovation in unserer Branche ist auch kondenorientierte Lösungen und Konzepte zu entwickeln und die kundeneigenen Produkte optimaler und wirtschaftlicher zu gestalten. Das machen wir jeden Tag in unserer technischen Kunden- und Projektbetreuung, indem wir gemeinsam mit Maschinenherstellern neue Werkzeuge etablieren, um Produkte optimal produzieren zu können.</t>
  </si>
  <si>
    <t>Anhand mehrerer Kriterien werden jährlich unsere Mitarbeiter gescored und demententsprechend zusätzlich vergütet.</t>
  </si>
  <si>
    <t>Die Vorschläge werden direkt dem vorgesetzten zugetragen. Durch mehrere wöchentliche Meetings (je nach Bereich) werden diese bis hin zum Management binnen weniger Werktage kommuniziert und dementsprechend auch umgesetzt.</t>
  </si>
  <si>
    <t>Diese fließen, wie vorher benannt in ein Scoring der Mitarbeiter ein.</t>
  </si>
  <si>
    <t>Wir bedienen mit unsere Produkte eine absolute Nische in unserem Markt. Wir sind der Hersteller für geringere Stückzahlen (meist bis zu 100 Stk. Logsgröße) - das ist bei unsere Größe sehr untypisch, da die meisten auf großen Durchsatz für die Maschinenauslastung planen. Wir fertigen geringe Stückzahlen mit oftmals einer sehr ausgeprägten Fertigungstiefe. Ca. 65 % unsere Kunden habe eine Spurtaktung, dass bedeutet, dass Terminverschiebungen jeden Tag unsere Alltag begleiten. Um das in der Menge umsetzten zu können haben wir ausschließlich technische Kundenbetreuer, die sich darum kümmern, unsere Ware pünktlich an unsere Kunden zu versenden. Von der technischen Angebotserstellung bis hin zum Versand planen wir Alles selbst und führen den Großteil der Tätigkeiten (bis auf Oberflächenveredelung) aus. Diese Flexibilität gegenüber unseren Kunden ständig zu gewährleisten stellt uns täglich vor den Aufgaben, unsere Prozesse ständig zu monitoren und zu verbessern, sonst würde man bei dieser Geschwindigkeit der Bearbeitung (fast jedes Bauteil ein Unikat) im Chaos versinken. Jedes Bauteil hat den gleichen Qualitätsanspruch (100%) und soll pünktlich beim Kunden landen. Die Agilität zieht sich also wie ein roter Faden (je nach Produkt) durch das Ganze Unternehmen, durch jeden Bereich und jeden Prozess in jeder Abteilung.</t>
  </si>
  <si>
    <t>Generative KI kann aktuell in unserer Branche mit den Gegebenheiten und Nutzung verschiedener Programme schwierig genutzt werden. KI findet bei uns mehr Einsatz im Bereich der Programmierung / Anwendungen von Maschinen, dies setzen wir in allen aktiven Bereiche (wo möglich) natürlich um.</t>
  </si>
  <si>
    <t>GF Building Flow Solutions (Uponor GmbH)</t>
  </si>
  <si>
    <t>60486 Frankfurt am Main</t>
  </si>
  <si>
    <t>WIr haben als Firma eine sehr ambitionierte Nachhaltigkeitsstrategie. Zur Erreichung unserer Ziele werden KPIs eingesetzt die wir sehr genau beobachten und notwendige Massnahmen einplanen zur stetigen Verbesserung. Der aktuelle Status sowie Massnahmen werden min 1 mal pro Monat mit dem TopManagement besprochen.
Anbei einige Beispiele was wir bisher erreicht haben:
- 93% unserer Produktionsabfälle werden recycled
- wir sind das 1. Unternehmen das ein SBTi validiertes Ziel zur Erreichung von Null Emissionen in unserer Industrie hat
- 99% unserer genutzten Energie ist auf Grüne Energie umgestellt
- seit 2019 haben wir unsere Emmissionen in den Werken um 87% reduziert
- umfangreiche Massnahmen laufen um unsere Verpackungen frei von Kunststoffen zu gestalten
- Wir haben zusammen mit Industriepartnern eine Methode entwickelt um PEX Material zu recyceln -&gt; das ist weltweit einmalig</t>
  </si>
  <si>
    <t>Alle Mitarbeiter werden anhand von persönlichen sowie Unternehmeszielen intensiviert. Je nach Hirarchie steigt der Prozentsatz der Beteiligung. Die Beteiligung hängt vor allem an Umsatz und EBIT Zielen im Vergleich zum Wettbewerb. Ziel ist es hierbei deutlich schneller als der Wettbewerb zu wachsen und profitabler zu sein. Da bei allen Mitarbeitern ca 50% dieser Ziele die Umsatzbeteiligung abhängt, gibt es hierauf einen hohen gemeinsamen Focus.</t>
  </si>
  <si>
    <t>Wir haben ein internes Vorschlagswesen über welches jeder Mitarbeiter eigene Ideen einbringen kann. Dies wird sehr rege genutzt da es hier auch eine Beteiligung an der Einsparung gibt die sehr attraktiv ist. Die Vorschläge werden durch die jeweilig zuständige Fachabteilung bearbeitet.
Desweiteren haben wir ein Produktivitätsziel in jedem Bereich von ca 3.5% - hier gibt es ständig Workshops gemeinsam mit allen Mitarbeitern um die Pipeline von neuen Ideen aufrecht zu erhalten und die Umsetzung zu überwachen bzw verifizieren.</t>
  </si>
  <si>
    <t>hierzu gibt es eine Vielzahl von Möglichkeiten - Monetäre Ausschüttungen sowie interne Preise / Verleihungen / Auszeichnungen ...</t>
  </si>
  <si>
    <t>Unser Unternehmen hatte in den letzten Jahren viele Herausforderungen sehr gut gemeistert zb Corona, Logistikkettenabbruch, Cyberattack, Baukrise ... trotz dieser ganzen externen Herausforderungen hat das Unternehmen gute Ergebnisse geliefert. Der Focus is vielen Bereichen lag auf dem Thema Resilience - wie zb im Einkauf - für unsere Hauptkomponenten hat man alternative Lieferanten in unterschiedlichen Regionen aufgebaut</t>
  </si>
  <si>
    <t>5 Thinking hats</t>
  </si>
  <si>
    <t>Moonshot</t>
  </si>
  <si>
    <t>Dirsuptive Innovation</t>
  </si>
  <si>
    <t>wir nutzen AI in allen Bereichen des Unternehmens:
a ) Produktion -Überwachung der Bauteilqualität 
b) Logistik - Forecasting
c) Produktentwicklung - Codeing
d) Produkte - selbstlernende Algorithmen zur Verbesserung der Energieeinsparungen 
e) Service - Beantwortung von Anfragen unserer Kunden
f) ...
Alle Bereichen haben mit Pilotprojekten versucht Erfahrungen hier zu machen um die Möglichkeiten von AI zu evaluieren und umzusetzen, viele Projekte sind hier noch am Laufen und werden ständig neu bewertet aufgrund der sich schnell weiterentwickelden AI tools</t>
  </si>
  <si>
    <t>Comma Soft AG</t>
  </si>
  <si>
    <t>53229 Bonn</t>
  </si>
  <si>
    <t>147.0</t>
  </si>
  <si>
    <t>Nachhaltigkeit wird bei Comma Soft als Familienunternehmen systematisch vorangetrieben, intern &amp; extern kommuniziert. Ziel ist es, die eigene gesellschaftliche Verantwortung mit einem wertschöpfenden Beratungsgeschäft zu verbinden &amp; gleichzeitig neue innovative Geschäftsfelder aufdecken. 
Comma Soft soll als Unternehmen klimaneutral &amp; der Grad ihrer Nachhaltigkeit messbar gemacht werden. Zur Messung des CO2-Fußabdrucks werden Baselines für Scope I &amp; II Emissionen bestimmt. Comma Soft bezieht Strom aus 100% erneuerbaren Energien, fördert Job-Rad, stellt E-Ladesäulen &amp; Bahncard50 zur Verfügung, auch zur privaten Nutzung, sowie E-Autos als Firmenwagen. Für nicht vermeidbare Emissionen erfolgt Kompensation, u.a. Forliance-Aufforstungsprojekte.
ESG im Portfolio: Die eigenentwickelte GenAI-Lösung Alan (alan.de) wird als nachhaltige SaaS angeboten. Sie ist in Kooperation mit der Nachhaltigkeitssoftware leadity zum Erstellen von CSRD-Reports im Einsatz. Weitere „Sustainable Solutions“ wie Lieferkettenoptimierung &amp; Ausschussreduktion helfen Kunden, Ressourcen einzusparen &amp; Emmissionen zu senken.
Petersberger Gespräche: Seit 2005 jährlich stattfindendes interdisziplinäres Forum, dass den Dialog zwischen führenden Vertretern aus Wirtschaft, Technologie &amp; Wissenschaft fördert. 2024 ist das Motto „Veränderungsfähigkeit in der Ära des Auto sapiens. Autointelligente Systeme, Immersion und technologiebasierte Zukunftskonzepte.“ &amp; thematisiert u.a. Ansätze einer wirtschaftlichen &amp; umsetzbaren Energiewende.
Zudem engagiert sich Comma Soft u.a. in.:
Sterntaler e.V. &amp; Evangelische Lukaskirche: Unterstützung von Kinder- &amp; Jugendarbeit in sozialen Brennpunkten
Jazz- &amp; Beethoven-Fest Bonn: Unterstützung der lokalen Kunst- &amp; Kultur-Szene, Angebote von kostenfreien Konzertkarten für Mitarbeitende
Deutschlandstipendium: Uni Bonn &amp; Uni Wuppertal, weitere in Evaluation
MEGAfoN-App: für Schüler:innen aufbereitete Nachrichten zur Meinungsbildung, frei von politischem Auftrag</t>
  </si>
  <si>
    <t>Alle Mitarbeiter:innen können Innovationsthemen jederzeit bei Comma Soft einbringen und anstoßen. Dafür benötigte Zeit &amp; Budgets werden dafür durch den Vorstand zur Verfügung gestellt. Wir legen Wert darauf, dass viel Raum für Innovationen und Impulse, besteht, sodass Ideen intrinsisch motiviert entstehen und wachsen. Statt ausschließlich Innovation Top-Down vorzugeben, entfaltet sie sich unserer Erfahrung gemäß besser und nachhaltiger durch die Interessen, Fähigkeiten und Neugier unserer Mitarbeiter:innen, wenn diese gefördert werden und Freiraum erhalten.
Mitarbeiter:innen haben garantiert mindestens 12 Tage pro Jahr und pro Person für Weiterbildungen zur Verfügung und dürfen jederzeit darüber hinaus gehen. Diese Weiterbildungszeit umfasst auch Zeit für Recherche, Forschung und Entwicklung eigener Ideen, die anschließend dem Management jederzeit vorgestellt werden können. Daraus werden i.d.R. eigenständige Projekte entwickelt, z.B. die TaskForce zu ChatGPT &amp; LLMs, aus der 2023 die GenAI-Lösung Alan (alan.de) entwickelt und aKunden angeboten werden konnte. Daneben bestehen Initiativen zu Diversity und ESG und diverse Stand-up z.B. zu innovativen Technologie-Themen,Governance und unserer internen Wachstumsstrategie. Ziehen wir von der Weiterbildungszeit gebuchte Schulungen ab, ergeben sich im Schnitt die oben genannten Zahlen.
Daneben gibt es zahlreiche Open Excellence-Projekte, z.B. zu neuen Marketing- &amp; Vertriebsinitiativen, Employer Branding &amp;Recruiting, zur Optimierung unserer Beratungsframeworks, Staffing, der Optimierung unserer Wertschöpfungsprozesse und zu Wettbewerbsanalysen.</t>
  </si>
  <si>
    <t>Alle Mitarbeiter:innen werden durch die jährliche variable Vergütung dazu motiviert, zum Erfolg des gesamten Unternehmens beizutragen. Darüber hinaus gibt es individuelle Zielvereinbarungen sowie Beteiligungen am Ertrag der jeweiligen Business Unit. Dass diese Beteiligungsmodelle funktionieren, zeigt sich in der hohen Bereitschaft der Mitarbeiter:innen, teamübergreifend und auch über ihre alltäglichen Zuständigkeiten hinaus in Dialog zu treten und gemeinsam an Projekten zu arbeiten. Für spezielle Innovationsprojekte werden den Mitarbeiter:innen zudem Arbeitszeit sowie finanzielle Mittel bereitgestellt. Neugierde &amp; persönliches Interesse im Kollegium sind zudem enorme Treiber für die Entdeckung von Innovationen. Diese werden dadurch quasi zum Selbstläufer.
Dass dieses Vorgehen erfolgreich ist, zeigt die hohe Anzahl unserer langjährigen Mitarbeiter:innen sowie die umfassende Inanspruchnahme von Weiterbildungs- &amp; Entwicklungs-Angeboten und die im Laufe der Zeit sichtbare tatsächliche fachliche und persönliche Weiterentwicklung unserer Mitarbeiter:innen.</t>
  </si>
  <si>
    <t>Es gibt regelmäßige Dialogformate: monatliche „Gipfelis“ in denen alle Mitarbeiter:innen zusammenkommen, über Projekte informiert werden und Ideen/Feedback einbringen können. Diverse Teams-Kanäle (Feedback-Themen, Soziales, Engagement) &amp; das Intranet über Share Point ermöglichen dem ganzen Kollegium Nachrichten &amp; Informationen zu speziellen Themen mit allen anderen Mitarbeiter:innen zu teilen und ebenfalls Fragen zu stellen. U.a. werden dort Innovationsthemen geteilt &amp; diskutiert. Daneben gibt es zu speziellen Themen Taskforces, Praxisprojekte und Stand-ups (z.B. zu GenAI, Data Science und IT-Innovationen). In diesen können Mitarbeiter:innen auf Arbeitszeit Innovationsideen einbringen, austauschen und gemeinschaftlich über deren Fortführung abstimmen. Für die interne Digitalisierung besteht jederzeit die Möglichkeit, Ideen-Pitches bei der Business Unit „IT, System &amp; Innovation“ vorzutragen. Alle Pitches/Ideen werden schließlich dem höheren Management vorgestellt, sofern dieses die Ideen nicht sowieso schon gesponsort hat. Zeit &amp; Budget werden je nach benötigtem Bedarf zur Verfügung stellt. Vom Veto-Recht hat der Vorstand noch nie gebrauch machen müssen, da die gemeinschaftlich entwickelten Vorschläge bislang immer wohldurchdacht waren.
Zusätzlich werden in regelmäßigen Abstimmungen Befragungen des Kollegiums durchgeführt, bspw. zu Innovationsthemen, ESG &amp; Diversity oder, wie 2022 und 2024, die anonyme Befragung mit Great Place to Work. Hier konnten Mitarbeiter:innen ihre Einschätzung zur Arbeits- &amp; Innovationskultur abgeben und Verbesserungsvorschläge einreichen. Aktuell erarbeiten wir zudem einen standardisierten Prozess, in dem Innovationsideen transparent eingereicht sowie durch Abstimmung aller Mitarbeitenden gefeedbackt werden können.</t>
  </si>
  <si>
    <t>Innovationsleistungen können zwar mit dem Modell der variablen Vergütung verknüpft sein; das Entdecken und Ergründen von innovativen Themen, die mit Technologie &amp; Digitalisierung verknüpft sind, gehören jedoch zu unserem Arbeitsalltag: Für die Zufriedenheit unserer Kunden sowie eine über den Tellerrand reichende Beratungs- &amp; Umsetzungsleistung unsererseits. Die Übernahme von Verantwortung und bestimmten Projekten, z.B. als Lead einer Taskforce, ist zudem Bestandteil unseres Entwicklungs- &amp; Laufbahnmodells und für alle transparent festgehalten, z.B. als Kriterium „Leitung eines Excellence Cluster Projekts oder verantwortliche Mitarbeit daran (bzw. Mitwirkung an der Integration von neuen Technologien und Verfahren in die Produkt/Service Landschaft)“. Die Übernahme solcher Leistungen ist damit eine selbstverständliche Voraussetzung für das Erreichen der nächsten Laufbahnstufe.</t>
  </si>
  <si>
    <t>Innovationen entstehen oft aus Ideen, die Einzelne vorantreiben &amp; die dann im Unternehmen verankert werden. Aus der Initiative zu LLMs ist 2023 z.B. in wenigen Monaten eine interne GenAI-Lösung entstanden, die kurz danach als Produkt (Alan) Kunden angeboten werden konnte. Beim Ausbau weiterer Funktionen, Preisgestaltung &amp; Produktoptimierung fließt seitdem das Feedback von Mitarbeitenden &amp; Kunden ein &amp; wird in agilen Sprints umgesetzt. Die Kommunkation zu dieser Innovation über das Marketing wird ebenfalls flexibel auf die jeweiligen Neuerungen &amp; Marktanforderungen hin ausgerichtet.
Agilität &amp; Flexibilität zeigt sich auch darin, wie unsere Mitarbeitenden Wissen vertiefen &amp; sich Innovationen nähern. Sie sind neugierig &amp; flexibel, gehen behutsam &amp; zugleich lösungsorientiert mit unseren Kunden in den Dialog. Wir legen besonders viel Wert darauf, dass neben Wissen zwischenmenschliche Kommunikation, kurze Entscheidungswege &amp; flache Hierarchien, Empathie &amp; emotionale Intelligenz gefördert werden &amp; Mitarbeitende fachlich &amp; als Person wachsen. Maßnahmen um dies gezielt zu unterstützen sind u.a.:
Comma enhances Comma: Interner Wissenstransfer über Formate &amp; Kanäle, in denen Kolleg:innen verschiedener Units zusammenkommen, sich zu technischen Herausforderungen austauschen, zu Projekten &amp; Kundenkommunikation schulen &amp; Quellen teilen.
Co-Creation: Zusammenarbeit im Team &amp; mit Kunden fördern wir durch mobiles Arbeiten &amp; unseren Co-Creation Campus, in dem Kunden, Partner &amp; Kolleg:innen in verschiedensten Konstellationen zusammenarbeiten. Architektur &amp; Einrichtung wurden bewusst so gestaltet, dass sie das Einnehmen neuer Perspektiven &amp; Konstellationen, Kreativität &amp; Innovationsfähigkeit fördern. Weitere Räume werden aktuell nach diesem Konzept renoviert.
F&amp;E: Es werden immer wieder Möglichkeiten angeboten, zu bestimmten Hot Topics kurzfristig (z.B. Hackathons), langfristig (z.B. Task Force) oder in mehrjährigen Forschungsarbeiten neue Ideen bis zur Marktreife zu entwickeln.</t>
  </si>
  <si>
    <t>Stand-ups</t>
  </si>
  <si>
    <t>Task-Force</t>
  </si>
  <si>
    <t>Praxisprojekte/Operational Excellence Projekte</t>
  </si>
  <si>
    <t>Wir nutzen bei Comma Soft unsere selbst entwickelte GenAI-Lösung Alan auch intern. Mit ihr ist es möglich, Beratungsprozesse effizienter zu gestalten, indem Projektwissen für alle Mitarbeiter:innen bereichsübergreifend zugänglich und für ihre Anforderungen aufbereitet wird. Sie können mit der Lösung chatten und erhalten Informationen zum Beratungsprozess, unserem Portfolio, Projektdokumentationen, Kunden Best Practices etc. Die Lösung unterstützt beim erstellen von Präsentationen und Angeboten sowie bei der Recherche und Wiederverwendung von Fachwissen. In der Produktentwicklung wird durch den Einsatz von Alan das Produkt selbst weiterentwickelt, da das Feedback der internen Anwender:innen einfließt. Gleichzeitig sind die Consultants durch die Nutzung exzellent für dieses Produkt geschult und können Kunden dadurch optimal in Bezug auf den Einsatz von GenAI beraten, was wiederum zu wirtschaftlichen Lösungen für die Kunden sowie für Comma Soft führt.
Weitere Einsatzbereiche von Alan sind Unterstützung in der Software-Entwicklung und Programmierung, bei der Ideenfindung über alle Unternehmensbereiche hinweg sowie im Marketing und Vertrieb.
Weitere GenAI-Tools, die wir ergänzend nutzen, umfassen u.a. bildgenerierende KI-Lösungen im Vertrieb und Marketing und Microsoft Copilot für die täglichen administrativen Aufgaben. Zudem testen die Mitarbeitenden eigenständig neue GenAI-Lösungen, evaluieren deren Einsatz im unternehmen oder finden hierdurch weitere Verbesserungsmöglichkeiten für Alan.
Durch die Nutzung von GenAI konnten in Summe bereits rund 20 % Kostenersparnisse erzielt werden.</t>
  </si>
  <si>
    <t>Balu Technologies GmbH</t>
  </si>
  <si>
    <t>die mietwäsche GmbH &amp; Co. KG</t>
  </si>
  <si>
    <t>78052 Villingen-Schwenningen</t>
  </si>
  <si>
    <t>1800.0</t>
  </si>
  <si>
    <t>Nachhaltigkeit betrachten wir stets vollumfänglich anhand aller drei Dimensionen. All unsere Prozesse müssen nachhaltig ausgerichtet sein. Wir besitzen eine Bundesweite Steuerungsgruppe, die sich innerhalb kleiner Teams um unternehmens- und gesellschaftsfördernde Projekte kümmert. Im Nachhaltigkeits-Team Maschinen und Technik arbeiten wir an der internen Produktions- und Prozessoptimierung zur Einsparung von fossiler Energie und CO2. Das Fuhrpark-Team erarbeitet Konzepte zur nachhaltigen Mobilität. Das Nachhaltigkeits-Team Abfall und Umwelt erarbeitet Innovationsprozesse zum Recycling und Upcycling von unseren Alttextilien. Im Team Beschaffung / Produkte erarbeiten wir Innovationsprozesse zur Erhöhung der Transparenz in der Lieferkette, wir führen Risikoanalysen durch, setzen Nachhaltigkeitsstandards für Lieferanten und koordinieren Audits bei Produktionsstätten. Im Nachhaltigkeitsteam Soziales arbeiten wir an vielen verschiedenen Projekten. Das aktuellste Projekte thematisiert kostenfreie Deutschkurse für unsere Produktionsmitarbeiter und die Kompetenz-Auditierung der Führungskräfte. Jedes Nachhaltigkeitsteam umfasst mindestens 3 Personen. In diesen Teams wird je Monat zwischen 3 und 10 Stunden gearbeitet.</t>
  </si>
  <si>
    <t>Mitarbeiter können folgende Wege nutzen:
+ persönliches Gespräch führen
+ E-Mail senden
+ Konzeptpapier erstellen</t>
  </si>
  <si>
    <t>Es gibt keine starre Regelung. Die Idee wird von einem Gremium nach Mehrwert für Kunden, internem
Nutzen sowie Effizienzsteigerung bewertet. Danach wird ein Betrag festgelegt, der dem Mitarbeiter
zugewendet wird.</t>
  </si>
  <si>
    <t>Wenn innovative Ideen auf den Tisch kommen, wird entschieden, ob diese aus dem laufenden Budget und mit dem bestehenden
Personalressourcen gestemmt werden kann. Im Bedarfsfall werden Prios kurzfristig neu definiert, damit ein entsprechendes Projekt
starten kann. Wenn zusätzliche Ressourcen benötigt werden, wird kurzfristig ein Gesellschafter-Meeting über MS-Teams einberufen
und über die Freigabe entschieden.</t>
  </si>
  <si>
    <t>GS- Service und Handelsmakler</t>
  </si>
  <si>
    <t>37632 Eschershausen</t>
  </si>
  <si>
    <t>3.0</t>
  </si>
  <si>
    <t>Die Mitarbeiter erhalten einen festgelegten Prozentsatz, der auf die Provision einer unserer Lieferanten ausgelegt ist.</t>
  </si>
  <si>
    <t>Es wird sich wöchentlich getroffen und in der Runde über solche Dinge gesprochen. Diese Ideen werden von uns gemeinsam bewertet.</t>
  </si>
  <si>
    <t>Bis jetzt noch gar nicht.</t>
  </si>
  <si>
    <t>uesa GmbH</t>
  </si>
  <si>
    <t>555.0</t>
  </si>
  <si>
    <t>uesa fertigt elektrotechnische Erzeugnisse für die grüne Stromerzeugung und die Energieversorgung. Zum Produktangebot gehören unter anderem: Transformationenstationen, Außenverteiler, Niederspannungsverteilungen und Energieverteilungsanlagen in geprüften Schranksystemen. Erwirtschaftete Gewinne werden stetig in Gebäude-, Anlagen-, Maschinen und IT-Ausstattung investiert. Es werden beständig neue Arbeitsplätze geschaffen, bestehende Arbeitsabläufe verbessert und zusätzliche soziale Leistungen für die Beschäftigen eingeführt. Die nachhaltige Unternehmenspolitik seit 1990 führte zur Etablierung eines starken Unternehmensverbundes mit heute über 1.200 Beschäftigten mit uesa als Kernunternehmen mit 555 Beschäftigten. Die hohe Eigenkapitalquote von etwa 50 % und das starke Umsatzwachstum der vergangenen Jahre auf 292 Mill. € in der uesa group und auf 155 Mio. € bei uesa als Kernunternehmen im Jahr 2023 zeugen von der nachhaltig aufgebauten wirtschaftlichen Wettbewerbsfähigkeit, von der die gesamte südbrandenburgische Region Elbe-Elster profitiert. Die uesa GmbH ist nach DIN EN ISO 9001:2015 zertifiziert. Die seit 1995 kontinuierlich bestehende Zertifizierung des Qualitätsmanagements wird regelmäßig erfolgreich durch den TÜV Rheinland überprüft. Zusätzlich wird das Arbeitsschutzmanagement der uesa periodisch von der Berufsgenossenschaft BGETEM überwacht. Das regelmäßige Energieaudit dokumentiert darüber hinaus eingeführte Energieeffizienzmaßnahmen und den ressourcenschonenden Umgang mit Energieträgern. Die uesa GmbH sichert eine nachhaltige Unternehmensentwicklung auch durch ein strategisches Risiko- und Chancenmanagement, das thematisch in den Beiratssitzungen der uesa GmbH verankert ist. In den Beiratssitzungen wird ein Handlungsrahmen für die Geschäftsführungen der uesa group (uesa-Unternehmensverbund) abgestimmt und das Management von Innovationsprojekten evaluiert.</t>
  </si>
  <si>
    <t>Bei der Erarbeitung und Umsetzung von Produktinnovationen werden bei uesa ausgewählte Beschäftigte des Bereichs und weitere externe Beteiligte zu einer temporären Entwicklungseinheit zusammengeführt. Ein Beispiel für die betriebliche Organisation einer Produktentwicklung ist die neue AC-Ladesäule. Die neue AC-Ladesäule hat ein kompakteres Design im Vergleich zum Vorgängermodell und einen modularen Innenaufbau. Die Ladesäule arbeitet softwaregestützt und kommuniziert mit einem Backend. Bei der Softwareentwicklung für die neue Ladesäule arbeiten uesa-Softwareentwickler mit den Arbeitsorten Uebigau, Zielona Gora und Warschau in Polen mit externen Software-Freelancern und Partnerunternehmen zusammen. Die Konstruktion der neuen AC-Ladesäule wird durch ein uesa-Verbundunternehmen, das in der Metallverarbeitung aktiv ist, verantwortet. Die Konstrukteure stehen in einem engen Austausch mit Industriedesignern der Technischen Universität Dresden. In der Werkstatt für Elektromobilität werden technische Fragestellungen, softwarebezogene Anforderungen und Fertigungserfahrungen gemeinsam vor Ort und an Prototypen besprochen und zu einer Lösung geführt. Es besteht zusätzlich Raum für die Besprechung neuer Ideen und Ansätze. Der Gesamtprozess der Entwicklung der neuen AC-Säule liegt in Verantwortung des Produktmanagers, der als Geschäftsbereichsleiter den Bereich Elektromobilität verantwortet. In den Entwicklungsprozess neuer Produkte werden bei uesa Mitarbeiter mit eigener Aufgabenverantwortung eingebunden. Zusätzlich bedarf es bei komplexen Produktinnovationen auch der persönlichen Förderung durch die Geschäftsführung, die strategische Grundsatzentscheidungen zum Entwicklungsverlauf fällt. Eine Mitarbeiterbindung erfolgt maßgebend durch Mitarbeitereinbindung in Entwicklungsaufgaben. Ferner stärken zusätzlich viele soziale Leistungen (u.a. preiswerte Essensversorgung, Job-Rad) die Motivation der Mitarbeiter.</t>
  </si>
  <si>
    <t>Zum Ende des Jahres 2017 hat uesa die uesa Mitarbeitergesellschaft mbH gegründet. Die uesa Mitarbeitergesellschaft mbH hat das Ziel, die Motivation der uesa-Beschäftigten zu fördern und die Betriebstreue zum Unternehmen zu honorieren. Es wird ein zusätzlicher Geldbetrag aus dem Jahresergebnis der uesa GmbH an die Mitarbeiterinnen und Mitarbeiter der uesa ausgezahlt, die der uesa Mitarbeitergesellschaft mbH als stiller Gesellschafter beigetreten sind. Nach mindestens 3 Jahren Betriebszugehörigkeit bei der uesa GmbH ist ein Eintritt in die uesa Mitarbeitergesellschaft mbH als stiller Gesellschafter möglich. Mit dem Eintritt wird ein Anspruch auf eine anteilige Ausschüttung am Jahresergebnis der uesa Mitarbeitergesellschaft mbH erworben. Aus der uesa Mitarbeitergesellschaft mbH scheidet jeder stille Gesellschafter aus, wenn er es wünscht oder das Arbeitsverhältnis mit der uesa GmbH endet. Seit 2018 hat die uesa Mitarbeitergesellschaft mbH regelmäßig von den Gesellschaftern der uesa einen Ausschüttungsbetrag erhalten, der wiederrum an die stillen Gesellschafter der uesa Mitarbeitergesellschaft mbH ausgeschüttet wurde. Die Möglichkeit des Beitrittes zur uesa Mitarbeitergesellschaft mbH ist ein Alleinstellungsmerkmal in der Region. Neben der Mitarbeiter- und Fachkräftebindung ist dieser Benefit auch für die Mitarbeitergewinnung von hoher Bedeutung.</t>
  </si>
  <si>
    <t>Ideen und Verbesserungen entstehen bei uesa durch Impulse und dem stetigen Austausch der Leitungskräfte und der Beschäftigten. Im Unternehmen haben Mitarbeiterinnen und Mitarbeiter die Möglichkeit, ihre Ideen und Vorschläge direkt ihren Vorgesetzten vorzutragen oder sich an die Geschäftsführung zu wenden. Eine flache Hierarchie und ein Miteinander im täglichen Arbeiten ermöglichen schnelle Entscheidungsprozesse. Falls ein Mitarbeiter anonym bleiben möchte, gibt es beim Empfangsbereich einen Briefkasten, der regelmäßig von der Geschäftsführung gesichtet und ausgewertet wird. Die Bewertung von Vorschlägen erfolgt durch die Vorgesetzten oder auch durch die Geschäftsführung. Ein Beispiel für die Mitarbeitereinbindung ist die Arbeitsplatzgestaltung im Fertigungsbereich Mittelspannungsschaltanlagen. Der Fertigungsbereich hat eine neue Fertigungshalle am uesa-Standort Lönnewitz im Jahr 2023 erhalten. In die Layout- und Arbeitsplatzgestaltung wurden die Mitarbeiter der Fertigung mit ihren Vorschlägen eingebunden, so dass Erfahrungen und auch besondere Wünsche der Beschäftigten berücksichtigt werden konnten. Eine Feier zum Richtfest der neuen Fertigungshalle stärkte die Mitarbeitermotivation und vor allem die Identifikation mit der neuen Arbeitsumgebung. Ein weiteres Beispiel für die Mitarbeitereinbindung ist die Prüfanordnung im Prüffeld für Niederspannungsverteilungen. Die hohe Nachfrage der Kunden nach Niederspannungsschaltanlagen führte das frühere Prüffeld an seine Kapazitätsgrenze. Eine neue Lösung wurde erarbeitet. Mit Förderung durch die Geschäftsführung wurde für den Bereich in kurzer Zeit ein neues Prüffeld aufgebaut. Dies gelang auch mit einem freiwilligen Mehreinsatz von Beschäftigten des Bereichs, die sogleich ihre Überlegungen zum Aufbau des neuen Prüffeldes in den Entscheidungsprozess einbringen konnten. Das neue Prüffeld trägt heute zur Harmonisierung des Prozessablaufes bei und erhöht hierdurch die Mitarbeiterzufriedenheit.</t>
  </si>
  <si>
    <t>Innovative Leistungen der Beschäftigten werden durch Benefits, wie Tankgutscheine und Sonderprämien, honoriert. Im Weiteren fließt die Bereitschaft zum Mit- und Weiterdenken im täglichen Arbeiten als Bestandteil einer Leistungszulage in die monatliche Lohn- und Gehaltssumme ein. Beschäftigte, die sich mit ihren Ideen einbringen, erhalten eine besondere Aufmerksamkeit und Anerkennung der Führungs- und Leitungskräfte. Sie können in einen Auswahlkreis für eine gesonderte Förderung ihrer Kompetenzen aufgenommen werden. Die Förderung kann z.B. Seminarteilnahmen, aufsetzende Weiterqualifizierungen zum Techniker, zum Meister oder zum Bachelor-Studienabsolventen beinhalten. Aus dem Auswahlkreis werden künftige Fach- und Führungskräfte entsprechend ihrer Potentiale entwickelt oder weiter gefördert. Als besondere Anerkennung für innovatives Mitdenken und Weiterentwickeln ist auch eine Einladung für eine gemeinsame Schiffsfahrt mit ausgewählten Beschäftigten und der Geschäftsführung möglich. Darüber hinaus wird auch in der Mitarbeiterzeitung über hervorhebenswerte Leistungen berichtet.</t>
  </si>
  <si>
    <t>Die Ausrichtung auf Kundenbedarfe und die Umsetzung von Anpassungswünschen von Kunden bis kurz vor der Auslieferung sind Merkmal der uesa-Unternehmensphilosophie. Die individuellen elektrotechnischen Erzeugnisse erfordern ein enges Zusammenspiel mit den Kunden und aller am Herstellprozess beteiligten Beschäftigen. Die Anpassungsfähigkeit an sich wandelnde Kundenwünsche ist ein Erfolgsgarant für uesa. Voraussetzung sind die Einstellung der Beschäftigten für ihre Kunden ihr Bestes zu geben und die Nutzung eines durchgängigen ERP-Systems, das die Informationsaufbereitung und -nutzung und Produktionssteuerung ermöglicht. Die Arbeitsplatzgestaltung bietet überdies Möglichkeit, am Arbeitsplatz und im Fertigungsfluss der Bereiche flexibel auf veränderte Kundenbedarfe einzugehen. Die Kombination aus Steigerung der Produktionsflexibilität und Erhöhung des Automatisierungsgrades wird u.a. in einem Tochterunternehmen mit dem Fokus auf Metallverarbeitung vorangetrieben. Die Investition in ein vollautomatisches Stanzzentrum und in ein automatisiertes Abkantzentrum eröffnet neue Möglichkeiten in der Fertigungsorganisation auch mit Blick auf eine hohe Produktionsflexibilität. Auswirkungen von Änderungen im Kundenbestellverhalten vornewegzunehmen, führte bei uesa u.a. zur Einführung der Stelle eines Produktionsleiters und eines Produktionskoordinators. Bisher bestandene Abläufe eines Geschäftsbereichs werden durch den Produktionsleiter gestrafft. Die Stelle des Produktionsleiters umfasst auch Innovationsaufgaben. Der Produktionskoordinator organisiert abteilungsübergreifend den Materialfluss bei Aufträgen mit größeren Stückzahlen. Neuen Anforderungen des Marktes und der Energieversorgung wird durch organisatorische Maßnahmen, Innovationen und Entwicklungsleistungen sowie dem schnellen Aufbau von Produktionsstrukturen frühzeitig entsprochen. Die Agilität, neue Themen zügig umzusetzen und Veränderungen durchzuführen, unterstützte das Umsatzwachstum in den vergangenen Jahren.</t>
  </si>
  <si>
    <t>Ein Einsatz der Generativen KI in der Neugestaltung interner Prozesse liegt heute noch nicht vor. Erste Erfahrungen zum Umgang mit KI konnten Führungskräfte teilweise im Rahmen von Veranstaltungen und Seminaren sammeln. Eine größere Informationsveranstaltung zu diesem Thema ist im Rahmen eines Führungskräfteseminars der uesa group im September dieses Jahres geplant. Anschließend werden Ansatzpunkte für einen Einsatz von KI in Arbeitsumgebungen geprüft.</t>
  </si>
  <si>
    <t>GJL+ Freie Architekten Grube Jakel Löffler Frenz Graf PartGmbB</t>
  </si>
  <si>
    <t>76227 Karlsruhe</t>
  </si>
  <si>
    <t>GJL+ schließt sich der Phase Nachhaltigkeit, der gemeinsamen Initiative der DGNB Deutsche Gesellschaft für Nachhaltiges Bauen und der Bundesarchitektenkammer, aus voller Überzeugung an. Der Weg hin zu einer umfassend nachhaltigen Lebens- und Arbeitsweise ist das Fundament unserer Arbeit und spiegelt unsere Sichtweise auf Architektur und Gesellschaft wider, denn Architektur bedeutet für uns die räumliche Interpretation gesellschaftlicher Bedürfnisse. Unser aller Hauptaufgabe ist es, heutige Ressourcen so zu verwenden, dass zukünftige Generationen dieselben oder sogar bessere Chancen haben, sich zu entwickeln.
Diese Haltung wollen wir von GJL+ in unserem täglichen Handeln verankern. Insbesondere im Hinblick auf die Sustainable Development Goals von sauberer Energie (SDG 7), Innovation und Infrastruktur (SDG 9) und nachhaltigeren Städten und Gemeinden (SDG 11) haben wir es uns zum Ziel gesetzt, unsere GJL+-spezifischen Möglichkeiten und unsere Expertisen konsequent auszubauen, um den bestmöglichen Beitrag zur Minimierung der Folgen des Klimawandels leisten zu können. Wir wollen diesen Aufgaben mit Mut, Elan und Experimentierfreude begegnen. Mit diesen Zielen betreiben wir Architektur aus Leidenschaft.
Zu den wichtigsten Maßnahmen zählt die gezielte Weiterbildung und Schulung unserer Mitarbeiter, um unseren Bauherren die entsprechenden Angebote bieten zu können (Beratung, Vorbereitung, Aufklärung über Möglichkeiten etc.).</t>
  </si>
  <si>
    <t>Seit gut zwei Jahren gibt es eine regelmäßige interne Schulung rund um das Thema BIM von Mitarbeitern für Mitarbeiter, die aus Eigeninitiative entstanden ist. Dabei geben unsere BIM-Spezialisten ihr Wissen an die Kollegen weiter, ein Angebot, das erfolgreich angenommen wird mit dem großen Vorteil, dass auf kurzen Wegen Fragen, Themen, aktuelle Bedürfnisse aufgegriffen und beantwortet werden können.</t>
  </si>
  <si>
    <t>Wir bieten unseren Mitarbeitern Umsatzbeteiligung.</t>
  </si>
  <si>
    <t>In regelmäßigen Teammeetings können Ideen und Anregungen eingebracht werden. Zudem gibt es einen Briefkasten für Ideen. Die Geschäftsführung ist darüber hinaus stets direkt ansprechbar.
Geprüft werden die Vorschläge, Ideen etc. direkt von der Geschäftsführung.</t>
  </si>
  <si>
    <t>Wir bieten Bonuszahlungen sowie die Möglichkeit zusätzlicher Freizeit.</t>
  </si>
  <si>
    <t>Seit knapp drei Jahren betreut unser interdisziplinäres "GJL+ Pro Team" die Weiterentwicklung interner Themen zu Arbeitsabläufen etc. in allen Facetten.</t>
  </si>
  <si>
    <t>/</t>
  </si>
  <si>
    <t>Henke AG</t>
  </si>
  <si>
    <t>1. Nachhaltige Bauweisen:
Die Henke AG setzt bei ihren Projekten auf Materialien und Bauweisen, die die Umwelt schonen. Sie verwendet recycelbare Materialien und achtet darauf, dass die Produkte langlebig und energieeffizient sind. Dies betrifft sowohl Dach- als auch Fassadenarbeiten, bei denen moderne Energiesysteme wie Photovoltaikanlagen, Solarkollektoren und Wärmepumpen zum Einsatz kommen. Diese Systeme helfen dabei, den Energiebedarf nahezu vollständig durch erneuerbare Energien zu decken​.
2. Interne Prozesse und Entsorgung:
Intern arbeitet die Henke AG kontinuierlich daran, ihre Prozesse zu optimieren und nachhaltig zu gestalten. Dies umfasst sowohl die Produktionsprozesse als auch die Entsorgung von Baumaterialien. Das Unternehmen ist bestrebt, Abfälle zu minimieren und recyclingfähige Materialien wiederzuverwenden. Darüber hinaus engagiert sich die Henke AG im Austausch mit anderen Akteuren der Branche, um innovative Lösungen für die noch nachhaltigere Entsorgung und Wiederverwendung von Baumaterialien zu finden​.
3. Effiziente und nachhaltige Arbeit:
Die gesamte Arbeit, die die Henke AG an Dächern und Fassaden durchführt, ist darauf ausgelegt, effizient und nachhaltig zu sein. Dies bedeutet, dass die Bauprojekte so geplant und durchgeführt werden, dass sie den höchsten Umweltstandards entsprechen und die Lebensdauer der Gebäude maximieren, während der Energieverbrauch minimiert wird. Dabei wird großer Wert darauf gelegt, dass die verwendeten Technologien und Materialien den neuesten ökologischen Standards entsprechen und eine nachhaltige Nutzung der Ressourcen ermöglichen​.</t>
  </si>
  <si>
    <t>+1 Tag für Innovationsprojekte:
Jeden zweiten Freitag im Monat haben alle Mitarbeiter die Möglichkeit, sich intensiv mit Innovationsprojekten zu beschäftigen und am Unternehmen zu arbeiten. Diese „+1 Tage“ ermöglichen es den Mitarbeitern, ihre kreativen Ideen und Projekte weiterzuentwickeln. Beispiele hierfür sind die Vermessung von Bauprojekten mit Drohnen, die Erstellung eines Henke Handbuchs, die Entwicklung eines eigenen Henke GPTs und die Einführung eines Kanban-Systems in der Produktion.
Daily Meetings in der Produktion:
In der Produktion treffen sich die Mitarbeiter jeden Morgen zu kurzen Besprechungen, um kleine Verbesserungen und neue Ideen zu teilen. Diese „2-Sekunden-Verbesserungen“ folgen dem Motto „Ändere, was dich stört“ und zielen darauf ab, kontinuierliche Verbesserungen im Arbeitsalltag zu erreichen. Diese täglichen Updates fördern den Austausch und die Umsetzung von innovativen Ideen direkt in den Produktionsprozess. Teamarbeit und Motivation:
Durch diese regelmäßigen Besprechungen und den Austausch von Ideen entsteht ein starkes Gemeinschaftsgefühl und eine gute Zusammenarbeit im Team. Die Mitarbeiter fühlen sich wertgeschätzt und motiviert, da ihre Vorschläge ernst genommen und umgesetzt werden können.
Starke Mitarbeiterbindung:
Diese Initiativen fördern nicht nur die Motivation, sondern auch die Bindung der Mitarbeiter an das Unternehmen. Sie fühlen sich als Teil eines innovativen und zukunftsorientierten Unternehmens, das ihre Entwicklung und Ideen unterstützt.
Insgesamt tragen diese Maßnahmen dazu bei, eine sehr gute Atmosphäre zu schaffen, in der die Mitarbeiter gerne arbeiten und sich mit dem Unternehmen identifizieren.</t>
  </si>
  <si>
    <t>Digitale Einreichung und Verwaltung von Ideen:
Plattformen: Über Microsoft Teams und Wrike können Mitarbeiter ihre Ideen und Vorschläge digital einreichen.
Lean Manager: Intern gibt es einen Lean Manager, der die Verwaltung dieser Ideen übernimmt. Er stellt nach Bedarf Rückfragen, führt Projekte zusammen und organisiert alle eingereichten Vorschläge.
Intensiver Austausch und Umsetzung:
Mitarbeiteraustausch: Es wird ein intensiver Austausch mit allen Mitarbeitern gepflegt, bei dem die eingereichten Ideen besprochen werden.
Priorisierung und Budgetierung: Nach der Besprechung werden Prioritäten gesetzt und Budgets verteilt, um die Umsetzung der Ideen zu ermöglichen.
Diese strukturierte Herangehensweise sorgt dafür, dass alle Mitarbeiter ihre Kreativität einbringen können und ihre Ideen Gehör finden.</t>
  </si>
  <si>
    <t>Projektschau und Anerkennung
Projektschau: Viermal im Jahr werden alle Projekte und Ideen in einer Projektschau vorgestellt. Besonders die Ideen der Mitarbeiter erhalten hier besondere Aufmerksamkeit.
Feierlichkeiten: Bei Feierlichkeiten wie der Weihnachtsfeier werden herausragende Ideen nochmals erwähnt.
Belohnung: Anstelle direkter Entlohnung erhalten die entsprechenden Projekt- oder Abteilungsteams Belohnungen wie Teamevents oder andere Wunsch-Erfüllungen.</t>
  </si>
  <si>
    <t>1. Zukunftssichere Ausrichtung durch die junge Geschäftsführung:
Unsere junge Geschäftsführung legt großen Wert darauf, das Unternehmen zukunftssicher zu machen. Dies umfasst nicht nur die Einführung innovativer Technologien und Prozesse, sondern auch die kontinuierliche Anpassung an Marktanforderungen und Kundenbedürfnisse. Durch ihre Wissbegierde und Bereitschaft, ständig neue Themen einzubringen, sorgen sie dafür, dass die Henke AG stets auf dem neuesten Stand ist.
2. Flache Hierarchien und klare Aufgabenteilung:
Die Henke AG pflegt flache Hierarchien, die eine schnelle Entscheidungsfindung und flexible Reaktionen auf Veränderungen ermöglichen. Innerhalb der Geschäftsführung ist klar definiert, wer sich mit welchen Themen auseinandersetzt, was eine effiziente und fokussierte Bearbeitung der Aufgaben sicherstellt.
3. Integration und Wertschätzung der Mitarbeitermeinungen:
Ein besonderes Merkmal der Henke AG ist die hohe Wertschätzung der Meinungen aller Mitarbeiter. Regelmäßige Besprechungen und ein intensiver Austausch sorgen dafür, dass auch die Ideen und Kritiken der Mitarbeiter in die Entscheidungsprozesse einfließen. Dies fördert nicht nur die Innovationskraft, sondern auch die Identifikation der Mitarbeiter mit dem Unternehmen.</t>
  </si>
  <si>
    <t>Unsere Zusammenarbeit mit Studenten, die in unsere Geschäftsbereiche eintauchen und diese untersuchen, ist ein wesentlicher Bestandteil unserer Innovationsstrategie. Diese Studenten verwenden generative KI, um detaillierte Analysen unserer Prozesse durchzuführen und Verbesserungsvorschläge zu erarbeiten. Diese frischen Perspektiven und tiefgehenden Analysen ermöglichen es uns, traditionelle Arbeitsweisen zu hinterfragen und effizientere Methoden zu entwickeln.
2. Umstellung auf MS 365:
Durch die vollständige Umstellung unserer Ablage- und Kommunikationsstruktur auf Microsoft 365 tauchen wir immer mehr in das KI-basierte Arbeiten ein. Diese Plattform bietet zahlreiche KI-gestützte Tools, die uns helfen, von kleinen Arbeitsschritten bis hin zu großen Prozessen alles effizienter zu gestalten. Beispielsweise nutzen wir KI für die automatische Organisation von E-Mails, die intelligente Dokumentensuche und die Vorhersage von Projektverläufen.
3. Effizienzsteigerung und Kostensenkung:
Die Einführung von generativer KI hat unsere internen Prozesse erheblich verschlankt und die Effizienz gesteigert. Dies zeigt sich in verschiedenen Bereichen:
Automatisierung repetitiver Aufgaben: KI übernimmt viele wiederkehrende Aufgaben, wodurch Mitarbeiter mehr Zeit für strategische und kreative Tätigkeiten haben.
Optimierung der Ressourcen: Durch präzise Datenanalysen und Vorhersagemodelle können wir Ressourcen effizienter planen und nutzen.
Verbesserte Kommunikation: KI-gestützte Kommunikationsplattformen verbessern die Zusammenarbeit und den Informationsfluss innerhalb des Unternehmens.
Zusammenfassend lässt sich sagen, dass die Nutzung von generativer KI bei der Henke AG zu erheblichen Kostensenkungen führt, da Prozesse effizienter gestaltet und Ressourcen optimal eingesetzt werden. Unsere Innovationsfreude und der kontinuierliche Austausch mit Experten und Studenten tragen dazu bei, dass wir stets am Puls der Zeit bleiben und uns kontinuierlich weiterentwickeln.</t>
  </si>
  <si>
    <t>Thermik Gerätebau GmbH</t>
  </si>
  <si>
    <t>99706 Sondershausen</t>
  </si>
  <si>
    <t>Vor beziehungsweise bei der Innovationsplanung werden bereits die betreffenden Umwelt- und Schadstoffrichtlinien geprüft und einbezogen. Der Produktlebenszyklus von Innovationen beträgt mindestens 15-20 Jahre, vielfach sogar darüber hinaus, was bedeutet, dass die Planungen nicht nur auf die Erfüllung aktueller Vorschriften abzielen, sondern darüber hinaus. Zudem befindet sich die Innovationsabteilung in nur 10 m Entfernung zur Grenze eines Naturschutzgebietes, was von vornherein mit entsprechenden Auflagen verbunden ist und alles andere als eine nachhaltige Entwicklung verunmöglicht.</t>
  </si>
  <si>
    <t>Führt zu außerplanmäßigen Innovationsideen und Rationalisierungen in zahlreichen Bereichen. Ein Beispiel ist unter anderen, dass durch die patentierte Erweiterung eines Bauteiles in einem bereits bestehenden Produkts dessen Funktion dergestalt optimiert werden konnte, dass auf eine ursprünglich geplante komplette Neuentwicklung verzichtet werden konnte, beziehungsweise dass durch bereits bestehende Produkte so zusätzliche Approbationen erteilt werden können, wodurch weitere Marktfelder erschlossen werden können.</t>
  </si>
  <si>
    <t>Jährliche Mitarbeiterprämie auf Leistungsbasis, Erfindervergütung und Sonderprämien für Erfindungsmeldungen, Verkaufsprovisionen, Einsparprämien, Leistungszulagen etc.</t>
  </si>
  <si>
    <t>Über Abteilungsleiter/Vorgesetzte oder schriftlich an das Team Verbesserungsvorschlagswesen oder direkt an die Geschäftsleitung. Bewertung erfolgt in der Regel durch den Adressaten.</t>
  </si>
  <si>
    <t>Prozentualer Anteil der gemachten Einsparung pro Jahr inform von Einmalzahlung.</t>
  </si>
  <si>
    <t>Zeigt sich vor allem in der Prozesskette. So werden zum Beispiel Halbfabrikate Kundenneutral gefertigt und erst im Endfertigungsprozess kundenspezifisch. Das ermöglicht eine hohe Lagerhaltung und flexible Reaktionsmöglichkeiten auf Auftragsschwankungen.</t>
  </si>
  <si>
    <t>Forschung &amp; Entwicklung</t>
  </si>
  <si>
    <t>MCD Elektronik GmbH</t>
  </si>
  <si>
    <t>75217 Birkenfeld</t>
  </si>
  <si>
    <t>Die Nachhaltigkeit der MCD Elektronik zeigt sich durch verschiedene Aspekte des Unternehmens. Ein besonderer Schwerpunkt liegt auf der Innovationskraft und dem Einsatz von KI-Technologie, um Prozesse effizienter und kostengünstiger gestalten zu können. Dies trägt zur Reduzierung von Kosten und der kontinuierlichen Weiterentwicklung der Produkte und Lösungen bei.
Um den CO2-Fußabdruck des Hauptquartiers zu reduzieren, wurde bereits beim Bau im Jahr 2011 im ganzen Gebäude eine energieeffiziente Heizmethode über den Fußboden gewählt, die durch eine Wärmepumpe unterstützt wird. Im betrieblichen Alltag wird durch die Digitalisierung von Dokumenten Papier vermieden und somit eine nachhaltige Arbeitsumgebung geschaffen. Die Umstellung des MCD Fuhrparks auf Elektroautos, betriebsinterne Ladesäulen sowie das Angebot für E-Bike Leasing runden das nachhaltige Engagement für die Mitarbeitenden ab.
Auch bei Projekten mit nachhaltigem Hintergrund ist MCD mittlerweile ein wichtiger Ansprechpartner für die produzierende Industrie. Bei der Prüfung von Komponenten für KFZ-Ladesäulen, Bestandteilen der E-Mobility und E-Bike-Komponenten hat sich die Firma als Exklusivlieferant für die Marktführer in mehreren Sparten etabliert. Besonders durch den zukunftsorientierten Aufbau der Testsysteme, der dann die eichrechtskonforme Herstellung und Programmierung von Ladesäulen und -stationen garantiert, hat sich das Birkenfelder Unternehmen zukunftsweisende Projekte gesichert.
Ganz aktuell kommt eine weitere Nachhaltigkeitsmaßnahme hinzu, denn das Dach des Firmengebäudes wird vollständig mit Solarpanels belegt. Dadurch wird die Stromversorgung des Hauptquartiers in Birkenfeld zu bis zu 50% autark erfolgen. Dies bedeutet bei einem Unternehmen dieser Größe und mit einem hohen Stromverbrauch, z.B. durch die Hochvolt-Tester oder Dauerlauf-Prüfungen in der Inbetriebnahme, eine weitere massive Umstellung auf erneuerbarer Energie.</t>
  </si>
  <si>
    <t>Die MCD Elektronik GmbH hat sich bisher mit ihrer hohen Innovationskraft und dem kontinuierlichen Einsatz neuer Technologien bewährt, sowohl im globalen Bereich der Messtechnik als auch in extrem spezialisierten Branchen wie der Automobilindustrie und der Automatisierungselektronik. Zum Beispiel hat MCD mit der Einführung von 48V-Bordnetzen in der Automobilindustrie einen neuen Markt für Hochvolt-Prüfungen erschlossen, bei dem hochdynamische Komponenten in das Fahrzeug integriert werden, die in kurzer Zeit und mit hohen Sicherheitsstandards viel Strom zur Verfügung stellen müssen. Ein weiteres gutes Beispiel ist die Entwicklung des MCD Software-Tool "CHRONOS". Dieses entstand durch die gesetzliche Verpflichtung, Arbeitszeiten von Arbeitnehmern exakt und digital zu erfassen. Zwei Werksstudenten nahmen diese Gesetzesentwicklung frühzeitig auf und entwickelten ein Konzept für die Arbeitszeiterfassung außerhalb des Firmengebäudes, die umgehend umgesetzt und problemlos in das firmeninterne ERP-System integriert wurde. Dadurch wurde ein hoher Mehrwert für die Mitarbeitenden im Homeoffice und für die Verantwortlichen der Monatsabrechnungen geschaffen.
Die Bereitstellung von Firmenfahrzeugen, E-Bike Leasing und dem betriebsinternen Fitnessstudio sind seit Jahren ebenso Teil der "selbstverständlichen" Motivationssteigerung, wie die Ausrichtung von Betriebsfesten oder das moderne Ambiente im MCD Hauptquartier. Hierzu wurde kürzlich eine sogenannte Akustikbox angeschafft. Diese schallisolierten Glaskästen regen zum mobilen Arbeiten an, sorgen aber gleichzeitig für ein modernes Arbeitsumfeld, sowie Privatsphäre und Vertraulichkeit in Telefon- oder digitalen Meetings.
Insgesamt hat die Innovationskultur von MCD Elektronik dazu beigetragen, die Motivation der Mitarbeitenden und die Mitarbeitenden-Bindung zu stärken. Dabei sind sowohl kleine Verbesserungsanregungen als auch große Neuerungen wichtig, um kontinuierlich konkurrenzfähig zu bleiben.</t>
  </si>
  <si>
    <t>Die Sammlung von Ideen am Arbeitsplatz ist von großer Bedeutung für den Innovationserfolg von MCD, da sie den Bedarf im Prüffeld widerspiegelt. Dazu gehört auch ein transparenter Austausch mit Dienstleistern und Kunden, da diese den Bedarf am besten einschätzen können.
Um Ideen oder Verbesserungsvorschläge einzubringen, können Mitarbeitende ihre Gedanken und Vorschläge direkt in QM-Sitzungen einbringen. Diese Treffen finden regelmäßig statt und stellen einen Ort dar, an dem alle Mitarbeitenden ihre Erfahrungen und Ideen teilen können. Die Qualitätsmanagement-Abteilung sammelt und analysiert Feedback aus verschiedenen Quellen, um kontinuierliche Verbesserungen vorzunehmen.
Ähnlich ist auch der „MCD Creative Day“ einzuordnen, der in diesem Jahr erstmals durchgeführt wurde. Hiermit wird allen Mitarbeitenden eine Gelegenheit geboten, kreativen Energien zu entfesseln und unkonventionelle Ideen zum Leben zu erwecken. Der Creative Day basiert auf der Initiative einzelner innovativer Mitarbeitenden, um den Ideenaustausch zu fördern und das Innovationspotenzial als Team zu stärken. Gemeinsam wurden an der Entwicklung von im Vorfeld eingereichte Ideen gearbeitet und diese dann abteilungsübergreifend präsentiert.
Die gemeinschaftliche Konzept-Entwicklung wurde bereits vor einigen Jahren durch die Bildung von „Projekt-Teams“ eingeführt. Bei diesem Konzept werden Mitglieder unterschiedlicher Abteilungen in einem Büro vereint, um Einblick in andere Tätigkeiten und Prozesse zu gewähren, wodurch die Abläufe perfektioniert und nachhaltige Erfahrungen gesammelt wurden. Mittlerweile wurde dieses Konzept auf ein weiteres Cluster erweitert, da sich die gewonnenen Erfahrungen äußerst positiv auf Projektdurchlaufzeiten und Prozessabläufe auswirken.
Es gibt also insgesamt einen engen Austausch zwischen allen Mitarbeitenden und jederzeit die Option, Innovationen und Verbesserungsvorschläge einzubringen. Die Resultate werden dann im Führungskreis besprochen und bewertet.</t>
  </si>
  <si>
    <t>MCD Elektronik ermutigt seine Mitarbeitenden durch verschiedene Fördermaßnahmen zu innovativen Leistungen. Zum einen besteht eine enge Zusammenarbeit zwischen allen Abteilungen, sodass Ideen und Anregungen aus allen Ecken des Unternehmens willkommen und erwünscht sind.
Zusätzlich werden regelmäßige interne Audits durchgeführt, um kontinuierliche Verbesserungen vorzunehmen und den Qualitätsanspruch aufrechtzuerhalten. Des weiteren bietet die MCD Elektronik GmbH seinen Mitarbeitenden eine breite Palette von Fortbildungs- und Weiterbildungsmöglichkeiten an, um ihre Fachkenntnisse und berufliche Laufbahn zu fördern. Um herausragende Leistungen während der täglichen Arbeit oder die Entwicklung von Produkt-/ Prozessinnovationen zu würdigen, wurde die "MCD Wall of Heroes" eingeführt. Dieses "Mitarbeiter des Monats"-Prinzip soll animieren, weiterhin "out of the box" zu denken, Bestehendes zu hinterfragen und die Arbeit von MCD zu optimieren. Durch die Aufteilung in "Performance Heroes" und "Innovation Heroes" haben alle Angestellten die Möglichkeit, sich diese Ehrung zu sichern. Die Auszeichnung wird in Form einer Urkunde und an einer extra montierten Präsentationswand mit einem gravierten Namensschild überreicht. Somit ist die Leistung ein Ansporn für die weiteren Angestellten und für Besuchenden offensichtlich. Das Bildmaterial der Verleihung wird in den sozialen Netzwerken und auf der Firmenwebsite veröffentlicht, um auch hier der Wichtigkeit von innovativem Denken Raum zu geben. Kleine Boni, beispielsweise in Form von Gutscheinen, werden überreicht, um das Engagement der Mitarbeitenden mit einem physischen Mehrwert zu entlohnen.
Abschließend ist es wichtig zu betonen, dass MCD Elektronik den Austausch von Ideen und Kenntnissen unterstützt und allen Mitarbeitenden die Möglichkeit bietet, eigene Ideen und Anregungen direkt einzubringen, was letztendlich dazu beiträgt, innovative Lösungen zu entwickeln und die Motivation der Mitarbeiter zu erhöhen.</t>
  </si>
  <si>
    <t>Die Flexibilität und Agilität von MCD Elektronik GmbH zeigt sich in der Innovationsförderung und dem kontinuierlichen Wachstum des Unternehmens. Ein Beispiel ist die Nutzung moderner Technologien, wie Künstliche Intelligenz, um Prozesse effizienter und kostengünstiger gestalten zu können. Ein weiteres Beispiel ist das 6 Stunden Arbeitszeit-Modell. MCD Angestellte können ihre Arbeitszeit von 40 auf 30 Wochenstunden reduzieren. Dabei wird das Arbeitspensum eigenverantwortlich strukturiert, Pausen und ineffiziente Zeiten reduziert und so kann in weniger Zeit dieselbe Leistung erbracht werden. Die guten Erfahrungen und die deutliche Effizienz-Steigerung in Bezug auf die internen Prozesse gaben dem Versuch aber recht, so dass mit dem Beibehalten des Gehalts auch dem Niveau einer 40 Stunden-Woche ein zusätzlicher Anreiz geschaffen werden konnte.
Eine der wichtigsten Maßnahmen zur Förderung von Flexibilität und Agilität ist die Durchführung von „Creative Days“ und „Tech Days“, bei denen Mitarbeitende aus allen Abteilungen zusammenkommen, um mit Universitäten und Fachhochschulen kreative Ideen zu sammeln und neue Ansätze für Produkte und Prozesse zu entwickeln. Dies trägt dazu bei, die kreative Atmosphäre innerhalb des Unternehmens zu fördern und dabei zu helfen, die „Fachkräfte der Zukunft“ frühzeitig mit dem Unternehmen in Verbindung zu bringen.
Auch das Engagement der Mitarbeitenden wird gefördert, indem sie aktiv an der Gestaltung von zukünftigen Produkten und Lösungen beteiligt sind. Durch diese Maßnahmen gelingt es MCD Elektronik kontinuierlich auf dem Markt konkurrenzfähig zu bleiben und seine Position als führendes Unternehmen im Bereich der Messtechnik und Automatisierung zu behaupten.</t>
  </si>
  <si>
    <t>Fokusgruppen</t>
  </si>
  <si>
    <t>Trend Analyse</t>
  </si>
  <si>
    <t>Auftrags- F/E</t>
  </si>
  <si>
    <t>Die generative KI spielt eine wichtige Rolle bei der Innovation und Rationalisierung von internen Prozessen beim Elektronikunternehmen MCD Elektronik GmbH. Durch die Implementierung von KI-Technologie können Prozesse effizienter und kostengünstiger gestaltet werden, indem automatisierte Lösungen für die Bewältigung umständlicher und zeitraubender Aufgaben entwickelt werden. Hierzu gehört beispielsweise im Marketing die „Content Creation“ für Broschüren, Flyer und Whitepaper sowie die Sammlung und Erstellung von Gestaltungsanregungen für interne und externe Kommunikation. Bei den aktuellen Tagessätzen von Kreativ-Schaffenden erzielt allein dies eine enorme Kostenreduzierung.
Die KI-Technologie bietet der MCD Elektronik auch im Prüffeld die Möglichkeit, zahlreiche Innovationen der Prüftechnik in verschiedenen Branchen wie Automobilindustrie, Luft- und Raumfahrt, Medizintechnik, Energie und Haushaltsgeräte einzusetzen. Durch die Anwendung von generativer KI lassen sich Prozessabläufe optimieren und gleichzeitig die Produktivität erhöhen, beispielsweise durch die Programmierungsunterstützung der Algorythmen oder über die permanente Zustandsüberwachung und vorausschauende Instandhaltung von MCD Testsystemen. Hierzu wurde ein Software-Tool entwickelt, welches als Entwicklungsprojekt startete und mittlerweile in den ersten vollautomatisierten Fertigungslinien im Prüffeld zum Einsatz kommt.
Es ist jedoch aktuell noch schwierig, eine genaue Reduzierung der Kosten durch die Verwendung von generativer KI darzustellen, da dies von den speziellen Anforderungen und Bedürfnissen des jeweiligen Unternehmens abhängt. Jedoch kann man davon ausgehen, dass durch die Einführung von KI-Lösungen im Unternehmen eine deutliche Erhöhung der Effizienz erreicht wird, was wiederum zu reduzierten Kosten führt. 
In der aktuellen Situation ist all dies aber noch schwierig in Zahlen auszudrücken, das Unternehmen hofft jedoch mit der Zeit diese Daten auch visualisieren zu können.</t>
  </si>
  <si>
    <t>Deutsche Zentrale für Tourismus e.V.</t>
  </si>
  <si>
    <t>Nachhaltigkeit hat seit Jahren hohen Stellenwert bei der DZT. Wir sind Green Globe zertifiziert (höchster Standard Platinum) und führen derzeit das Umweltmanagement EMAS ein (Zertifizierung im Dezember 2024). Maßnahmen 
(Beispiele): Nutzung von auf Ökostrom, nur noch Etagendrucker (s/w, doppelseitig, Umweltschutzpapier), E-Auto, Überwiegend digitale Prozesse: Projektmanagement, Budgetplanung, barrierefreie Kommunikation,
Erfolgskontrolle, Veranstaltungsmanagement, E-Akte..;
Green Meeting-Strategie, klima- und umweltfreundliches Catering, konsequente Kompensation unvermeidbarer Flüge und Fahrten mit dem PKW über atmosfair. Dienstreisen in D nur mit der Bahn. Übernachtung nach Möglichkeit in nachhaltigen (zertifizierten) Unterkünften. Die Unternehmensführung orientiert sich an den Sustainable Development Goals (SDGs). Bei allen Beschaffungen muss die Berücksichtigung von Nachhaltigkeitsaspekten für die Auswahl von Produkten und Dienstleistungen im System belegt werden (Genehmiger überprüfen anschließend auf Aspekte
von Ökologie, Ökonomie und/oder Sozialem). Für alle Bereiche stehen Handlungsleitfäden für die nachhaltige Umsetzung zur Verfügung. Mit der Kampagne "FEEL GOOD" bewerben wir international Beispiele besonders nachhaltiger touristischer Angebote und weisen die potentiellen Gäste auf umwelt- und klimafreundliche Reisemöglichkeiten hin. Auf der Website www.germany.travel/feelgood bieten wir einen Emissionsrechner mit direkter Kompensationsmöglichkeit. Auch die weiteren Kampagnen der DZT adressieren immer auch nachhaltige Reiseoptionen. Das Marketing fokussiert auf Zielgruppen mit Affinität zu Nachhaltigkeit (SINUS). Unsere Marktforschung erfasst tief gehend Informationen zur Nachfrage, zu Emissionen, zum Modalsplit der Verkehrsträger und bietet auch unseren Stakeholdern ein Dashboard mit hochaktuellen, vielfältigen Informationen zur Nachhaltigkeit.
Aktueller Nachhaltigkeitsbericht 2023 unter https://www.germany.travel/de/ueber-uns/die-dzt.html</t>
  </si>
  <si>
    <t>Aus formellen Gründen sind solche Beteiligungsmodelle nicht möglich. Das bremst aber nicht den Willen zu Innovation.</t>
  </si>
  <si>
    <t>Bei der DZT besteht ein fest installierten Ideenmanagement (Betriebliches Vorschlagswesen). Es soll dazu dienen, die Ideen und die Kreativität unserer Mitarbeiter anzuregen sowie die stetige Qualitätsverbesserung zu unterstützen. Initiativen und konstruktive Anregungen der Mitarbeiter
sowohl bei bestehenden Arbeitsweisen als auch bei der Einführung neuer, veränderter organisatorischer Abläufe oder innovativer Projekte werden gefördert. Die Bewertung erfolgt mit einem Team aus Personalabteilung und Innovationsmanagement.
Es gibt zudem auch einen internen Ideenwettbewerb, der nicht nur die Zentrale, sondern auch die 24 internationalen Außenstellen betrifft. Hier können Kampagnenvorschläge gemacht werden. Die Gewinner erhalten
nach der Zusage Sonderbudgets für die Umsetzung.</t>
  </si>
  <si>
    <t>Für Verbesserungsvorschläge, die zur Verwirklichung angenommen sind, erhalten die Einreicher eine Prämie. Die Prämie hängt von Art und Nutzen des Verbesserungsvorschlages ab. Ihre Höhe wird jeweils vom Vorstand
festgesetzt. Für Vorschläge die die Kriterien erfüllen, aber nicht durchgeführt werden, kann eine Anerkennungsprämie in Höhe von bis zu EUR 100 vorschlagen werden. Darüber hinaus kann der Vorstand Sonderprämien für besonderes Engagement auszahlen. Das geschieht auch regelmäßig.</t>
  </si>
  <si>
    <t>Wir reagieren sehr schnell auf Entwicklungen (neue technische Möglichkeiten, Pandemie, Katastrophen, Marktveränderungen, Aktivitäten des
Wettbewerbs..) und justieren unser digitales Marketing und die internen Tools und Prozesse hochflexibel, um Kunden mit attraktiven, innovativen Kampagnen von Deutschland zu begeistern. 
Alles was wir tun, basiert auf professioneller Marktforschung. Um hier schneller, aktueller und umfassender entscheiden zu können, wurden neue Systeme entwickelt, die (oft in Echtzeit) große Datenmengen (Big Data) schnell und flexibel aufbereiten können. 
Zur Stärkung des schnellen, evidenzbasierten Handelns wurde
ein Marktforschungs-Dashboard eingeführt, dass Entscheidungen auf Basis von Echtzeitinformationen ermöglicht.
Neben dem Standard-Dashboard wurde 2023 auch ein auf Nachhaltigkeit bezogenes Dashboard eingeführt, dass Stakeholder gegen Gebühr zur Verfügung gestellt werden kann.
Im 4. Quartal 2023 hat meta die neue Virtual-Reality-Brille Quest 3 herausgebracht. Diese kann nun auch in Mixed Reality ausspielen und die Räumlichkeiten des User als Ausspielungsfläche nutzen. Nach kurzer Analyse und Rücksprache mit Experten wurde zeitnah entschieden, solche Brillen zu erwerben und eine Mixed-Reality App für unsere Veranstaltungen sowie für User daheim zu entwickeln. Das ist ein Beispiel für unsere schnelle Aufnahme technischer Entwicklungen in unseren Wirkbetrieb.
Für unsere Partner bieten wir interaktive Webinar- und Workshopformate zum Knowledge Management, um unser Wissen und die gewonnen Erfahrungen zu teilen.</t>
  </si>
  <si>
    <t>Wir setzen KI z.B. für die Kundenkommunikation ein. Unser KI-Chatbot gibt Kunden auf unserer Website Auskunft. Das entlastet das Personal. Sollte die KI einmal keine ausreichenden Antworten geben, wird z.T. an echte Mitarbeitende durchgestellt. Hierzu nutzen wir auch unsere internationalen Außenstellen, sodass gewährleistet ist, das zu jeder Zeit Auskunft gegeben werden kann.
Nach Abschluss einer Vereinbarung mit dem Betriebsrat wurde Chat GPT 4.0 nun als Unternehmensversion ausgerollt, sodass die Mitarbeitenden damit arbeiten können. Es gab unterstützende Schulungen. Mittlerweile wird KI zur Unterstützung bei der Entwicklung von Konzepten und Strategien genauso eingesetzt wie bei der Gestaltung von Präsentationen, Verfassen/optimieren von Werbetexte, Gestaltung von Grafiken, Benchmark etc. und bei der Kundenberatung. Wir planen nun auch KI-Berater in Virtual Reality-Anwendungen einzufügen und launchen den ersten KI-Influencer für unser Social Media-Marketing.  KI ist mittlerweile in unserer täglichen Arbeit fest verankert und wird passgenau eingesetzt.</t>
  </si>
  <si>
    <t>Optomet GmbH</t>
  </si>
  <si>
    <t>INNO FRICTION GmbH</t>
  </si>
  <si>
    <t>Nachhaltigkeit betrifft bei uns die Aspekte Energie, Ausbildung/Weiterbildung, Organisation und Produktentwicklung.
Im Bereich Energie konnte der Energieverbrauch (Strom und Gas) von 2023 im Vergleich zu 2021 um knapp 40 % gesenkt werden (2021: 8.503 MWh, 2023:  5.173 MWh).
Weiterbildung betrifft bei uns folgende Aspekte
- Zusammenarbeit mit Schulen
- Auszubildende (derzeit 4, ab dem 01.08. insgesamt 6 Azubis)
- Fortbildung, Weiterbildung der Mitarbeitenden
- Fortbildung, Weiterbildung der Geschäftsleitung
Im Zuge einer Weiterbildungsmaßnahme der Geschäftsleitung wurde gemeinsam mit einer Systemtheoretikerin die interne Kommunikation beleuchtet. Es wurde ein Zielbild für die Organisation erarbeitet, das im ersten Schritt von der Geschäftsleitung erprobt und dann weiter ausgerollt wird. Zentrale Aspekte sind Komplexitätsmanagement, funktionale Kommunikation in verschiedenen Anwendungsbereichen und Umgang mit Konflikten (Streitkultur, Pogofähigkeit).
Die Produktentwicklung ist schwerpunktmäßig kundenorientiert. Darüber hinaus wurden in einem gemeinsamen Workshops mit Kunden und einer Forschungsvereinigung zukünftige Anforderungen und deren Auswirkungen auf die Produkte beleuchtet. Als relevante Szenarien wurden die Reduzierung der Partikelemission, Energierückgewinnung durch Rekuperation und alternative Mobilitätslösungen betrachtet. Hierbei wurde ein Trend in Richtung geringerer Energieeinträge/Halteanwendungen, bzw. alternativer Anwendungsfelder sichtbar. Diese Erkenntnisse fließen in die Strategie und die Auswahl der Entwicklungsprojekte ein.</t>
  </si>
  <si>
    <t>Die Abteilungsleiter von INNO FRICTION sind am EBIT beteiligt.</t>
  </si>
  <si>
    <t>Es besteht ein Ideenmanagement, bei dem jeder Mitarbeitende die Möglichkeit hat, Vorschläge einzureichen. Die Bewertung erfolgt in einem interdisziplinären Team bestehend aus mindestens einem Mitglied der Geschäftsführung, dem Leiter Technik, dem Betriebsratsvorsitzenden und der Leiterin Personal.</t>
  </si>
  <si>
    <t>Die Bewertung erfolgt in Abhängigkeit vom Einsparpotential, bzw. möglichen Umsatzvolumen. Hierbei ist eine Anerkennung in Form von Tankgutscheinen oder eine Auszahlung möglich. 2023 wurde die beste Idee zusätzlich mit einer Playstation honoriert.</t>
  </si>
  <si>
    <t>Insbesondere im Schichtdienst konnte die Arbeitszeitgestaltung flexibilisiert werden. Die neu implementierte Software ermöglichst es den Mitarbeitern eigenständig Schichten zu tauschen.
Im Angestelltenbereich konnten durch Digitalisierung Arbeitsabläufe unterstützt und erleichtert werden. Dies betrifft die Bereiche Zoll, Instandhaltung, Qualität, Auftragsabwicklung, Personalwesen und Buchhaltung.</t>
  </si>
  <si>
    <t>Es ist ein KI-Projekt in Vorbereitung, um den Entwicklungsprozess zu unterstützen und zielgerichteter zu gestalten. Hierbei werden Informationen aus unterschiedlichen Quellen in einem System zusammengeführt, z.B. Spezifikationen der eingesetzten Rohstoffen, die Zusammensetzung der Materialien, Prozessparameter und Eigenschaften der Mischungen, sowie der fertigen Materialien. Die Nutzung des Systems soll in drei aufeinander aufbauenden Stufen erfolgen: 
1. Assistenz des Systems bei der Erstellung von Auftragungen.
2. Finden relevanter Zusammenhängen, die bisher nur aufwendig darzustellen waren, da die Informationen in unterschiedlichen Systemen vorlagen. Dies kann z.B. Einfluss einer bestimmten Rohstoffeigenschaft auf die Eigenschaften des fertigen Bauteils sein.
3. Optimierung von Rezepturen im Hinblick auf spezifische Eigenschaften.
Neben diesen Nutzungsmöglichkeiten dient das System auch als Wissensdatenbank, in der alle relevanten Informationen zusammenfließen und gezielt in Bezug auf neue Fragestellungen abrufbar sind.
Das Projekt stellt für uns einen Einstieg in die Nutzungsmöglichkeiten von KI dar. Eine Ausdehnung auf andere Bereiche, z.B. Qualitätssicherung ist naheliegend und kann im nächsten Schritt erfolgen. 
Der Kick-off Termin für das Projekt ist im August 2024 mit einem externen Berater/Dienstleister.</t>
  </si>
  <si>
    <t>INFOKOM Informations- und Kommunikationsgesellschaft mbH</t>
  </si>
  <si>
    <t>EKPO Fuel Cell Technologies GmbH</t>
  </si>
  <si>
    <t>Dettingen</t>
  </si>
  <si>
    <t>230.0</t>
  </si>
  <si>
    <t>Mission/Vision EKPO, Einbindung EK mit Ziele, Plan und Status</t>
  </si>
  <si>
    <t>Hinweis Innovationsradar: fast alle Projekte ins IPCEi überführt,
Patentwesen: gibt es eine gute Kennzahl für uns?</t>
  </si>
  <si>
    <t>Innovationsradar,
Erfndungsmeldungen, CIP, 
Patente</t>
  </si>
  <si>
    <t>Kommentar zu oben: Erfindungsmeldung sehr schnell, Innovradar 1-2 Monte (bei Dringlichkeit/Relevanz), Regelung CIP, Patente klar, Leistungen im Innovradar implizit Bestandteile der MA-Beurteilung</t>
  </si>
  <si>
    <t>KI basierte Analysen werden in verschiedenen Bereichen genutzt, z.T. in enger Abstimmung mit wissenschaftl. Instituten. So sind hier zu nennen.
- Analysen von Betriebsdaten zur Vorhersage von Ergebnissen und damit der Überprüfung von Testabläufen
- KI basierte Modelle zur Beschreibung der Performance der BZ-Stacks in Abhängigkeit von den Betriebsparametern
- KI basierte Modelle zur Auslegung von Designmerkmalen auf Basis der Auswertung  von bestehenden Produktlösungen
- KI basierte Qualitätsanalyse im End of Line-Test, mit dem Zweck
      + frühzeitig Überarbeitungsbedarf zu erkennen und damit Durchlaufzeiten zu  kürzen
      + Ausfalldaten mit Komponenten Daten und Produktionsdaten zu Verknüpfen und damit zum einen über eine Vorabauswahl Ausfälle zu vermeiden und zum anderen durch verbesserte Spezifikation von Komponenten und Prozessen Ausfallpfade zu eliminieren.
Darüber hinaus wird in allen Bereichen der IT-Infrastrukturen und  -Prozesse wie auch in der Entwicklungsmethodik versucht die Voraussetzung für die erfolgreiche Anwendung von KI- und machine learning-Ansätzen zu schaffen.</t>
  </si>
  <si>
    <t>wilkar GmbH</t>
  </si>
  <si>
    <t>90491 Nürnberg</t>
  </si>
  <si>
    <t>318.0</t>
  </si>
  <si>
    <t>Wir verwenden für Papiermüll wieder verwendbare Mülltüten; es kommen nur Nachhaltige Reinigungsmittel zum Einsatz.
Unsere Außendienst fährt überwiegend mit Elektroautos zu den Kunden und Mitarbeitern.
Wir sind ein Klimapositives Unternehmen zertifiziert durch Fokus Zukunft. Damit ist unser Unternehmen eines der ersten in unserer Branche, das seine Emissionen nach dem „Clean-Development-Mechanism“ freiwillig kompensiert.
Ebenfalls sind wir Unterstützer der Allianz für Entwicklung und Klima. Wir unterstützen die Umweltprojekte Guanaré Forest Plantations, ADPML Portel-Para REDD Project und BAESA Hydro Project in Rio Grande do Sul.
Wir sind nach ISO 14001 zertifiziert, haben ein eigenes Bienenfolk und arbeiten zu 80% papierlos.
2023 haben wir die Auszeichnung zum Arbeitgeber der Zukunft vom DIND erhalten.
Weitere Stichpunkte:
100 % biologisch abbaubare Mülltüten aus Maismehl gefertigt
Langlebige, wiederverwertbare Gerätschaften aus V2A Edelstahl
Einsatz biologisch abbaubarer Chemikalien
Einsatz von Dosieranlagen
Chemiefreie Glasreinigung mit entmineralisiertem Wasser per Umkehrosmose</t>
  </si>
  <si>
    <t>Wird von den Mitarbeitern aber nicht genutzt. Unserem Außendienst wurde angeboten, eine Prämie für selbst akquirierte Neuaufträge zu zahlen.</t>
  </si>
  <si>
    <t>Bei monatlichen Meetings, per Mail oder direkt bei der Geschäftsleitung. Die Ideen werden innerhalb der Geschäftsleitung diskutiert und bewertet</t>
  </si>
  <si>
    <t>Gab es bisher noch keine</t>
  </si>
  <si>
    <t>Kurze Dienstwege und gute Erreichbarkeit; Digitalisierung</t>
  </si>
  <si>
    <t>ProS Methode/Process Success</t>
  </si>
  <si>
    <t>KI unterstzützt uns beim schreiben von Geschäftsbriefen und erspart somit Arbeitszeit.</t>
  </si>
  <si>
    <t>Wolftechnik Filtersysteme GmbH &amp; Co. KG</t>
  </si>
  <si>
    <t>71263 Weil der Stadt</t>
  </si>
  <si>
    <t>Teilnahme am Innovations- und Nachhaltigkeitscheck "Projekt Nachhaltig profitabel" beim RKW Baden-Württemberg mit überdurchschnittlichem Abschneiden in den Gesamtauswertungen vom 15.12.2023.</t>
  </si>
  <si>
    <t>Mitarbeiter kommt mit Vorschlag zur Verbesserung der Menge an verbrauchter Folie für einwickeln der Paletten zum Transport auf mich zu. Bei Einsatz eines Palettenwickelroboters würde dieser die Folie um 25% besser strechen als mit Hand. Dadurch 25% Einsparung an Folie und festere und sicherere Wicklung für Transport. Außerdem  Einsparung seiner persönlichen Arbeitszeit dafür.</t>
  </si>
  <si>
    <t>Im QM-System ist das Verbesserungsvorschlagswesen genau definiert.
Verbesserungsvorschläge können von jedem Mitarbeitenden eingereicht werden und gelangen direkt in die Geschäftsleitung und dort bewertet. Innerhalb von 2 Werktagen muss geantwortet werden ob angenommen oder abgelehnt.</t>
  </si>
  <si>
    <t>Im Rahmen unserer 6-wöchigen "Power-Meetings" mit allen Mitarbeitenden als Vollversammlung werden die Verbesserungsvorschläge vorgestellt und die Mitarbeitenden geehrt.</t>
  </si>
  <si>
    <t>Modular aufgebauter Testraum und Testkits für kurzfritig umsetztbare Versuche.
Erweiterung des Netzwerks an Partnern zur Vergrößerung der Möglichkeiten</t>
  </si>
  <si>
    <t>KI wird für interne Prozesse nicht genutzt</t>
  </si>
  <si>
    <t>MDT technologies GmbH</t>
  </si>
  <si>
    <t>Engelskirchen</t>
  </si>
  <si>
    <t>Unsere Produkte tragen substanziell bei der Einsparung von Energie (smart home) durch innovative Lösungen bei. Wir bieten Nutzern die Möglichkeit z.B. durch automatische Beschattungslösungen das Aufheizen des Gebäudes zu verringern oder durch automatische Abschaltung von Verbrauchern den Energiebedarf zu reduzieren.
Parallel dazu arbeiten wir kontinuierlich an der Verbesserung unsrere Produktion durch Platforming von Innovationen, effiziente Produktion und effizienten Betrieb, die Verwendung nachhaltiger Materialien und die Nutzung von Solarenergie und Wärmepumpen in unserem Standort. Der Prozeß wird von der Geschäftsleitung getragen und von den Gesellschaftern gefördert.</t>
  </si>
  <si>
    <t>Die eigenständige Arbeitsweise in Kombination mit der Möglichkeit eigenen Ideen auszuprobieren hat zu einer Anzahl an neuen Produktinnovationen, aber auch zur signifikanten Steigerung der Verbesserungen im Produktionsablauf geführt.</t>
  </si>
  <si>
    <t>Wir haben ein Mitarbeiterbeteiligungsprogram für Führungskräfte und Abteilungsleiter. Ausgewählte Mitarbeiter sind Teil einer MEP GmbH&amp;Co KG. Darüber hinaus werden am Ende des Jahres personenbezogene Prämien ausgeschüttet und im laufenden Jahr Verbesserungsvorschläge prämiert.</t>
  </si>
  <si>
    <t>Allgemeine Ideen werden über das betriebliches Vorschlagswesen eingereicht. Diese werden durch einen Verbesserungsausschuß bewertet und der Geschäftsleitung vorgestellt. Ausgewählte Ideen werden prämiert und in der Betriebsversammlung vorgestellt.
Produktinnovationen werden über das Innovationsportal eingetragen. Dies wird monatlich im Innovationsteam ausgewertet und ggf. in die Roadmap integriert oder als Produktverbesserungen eingeführt.</t>
  </si>
  <si>
    <t>Verbesserungsideen werden in der quartalsweisen Betriebsbesprechung vorgestellt und mit Geldpreisen honoriert.</t>
  </si>
  <si>
    <t>Im Rahmen unseres Innovationsprozesses erlaubt die gute interne Kooperation aller Bereiche und die enge Verzahnung des Managements eine schnelle Entscheidungsfindung und die zügige Umsetzung neuer Ideen. Damit sind wir in der Lage flexibel auf Änderungen im Marktumfeld zu reagieren und neue Designs in kurzer Zeit umzusetzen. Im Jahr 2023 wurde auch die Zahl externer Kooperationen erhöht, um flexibel auf neue Entwicklungen reagieren und neue Kompetenzen nutzen zu können.</t>
  </si>
  <si>
    <t>Innovations Portfolio Management</t>
  </si>
  <si>
    <t>In 2023 haben wir erste Erfahrungen mit KI für verschiedene Anwendungen in Unternehmensprozessen gesammelt aber noch keine größeren Projekte umgesetzt. Dies wird in 2024 geschehen</t>
  </si>
  <si>
    <t>VÖB-Service GmbH</t>
  </si>
  <si>
    <t>53175 Bonn</t>
  </si>
  <si>
    <t>83.0</t>
  </si>
  <si>
    <t>Wir haben uns einer Nachhaltigkeitsstrategie verpflichtet, die sich an den Nachhaltigkeitszielen der Vereinten orientiert und an deren Weiterentwicklung wir stetig arbeiten. Im Fokus steht die Überzeugung, dass sich Rendite mit Wertschöpfung für Umwelt und Gesellschaft kombinieren lässt und Arbeitserfolge langfristig durch zukunftsorientiertes Handeln, Einsatz und Engagement gewährleistet werden. Das Ziel der Strategie ist es, im Geschäftsbetrieb bis 2035 Klimaneutralität zu erreichen. Deshalb ziehen wir 2026 in ein klimaneutrales Gebäude um, beziehen Ökostrom, fahren E-Firmenfahrzeuge, bieten Mitarbeitenden Jobradleasing, kostenfreie Deutschlandtickets und mobiles Arbeiten an und erstellen jährlich einen Nachhaltigkeitsbericht, der auf unserer Webseite zum Download bereitsteht (Nachhaltigkeitsbericht - VÖB-Service GmbH (voeb-service.de). Regelmäßig geben wir eine Entsprechenserklärung zum Deutschen Nachhaltigkeitskodex ab, dieses Jahr bereits zum vierten Mal (VÖB-Service GmbH (deutscher-nachhaltigkeitskodex.de). Überdies finden Nachhaltigkeitsprojekte wie „Papierloses Büro“ statt.
Im Juni 2023 wurden wir mit dem Sonderpreis „Nachhaltige Initiative“ beim „Deutschen Award für Nachhaltigkeitsprojekte 2023“ ausgezeichnet. Für uns eine Anerkennung der Innovations- und Transformationskraft von VÖB-Service und ein Zeichen unserer nachhaltigen Ausrichtung.</t>
  </si>
  <si>
    <t>Um den Freiraum der Mitarbeitenden für Innovationsgeist und Kreativität zu erweitern, haben wir die abteilungsübergreifende Maßnahme "Verprobung störungsfreier Arbeitszeiten" ins Leben gerufen. Das Maßnahmenteam hat als Erstes eine Umfrage unter Mitarbeitenden gestartet, um abklären zu können, wo die Herausforderungen für ein störungsfreies Arbeiten im Alltag liegen. Nach deren Auswertung und weiterer Schritten innerhalb der Maßnahmengruppe wie z. B. Erstellen eines Kommunikationskonzept und eines Zeitmanagementkonzepts ist das Ziel, ein zukunftsträchtiges Modell zur störungsfreien Arbeitszeit zu erarbeiten und zu verproben.</t>
  </si>
  <si>
    <t>Am Unternehmenserfolg werden unsere Mitarbeiterinnen und Mitarbeiter durch anforderungs- und leistungsbezogene Vergütung beteiligt. Die Bezüge setzen sich aus fixen und variablen Bestandteilen zusammen. Die variable Vergütung ist abhängig von der Erreichung von Zielen, die sich an kaufmännischen Kennzahlen sowie an einer dauerhaften Wertschöpfung orientieren, die sowohl ökonomische, soziale und ökologische Aspekte berücksichtigen.
In halbjährlich stattfindenden Personalgesprächen werden messbare Erfolgskriterien („Ziele“) vereinbart. Die Auswertung der Zielvereinbarung des Mitarbeitenden erfolgt durch die Abteilungsleitung in Absprache mit der Geschäftsleitung. Die Auswertung der Zielvereinbarung eines Abteilungsleitenden erfolgt durch die Geschäftsleitung
In jeder Zielvereinbarung wird auch Ziel zu einem Leitsatz aus unserem „Leitbild“ integriert, das im jeweiligen Halbjahr besondere Beachtung im Arbeitsalltag finden soll.
Tantiemen werden zudem anteilig am Gesamtunternehmenserfolg ausgerichtet.</t>
  </si>
  <si>
    <t>In unserem Leitbild heißt es „Wir schaffen uns Räume für Innovationen zur Gestaltung unserer Unternehmenszukunft." Damit ist das Ideenmanagement ein wesentlicher Aspekt in der Unternehmensstrategie, um dauerhaft den Firmenerfolg und ein organisches Wachstum zu sichern.
Eines unserer Instrumente zur Ideenfindung ist die „Ideenzeit“, die in der Regel jeden Monat in jeder Fachabteilung stattfindet. Mit der Ideenzeit als Methode haben die Mitarbeitenden die Möglichkeit, das vorhandene Ideenpotenzial zu heben.
Die Innovationsideen –  ob Produkt- , Projekt- oder Verbesserungsvorschlag, ob abteilungsintern oder abteilungsübergreifend/mulitdisziplinär, werden im Ideenpool unseres firmeninternen Kanban-Boards eingetragen, zudem alle Mitarbeitenden unbeschränkten Zugang haben. Von da aus gehen sie in den weiteren Workflow.
Das Kanban-Board ist unser Instrument erster Wahl für ein agiles Projektmanagement und kommt im Tagesgeschäft, aber eben auch beim Ideen-/Maßnahmenmanagement zum Einsatz. Hier werden alle Ideen und Maßnahmen in den verschiedenen Bearbeitungsschritten (Ideensammlung, Maßnahmenpool, Wartend, Freigegeben, In Bearbeitung, Abnahme, Retro, Archiv) detailliert dokumentiert. Strategie-, Steuerungs- und Maßnahmenteams koordinieren und kontrollieren die Umsetzung bzw. die Umsetzbarkeit der erfassten Maßnahmen.
Damit haben die Beschäftigten zusammen mit der Geschäftsleitung und den Führungskräften im Unternehmen klare Zieldefinitionen mit Fortschritts- und Erfolgsmetriken erarbeitet, die durch sichtbare Informations-Radiatoren unterstützt werden.
Das hat das Ideenmanagement gestärkt und die Akzeptanz bei den Mitarbeitenden deutlich erhöht.</t>
  </si>
  <si>
    <t>Wir haben ein Bonussystem für Werk-, Projekt- und Entwicklungsarbeiten erarbeitet, das Mitarbeitende bis max. fünf Arbeitstage pro Jahr für Innovationsarbeiten freigestellt. Über dieses System hinaus möchten wir, dass sich die enge Verzahnung zwischen der Muttergesellschaft VÖB und VÖB-Service in der Intensivierung der Seminar- und Fachtagungsaktivitäten spiegelt. Deshalb übernimmt VÖB-Service eine direkte Bonuszahlung an die Bereichsleitenden und Referenten, die sich an der Teilnehmerzahl orientiert.</t>
  </si>
  <si>
    <t>siehe Ausführungen zuvor</t>
  </si>
  <si>
    <t>Wir nutzen Generative KI in verschiedenen Unternehmensbereichen, zum Beispiel bei unserem regulatorischen Datendienst RADAR. RADAR versorgt über 200 Unternehmen in der Finanzwirtschaft täglich mit neuen rechtlichen Anforderungen. Bei unserer Einschätzung relevanter Rechtsnormen bedienen wir uns künstlicher Intelligenz. Genauer: Sämtliche Regulierungsvorhaben, die von nationalen und europäischen Normensetzern herausgegeben werden, werden mittels KI auf die Relevanz für die Kredit- und Versicherungswirtschaft überprüft. Die KI-Lösung gibt unseren Experten eine erste Einschätzung, ob unsere Klientel von der Norm betroffen ist. Somit entfällt das aufwändige und fehleranfällige manuelle Durchsuchen der jeweiligen Webseiten und die erste Einschätzung. Die Ergebnisse der KI werden von Experten im RADAR-Team validiert.</t>
  </si>
  <si>
    <t>ECIT Norian GmbH</t>
  </si>
  <si>
    <t>30655 Hannover</t>
  </si>
  <si>
    <t>14.0</t>
  </si>
  <si>
    <t>Seit über 10 Jahren hat Norian eine eigene Prozessautomatisierungsabteilung wo Prozesse im Finanzwesen Entwickelt und betreut werden. Zusätzlich wird die gesamte Belegschaft über Halbjährliche OKR`s (Objeptive Key Results) angehalten Prozesse auf Automatisierungspotenzial zu prüfen und an das Kompetenzteam zur Analayse weiterzuleiten. 
Die gesamte Führungsebene bis zum unteren Management hat Awerness Trainings mit dem Software Hersteller UIPath abgeschlossen um ebenfalls eine technisches Grundverständnis zu entwickeln wie Prozesse auf Automatisierungspotenzial indentifiziert und anschließend priorisiert werden. Auf Mitarbeiter*innen ebene wird LEAN/Kaizen praktiziert und ein eigens Entwickelter Improvementtracker hält die Verbesserungsvorschläge nach.
Auch hier werden Ziele als OKR festgelegt und reportet.</t>
  </si>
  <si>
    <t>Durch das durchgeführte Awerness Training im Bereich der Prozessautomatisierung aller Mitarbeiter*innen konnte sowohl in den internen Norian Prozessen als auch bei den Kundenprozessen viele Prozesse nachhaltig automatisiert werden. 
Dies hatte in vielerlei Hinsicht einen positiven Effekt.
Zu einem wurden Mitarbeiter*innen oder Kunden von wiederkehrenden, hedrogenen oder Zeitkritischen Prozessen befreit. Dies führte zu einer höheren Mitarbeiterzufriedenheit (Bei Norian durch Great Place to Work zertifiert) hinzu kommt das die freien Kapazitäten auf andere Projekte eingesetzt werden konnten die bis dato aufgrund von Fachkräftemangel nicht umgesetzt wurden.</t>
  </si>
  <si>
    <t>Mitarbeiter*innen haben die Möglichkeit Aktien des Mutterkonzerns unter dem Kurswert zu erwerben.
Ebenfalls gibt es die Möglichkeit Aktien Optionsscheine zu bekommen wenn Innovative Ideen Ausgezeichnet werden (pro Mitarbeiter*innen oder pro Team).
Im Managment gibt es die Möglichkeit Firmenateile der Tochtergesellschaften zu erwerben oder im Rahmen eines Insentive-Programms zu bekommen.</t>
  </si>
  <si>
    <t>Mitarbeiter*innen haben die Möglichkeit über ein eigenes Tool im Norian Intranet Ideen oder Prozessverbesserungsvorschläge zu übermitteln. Dieser Improvement Tracker ist für alle Zugänglich und wird täglich Reportet bzw. Abrufbar. Die Anzahl und deren Potenzial werden über die OKR`s nachgehalten.</t>
  </si>
  <si>
    <t>Monatlich wird die beste Idee/Verbesserung im Intranet bekannt gegeben. Hinzu kommen halbjährliche Auszeichnungen welches Team die besten Ideen/Verbesserungen gesammelt hat.
Die einzelnen Mitarbeiter*innen erhalten eine Extra-Gratifikation, die Teams erhalten zusätzliches Event-Budget.</t>
  </si>
  <si>
    <t>Wir passen unseren Maßnahmen und deren Messbarkeit kontinuierlich den jeweiligen Prozessen an. 
Dies bedeutet das umgesetzte Improvements durch KPI Reportings gemessen werden um zu definieren welchen Umfang (Stunden) die Prozessverbesserung gebracht hat.
Darüber hinaus Entwickeln wird unsere Prozessautomatiserungssoftware kontinuierlich mit Hilfe von KI weiter. 
Dabei erwähne ich gerne eine Beispiel unsere IA Bibliothek. Hier werden alle Codierungen zu Prozessen und Systemen gespeichert. Sollte bei neuen Kunden ähnliche oder gleichlautende Prozesse automatisiert werden muss nicht alles neu Programmiert werden, sondern eine eigene KI Software nimmt die bereits programmierten Komponenten aus der Bibliothek. Dadurch können die Prozesse deutlich schneller und günstiger Implementiert werden.</t>
  </si>
  <si>
    <t>Improvement Tracker</t>
  </si>
  <si>
    <t>Incident Error Tracker</t>
  </si>
  <si>
    <t>Norian Privacy Alert System</t>
  </si>
  <si>
    <t>Siehe hierzu Punkt 3.
KI im Einsatz zur Innovation Unterstützung von Softwareprogrammierungen</t>
  </si>
  <si>
    <t>POLYTOP GmbH</t>
  </si>
  <si>
    <t>63762 Großostheim</t>
  </si>
  <si>
    <t>Die Schonung wertvoller Ressourcen ist seit Firmengründung elementarer Bestandteil der POLYTOP-Unternehmensphilosophie. Mit der neuen BLUE LINE®-Serie wurde ein weiterer Meilenstein in Richtung Umweltschutz und Ressourcen-Einsparung gesetzt. Die rasche und vollständige biologische Abbaubarkeit aller wasserlöslichen Inhaltsstoffe der BLUE LINE® Produkte ermöglicht Waschanlagen und Waschstraßen eine effektive Wasserkreislaufwirtschaft, die komplett auf den Einsatz von Trinkwasser als kostbares Lebensmittel verzichten kann.
Die Rezepturen und die Produktion der BLUE LINE®- Serie werden regelmäßig durch das unabhängige SGS INSTITUT FRESENIUS geprüft. Anhand der kompletten Rezepturen wurde die rasche und vollständige biologische Abbaubarkeit für jede einzelne Substanz durch SGS hinterfragt.</t>
  </si>
  <si>
    <t>Wöchentliche Teammeetings und monatliche Meetings auf einzelnen Ebenen (Produktion, Logistik, R&amp;D, Verwaltung und Vertrieb) sind zentrale Bestandteile unseres Arbeitsablaufs. In diesen Sitzungen werden Ideen frei geäußert und Verbesserungen eingebracht. Diese Ideen werden gemäß unserem Managementsystem ISO 9001 dokumentiert und entsprechend hinterlegt. Die gesammelten Vorschläge werden in den jeweiligen Arbeitskreisen diskutiert und bewertet. Dadurch fördern wir kontinuierliche Verbesserungen und Innovationen in allen Bereichen unseres Unternehmens.</t>
  </si>
  <si>
    <t>Im Unternehmen haben wir für besondere innovative Leistungen bisher keine definierten Sonderzahlungen oder Boni.</t>
  </si>
  <si>
    <t>Unser Unternehmen demonstriert Flexibilität und Agilität bei den sehr hohen Substitutionsraten von eingesetzten chemischen Rohstoffen und die Berücksichtigung der Umweltverträglichkeit. Diese Vorgehensweise ermöglicht eine schnelle und hohe Flexibilität bei der Umstellung und Anpassung der Rezepturen sowie der Dokumentation (Sicherheitsdatenblätter) und der dazugehörigen Produktionsprozesse. Durch diese agile und schnelle Flexibilität ist es erforderlich, dass sämtliche Mitarbeiter in der Organisation danach arbeiten.</t>
  </si>
  <si>
    <t>Wir nutzen Generative KI intensiv zur innovativen Rationalisierung und Neugestaltung unserer internen Prozesse, insbesondere in den Bereichen Kommunikation und Marketing für Konzeption und Ideengenerierung. Darüber hinaus setzen wir sie für Recherchearbeiten zu Rezepturen und Formulierungen sowie für das Sourcing innovativer und alternativer Rohstoffe ein. Der Fokus liegt dabei auf Umweltverträglichkeit. Dies führt zu erheblicher Zeiteinsparung und Kostenreduktion beim Einkauf von Dienstleistungen wie Recherchen und Übersetzungen.</t>
  </si>
  <si>
    <t>Flexispot GmbH</t>
  </si>
  <si>
    <t>50735 Köln</t>
  </si>
  <si>
    <t>FlexiSpot legt großen Wert auf Nachhaltigkeit und hat mehrere Maßnahmen ergriffen, um umweltfreundlicher zu agieren:
1. 
Materialauswahl: FlexiSpot verwendet Materialien, die leicht recycelbar sind oder bereits recycelt wurden. Holz stammt aus nachhaltig bewirtschafteten Wäldern und trägt relevante Zertifizierungen.
2. Produktionsprozesse: Das Unternehmen investiert in Forschung und Entwicklung, um den Anteil an Upcycling und recycelten Materialien zu erhöhen.
3. Soziale Projekte: FlexiSpot unterstützt Projekte zum Schutz von Regenwäldern und zur Förderung der Biodiversität, wie z.B. die Zusammenarbeit mit WWF.
4. Energieeffizienz: FlexiSpot setzt auf energieeffiziente Produktionsmethoden und reduziert den ökologischen Fußabdruck durch den Einsatz moderner Technologien.
5. Büropraktiken: Das Unternehmen fördert nachhaltige Büropraktiken, wie die Nutzung von energieeffizienten Geräten, Recyclingprogrammen und die Reduzierung von Einwegplastik.
Diese Maßnahmen zeigen, wie FlexiSpot sich für eine nachhaltige Zukunft einsetzt und kontinuierlich daran arbeitet, seine Umweltbilanz zu verbessern.</t>
  </si>
  <si>
    <t>Innovationsideen: FlexiSpot.de hat ein internes Innovationsprogramm eingeführt, das Mitarbeiter ermutigt, ihre Ideen einzubringen. Ein besonders markantes Beispiel ist die Entwicklung eines höhenverstellbaren Schreibtisches mit integrierter Gesundheitsüberwachung. Diese Idee kam von einem Mitarbeiter, der erkannte, dass viele Menschen ihre Gesundheit am Arbeitsplatz verbessern möchten.</t>
  </si>
  <si>
    <t>Wenn ein Mitarbeiter eine gute Idee oder einen guten Fall bekommt, muss er einen Projektplan erstellen, der die Quelle der Idee, die Art und Weise der anfänglichen Umsetzung und den erwarteten Nutzen enthält. Wenn alles fertig ist, muss er ein Treffen mit seinen Führungskräften und Kollegen vereinbaren, seine Ideen vorstellen und alle mit konkreten Fällen und Daten überzeugen. Anschließend besprechen die Leiter und Kollegen ihre eigenen Ideen und Fragen zum Plan und stellen den Projektplan fertig.</t>
  </si>
  <si>
    <t>Die Anerkennung erfolgt in der Regel bei monatlichen Treffen, wobei bessere Leistungen Trophäen erhalten.</t>
  </si>
  <si>
    <t>Produktentwicklung: FlexiSpot.de entwickelt kontinuierlich neue Produkte, die den sich wandelnden Bedürfnissen der Kunden entsprechen. Ein Beispiel ist die Einführung höhenverstellbarer Schreibtische und ergonomischer Bürostühle, die perfekt auf die Anforderungen moderner Arbeitsumgebungen zugeschnitten sind.</t>
  </si>
  <si>
    <t>Wir verwenden Chatgpt oft, um Projektpläne zu optimieren, oder verwenden KI-Zeichnung, um den Designern Anforderungen im Detail zu beschreiben.</t>
  </si>
  <si>
    <t>Angerer GmbH &amp; Co. KG</t>
  </si>
  <si>
    <t>94554, Moos</t>
  </si>
  <si>
    <t>Seeger Eil- und Sonderfahrten GmbH</t>
  </si>
  <si>
    <t>Neuweiler</t>
  </si>
  <si>
    <t>Uhlmann Pac-Systeme GmbH &amp; Co. KG</t>
  </si>
  <si>
    <t>Laupheim</t>
  </si>
  <si>
    <t>Anmerkung zu 4. Nachhaltigkeit: Lässt sich nicht bewerten, auch da wir uns hier nicht mit Wettbewerbern messen können. Wir wüssten nicht wie.</t>
  </si>
  <si>
    <t>Bei Uhlmann gibt es mehrere Formen von Beteiligungen: 
1. Bei erreichen eines bestimmten EBIT erhalten alle Mitarbeiter (Arbeiter &amp; Angestellte) eine Ergebnisbeteiligung. 
2. Management erhält ebenfalls in Abhängigkeit eines erreichten EBIT eine Tantieme.
3. Verbesserungsvorschläge (produktbezogen, prozessbezogen o.ä.) können bei Uhlmann über ein digitales System gemeldet werden. Wird ein Verbesserungsvorschlag umgesetzt, so erhält die einreichende Person eine Prämie (wahlweise  Gutschein oder Gegenstand). (KVP-Prozess) 
4. Erfindungen die zum Patent angemeldet werden sind relevant für die Erfindervergütung. Hierbei erhalten die Erfinder ein Incentive bei Inanspruchnahme sowie eine Vergütung bei Erteilung (besser als im ArbnErfG gefordert).
5. Zusätzlich hat jeder Mitarbeiter einen variablen Vergütungsbaustein für eine leistungsbezogene individuelle Zusatzvergütung.</t>
  </si>
  <si>
    <t>KVP: 
Über eine für alle Mitarbeiter:innen zugängliches Portal-Anwendung können sowohl Problemnennungen als auch Ideen/Verbesserungsvorschläge eingereicht werden. Erste Beurteilung und Freigabe zur Bearbeitung erfolgt über die direkte Führungskraft des Einreichers. Die eigentliche Bearbeitung (Problemlösung und Maßnahmendefinition, Umsetzung) erfolgt in der Regel im Team.
Erfindungen:
Erfindungen können über ein für alle Mitarbeiter:innen zugängliches Portal niederschwellig gemeldet werden (Problem, Lösung, Kundennutzen). Die IP-Abteilung prüft und bewertet die Ideen. Bei Chancen auf Patenterteilung und Strategie-/Produktfit werden Patente angemeldet.</t>
  </si>
  <si>
    <t>KVP:
Rechenbare Einsparungen können prämiert werden mit Beteiligung an der erzielten Einsparung. Zusätzlich mögliche Prämierungsmöglichkeit über „KVP des Monats“ mit Prämienauszahlung für Sachprämie: unabhängig von Einspareffekten, hier können die Einreicher von vorgeschlagenen „besonderen“ innovativen, originellen, KVP-typischen Verbesserungen prämiert werden.
Erfindungen:
Bei Uhlmann haben wir eine Vergütungsregelung für Arbeitnehmererfindungen, die über die gesetzlichen Anforderungen hinaus geht und oberhalb eines Benchmarks angesiedelt ist. 
Mit Entscheidung einer Patentanmeldung (=Inanspruchnahme) erhalten die Erfinder ein Incentive, mit Patenterteilung die Patentvergütung.</t>
  </si>
  <si>
    <t>Den Vergleich zum Branchendurchschnitt können wir nicht ziehen, da diese Prozesse in der Außendarstellung nicht sichtbar sind. 
Intern haben wir unsere Aktivitäten erhöht. Unsere Softwareentwicklung arbeitet vollständig agil nach SCRUM, haben einen Agile Master eingestellt, welcher sich um diese Prozesse kümmert. In der Hardwareentwicklung / Produktentwicklung spielt Agilität eine weniger ausgeprägte Rolle. 
Generell: Verantwortung (inhaltliche Entscheidungen) wird in die Projektteams gegeben, die an den Innovationsthemen arbeiten.</t>
  </si>
  <si>
    <t>Lean Six Sigma LSS</t>
  </si>
  <si>
    <t>Generative KI wird bisher nicht eingesetzt.</t>
  </si>
  <si>
    <t>PRAENATAL Pränatalmedizin, Gynäkologie und Genetik (MVZ) GbR</t>
  </si>
  <si>
    <t>Soziale N.: weitere Optimierung der Arbeitszeitmodelle (vor allem für Mütter), unbefristete Arbeitsverträge, Entwicklung der Mitarbeiteridentifikation mit dem Unternehmen. Ökonomische N.: Gewinnmaximierung mit gleichbleibenden Personalressourcen und extrem effizienter und sparsamer Einsatzstrategie der Laborchemikalien - Projekt läuft sehr gut, sehr viele Inputs von den Labormitarbeiterinnen.
Ökologische N.: Stufenweise Umstellung auf grüne Energie (Grüner Ökostrom) und Fokus beim Einkauf auf Nachhaltigkeitssiegel - wir haben die Lieferanten "gefiltert" und auf einen zentralen Einkauf mit Nachhaltigkeitsfokus gesetzt</t>
  </si>
  <si>
    <t>Umstellung der Umsatzbeteiligung des ärztlichen Personals auf eine Gewinnbeteiligung aus den einzelnen Abteilungen aufgrund der Daten einer seit 2012 eingeführten Kosten-Leistungs-Analyse - Projekt wurde abgeschlossen. Prämienmodel für innovative Ideen, Optimierungen, Fehlervermeidungen und Einsparpotential wird fortgeführt. Head-hunter-Prämien für die Akquise aus den eigene Reihen ist ein Erfolgsmodel in der aktuell sehr angespannten Personalmangelzeit.</t>
  </si>
  <si>
    <t>Die zentrale Sammelstelle in einer Patientenakte wurde weiterentwickelt und in Untergruppen/-bereiche eingeteilt. Zweiwöchentliche Analyse (hat sich besser bewährt) wurde eingeführt - mit direkter Projektaktivierung bei Top-Vorschlägen. Zusätzlich wurde ein Kommunikationskanal im internen Chat (Doctolib) intensiver genutzt und in der 2. Führungsebene die Emailkommunikation an 1. Stelle gesetzt. Der direkte Draht zur Geschäftsführung war ein Erfolgsmodel. Damit verkürzte sich die Antwortzeit noch einmal.</t>
  </si>
  <si>
    <t>Etabliertes Prämiensystem wird beibehalten. Sonderurlaub sehr motivierend. Gutscheine. Das Mitarbeiter-Ranking aufgrund der realisierten Ideen wurde vom Team gut angenommen.</t>
  </si>
  <si>
    <t>Im aktuellen Gesundheitsmarkt ist eine flexible, real-life-Adaptation an die äußeren Gegebenheiten überlebenswichtig. Wöchentlich wird im Kreis der Abteilungsleiter eine Marktanalyse durchgeführt und die KPI's analysiert - diese werden nun auch automatisch zugemailt.. Darauf hin werden Entscheidungen zu neuen Untersuchungen oder Zuweisergruppen getroffen und umgehend umgesetzt. Aktuell 2023 haben wir die Hebammen als sehr wichtige Kooperationsgruppe gewonnen (dies ist leider in unserer Branche immer noch ein Einzelfall). Laborgeräte werden nun monatlich auf ihre Rentabilität untersucht. Zuweiser von Patientinnen werden schrittweise als Kunden in ein CRM-System überführt - Projekt läuft noch. Es ist eine proaktive Kommunikation mit den Zuweisern geplant.</t>
  </si>
  <si>
    <t>Die Bildanalyse-KI in unseren Ultraschallgeräten verkürzt die Untersuchungszeit und senkt somit die Kosten. Wir planen die Einführung eines digitalen Telefonassistenten im PatientenServiceCenter (Aaron.ai) - damit werden Ressourcen für wichtige Anrufe frei. Geplant ist der Einsatz (im Testmodus) einer generativen KI in unserem neu etablierten data warehouse für die Erkennung unerwarteter Trends und Zusammenhänge.</t>
  </si>
  <si>
    <t>WAGNER Group GmbH</t>
  </si>
  <si>
    <t>WAGNER Nachhaltigkeitsleitbild (Handlungsfelder und Leitsätze):
UMWELT und RESSOURCEN
Wir realisieren Ressourcenschonung durch interne Energieeffizienz und Brandschutz bei unseren Kunden (Brandschutz ist Umweltschutz). Zukünftig streben wir CO2-Neutralität an und werden damit unserer gesellschaftlichen Verantwortung gerecht.
LIEFERKETTENMANAGEMENT
Wir setzen auf verlässliche Partnerschaften mit unseren Lieferanten unter Einhaltung der Menschenrechte und Umweltstandards.
KUNDENZUFRIEDENHEIT
Wir sichern durch eine hohe Produktqualität und Verlässlichkeit eine langjährige Kundenbindung und damit den nachhaltigen Unternehmenserfolg. Ständige Innovation sichert unsere Wettbewerbsfähigkeit.
MITARBEITERZUFRIEDENHEIT
Wir pflegen einen wertschätzenden Umgang, vertrauensvolle Zusammenarbeit und statten unsere Mitarbeitenden mit den notwendigen Entscheidungs- und Handlungskompetenzen aus, um den Teamgeist zu fördern und die Mitarbeitenden langfristig an das Unternehmen zu binden. 
COMPLIANCE 
Wir verpflichten uns zu transparentem, rechtssicheren und gesetzeskonformen Handeln.
Maßnahmen in diesen Handlungsfeldern sind:
-	Strategisches Projekt Nachhaltigkeitsberichterstattung im Rahmen der EU Corporate Sustainability Reporting Directive (CSRD)
-	Neu eingeführte Kulturtreiber unterstützen eine zukunftsvitale, innovations- und mitarbeiterorientierte Kultur der Zusammenarbeit 
-	Weiterentwicklung / Ausbau des BGM (Betriebsarzt, Vorsorgeuntersuchungen, Impfungen, hkk Challenge – Gesunde Unternehmen, Hansefit, Jobrad)
-	Aktivierung der Belegschaft über Initiativen wie Summitree, Baumpatenschaften, Teilnahme am B2Run als größtes Charity Team
-	Unterstützung von ehrenamtlichen Engagements der Mitarbeitenden (strategische Entwicklung Special Olympics) 
-	Ressourcenschonender Einkauf und Vermeidung von Single Sourcing
-	Nachhaltigkeit entlang der Wertschöpfungskette
-	Entwicklung ressourceneffizienter Anlagen
-	Unternehmensvision: CO2-Neutralität erreichen</t>
  </si>
  <si>
    <t>Grundsatz 6 der Unternehmenspolitik gemäß Integriertes Managementsystem: Kontinuierlicher Verbesserungsprozess (KVP)
Die Notwendigkeit von Verbesserungen zu erkennen, resultierende Maßnahmen zu definieren, umzusetzen sowie Innovationen durch Forschung und Entwicklung in unserem Unternehmen zu fördern, sind unsere permanenten Aufgaben. Es ist unser Ziel, Technologieführerschaft zu erhalten, unsere Marktposition zu verbessern und unsere Wettbewerbsfähigkeit nachhaltig auszubauen. 
Wir haben verstanden: Innovationsmanagement braucht Fähigkeiten und Fertigkeiten, Strukturen und Rahmenbedingungen und ganz besonders das richtige Mindset.  Im vergangenen Jahr haben wir uns der Schaffung dieses Mindsets besonders gewidmet und sind jetzt dabei unser internes Ideen- und Vorschlagswesen grundsätzlich zu überarbeiten. Bisher orientiert es sich am Pionier- und Erfindergeist des Unternehmensgründers. Künftig werden wir das Ideen- und Vorschlagswesen institutionalisieren, um strategisch relevante Ansätze für Innovationen mit wirtschaftlicher Bedeutung ins Unternehmen einzubringen.</t>
  </si>
  <si>
    <t>Die Belohnung von innovativen Leistungen unserer Mitarbeitenden ist per Prozessbeschreibung geregelt. Bei Innovationen prüfen wir die Patentfähigkeit. Im Falle einer entsprechenden Patentanmeldung erhält der Erfinder von WAGNER eine sogenannte Erfindervergütung. Ein erster Teil dieser Vergütung ist eine Pauschale, die mit Einreichung der Anmeldung gezahlt wird. Wir die Erfindung von uns anschließend auch eingesetzt, folgen weitere Zahlungen, die von den mit der Erfindung erzielten Umsätzen abhängen.</t>
  </si>
  <si>
    <t>1. Einführung von Scrum für die Produktentwicklung (nicht nur für Software, sondern auch für Hardware). 
2. Einsatz von Collaborations-Tools wie Jira und Confluence
3. Agile Entwicklung nach Scrum auch für die Anwendungsentwicklung (ERP)
4. Schaffung einer neuen Stabsstelle zur Leitung, Steuerung &amp; Controlling interner Projekte
5. Vorbereitung der Einführung von Microsoft 365 in zwei Funktionswellen mit allen zur Verfügung stehenden Collaborationsfunktionen
6. Entwicklung und Implementierung von Kulturtreibern, die eine flexible und agile Kultur im gesamten Unternehmen weltweit fördern
7. Schaffung von New Work Spaces an unterschiedlichen Unternehmensstandorten
8. Anwendung von Desk Sharing in Positionen, die dafür geeignet sind
9. Strategische Neuausrichtung der Geschäftsführung der WAGNER Group GmbH
10. Einführung einer Prozessbeschreibung zur Regelung des mobilen Arbeitens
11. Gleitzeitregelung 
12. Umfangreiche Teilzeitregelungen
13. Social Intranet My.WAGNER zur Förderung des Mitarbeitenden Engagements</t>
  </si>
  <si>
    <t>Model Driven Development</t>
  </si>
  <si>
    <t>Simulation</t>
  </si>
  <si>
    <t>1. Pilotprojekt abgeschlossen zur KI-basierten Unterstützung der weltweiten Sichtung von Patenten im Sinne einer internationalen Markt- und Wettbewerbsanalyse mit anschließender Aktivierung des Tools (in Kooperation mit einem externen Dienstleister). 
2. Nutzung von Microsoft Bing als KI-Unterstützung im beruflichen Alltag
3. Microsoft Co-Pilot
4. Nutzung von frase.io in der Unternehmenskommunikation zur KI-basierten Unterstützung im Bereich Contenterstellung
5. Nutzung von DeepL und DeepL Write für KI-basierte Unterstützung bei Übersetzungen sowie Contentoptimierung
6. Im Team IoT Nutzung generativer KI teilweise zur Automatisierung oder Unterstützung von Programmieraufgaben oder Testing</t>
  </si>
  <si>
    <t>Bayern Tourismus Marketing GmbH</t>
  </si>
  <si>
    <t>81925 München</t>
  </si>
  <si>
    <t>service health erx GmbH</t>
  </si>
  <si>
    <t>Scrum</t>
  </si>
  <si>
    <t>Voltaik Check OHG</t>
  </si>
  <si>
    <t>26802 Moormerland</t>
  </si>
  <si>
    <t>JA-Gastechnology GmbH</t>
  </si>
  <si>
    <t>30938 Burgwedel</t>
  </si>
  <si>
    <t>Strategisch plant JAG einer der ersten CO2 neutralen Anbieter für ihr Marktsegment zu sein. Dazu gehört  übergreifende Nachhaltigkeit,  welches ein Zusammenspiel aus vielerlei Punkten ist. 
Ein wichtiger, laufender Prozess ist die Umsetzung eines „papierlosen Büros“. Papier und Drucker wurden mittlerweile schon fast komplett durch IPads, OneNote und Teams ersetzt. Zusätzlich werden ausschließlich moderne, energiesparende Geräte verwendet. 
Das Unternehmensgrundstück verfügt über einen großen Teil an Grünflächen, die zur CO2-Reduzierung und Artenvielfalt beiträgt. Auf den Dächern der Firmengebäude befinden sich Solaranlagen. Die gewonnene Energie reicht aus, um die Gebäude vollumfänglich mit grünem Strom zu versorgen und, an sonnigen Tagen, vollkommen autark zu laufen.
Immer mehr Fahrzeuge im JAG-Fuhrpark werden als Hybrid, Batterie oder Wasserstoff-Fahrzeug angeschafft. Firmeneigene Ladesäulen stehen zur Betankung zur Verfügung. JAG verfügt zusätzlich über Brennstoffzellenfahrzeuge/-Stapler.
Die ökonomische Nachhaltigkeit von JAG wird durch die Nachfolgeregelung deutlich. Seit 2019 ist Jorina Asmuth neben ihrem Vater, Jens Asmuth, fester Bestandteil der Geschäftsführung. Schon bald wird ihr Bruder, Mika Asmuth, folgen, sodass die nächste Generation vollzählig ist. Dass JAG auch in Zukunft ein Familienunternehmen bleibt, gibt den Mitarbeitern Sicherheit und zeigt Stabilität. Im Bereich der sozialen Nachhaltigkeit achtet JAG auf Chancengleichheit sowie Work Life Balance, welche sich durch Einführung einer 38-Stunden-Woche und einem 31. Urlaubtag erhöht. 
Recycelte Produkte, Getränke aus Glasflaschen, natürliches Licht… Was für den ein oder anderen wohlmöglich „Kleinigkeiten“ sind, wird bei JAG ernst genommen, weil gerade das den Unterschied macht – und wie sagt man so schön? „Kleinvieh macht auch Mist!“. So wird darauf geachtet, dass jeder seinen bestmöglichen Beitrag leistet – es wird an jeden einzelnen Mitarbeiter appelliert, ökologisch zu handeln.</t>
  </si>
  <si>
    <t>JAG hat gute Erfahrungen mit Mitarbeiterinnovationen gemacht. Besonders motiviert sind Mitarbeiter ihre Ideen einzubringen, wenn sie wissen, dass sie etwas bewegen können. JAG schätzt jede Art von Einbringung der Mitarbeiter wert. Die 38-Stunden-Woche, Gleitzeitregelung und auch Home Office entstand einst durch Brainstorming von Mitarbeitern und zeigt, dass die Geschäftsführung offen gegenüber Neuheiten aller Art ist.
Ein besonders markantes Beispiel im Bereich der Produktinnovation, stellt das Wasserstoff-Betankungstableau dar. Dieses wurde durch eine Idee von einem Mitarbeiter im Zuge eines Kundenprojekts entwickelt. Das Betankungstableau stellt durch das einfache Betanken eine deutliche Neuheit dar. Das Betankungstableau kann an jedes handelsübliche H2- Bündel einfach angehängt werden. Im Handumdrehen kann die Befüllung durchgeführt werden, ohne dass eine Tankstelle benötigt wird. Somit wird dem Henne-Ei-Problem entgegengewirkt. 
Dies ist außerdem von Vorteil, da es aktuell noch eine überschaubare Infrastruktur an Wasserstofftankstellen gibt und die Betankungsmöglichkeiten somit begrenzt sind. JAG ist stolz, dass bei diesem Vorhaben ein ganz neues Produkt entstand, welches es bisher in der Form noch nicht am Markt gibt.</t>
  </si>
  <si>
    <t>JAG unterstützt die Ideenfindung der Mitarbeiter durch Bonuszahlungen. Besonders zum Jahresende kommt es häufig zu außervertraglichen Sonderzahlungen für erbrachte Leistungen. Hierbei wird Eigeninitiative und die Motivation etwas zu verändern, selbstverständlich mitberücksichtigt. Darüber hinaus können individuelle Bonuszahlungen von der Geschäftsführung beschlossen werden. Sollte es zu Ideen, zum Beispiel im Rahmen eines Projektes kommen, die das Ergebnis positiv beeinflussen, erhält das Team eine entsprechende Vergütung. Für kleine Verbesserungsvorschläge, die die alltäglichen Prozesse weiterentwickeln, wird ebenfalls ein kleiner Betrag gutgeschrieben. Hierbei wird immer darauf geachtet, dass es für alle Beteiligten fair bleibt.</t>
  </si>
  <si>
    <t>Ideen können über den Führungskreis oder direkt an die Geschäftsführung getragen werden.  Die ganze Managementebene hat immer ein offenes Ohr. 
Die Geschäftsleitung hat ein so genanntes „Open Door Prinzip“. Das bedeutet, wenn die Tür des Büros offensteht, kann jeder Mitarbeiter mit seinen Anliegen vorbeikommen – so auch mit Ideen/ Verbesserungsvorschlägen. 
Auf Wunsch können Ideen auch anonym über unsere digitale Innovationsbox eingereicht werden. Hierbei handelt es sich um das Tool „MS Forms“. 
Die Ideen werden durch das Innovationsmanagement bewertet. Weitere Schritte werden individuell eingeleitet.</t>
  </si>
  <si>
    <t>Besonders innovative Leistungen von Mitarbeitern werden durch Anerkennung, Bonuszahlungen bzw. auf Wunsch mit Sachleistungen belohnt. JAG findet es sehr wichtig, den Mitarbeitern das Gefühl von Wertschätzung zu vermitteln, denn engagierte Mitarbeiter sind keine Selbstverständlichkeit.</t>
  </si>
  <si>
    <t>Bei dem Punkt Flexibilität und Agilität kommt wieder „never slow“ zum Einsatz. Dieses Mindset hat unmittelbaren Einfluss auf diesen Bereich. 
Die kurzen Entscheidungswege, klare Strukturen und das junge, motivierte Team begünstigen schnelles Handeln. Zudem pflegt JAG eine offene Unternehmenskultur.
Die Flexibilität beweist sich immer wieder im Projektgeschäft, da es oftmals zu spontanen Änderungen (klein und groß) seitens des Kunden kommt. Auf diese muss schnell reagiert werden.
JAG Reaktionsgeschwindigkeit zeigt sich auch beim schnellen Umsetzen von Ideen.</t>
  </si>
  <si>
    <t>Einfach mal machen</t>
  </si>
  <si>
    <t>Aktives Brainstorming</t>
  </si>
  <si>
    <t>Künstliche Intelligenz ist in der Vergangenheit immer mehr zu einem unverzichtbaren Werkzeug für JAG geworden. Eine der wichtigsten Funktionen ist das Bereitstellen von Ideen und Lösungsansätzen, welche JAG in allen Abteilungen anwendet. 
Die künstliche Intelligenz kann Daten in Echtzeit analysieren, Trends erkennen und somit helfen Lösungen weiter voran zu treiben. Dies bringt eine enorme Zeitersparnis mit sich und eine Entlastung der Mitarbeiter. Es kann so schneller auf Probleme reagiert und innovative Lösungen gefunden werden. Diese Vorteile nutzt JAG natürlich.
Durch die ersparte Zeit wurden die Personalkosten schätzungsweise um ca. 5% gesenkt, der Gewinn entsprechend gesteigert und die Effizienz erhöht.</t>
  </si>
  <si>
    <t>PM-International AG</t>
  </si>
  <si>
    <t>67346 Speyer</t>
  </si>
  <si>
    <t>376.0</t>
  </si>
  <si>
    <t>Nachhaltiges Handeln im Sinne der 17 globalen Ziele für nachhaltige Entwicklung der Agenda 2030 klar im Fokus. Ganzheitlicher Ansatz beim Thema Umweltschutz: Vegane Produktalternativen, klimaneutraler Versand bis hin zu recyclefähige Verpackungen. Umstellung auf voll recyclebare Produktverpackungen (Produktdosen, Flaschen und alle Kosmetikprodukte)
Bis 2025 Einführung einer selbstentwickelten Weltneuheit: Sachets aus 100% recyclebaren Materialien. Seit fast 20 Jahren Zusammenarbeit mit der Kinderhilfsorganisation World Vision mit aktuell 6.000 Patenkinder. Die Unterstützung läuft bis zur Volljährigkeit (durchschnittlich 15 Jahre). 
Über die Unternehmenseigene PM We Care Foundation werden weltweit Charity Projekte finanziert.
Hierunter gehören Soforthilfen bei Naturkatastrophen, Charity Programme in Verbindung mit World Vision sowie Sponsoring von lokalen Projekten. 
100 % ENEV Standard in den neuen Gebäude des HQEU und IHQ in Luxemburg. Verwendung von Wärmepumpen bei den neugebauten Firmengebäude.
Erhebliche Einsparung von Müll aufgrund von recycelbaren Verpackung. 
Wir verwenden nur natürliche Aromen und Süßungsmittel und nutzen keine künstlichen Geschmacksverstärker.
Betrachtung der gesamten Lieferkette im Hinblick auf kürzere Lieferwege durch Fokussierung auf regionale Lieferanten.</t>
  </si>
  <si>
    <t>Weiterentwicklung der Microsolve+ Technologie zur Plattformtechnologie, neue Produktkonzepte auf Basis der Technologie. Erweiterung auf neue Applikationen außerhalb der ursprünglich geplanten Anwendung. Integration neuester Analytischer Tools im Bereich der Laborentwicklung. Motivation der Mitarbeiter im Bereich freie Konzeptentwicklung. Erweiterung der Derivate im Bereich der Topprodukte Produktkonzepte.
Höhere Bioverfügbarkeit. Neue Technologie, die es möglich macht, wasserlösliche und fettlösliche Komponenten in einer hochbioverfügbaren Lösung zu kombinieren. 
 Hierdurch konnte eine deutliche Effizienzsteigerung erzielt werden.  
Erweiterung von Lucanet (Software zur Automatisierung der Konzernbilanz)
Viele Mitarbeiter produzieren mehr Verbesserungsvorschläge. Folglich: steigende Motivation, starkes Loyalitätsempfinden der Mitarbeiter. Ideen werden durch Mitarbeiter gegeben, z. B. Optimierung im Bereich Warehousing oder Verpackungsmaterialien (100 % recyclebar, Lagerplatz, CO2-Bilanz), kleinerer Verpackung für das Produkt PowerCocktail führt zu Verpackungs- u Kostenreduzierung. Mitarbeiterbindung durch Erwerb von Aktien des Unternehmens u. somit direkt am Erfolg des Unternehmens beteiligt.
PM Admin ist ein internes Tool für Business Analysis und internes Informationstools.</t>
  </si>
  <si>
    <t>Für alle Mitarbeiter, ohne Sonderregelungen, gibt es eine einheitliche Tantieme-Regelung, die sich nach der Effektivität der Arbeitsplätze und dem Unternehmenserfolg richtet. Jeder Mitarbeiter die Möglichkeit, auf die Höhe seiner Tantieme Einfluss zu nehmen. Für leitende Angestellte und Geschäftsführung gibt es eine individuelle Regelung nach Arbeitsbereich u. Zielerreichung (projekt-, umsatz- und/oder ertragsbezogen). Tantiemen können wahlweise in Aktien/Firmenanteile umgewandelt werden.</t>
  </si>
  <si>
    <t>Verbesserungsvorschläge können über einen digitalen Workflow eingereicht werden. Außerdem gibt es eine sog. „Ideenbox“ (Briefkasten) in die Mitarbeiter ihre Vorschläge einwerfen können. Dieser Briefkasten wird vor allem von Logistikmitarbeitern genutzt, die keinen PC Arbeitsplatz haben. Alle Einreichungen werden ohne Umwege der Geschäftsleitung vorgelegt. Jeder Vorschlag wird ernst genommen. Die Bewertung erfolgt durch die Geschäftsleitung und ggf. durch entsprechende Fachgremien. Des Weiteren finden jährlich Brainstormings übergreifend in allen Fachbereichen statt.
Außerdem können bei allen regelmäßigen Management und Abteilungsmeetings Vorschläge eingereicht werden.</t>
  </si>
  <si>
    <t>Wir haben einen Grundsatz: Jeder Verbesserungsvorschlag ist gut! Es gibt Sachprämien, wie Wellness Wochenenden, Essensgutscheine, Sekt u. Wein. Monetär messbare Ergebnisse (Gewinnverbesserung/Einsparung - Kostensenkung) werden mit Beträgen bis zu 10% der erreichten Verbesserung/Einsparung im entsprechenden Geschäftsjahr in dem der Vorschlag zum Tragen komm, prämiert. Die Veröffentlichung der umgesetzten Vorschläge erfolgt firmenintern im Rahmen von Betriebsversammlungen oder digitalen Aushängen. Die beste 3 Ideen des Konzerns in einem Geschäftsjahr werden von einem unabhängig Gremium besonders prämiert.</t>
  </si>
  <si>
    <t>Supply Chain Management: Rohstoffsicherung ohne Engpässe durch Rolling-Forecast-System. Verbesserung des Supplier Relation Shipmanagement durch Austausch über z. B. unternehmensübergreifenden Austausch von Daten in Echtzeit mittels Teams. 
Schnelle Umstellung aus regulatorischen Gründen möglich
Nothilfe: Schnelle, unkomplizierte Hilfsfonds und Naturkatastrophen. Es gibt einen Mindestbestand an Spezialprodukten für Notfälle für besonderen Bedarf bei Notfällen. Bsp. Wurden Hilfsgüter in die Ukraine versendet.
Aufrechterhaltung des Momentums / außergewöhnliches Wachstum in den letzten 3 Jahren trotz immenser Herausforderungen für die Branche und Weltwirtschaft allgemein
Nach Corona wurden Veranstaltungen durch neues Eventmanagementsystem auf hybride Veranstaltungen umgestellt.</t>
  </si>
  <si>
    <t>Wir haben begonnen, die Grundlagen für die Nutzung von Künstlicher Intelligenz sowohl für interne Prozesse und Werkzeuge als auch für unsere externen Plattformen zu schaffen in den Bereichen: Kundensupport, Marketing Personalwesen, Recht, Vertrieb, IT und Softwareentwicklung</t>
  </si>
  <si>
    <t>Beer Zerspanungstechnik GmbH</t>
  </si>
  <si>
    <t>Schwarzenfeld</t>
  </si>
  <si>
    <t>Beim Erwerb neuer Maschinen wird auf die CO2 Bilanz geachtet.
Wir kaufen unsere Produktionsanalgen ausschließlich bei einem Hersteller.
Bei diesem sind die Maschinen CO2 neutral produziert.
Auf unsere Fertigungshalle befindet sich eine Photovoltaikanlage, welche noch erweitert werden soll.
Außerdem Planen wir ab dem Jahr 2027 unseren Strombedarf zu 90% aus Photovoltaik zu gewinnen.
Ab 2025 wird unsere Heizung von Gas auf Hackschnitzel umgestellt.</t>
  </si>
  <si>
    <t>In unserem kleinen Betreib kommen die Mitarbeiter täglich mit Ideen zum Fertigungsleiter oder direkt zu Geschäftsführung.
Ganz unbürokratisch und unkompliziert</t>
  </si>
  <si>
    <t>Die Einbringung der Mitarbeiter durch Verbesserungsvorschläge werden in der Lohnerhöhung berücksichtigt.</t>
  </si>
  <si>
    <t>Eilaufträge für unsere Kunden werden täglich von unserem Fertigungsleiter auf Einhaltung der Termine kontrolliert.</t>
  </si>
  <si>
    <t>KUNSTSTOFF- UND FARBEN-GESELLSCHAFT mbH</t>
  </si>
  <si>
    <t>64584 Biebesheim</t>
  </si>
  <si>
    <t>ADVISORI FTC GmbH</t>
  </si>
  <si>
    <t>60329 Frankfurt am Main</t>
  </si>
  <si>
    <t>129.0</t>
  </si>
  <si>
    <t>Bei ADVISORI ist Nachhaltigkeit ein grundlegender Bestandteil unserer Geschäftsphilosophie und umfasst die drei Dimensionen Umwelt, Soziales und Unternehmensführung.
Dieses Verständnis zeigt sich in folgenden implementierten Maßnahmen:
• Wir haben unser Umweltmanagementsystem gemäß ISO 14001 zertifizieren lassen
• ADVISORI verwendet Ökostrom in den Büroräumen, um den CO2 Abdruck zu verringern
• Innerdeutsche Flüge sind nur in Ausnahmefällen gestattet, stattdessen sollen klimafreundliche Alternativen wie
die Bahn oder Remote-Arbeit (sofern möglich) genutzt werden
• Dienstwägen sind hinsichtlich ihres CO2-Ausstoßes limitiert
• Um die Nutzung von Fahrrädern zu steigern, bietet ADVISORI ein JobRad Leasing für Mitarbeiter an
• ADVISORI legt Wert auf einen Arbeitsplatz, an dem sich alle Mitarbeitenden wohlfühlen, deshalb werden unsere Unternehmens-Werte in einem verpflichtenden Code of Conduct konkretisiert</t>
  </si>
  <si>
    <t>Unser Secure Software-Development-Lifecycle-Konzept spielt eine zentrale Rolle bei der Entwicklung sicherer Software von Anfang an. Dieses Konzept integriert Sicherheitsaspekte in jeden Schritt des Softwareentwicklungsprozesses, von der Planung und Architektur über die Implementierung bis hin zur Wartung. Durch die frühzeitige Berücksichtigung von Sicherheitsthemen wird gewährleistet, dass potenzielle Schwachstellen und Sicherheitsrisiken bereits in den ersten Phasen der Entwicklung identifiziert und behoben werden.
Für unsere Kunden bedeutet dies eine signifikante Reduzierung von Sicherheitsvorfällen und Fehlern im Softwarecode. Diese proaktive Herangehensweise verhindert, dass sicherheitsrelevante Probleme erst nach der Fertigstellung der Software entdeckt werden, was typischerweise teure und aufwendige Nachbesserungen erforderlich macht. Stattdessen können Sicherheitsmängel kostengünstig und effizient während des regulären Entwicklungsprozesses behoben werden. So profitieren unsere Kunden nicht nur von einer höheren Softwarequalität, sondern auch von einer gesteigerten Betriebssicherheit und einem verringerten Risiko von sicherheitsbedingten Ausfällen und Angriffen.
Weiterhin haben wir ab 2023 begonnen interne Prozesse mit eigenen Tools KI-generiert zu unterstützen.</t>
  </si>
  <si>
    <t>Es gibt verschiedene Beispiele für unsere Initiativen. Ein aktuelles Beispiel ist unser Mitarbeiterbeteiligungsmodell, das speziell auf die Förderung unseres Nachwuchses abzielt und für Junior Consultants entwickelt wurde. In diesem Programm haben die Berater und Beraterinnen die Möglichkeit, in verschiedenen definierten Kategorien Punkte zu sammeln. Durch das Erreichen bestimmter Punktzahlen können sie verschiedene Bonusstufen erreichen, die ihnen zusätzliche Vorteile und Anreize bieten.</t>
  </si>
  <si>
    <t>Regelmäßig werden Ideen und Verbesserungsvorschläge während der OKR-Meetings (Objectives and Key Results) mit dem Management diskutiert und aktiv angegangen. Diese Meetings bieten eine strukturierte Plattform, um gemeinsam mit der Führungsebene gezielt an der Weiterentwicklung und Verbesserung unserer Prozesse und Projekte zu arbeiten. Zusätzlich hat jeder Mitarbeiter die Möglichkeit, seine Ideen und Verbesserungsvorschläge innerhalb des Teams zu präsentieren oder sie während der wöchentlichen Einzel-Jour-Fixe-Termine direkt seinem Manager vorzustellen. Diese regelmäßigen Besprechungen fördern einen kontinuierlichen Austausch und ermöglichen es, individuell auf Vorschläge einzugehen.
Falls ein Mitarbeiter seine Ideen noch direkter kommunizieren möchte, kann er dies auch spontan bei einem "Walk-In" mit dem Geschäftsführer tun. Diese informellen Treffen bieten eine offene und zugängliche Möglichkeit, direktes Feedback und Unterstützung auf höchster Ebene zu erhalten. Darüber hinaus ermöglicht unser Project Approval Process jedem Mitarbeiter, eigene Projekte zu präsentieren und Kollegen dafür zu gewinnen. Dieser Prozess unterstützt die Umsetzung innovativer Ideen und fördert die Zusammenarbeit im Unternehmen, indem er Mitarbeitern die Gelegenheit gibt, ihre Initiativen voranzutreiben und Mitstreiter für ihre Projekte zu finden.</t>
  </si>
  <si>
    <t>Regelmäßig werden die innovativen Ideen vor der gesamten Firma präsentiert. Dabei werden nicht nur Anerkennung und Lob ausgesprochen, sondern es werden auch finanzielle und materielle Boni für herausragende Ideen vergeben. Zusätzlich werden bei besonders erfolgreichen Innovationen auch Sonderbeförderungen ausgesprochen, um das Engagement und den Beitrag der Mitarbeiter zur Weiterentwicklung des Unternehmens zu würdigen.</t>
  </si>
  <si>
    <t>Unsere Arbeitsstrukturen sind so gestaltet, dass wir schnell auf neue Herausforderungen reagieren können. Dies ermöglicht uns, kreative Ideen sofort umzusetzen und innovative Projekte effizient voranzutreiben. Agile Methoden wie Scrum und Kanban sind fest in unseren Prozessen verankert. Dadurch arbeiten wir in kurzen Zyklen und können kontinuierlich Feedback integrieren und Anpassungen vornehmen.
Unser Team profitiert enorm von dieser Flexibilität. Jeder von uns kann seine Stärken einbringen und wird ermutigt, neue Ansätze auszuprobieren. Entscheidungen werden schnell getroffen, und wir haben die Freiheit, unsere Arbeitsweise anzupassen, um die besten Ergebnisse zu erzielen. Diese agile Arbeitsweise steigert nicht nur unsere Produktivität, sondern auch die Zufriedenheit und Motivation im Team.</t>
  </si>
  <si>
    <t>keine Angaben</t>
  </si>
  <si>
    <t>Wir haben einen eigenen ADVISORI-Chatbot entwickelt, der mehrere interne Use Cases abbilden kann. Diese haben wir in 2023 vorerst unternehmensintern getestet und verbessert. Im Folgenden zwei Beispiele.
Jeder Mitarbeiter muss im Alltag Richtlinien und Prozesse einhalten. Besonders für neue Mitarbeiter ist die Recherche mühsam und bindet oft Ressourcen ihrer Kollegen. Unser Chatbot ermöglicht jedem Mitarbeiter einen einfacheren und effektiveren Zugang zu den Richtlinien. Über den Chatbot können Fragen zu Richtlinien gestellt und maßgeschneiderte Antworten inkl. Quellenangaben und Links erhalten werden.
Ein weiteres Beispiel stellt unser Use Case zur Mitarbeitersuche nach einem Mitarbeiter mit bestimmten Skills und Verfügbarkeiten dar. 
Unser internes Tendermanagement benötigt für eine Ausschreibung Informationen über die Skills unserer Mitarbeiter, um die bestmögliche Besetzung für dieses Projekt zu evaluieren.
Anhand von dokumentierten Lebensläufen unserer Mitarbeiter hilft unser Chatbot ihnen, interne Mitarbeiter mit, für diese Ausschreibung relevanten, spezifischen Fähigkeiten zu finden und zeigt zusätzlich deren Verfügbarkeit im definierten Zeitraum an.</t>
  </si>
  <si>
    <t>3 Plus Solutions GmbH &amp; Co. KG</t>
  </si>
  <si>
    <t>Lebach</t>
  </si>
  <si>
    <t>- Nachhaltigkeit ist uns sehr wichtig - anbei unser Film für die Umwelt: https://www.3plus.solutions/engagement/ Modernster Neubau (2021) mit energieeffizienter Wärmepumpe (Betrieb mittels PV-Anlage und Energiespeichersystem) und intelligentem Heiz-, Kühl- und Schattenmanagement (Automatisierung mittels Bus System) 
- „Grünes Inhouse Server Hosting“ – durch eigens erzeugten Strom 
- E-Autos und E-Bikes 
- Eigener Bienenstock mit einem Bienenvolk Vogelhäuser und Vogeltränken 
- Gewinner Kreisumweltpreis 2022
- Unser Projekt bei den Wirtschaftsjunioren im Portrait: https://sdg.wjd.de/ressourcen-schonen-kosten-senken-und-kundinnen-gewinnen-durch-ein-modernes-nachhaltigkeitskonzept/
- Nachhaltige Give-Aways (Blumenmischungen für Bienen)</t>
  </si>
  <si>
    <t>Wir gewähren unseren Marketing-Mitarbeitern an jedem Mittwoch freie Zeit für eigene Ideen, unser eigenes Marketing sowie für zusätzliche Weiterbildung. Seitdem wir das so machen sind schon tolle Dienstleistungsprodukte, Prozessverbesserungen, Marketingkampagnen etc. entstanden. Für uns definitiv ein totaler Mehrwert. Auch unsere neue Positionierung ist so entstanden. Vorher war die ganze Woche gefüllt mit Kundenprojekten und es gab dafür nicht die Möglichkeit.</t>
  </si>
  <si>
    <t>Bis dato haben wir immer bei tollen Leistungen oder Ergebnissen verschiedene Präsente, Gutscheine oder eben Einmalzahlungen ausgeschüttet. Dies möchten wir zeitnah systematisieren bzw. hinzu einem konkreten Mitarbeiterbeteiligungsmodell verändern. Unabhängig von Verkaufsabschlüssen. Die Mitarbeiter sollen für ihr einzigartiges Engagement belohnt werden. Natürlich binden wir so unsere Mitarbeiter auch möglichst dauerhaft ans Unternehmen.
Was wir ebenfalls am vorbereiten sind in der Marketing-Abteilung ist ein Projektbezogenes Erfolgsmodell.</t>
  </si>
  <si>
    <t>In unserem Ticket-System haben wir eine eigene Kategorie "Idee" angelegt. So hat jeder Mitarbeiter die Möglichkeit einen Verbesserungsvorschlag abzugeben. Dies ist uns sehr wichtig, da oft den Mitarbeitern bei ihrer täglichen Arbeit Verbesserungspotential "über den Weg läuft". Sei es jetzt im Fulfillment oder bei generellen Unternehmensprozessen. Somit konnten wir in der Vergangenheit bereits extrem viel bessern und die Firma nach vorne bringen. In den Teammeetings schauen wir uns die Ideen an und besprechen diese.</t>
  </si>
  <si>
    <t>Hier denken wir uns ebenfalls besondere Geschenke, Präsente, Gutscheine oder eben Einmalzahlungen aus. In der Vergangenheit konnten wir somit schon sehr viel umsetzen und die Mitarbeiter laufend motivieren die Prozesse und das Fulfillment ständig weiter zu verbessern. Die nicht monetären Belohnungen kommen dabei besser an bleiben auch langfristiger emotionaler im Gedächtnis. Wie zum Beispiel die Einführung unseres innovativen 3 Plus Gesundheits- und Benefit-System.</t>
  </si>
  <si>
    <t>Bedingt durch unsere Organisationsstruktur und unserem hohen Digitalisierungsgrad können wir sehr schnell auf Veränderungen im Markt reagieren. Beispiel Corona: Binnen weniger Tage konnten wir zu 100% aus dem Home Office agieren (Terminal-Server für Unternehmensanwendungen, Dateien in der Cloud, Slack als Messenger, Zoom Video etc.). Und selbst unsere Kunden konnten wir helfen ins Home Office zu gehen und dabei als Unternehmen mittels Online-Marketing noch sichtbarer zu werden.</t>
  </si>
  <si>
    <t>Walt-Disney-Methode</t>
  </si>
  <si>
    <t>6-3-5 Methode</t>
  </si>
  <si>
    <t>MIndmapping</t>
  </si>
  <si>
    <t>KI ist inzwischen ein fester Bestandteil in unseren Prozessen. 
Durch Entwicklung eigener Modelle können wir beispielsweise das Copywriting für unsere "Verkaufsstarken Webseiten" massiv beschleunigen. Durch smart entwickelte Fragebögen und Prompts können wir bereits automatisiert erste Entwürfe generieren lassen, die mit dem antrainierten Wissen der Verkaufspsychologie schon sehr gut funktionieren. In der Praxis gehen dann diese Entwürfe an unsere Copywriter, der eine sehr gute Grundlage dadurch bereits vorliegen hat. Und das ist nur ein Beispiel. 
Unsere Projektlaufzeiten haben sich alleine dadurch schon extrem gekürzt. Ebenso was erste Entwürfe für Content bzw. Suchmaschinenoptimierte Texte angeht. Bei uns läuft alles noch durch echte menschliche Copywriter - aber ein Großteil der Recherche-Arbeit oder wie beschrieben das Anfertigen eines Vorentwurfes kann komplett automatisiert werden.</t>
  </si>
  <si>
    <t>eepos GmbH</t>
  </si>
  <si>
    <t>Wiehl</t>
  </si>
  <si>
    <t>2019: Energieaudit nach DIN EN 16247 durch etaKonzept Güldner
2021: 7 Wallboxen eingebaut für die E-Autos unserer Flotte
2023: Erhöhung des Anteils an E- und Hybridfahrzeugen in der Flotte von 0% auf über 60%.
2023: Wechsel des Stromanbieters auf 100% Ökostromtarif
2023: Erneuerung des Heizsystems im Lager- und Produktionsbereich
1.1.23-31.12.24: Zum Ausgleich der bilanzierten Treibhausgasemissionen hat das Unternehmen Klimaschutzzertifikate erworben.</t>
  </si>
  <si>
    <t>Zuerst wird die Idee per Email, im Gespräch oder auch als Skizze mit dem Vorgesetzten besprochen. Wird sie als gut befunden, dann wird sie vom Teamleiter im internen Meldesystem an die entsprechenden Stellen geschickt. Anschließend findet durch ein Scoring-System eine erste Einschätzung statt, damit die Idee freigegeben werden kann. Bei größeren Themen wird ein Entwicklungsprojekt initiiert.</t>
  </si>
  <si>
    <t>Es wird eine Prämie ausgelobt.</t>
  </si>
  <si>
    <t>Interdisziplinäre Teams, agiles Arbeiten in Sprints, unmittelbare Berücksichtigung von Kundenfeedback im laufenden Entwicklungsprozess.</t>
  </si>
  <si>
    <t>Bisher für interne Suchprozesse.</t>
  </si>
  <si>
    <t>WENZEL Group GmbH &amp; Co. KG</t>
  </si>
  <si>
    <t>97859 Wiesthal</t>
  </si>
  <si>
    <t>310.0</t>
  </si>
  <si>
    <t>Beck+Heun GmbH</t>
  </si>
  <si>
    <t>35794 Mengerskirchen</t>
  </si>
  <si>
    <t>ADA Cosmetics International</t>
  </si>
  <si>
    <t>Kehl-Bodersweier</t>
  </si>
  <si>
    <t>Als weltweit agierender und führender Hersteller für Hotelkosmetik haben wir ein inhärentes Interesse an Nachhaltigkeit. Bereits 1990 haben wir das erste Spendersystem in den Markt gebracht. Diese Führungsposition haben wir seitdem nicht mehr abgegeben. Wir sind die einzigen Anbieter für Systeme aus Monomaterial, die ganz dem Kreislaufgedanken verschrieben sind. 
Darüber hinaus ist unsere gesamte Produktpalette von etwa 30 verschiedenen Marken Cradle to Cradle Certified Silver, womit wir ebenfalls eine Führungsposition einnehmen. Weitere renommierte Ökolabel kommen je nach Marke hinzu. Unsere Kosmetikprodukte haben alle einen Natural Origin Index von teils deutlich über 90 Prozent.
Für die Hotelindustrie haben wir ein Nachfüllsystem entwickelt, das es den Hotels erlaubt, bis zu 95 Prozent Plastikabfall gegenüber Kleingrößen einzusparen und gleichzeitig auch den Verbrauch der Seifen und Shampoos zu optimieren.</t>
  </si>
  <si>
    <t>Mitarbeiter bringen ihre Ideen zur Führungskraft oder dem Boardmember. Dank flacher Hierarchien ist das problemlos möglich.</t>
  </si>
  <si>
    <t>96328 Küps</t>
  </si>
  <si>
    <t>Aufteilung des Provisionsertrages nach Zielerreichung auf die Vertriebsmitarbeiter 
Aufteilung der Bonifikation nach Erreichen des geplanten Betriebsergebnisses auf alle Mitarbeiter</t>
  </si>
  <si>
    <t>Mitarbeiter können ihre Ideen jederzeit preisgeben. Die Vorstände des Hauses haben für jeden Vorschlag ein offenes Ohr und bewerten die Ideen nach Umsetzbarkeit.</t>
  </si>
  <si>
    <t>Lob und Anerkennung</t>
  </si>
  <si>
    <t>Agile Projektmanagementmethoden in agilen Arbeitsräumen (Labs)
Ständig wechselnde Projektteams</t>
  </si>
  <si>
    <t>LEGO ® SERIOUS PLAY ®</t>
  </si>
  <si>
    <t>Automatisierung
vereinfachte Prozesse 
Analysen 
Kosteneinsparungsmöglichkeit (30%)</t>
  </si>
  <si>
    <t>Witty GmbH &amp; Co. KG</t>
  </si>
  <si>
    <t>Dinkelscherben</t>
  </si>
  <si>
    <t>311.0</t>
  </si>
  <si>
    <t>Nachhaltiges Handeln gehört seit Jahrzehnten zu unserem Alltag. Denn das Familienunternehmen Witty denkt nicht in Quartalen, sondern in Generationen. Als inhabergeführte Firma spüren wir eine besondere Verantwortung - den Mitarbeitern, den Kunden und der Umwelt gegenüber.
Schon in den 70er Jahren, als noch niemand von Nachhaltigkeit sprach, führten wir das Mehrwegsystem ein. In den kommenden drei Jahren wird unser Fuhrpark, der für einen großen Teil unseres CO2-Fußabdruckes verantwortlich ist, auf E-Mobilität umgestellt.
Vor gut zehn Jahren fingen wir damit an, an einem Niedrigtemperatur-Spülmittel zu forschen. Die durch den Ukraine-Krieg ausgelöste Energiekrise hätte sich damals niemand vorstellen können. Mit Witty-Klik Energy Verde bringen wir 2023 das erste gewerbliche Niedrigtemperatur-Spülmittel auf den Markt und erweitern unsere Produktfamilie Witty-Verde, die mit dem europäischen Ecolabel zertifiziert ist. Und so wird aus vielen kleinen Schritten letztlich ein großer Schritt für die Umwelt und das Klima.</t>
  </si>
  <si>
    <t>Zum Beispiel führte ein Vertriebsmitarbeiter bei Bestandskunden erfolgreich Tests mit einem Witty-Produkt zur Filterreinigung durch, das durch ihn jetzt auch für die erweiterte Reinigung der gesamten Beckenhydraulik (den Wasserkreislauf im Schwimmbad) geeignet ist. Dadurch konnte ein zusätzlicher Nutzen für den Kunden generiert werden, da nun auch schwer zugängliche Teile der Anlage hygienisch gereinigt werden können. Gleichzeitig profitierte unser Unternehmen von einer verbesserten Produktbeschreibung, ohne wesentliche Änderungen im Prozess vornehmen zu müssen. Der betreffende Mitarbeiter war verständlicherweise sehr stolz und ist seitdem ein Teil des technischen Entwicklungsteams. Er hat nun die bevorzugte Zuständigkeit für bestimmte Kundentests, die von der technischen Entwicklung initiiert werden. Seine Verbundenheit mit unserem Unternehmen hat sich dadurch noch weiter verstärkt.</t>
  </si>
  <si>
    <t>Neben Vertriebsmanagern werden auch für weitere Führungskräfte jährliche Prämien ausgezahlt, sofern die Unternehmensgewinne oder -umsätze bei Jahresabschluss die festgelegten Ziele erreicht haben. Finanzielle Prämien und sogar Umsatzbeteiligungen sind für alle Mitarbeiter verfügbar, wenn es um Erfindungen oder Erfindungsmeldungen geht. Wir fördern die erfinderischen Aktivitäten unserer Mitarbeiter im Einklang mit dem geltenden Gesetz für Arbeitnehmererfindungen. Daher werden bei Erfindungsmeldungen, Patentanmeldungen und Patenterteilungen jeweils Pauschalprämien ausbezahlt. Bei Erfindungen, die einen hohen Neu-Umsatz generieren, besteht auch die Möglichkeit einer prozentualen Umsatzbeteiligung am neuen Produkt.</t>
  </si>
  <si>
    <t>Bei Witty gibt es kein direktes Ideenmanagement mehr, da wir dieses System im Jahr 2020 schrittweise eingestellt haben. Stattdessen verlassen wir uns auf verschiedene Gremien, die die Ideen unserer Mitarbeiterinnen und Mitarbeiter bearbeiten. Dazu gehören beispielsweise das Process Steering Committee des internen Prozessmanagements, das sich um vorgeschlagene Prozessverbesserungen kümmert, sowie der Projekt-Steuerkreis und das interne Innovationsmanagement, die Produktideen aufnehmen, bewerten und über deren Umsetzung entscheiden. Neue Geschäftsmodell-Innovationen werden in der Strategierunde des Top-Managements behandelt. Jeder bei Witty kann Vorschläge bei seiner Teamleitung einreichen, um unsere Arbeitsweise zu verbessern, sei es durch Zeitersparnis, Kostensenkung, Verbesserung der Abläufe oder Steigerung der Arbeitszufriedenheit. Es ist von großer Bedeutung, dass jede Idee, ob groß oder klein, realisiert wird, um uns weiterzuentwickeln.
Grundlegender Ablauf:
- Idee diskutieren: Zunächst wird die Idee im eigenen Team und eventuell mit anderen betroffenen Teams besprochen. Die Teamleitung entscheidet dann, welches Entscheidungsgremium kontaktiert werden soll.
- Gemeinsame Umsetzung: Falls notwendig, arbeitet man gemeinsam an der Lösung und setzt die Idee um.
- Ideenkarte ausfüllen: Nach der Realisierung der Idee kann eine Ideenkarte ausgefüllt und eingereicht werden.
- Prämierung: Je nach Beteiligung wird die Idee prämiert und das Preisgeld dem Teamkonto gutgeschrieben. Die Prämie liegt zwischen 10 und 20 Euro. Teamleitungen können den Stand der Teamkasse im Führungskräfte-Sharepoint einsehen und bei genügendem Guthaben ein Teamevent finanzieren.
Wir erwarten generell Verbesserungsvorschläge von unseren Mitarbeitern und ermutigen sie auch dazu.</t>
  </si>
  <si>
    <t>Derzeit gibt es keine Sonderprämien für einzelne Mitarbeiter. Vor etwa vier Jahren wurden am Jahresende die drei besten Teams, die sich durch die meisten und besten Ideen auszeichneten, prämiert. Dies war mit Sonderzahlungen von mehreren hundert Euro für die entsprechenden Teams verbunden. In Zukunft planen wir, das Ideenmanagement durch themenspezifische Kampagnen verstärkt zu fördern und die Belohnungen entsprechend der aktuellen Zeit anzupassen.</t>
  </si>
  <si>
    <t>Die Grundlage unseres agilen Handelns bildet das 2016 eingeführte Projektmanagement, welches mit Unterstützung der Beratungsfirma OSB International spezifisch für unser Unternehmen entwickelt wurde. In den Jahren 2018/19 lag unser Fokus auf der weiterführenden Schulung unserer Führungskräfte mit anschließender Implementierung eines Agile Leadership Modells (Redefining Leadership for a Digital Age. IMD &amp; metaberatung 2017). Parallel dazu führten wir schrittweise agile Arbeitsweisen ein, um unsere Projekte noch stärker auf die Kunden auszurichten. Seit 2022/23 verbessern wir kontinuierlich die dynamischen Kompetenzen unserer gesamten Organisation im Hinblick auf ein strategisches Innovationsmanagement nach den Methoden des SGMI. Zu den dynamischen Fähigkeiten gehören Scoping, Configuring, Sensing, Seizing und Transforming.
Witty verfügt über eine organisatorische Einheit für den Bereich Innovationsmanagement. Dieser befasst sich neben der hollistischen Innovationsstrategie u.a. auch systematisch mit neuen Technologien und bewertet deren potentiellen Einsatz für unser Unternehmen.
In unserer Projektarbeit setzen wir je nach Projektart auf agile Methoden wie Scrum oder Kanban. So können wir flexibel auf Veränderungen reagieren. Weiterhin bedienen wir uns bei der Ideenfindung für neue Themen an Design Thinking Methoden. Die Projektorganisation läuft über Planner nach dem Kanban-Prinzip.
Darüber hinaus bieten wir unseren Mitarbeitern regelmäßige freie Zeit zur Recherche und zu Testzwecken für neue Themen. Dies fördert die Kreativität und das eigenverantwortliche Arbeiten, wodurch innovative Ideen und Lösungen entstehen.
Außerdem holen wir systematisch über verschiedene Kanäle Kundenfeedback ein und binden sie in unsere Entwicklungstätigkeiten an. So können wir iterativ durch regelmäßige Feedbackschleifen auf die Bedürfnisse unserer Kunden eingehen und unser Produktangebot kontinuierlich verbessern.</t>
  </si>
  <si>
    <t>Generative KI findet in der Softwareentwicklung digitaler Produkte Anwendung, um die Codeerstellung zu unterstützen. Zudem werden Texte, wie zum Beispiel für Hilfeartikel, mithilfe generativer KI erstellt. Der Einsatz von KI in der Office 365-Umgebung zusammen mit Copilot wird derzeit geprüft. Außerdem ist geplant, Supportprozesse zukünftig zu automatisieren und mit generativer KI zu unterstützen. Obwohl das Thema Big Data-Analyse momentan noch eine untergeordnete Rolle spielt, beabsichtigen wir, die durch unsere technischen Anlagen generierten umfangreichen Datenmengen künftig entsprechend zu nutzen.</t>
  </si>
  <si>
    <t>WTO Werkzeug-Einrichtungen GmbH</t>
  </si>
  <si>
    <t>77797 Ohlsbach</t>
  </si>
  <si>
    <t>280.0</t>
  </si>
  <si>
    <t>Konkretes, aktuelles Beispiel:
Wir setzen mit der neuen Smart Factory, die vor allem auch eine Green Factory ist, einen Meilenstein in modernster Fertigungstechnologie und im Umweltschutz. Bereits seit Jahren nutzt WTO erneuerbare Energien und steigert jetzt die Einsparung um zusätzlich jährlich 3,8 Gigawattstunden Energie pro Jahr, was einer CO2 Reduzierung von 445 Tonnen entspricht.</t>
  </si>
  <si>
    <t>Während seiner Ausbildung bei WTO gewann einer unserer Auszubildenden bei Jugend forscht mit seinem Industrie 4.0 Thema "Clevere Unterstätzung durch Roboter/Entlastung von Montagearbeitern". Nach Beendigung seiner Ausbildung implementierte er als Ausbilder bei WTO diese digitalen Ausbildungsinhalte mit den Schwerpunkten Robotik und Automation.</t>
  </si>
  <si>
    <t>Ideen/Verbesserungsvorschläge können bei den Vorgesetzten und immer auch direkt beim Inhaber/Geschäftsführer persönlich eingebracht werden. Dessen Tür steht dafür, im wahrsten Sinne des Wortes, immer offen.</t>
  </si>
  <si>
    <t>Besonders innovative Leistungen von Mitarbeitern werden durch Aufstieg in eine höhere Entgeltgruppe belohnt.</t>
  </si>
  <si>
    <t>Interner Wissenserwerb durch Wissensaustausch basierend auf Abfragen bei den Teams: periodisch oder anlassbedingt.
Inkl. vorbreitender Schulungsunterlagen und anschließender Dokumentation</t>
  </si>
  <si>
    <t>SWOT -Analysis</t>
  </si>
  <si>
    <t>Mega-Trends Brainstorm</t>
  </si>
  <si>
    <t>BCG-Portfolio-Analysis</t>
  </si>
  <si>
    <t>In der Auftragsabwicklung/Bestellwesen werden KI-basierte Textformulierungen eingesetzt.</t>
  </si>
  <si>
    <t>baier &amp; michels GmbH &amp; Co KG</t>
  </si>
  <si>
    <t>Wir produzieren Verbindungselemente, überwiegend für die Automobilindustrie spanlos,  das bedeutet ohne Abfall. Durch die Substitution von Prozessschritten und die vollständige Ausnutzung des eingesetzten Rohmaterials wird die Ökobilanz des gesamten Produktionsprozesses verbessert und der CO2-Footprint deutlich reduziert. Wir heizen Gebäude über eine Wärmepumpe und legen Wert auf eine Elektrofahrzeugflotte im Außendienst.</t>
  </si>
  <si>
    <t>Wir haben vor einigen Jahren ein Verschluss- und Dichtsystem für innendruckbeanspruchte Bauteile entwickelt. Mitarbeiter aus der Entwicklung, die aus dem Bereich Nietsysteme kommen, sind durch ein Kundenproblem auf die Idee gekommen eine Blindnietmutter so umzukonstruieren, dass das System oberflächenplan in das Bauteil verpresst werden kann und dann druckbeständig abdichtet. Inzwischen sind wir mit unserem so genannten b&amp;m-KL PLUG in vielen Bereichen der Elektromobilität, überall dort wo Kühlkanäle prozesssicher verschlossen werden müssen, vertreten. Unser Geschäftsmodell ist darauf ausgelegt innovative Lösungen für verbindungstechnische Problemstellungen des Kunden zu entwickeln. Inzwischen schrauben, dichten, nieten und entwickeln wir für Marktführer im Automobilbereich und haben uns ein Alleinstellungsmerkmal in der Branche erarbeitet.</t>
  </si>
  <si>
    <t>Jährliche Prämienregelungen auf Basis von Umsatz/ Gewinn, sowie persönliche Prämien für unter anderem innovative Ideen, Marken- und Marktausbau</t>
  </si>
  <si>
    <t>Mitarbeitende können Ideen in Teammeetings, über eine Ideenbox im Intranet, klassische Briefkästen oder jederzeit über ihren Vorgesetzten einbringen. Die Auswertung erfolgt durch die Personalabteilung, die Ideen sammelt und im monatlichen Meeting der Geschäftsleitung und Führungskräften vorstellt.</t>
  </si>
  <si>
    <t>Ja, über eine Prämienregelung</t>
  </si>
  <si>
    <t>baier und michels ist Inhaber einer eigenen Inhouse Entwicklung für "mission critical software" in der Produktion, Dadurch sind wir äußerst flexibel und agil bei der Optimierung der eigenen Prozesse, da die Softwareentwicklung 100% maßgeschneidert auf unsere Herausforderungen ist.
Die eigene Software bietet auch Agilität und Flexibilität auf dem Shopfloorebene und durch einen hohen Automatisierungsgrad:
•	Vollständig integriertes Werkzeugmanagement =&gt; automatische Ermittlung der Werkzeugstandzeit und Bestellmengenplanung, verbunden mit einem automatisierten Lager
•	Intelligente Materialflusssteuerung =&gt; Daten aus ERP-, BDE- und MES-Systemen werden zur dynamischen Materialbereitstellung in unserem automatischen RFID-Lager genutzt
•	kontinuierliche dynamische Auftragsplanung und Priorisierung auf Basis von Echtzeitdaten aus dem Shopfloor
•	automatische Informationsverteilung auf dem Shopfloor über Monitore und Terminals</t>
  </si>
  <si>
    <t>ADA Cosmetics International GmbH</t>
  </si>
  <si>
    <t>ease GmbH</t>
  </si>
  <si>
    <t>75179 Pforzheim</t>
  </si>
  <si>
    <t>Pansdorf</t>
  </si>
  <si>
    <t>Als Hersteller von Isoliertüren arbeitet der gesamte Markt mit PU Schaum. Wir haben ein Schnelllauftor entwickelt mit nahezu gleichen Dämmeigenschaften aus einem Naturprodukt welches nur in Mü Bereich mit PU Beschichtet ist. Somit haben wir eine Menge an Sondermüll verhindert. Weiter arbeiten wir stetig an Lösungen die Kälte im Normalkühl und Tiefkühlbereich im Kühlhaus zu lassen mit schnellen Lösungen des Auf und zu Fahrens der Tore. Weiter haben wir eine Halbautomatik entwickelt welche ohne Strom und TÜV Zulassung die Schiebetür von alleine wieder zufahren lässt. Weltweit einmalig.</t>
  </si>
  <si>
    <t>Schlüsselpositionen sind am Umsatz beteiligt und bekommen gestaffelt je nach Umsatz bis zu 4 Extra Gehälter pro Jahr.</t>
  </si>
  <si>
    <t>Durch unseren Ideenkasten bzw. durch direkte Ansprache an Fertigungsleiter oder Geschäftsführung. Alle 4 Wochen findet ein Meeting mit 3 Leuten aus der Produktion und der Arbeitsvorbereitung statt um Probleme und Neuerungen zu besprechen.</t>
  </si>
  <si>
    <t>Bonus</t>
  </si>
  <si>
    <t>Wir sind kundeorientiert und entwickeln mit unseren Kunden gemeinsam die passende Lösung.</t>
  </si>
  <si>
    <t>Derzeit noch nicht im EInsatz.</t>
  </si>
  <si>
    <t>ems Isoliertueren GmbH</t>
  </si>
  <si>
    <t>schäfer-technic gmbh</t>
  </si>
  <si>
    <t>70736 Fellbach</t>
  </si>
  <si>
    <t>Wir verwenden den Begriff Nachhaltigkeit nicht nur auf die Umwelt bezogen, sondern auch in
Bezug auf den Umgang mit Mitarbeitern, Kunden und auf der Suche nach guten technischen
Lösungen, welche die Firma voranbringen.
Nachhaltig bedeutet für uns auch langlebig. Und dies unter verschiedenen Gesichtspunkten:
- Unsere Maschinen sind von vorneherein auf eine lange Lebensdauer ausgerichtet. Bei guter Wartung und einer Überholung nach ca. 20 Jahren sind weitere 10 Jahre Betrieb erreichbar.
- Wir bieten aktiv für unsere Maschinen Steuerungsupgrades und Modernisierungen an. Wir
empfehlen nach ca. 15 Jahren den Einbau neuer Bildschirme und den Austausch der
potenziellen Risikobauteile für weitere 10 Jahre Einsatz.
-Bitumenemulsionsbasierte Verfahren im Straßenbau, auf die wir uns schwerpunktmäßig
konzentrieren, haben den Vorteil, dass die Bitumenemulsion als Bindemittel entweder bei Zimmertemperatur oder maximal 70°C warm verarbeitet werden muss. "Sanieren statt Asphaltieren" spart Fräsen, Abtransportieren, Erhitzen auf 160°C des Mischgutes, Zurücktransportieren und einbauen von tausenden Tonnen pro Baustelle. 
Nachfolgend die Bemühungen und Maßnahmen im Bereich Nachhaltigkeit von schäfer-technic:
- Wir sehen die Reduzierung der Nutzung von Fossilen Energien als zentrales Ziel. Daher
haben wir auch in den vergangenen 9 Jahren einiges investiert. Somit konnte der jährliche
Stromverbrauch seit 2015 halbiert werden.
- Wir haben bereits zwei PV- Anlagen installiert und Möglichkeiten für weitere Anlagen
geschaffen.
- Im Vergleich zu den Vorjahren konnte trotz der Substitution der letzten Ölfeuerung durch
Gasfeuerungen der Gasverbrauch im ganzen Jahr 2023 um ca. 35% gesenkt werden. 
Hierbei hat auch eine Modernisierung einer älteren Gas-Hallenheizung in 2022 beigetragen.
- Wir nutzen unsere PCs möglichst lange, verbauen, wo möglich, stromsparende Komponenten mit geringer Abwärme</t>
  </si>
  <si>
    <t>Eigeninitiative gepaart mit kreativem Denken ist in unseren Augen eine zentrale Eigenschaft, die ein guter Mitarbeiter haben muss. In diesem Sinne sind langjährige Mitarbeiter aufgrund der hohen Individualität und großen Produktpalette, welche wir anbieten, wichtige Elemente. Nur durch Erfahrung aus vorangegangenen Projekten, sowie der notwendigen Kreativität und dem Bewusstsein für die Anforderungen, lässt sich die Praxistauglichkeit und Qualität der Maschinen herstellen. Aus diesem Bestreben folgen oftmals Innovationen.
In unseren Augen gibt es viele Innovationen, die auch über die Zeit reifen müssen, um diese dann Umsetzen und anwenden zu können.
Ein gänzlich neues Produkt war auf der letzten BAUMA-Messe die erste vollelektrische Vorspritzmaschine
vom Typ BSM-Pe auf einem Elektro-LKW. Diese Maschinen werden im Asphaltstraßenbau benötigt um Bitumenemulsion als Haftkleber zwischen die einzelnen Schichten zu spritzen.
Bei der Entwicklung der vollelektrischen Vorspritzmaschine BSM-Pe 10.000 wurden mehrere Ansätze
verfolgt:
- Wärmeverluste durch Beseitigung von Wärmebrücken minimieren
- Energieeinsatz und Effizienz optimieren
- Elektrischer LKW und keine fossilen Energieträger für den Betrieb der Maschine
- Robustheit und Bedienbarkeit wie eine konventionelle Maschine
Konventionelle Vorspritzmaschinen sind dieselbetriebene LKW, welche einen mit Diesel oder Heizöl
beheizten Tank für Bitumenemulsion haben. Leistungsstarke Verbraucher werden hydraulisch angetrieben.
Die zum Vorspritzen benötigte Bitumenemulsion muss zwischen 50 und 70°C erwärmt sein und über den Tag
warmgehalten werden. Aufgrund der Hydraulischen Funktionen sowie Strom für die Heizung und Steuerung
läuft der LKW-Dieselmotor meist den ganzen Tag. Dies alles ist bei der BSM-Pe Vergangenheit.</t>
  </si>
  <si>
    <t>Wir pflegen bewusst eine sehr flache Unternehmenshierarchie. Daher sind unsere Teamleiter und Abteilungsleiter gut informiert und untereinander vernetzt. Es gibt auch bereichsübergreifende Tätigkeiten, wodurch Mitarbeiter ein ganzheitliches Bild bekommen.
Wir streben einen unbürokratischen, schnellen Ablauf an, wo möglich. Daher sind oftmals mein Onkel und ich als Geschäftsführer mit dabei, insbesondere um schnell Entscheidungen treffen zu können.
Ideen, Verbesserungen und Innovationen werden aufgrund unserer bewusst flachen Hierarchie meist mit dem eigenen Team, oder dem Vorgesetzten ad hoc. besprochen. 
Über unser Qualitätsmanagementsystem ist es ebenso möglich Verbesserungsvorschläge, Probleme, Innovationen etc. einzureichen. Verbesserungsvorschläge werden an die Fachabteilungen weitergeleitet und bei Interdisziplinären Themen gemeinsam bereichsübergreifend besprochen.
Gerade Themen in Bezug auf die mechanische Konstruktion werden auch für spätere Zeitpunkte archiviert. Wir Verwenden unsere Möglichkeiten auch zum Sammeln von Daten, Bildern und Ideenlisten aus Brainstormings um diese zum richtigen Zeitpunkt, zum richtigen Projekt oder zum Weiterentwickeln „aus der Schublade“ ziehen zu können.</t>
  </si>
  <si>
    <t>Wir haben ferner ein festgelegtes Prämiensystem, in dem wir Mitarbeiter belohnen können, die im Sinne der Firma handeln und gut sind. Innovative Mitarbeiter, Engagement und Flexibilität werden belohnt.
Da eine Innovation oft auch Arbeit bedeutet, versuchen wir es so zu regeln, dass die Umsetzung nicht zur "Initiativstrafe" wird. Oft werden arbeiten auch als Team oder in Phasen umgesetzt.
Auch ein gesprochenes Lob sehen wir als Belohnung und Notwendigkeit, wenn etwas gut gemacht wurde.</t>
  </si>
  <si>
    <t>Unsere Maschinen sind meist individuell auf die Anwendung, Wünsche und Logistik der Kunden konfiguriert
oder zugeschnitten. Daher lassen sich die meisten Maschinen nicht aus dem Prospekt oder auf einer Messe
direkt verkaufen. Die Maschinen stehen für höchste Produktivität, Qualität und Zuverlässigkeit.
Der Spagat, den wir als Firma machen besteht darin, dass trotz der Individualisierung die Maschinen möglichst reibungslos produziert und ausgeliefert werden. Jedoch benötigen wir eine hohe Agilität um Änderungen, Wünsche, Wechselwirkungen und Innovationen in den bisherigen Ablauf einzuarbeiten. Dies ist auch unsere Marktnische.
Für neue Funktionen oder größere Änderungen stellen wir ein Projektteam zusammen, um ein Konzept zu finden. Die Fachabteilungen Software, Elektrik, Mechanik und Fluid   gehen dann die Sie betreffenden Arbeiten an, um Rückmeldungen zur Machbarkeit bzw.Pläne etc den anderen Abteilungen bereitzustellen.
Je nach Maschinentyp und Umfang, insbesondere bei LKW-Aufbauten oder großen Anhängern, ist eine
eingehende Beratung notwendig. Wir setzen hier stark auf einen Dialog und Beratung auf hohem Niveau
sowie basierend auf unserer Erfahrung.
Wir sehen unsere Stärke darin, den Kunden eine maßgeschneiderte Maschine anbieten zu können, indem im
Vorfeld geklärt wird, was beabsichtigt ist, wie die Logistik auf der Baustelle aussehen soll, welche Wünsche
bezüglich Größe und Tonnage bestehen etc. Aus diesen Informationen werden dann Maßstäbliche
Zeichnungen und Gewichtsberechnungen abgeleitet, um die Machbarkeit zu prüfen und eine Projektzeichnung
erstellen zu können.
Oftmals wird auch ein Baustellenbesuch mit einem Interessenten organisiert, um eine ähnliche Maschine Live
und produzierend sehen zu können. Dies dient der Vertrauensbildung und hilft bei der Klärung offener
technischer Themen.</t>
  </si>
  <si>
    <t>Bisher experimentieren wir nur mit KI bezüglich Textoptimierung und Übersetzung ernsthaft.
Wichtigstes Thema hierbei sind Übersetzungen. Von unseren Betriebsanleitungen mit mehreren 100 Seiten bis hin zu Verkaufstexten. In beiden Fällen müssen selbst kleine Änderungen in einige Sprachen fortlaufend übersetzt werden.
Selbstverständlich sehen wir Aufgaben für KI im ERP-System und sich wiederholenden Tätigkeiten. 
Eine nachgewiesene Praxistauglichkeit und fertige Implementierung setzen wir derzeit an einigen Stellen voraus.</t>
  </si>
  <si>
    <t>TEBA Kreditbank GmbH &amp; Co. KG</t>
  </si>
  <si>
    <t>94405 Landau an der Isar</t>
  </si>
  <si>
    <t>190.0</t>
  </si>
  <si>
    <t>Wir haben hierzu ein eigenes "ESG-Team" und ein "ESG-Projekt" aufgesetzt, dass sich ausschließlich mit den Themen rund um ESG beschäftigt und hier eine marktführende Strategie erarbeitet und umsetzt. ESG ist bei uns eines der TOP-Projekte und wir sind bestrebt, hier einen "State-Of-The-Art"-Ansatz abzubilden.</t>
  </si>
  <si>
    <t>Neben vielen anderen branchenunüblichen Sozialleistungen bieten wir zudem auch eine Gewinnbeteiligung für alle Mitarbeiter an. Das oberste Management wird hier explizit nicht vergütet - das Geld soll den Mitarbeitern zugute kommen und eine Anerkennung für deren sehr gute Leistung sein. Erzielt die TEBA ein Ergebnis, dass mehr als die Gewinnabführung an die Mutter zulässt, wird ein fester Betrag auf alle Mitarbeiter verteilt. Die Mitarbeiter werden hierüber laufend informiert.</t>
  </si>
  <si>
    <t>Zum einen besteht die Möglichkeit, Verbesserungsvorschläge und Anregungen in einen digitalen Ideenpool  einzubringen. Dieser wird von der Betriebsorganisation ausgewertet. Die Anregungen werden mit der Geschäftsleitung intensiv diskutiert. Jeder (!) Ideengeber erhält ein Feedback zu seiner Anregung. Darüber hinaus besteht auch der direkte Weg über den Vorgesetzten oder über das Projektmanagement. Hierzu gibt es eine extra Vorlage und Workflow für Projektideen. Dadurch haben Mitarbeiter diverse Möglichkeiten Verbesserungsvorschläge einzubringen und aktiv an der innovativen Gestaltung des Unternehmens teilzunehmen.</t>
  </si>
  <si>
    <t>Bisher werden erfolgreiche Innovationen in Form der Unternehmensprämie an alle Mitarbeiter ausgeschüttet. Bei uns gilt die These "wir gewinnen gemeinsam". Und - wir setzen die Verbesserungen gemeinsam um - jeder ist bei uns Teil des Erfolgs. Darüber hinaus denken wir an eine zusätzliche Prämierung von besonderen Einzelleistungen nach.</t>
  </si>
  <si>
    <t>Kurze Entscheidungswege, eine straffe Organisationsform, modernste Technik, motivierte Mitarbeiter und eine etablierte und gelebte Innovations-Kultur machen uns zu einem marktführenden Unternehmen im KMU-Factoring mit über 1 Mrd. EUR Umsatz, einer weit über dem Branchendurchschnitt liegenden Rentabilität und mit der größten Kundenbasis im KMU-Segment (über 1.300 zufriedene Kunden vertrauen der TEBA und ihren innovativen Leistungen). 
Projektteams werden aus unterschiedlichsten Bereichen zusammengesetzt. Entscheidungen schnell getroffen. Ideen schnell bewertet und in einem go-kill-Verfahren geprüft. Was wir umsetzen können (und wollen), setzen wir im Sinne des Unternehmenserfolgs um. Was nach Prüfung nicht weiterverfolgt werden soll, wird schnell abgeschlossen.
Im genossenschaftlichen Finanzverbund hat die DZ-Bank die TEBA ausgewählt um gemeinsam ein Produkt zu "Buy now pay later" zu entwickeln (TEBA PAY). Kein anderes Unternehmen im Verbund war dazu in der Lage. TEBA PAY wurde etabliert. Anzumerken ist, dass TEBA PAY jedoch in 2024 vom Markt genommen wird, da mit dem Produkt mittelfristig der erwartete ROI nicht erreicht wird.
Eine digitale Antragsstrecke "Fast Lane" wurde innerhalb von 2 Monaten durch TEBA eigene Mitarbeiter entwickelt und fertig gestellt (2024)!</t>
  </si>
  <si>
    <t>Die generative KI wird uns in Zukunft neue Möglichkeiten zu unterschiedlichsten Unternehmensthemen ermöglichen. Im Zuge eines sehr umfangreichen IT-Modernisierungsprozesses haben wir in den letzten 3 Jahren die Voraussetzungen dafür geschaffen, uns mit dem Thema nun intensiver beschäftigen zu können. Wir bieten unseren Mitarbeitern aktuell auch Möglichkeiten zur Fortbildung zu Themen im KI (Chat-GPT etc.). Um den Einsatz von KI geordnet in der TEBA etablieren zu können denken wir gerade an die Einführung einer KI-Werkstatt, um den Mitarbeitern Raum für Entwicklungen geben zu können. Schafft man solche Voraussetzungen nämlich nicht, werden die Mitarbeiter auch ohne Wissen der Arbeitgeber generell in ihrer täglichen Arbeit KI einsetzen. Dies aber dann ohne Wissen des Arbeitgebers. Dies birgt auch viele Risiken. Dem wollen wir vorbeugen und der Kreativität unserer Mitarbeiter freien Raum geben.</t>
  </si>
  <si>
    <t>DS elektrotherm GmbH</t>
  </si>
  <si>
    <t>234.0</t>
  </si>
  <si>
    <t>Wir digitalisieren die Baustelle über eine Plattform für den Austausch der Pläne und Unterlagen. Hier wird auf Cloud-Basis zwischen Bauleitern, technischer Systemplaner und Obermonteur kommuniziert. Ebenso erfolgt die Aufnahme der Bestandspläne und -unterlagen digital über die Cloud. Somit wird Zeit und massiv an Papier eingespart. Ebenso können gleichzeitig alle Projektbeteiligte in den Unterlagen arbeiten.</t>
  </si>
  <si>
    <t>Durch das Einbinden der Mitarbeiter in die Weiterentwicklung der Digitalisierung des Unternehmens und umsetzen deren Idee fördert dies die Mitarbeiterbindung. Sie identifizieren sich mit dem Unternehmen und fühlen sich wohl und werden aktiv in ihrem eigenem Umfeld für neue Mitarbeiter.</t>
  </si>
  <si>
    <t>Die Mitarbeiten haben die Freiheiten sich die Ideen und Verbesserungsvorschläge in der Arbeitszeit auszuarbeiten. Jeder Mitarbeitern kann diese unkompliziert der Geschäftsführung vorstellen. Die Vorschläge werden in der wöchentlichen Geschäftsführersitzung diskutiert und entschieden.</t>
  </si>
  <si>
    <t>Einen finanzielle Entlohnung hierzu gibt es bei uns nicht. Die Belohnung erfolgt mit dem Aufstieg innerhalb der Firma und der Freiheit seine Innovation umzusetzen mit der Unterstützung der Geschäftsführung.</t>
  </si>
  <si>
    <t>Wir sind ein Handwerksbetrieb und hier ist noch sehr viel Spielraum im Bereich der Digitalisierung. Wir sind hier im Bereich der Digitalisierung sehr weit und über unsere Cloud-Lösung mit dem Austausch der Informationen zwischen den Projektbeteiligten können wir kurzfristig auf Änderungen im Bauprozess reagieren.</t>
  </si>
  <si>
    <t>Wir haben eine KI für die Erkennung und Zuweisung von Eingangsrechnung damit diese der Kostenstelle, Projektleiter und dem Workflow für die Freigabe zugeordnet wird. Die Zeitersparnis für alle Beteiligen ist  hier enorm insbesondere in der Buchhaltung.</t>
  </si>
  <si>
    <t>DENIOS SE</t>
  </si>
  <si>
    <t>Bad Oeynhausen</t>
  </si>
  <si>
    <t>487.0</t>
  </si>
  <si>
    <t>Unsere strategischen Ziele bis 2025 im Bereich Nachhaltigkeit sind:
1. DENIOS – AUFBAU EINER NACHHALTIGKEITS-STABSSTELLE
Wir erkennen die Bedeutung der Nachhaltigkeitsarbeit für das Unternehmen und übernehmen diese deshalb in die Organisation als übergreifende Stabsstelle
2. BETRIEBLICHER UMWELTSCHUTZ – REDUKTION DER TREIBHAUSGASEMISSIONEN
Wir erhöhen den Anteil der hybriden Dienstfahrzeuge auf mehr als 50 % innerhalb der DENIOS Fahrzeugflotte.
3. NACHHALTIGKEIT IN DER LIEFERKETTE – LIEFERKETTENGESETZ
Wir reagieren frühzeitig auf das geplante Lieferkettengesetz und verpflichten unsere A-Lieferanten zur Eco Vadis- oder vergleichbarer Zertifizierung.
4. KUNDENZUFRIEDENHEIT – CO₂-NEUTRALE PRODUKTE
Wir bieten unseren Kunden CO₂-neutrale Produkte im Bereich Catalogue Products sowie recycelte Raumsysteme und „grünen“ Service im Bereich Engineered Solutions. So reduzieren wir gemeinsam mit unseren Kunden unseren ökologischen Fußabdruck.
5. DENIOS ALS ARBEITGEBER – VEREINBARKEIT VON BERUF UND FAMILIE
Zufriedene Mitarbeiter sind motivierte Mitarbeiter. Deshalb bieten wir mehr Flexibilität bei der Arbeit für DENIOS, um Beruf und Familie besser zu vereinen.</t>
  </si>
  <si>
    <t>Wir haben stets deutlich mehr Ideen, als wir umsetzen können. Das liegt zum einen an unserem Geschäftsmodell "Arbeitsschutz und Umweltschutz", wo sich stetig neue Möglichkeiten ergeben. Zum anderen wird dies massiv durch unsere Mitarbeitenden getrieben, welche die Möglichkeiten haben und sehr stark nutzen, Ihre Ideen über unser Ideenmanagement einzureichen.  Umgesetzte Ideen werden mit einem Bonus an den Einreichenden vergütet. Eine nennenswert gute Idee sind derzeit RFID Technologien für die Ein- und Auslagerung von Gebinden zur Überwachung von Warenbewegungen zu nutzen. Dieser Vorschlag wird derzeit validiert und sowohl technisch als auch im Sinne des proof of concepts marktseitig ausgearbeitet.</t>
  </si>
  <si>
    <t>Vorschläge aus dem Ideenmanagement werden prämiert. Bei Produkten ohne Umsatz-, Deckungsbeitragsnutzen entscheidet die Jury individuell über die Prämie. Bei Produkten mit Umsatz- und Deckungsbeitragsnutzen kann die Prämie für den Mitarbeitenden bis zu 40%  vom Jahresnutzen betragen.
Unsere Fachspezialisten und Führungskräfte erhalten grundsätzlich eine vom Umsatz und Ergebnis abhängige Tantieme, die an die Erreichung unserer Planwerte und Jahresziele geknüpft ist.</t>
  </si>
  <si>
    <t>Das Ideenmanagement ist bei DENIOS ein seit ca. 10 Jahren etabliertes System. Es gibt eine Intranet-basierende Onlineversion für alle Mitarbeitende mit PC Zugriff. Für Mitarbeitende in der Produktion und der Logistik wird eine Vorlage auf Papier genutzt. Ein Gremium bewertet eingereichte Ideen und zieht bei Bedarf Experten hinzu. Insofern eine Idee als "gut" oder "geschäftstauglich" bewertet wurde, wird diese zur Umsetzung in die Fachbereiche gegeben. Der Einreicher erhält dafür eine Prämie.</t>
  </si>
  <si>
    <t>Das Bewertungsgremium entscheidet, ob eine Idee prämiert wird. Das ist bei den umzusetzenden Ideen nahezu zu 100% der Fall. Ist eine Idee Umsatz- oder Deckungsbeitrags-wirksam, dann kann die Prämie für den Einreichenden bis zu 40% des Jahresnutzens betragen.</t>
  </si>
  <si>
    <t>Bei DENIOS fertigen wir Raumsysteme für die Gefahrstofflagerung kundenauftragsbezogen.  Das können Standardsysteme oder kundenindividuelle Lösungen sein. Vor allem die Konzeption und Fertigung von Individuallösungen erfordert ein Höchstmaß an Flexibilität im Vertrieb, im Engineering und in der Fertigung.  Ein erheblicher Anteil an Neuprodukten und Features, die später zum sogenannten Standard werden,  entstehen aus kundenindividuellen Aufträgen.</t>
  </si>
  <si>
    <t>Quality Gates</t>
  </si>
  <si>
    <t>6-5-3 Methode</t>
  </si>
  <si>
    <t>KI findet zunehmend in unseren Produkten statt. In Projekt "das intelligente Gefahrstofflager" wurde gemeinsam mit der RWTH Aachen an einem Raumsystem gearbeitet, welches über Bilderkennung Personen hinsichtlich der nötigen Schutzausrüstung prüft und die Zutrittsberechtigung danach steuert. Ähnliches wird mit den zu lagernden Gebinden gemacht. Ein- und Auslagerungen werden mit Unterstützung von KI erkannt, Mengenveränderungen in ein Warenwirtschaftssystem überführt und die Zusammenlagerung nach TRGS überprüft.
Ein weiteres Forschungs- und Entwicklungsprojekt ist die KI-gestützte Elektronische Nase.  Das Lagern, Laden und und Transportieren von Batterien, vor allem von kritisch defekten Batterien, ist ein wichtiges Sicherheitsthema. Bevor defekte Batterien in Brand geraten, gasen sie vorher kurzzeitig aus. Mittels einer "elektronischen Nase" (Sensoren) ermitteln wir unter Einbeziehung von KI inzwischen Zustände, die auf einen Brand / eine Gefahrensituation hindeuten. Das ist ein aus unserer Sicht wichtiger Meilenstein in der Lagerung von Gefahrstoffen, zu denen Lithium Ionen Batterien inzwischen uneingeschränkt zählen.</t>
  </si>
  <si>
    <t>Aurolia Technologies GmbH</t>
  </si>
  <si>
    <t>98617 Meiningen</t>
  </si>
  <si>
    <t>Im Zuge des geplanten  Neubaus wird unser Unternehmen eine der ersten Galvaniken, die die gesamte Produktion klimafreundlich und ressourceneffizient gestalten.  Hauptaspekte sind hierbei:
- vollständige Nutzung von erneuerbaren Energien (Photovoltaik, Windkraft, Erdwärme, Bio-Gas-Anlagen, etc.)
- Abwasseraufbereitung durch neueste Technologie und absolut ressourcenschonend (aktuelles Forschungsprojekt mit Kooperationspartner)
- Rückführung von Ressourcen in den eigentlichen Prozess (Energie, Abwärme, Metalle, etc.)
- Mitarbeiternachhaltigkeit trotz 3-Schichtsystem
--&gt; Umsetzung durch 3 in 2 Modell, sodass ein Großteil aller Mitarbeiter trotz Schichtsystem des Produktionsprozesses flexible Arbeitszeiten nutzen und entsprechend der privaten Anforderungen/ Bedürfnisse (Alleinerziehende, pflegebedürftige Verwandte, generell Kinder, etc.) anpassen kann
- vollständige Digitalisierung des Unternehmens
--&gt; alle Produktionsunterlagen und Dokumentationen sollen vollständig papierlos werden
--&gt; digitale Aufzeichnungen von Schulungen, Kommunikationen, ..
- KI-unterstützte Prozesse für Planung und Organisation</t>
  </si>
  <si>
    <t>In der Managementebene erfolgt eine Gewinnbeteiligung anhand von Prämienzahlung in Verbindung mit Zielvereinbarungen. 
Ab Führungsebene 4 gibt es monatliche Prämienzahlungen und Sonderzahlungen am Ende des Jahres entsprechend der Entwicklung des Unternehmens innerhalb des Jahres.</t>
  </si>
  <si>
    <t>Hierzu gibt es ein allgemeingültiges Vorlagedokument, welches die Mitarbeiter mit den jeweiligen Verbesserungsvorschlägen füllen können. 
Dies wird anschließend durch die jeweiligen Vorgesetzten und schlussendlich durch das TOP-Management bewertet und die weitere Umsetzung geplant/ eingeleitet.</t>
  </si>
  <si>
    <t>Je nach Art und Umfang der Verbesserung erhält der Mitarbeiter eine entsprechende Prämienzahlung, die auf Basis der Kostenersparnis bzw. der erzielten Umsätze/ Gewinne basiert.</t>
  </si>
  <si>
    <t>- schmale Hierarchien führen zu schnellen Entscheidungsfindungen und kurzen Kommunikationswegen
- junges Team mit kreativen Ideen, die aufgrund der aktuellen Unternehmensgröße schnell umgesetzt werden können
- Produktionsanpassungen an Markt- und Kundenbedürfnisse aufgrund individuell gestalteter Produktionsanlagen und -abläufe</t>
  </si>
  <si>
    <t>5 Why-Methode</t>
  </si>
  <si>
    <t>Etablierung eines KI-gesteuerten Anfragetools sowie KI-basierten Produktionsplanungstool (Gantt-Plan). 
Einsparungen werden durch effizientere Abläufe und Kommunikationen generiert. Zusätzlich kann der bestehende Personalstamm deutlich größere Kapazitäten abdecken.</t>
  </si>
  <si>
    <t>Wiha Werkzeuge GmbH</t>
  </si>
  <si>
    <t>Schonach im Schwarzwald</t>
  </si>
  <si>
    <t>410.0</t>
  </si>
  <si>
    <t>Die Wiha-Nachhaltigkeitsstrategie umfasst drei übergeordnete Themenfelder, aus denen zahlreiche Maßnahmen und Projekte hervorgehen und stetig weitergeführt werden: „Umwelt, Klimaschutz &amp; Ressourcenschonung“, „Soziales &amp; Gesellschaft“ sowie „Nachhaltiges Wirtschaften“.
Im Bereich Umwelt, Klimaschutz &amp; Ressourcenschonung setzen wir auf die Schonung von Ressourcen, Abfallvermeidung und umweltfreundliche Produktionsmethoden. In der Schraubendreher-Produktion wenden wir z.B. bereits seit Ende der 90er Jahre das Prinzip der Wiederrückführung von Kunststoff-Abfällen in den Produktionsprozess an, welches zusammen mit zugekauftem Rezyklat die Menge an Neu-Kunststoff deutlich reduziert und die komplette innere Spritzung darstellt. Im Jahresvergleich 2021/2022 war so eine Einsparung von 82,5 t Neu-Kunststoff (PP) möglich. Die CO2-Emissionen wurden in diesem Zeitraum ebenfalls um 200t reduziert. Zusätzlich investieren wir in energieeffiziente Infrastrukturen und erneuerbare Energien, wie z.B. zuletzt in eine neue Heizanlage mit Co2-neutralen Holzpellets. Wir bieten nachhaltige Produkte mit hoher Qualität und Langlebigkeit an. Multifunktionale Werkzeuge, Tipps zur Werkzeugpflege oder Ersatzteilen helfen zusätzlich dabei, die Lebenszeit der Werkzeuge zu verlängern. Mit Lösungen für Profis aus den Branchen E-Mobilität und Photovoltaik helfen wir dabei die Energiewende zu meistern. Wir setzen auf nachhaltige Verpackungen, POS-Lösungen aus Holz oder ein Tool-Recycling-Projekt. 
Im sozialen Bereich fördert Wiha die Bildung und Entwicklung des Einzelnen sowie der Gemeinschaft und lebt die zentrale Werte Respekt, Verantwortlichkeit und Integrität. Unterstützung in Form von Kooperations-Projekten oder auch Finanz-Spenden sind nur ein Baustein von vielen. 
Unter dem Leitsatz "Nachhaltiges Wirtschaften" definiert Wiha die langfristige Unternehmensentwicklung als oberste Priorität und setzt nachhaltiges, langfristig orientiertes Denken über kurzfristigen Profit. wiha.com/green</t>
  </si>
  <si>
    <t>Das Wiha Team generiert durch die Möglichkeit, sich mit Ideen während der Arbeitszeit zu befassen, regelmäßig erfolgreiche Innovationsansätze. Dies basiert weniger durch starre, zeitliche Maximal-Regelungen, sondern vielmehr auf Vertrauen und dem sinnvollen Abwägen von Zeit und Potenzial der Innovationsidee oder des Projekts. 
Eine Projektgruppe aus fünf Mitarbeiter trifft sich z.B. regelmäßig um die Möglichkeiten von KI-unterstützten Prozessen zu bewerten und aufzuspüren; Eine andere Gruppe aus 3 Mitarbeiten sucht nach Innovationschancen durch Digitalisierung und in neuen Geschäftsmodellen für Wiha. 
Im Laufe der letzten Monate lief z.B. ein Innovations-Workshop mit bis zu 20 teilnehmenden Mitarbeitern, moderiert von der Geschäftsführung von Grünhof (Freiburg; https://gruenhof.org/) bei Wiha im Hause. Grünhof versteht sich als Impact-Business und beschäftigt sich als eines seiner Haupt-Aufgabenfelder mit der Unterstützung und Begleitung seiner Kooperationspartnern während Transformationsprozessen und der Innovationsforschung. Während der Workshops ging es um das gemeinsame Aufspüren und Bewerten von Innovations-Feldern zur Zukunftssicherung von Wiha.</t>
  </si>
  <si>
    <t>Das Wiha Entgeltmodell fördert die Mitarbeiterbeteiligung durch eine Kombination aus fixem Grundentgelt und einem individuellen, variablen Anteil – sowohl für die gewerblichen als auch für die Angestellten Mitarbeiter. Dieser variable Anteil macht 30% des gesamten Entgelts aus und ist direkt an die Zielerreichung der geplanten Umsatz- und Ergebnisrechnung (ROS) gekoppelt. Das bedeutet, dass Mitarbeiter bei Erreichung oder Übertreffung der Unternehmensziele direkt davon profitieren.
Zusätzlich zu diesem variablen Anteil gibt es zwei Einmalzahlungen, das Urlaubs- und Weihnachtsgeld. Die Höhe dieser Zahlungen hängt von der durchschnittlichen ROS-Ergebniserreichung der letzten 12 Monate vor der Ausschüttung ab. In wirtschaftlich guten Zeiten, in denen wir unsere Ziele erreichen oder übertreffen, profitieren die Mitarbeiter somit von höheren variablen Auszahlungen sowie durch höhere Einmalzahlungen. 
Durch dieses Modell schaffen wir starke Anreize für unsere Mitarbeiter, sich aktiv an der Erreichung der Unternehmensziele zu beteiligen und kontinuierlich zur Verbesserung der Leistungsfähigkeit des Unternehmens beizutragen. Es entsteht ein Gefühl der gemeinsamen Verantwortung und des Zusammenhalts, da jeder Einzelne direkt vom Erfolg profitiert. Die direkte Kopplung der variablen Auszahlungen an die wirtschaftliche Leistung des Unternehmens fördert eine leistungsorientierte Unternehmenskultur. Engagement und Zielorientierung werden belohnt, was die Innovationskraft und Wettbewerbsfähigkeit unseres Unternehmens stärkt.
Zusammengefasst ist die Mitarbeiterbeteiligung bei Wiha ein zentraler Bestandteil unserer Unternehmenskultur und Innovationsstrategie. Sie sorgt dafür, dass unsere Mitarbeiter motiviert sind, die Unternehmensziele zu erreichen und am gemeinsamen Erfolg teilzuhaben, was letztlich die Innovationsleistung und den wirtschaftlichen Erfolg von Wiha fördert. Dieser war mit durchschnittlichen Wachstumsraten von 7-8% in den letzten 10 Jahren auch konstant gegeben.</t>
  </si>
  <si>
    <t>Alle Mitarbeiter können jederzeit Ideen und Verbesserungsvorschläge über einen digitalen Prozess einreichen. Dieser Workflow ist leicht zugänglich und ermöglicht es jedem, Vorschläge unkompliziert einzubringen. Falls erforderlich, unterstützt der Ideenmanager am Standort den Mitarbeiter beim Einreichen der Idee.
Im ersten Schritt prüft der Ideenmanager die Idee auf Realisierbarkeit und Wirtschaftlichkeit. Dabei werden folgende Kriterien berücksichtigt:
1. Verbesserung von Prozess: Eignet sich die Idee zur Verbesserung eines Prozesses?
2. Kosten/Nutzen-Abwägung: Wie verhält sich der erwartete Nutzen zu den Kosten?
3. Amortisationsspanne: Wie lange dauert es, bis sich die Investition amortisiert?
Innerhalb 1 Woche wird die Idee entweder mit Begründung abgelehnt oder akzeptiert. Bei positiver Bewertung wird die Idee an die Fachabteilung weitergeleitet. Jeweils ein verantwortlicher "Ideenmanager" je Standort agiert als zentrale Stelle zur Bündelung der Ideen, Weiterleitung und  "Kümmerer" für die Ideen und sorgt dafür, dass der Prozess reibungslos verläuft.
Der Ideengeber wird regelmäßig über den Stand seiner Idee informiert, von der Einreichung bis zur möglichen Umsetzung. Dies gewährleistet Transparenz und hält die Motivation hoch, am Verbesserungsprozess teilzunehmen.
Produktideen folgen einem separaten Workflow. Nach der Einreichung werden sie zunächst intern von einem kleinen Gremium bewertet. Im nächsten Schritt werden die Ideen mit Anwenderpanels und -Gesprächen überprüft, um sicherzustellen, dass sie für die Anwender sinnvoll und wertvoll sind. Erst nach dieser Verifizierung wird entschieden, ob die Produktidee weiterverfolgt und umgesetzt wird.
Zusammengefasst bietet Wiha seinen Mitarbeitern ein strukturiertes Umfeld, um Ideen einzubringen. Der klare, digitale Prozess und die regelmäßige Kommunikation stellen sicher, dass wertvolle Vorschläge nicht verloren gehen und das Innovationspotenzial unseres Unternehmens kontinuierlich ausgeschöpft wird.</t>
  </si>
  <si>
    <t>Die Anerkennung für innovative Leistungen unserer Mitarbeiter ist bei Wiha vielfältig gestaltet. Jeder Mitarbeiter erhält einen Einkaufsgutschein im Wert von 15 € für jede eingereichte Idee, um die kontinuierliche Beteiligung zu fördern. Quartalsweise werden umgesetzte Ideen in einem Gremium bewertet, wobei besonders herausragende Ideen prämiert werden.
Besonders kreative, kostensenkende oder prozessverbessernde Ideen werden mit Geldprämien belohnt, deren Höhe je nach erzielten Einsparungen zwischen 100 € und 250 € variiert. Bei besonders wertvollen Ideen haben Mitarbeiter unter bestimmten Voraussetzungen die Möglichkeit, einen Teil der dadurch erzielten Einsparungen als Prämie zu erhalten, bis zu 50% der Jahresersparnis (Gedeckelt auf max. 2000€).
Diese Belohnungsstruktur zielt darauf ab, die Innovationskraft der Mitarbeiter zu fördern und konkrete Ergebnisse zu würdigen. Durch diese Anreize möchten wir sicherstellen, dass unsere Mitarbeiter aktiv an der Verbesserung von Prozessen und der Steigerung der Effizienz des Unternehmens beteiligt sind.</t>
  </si>
  <si>
    <t>Wir verfolgen im Rahmen von innovativen Prozess-Optimierungen oder Projekten die Strategie des "Anfangens, Testens und Versuchens" anstatt dem 100-prozentigen Ausarbeitens eines bis ins Detail durchdachten Planes mit allen eventuellen Hürden und Problemen. Unsere Erfahrung zeigt, dass es wichtig ist, überhaupt einen Schritt zu gehen und Fehler- bzw. Lernkurven in Kauf zu nehmen, anstatt gar nicht anzufangen, um Fortschritt und Innovation zu erreichen. Intern sehr flache Hierarchien, das Minimalhalten von unnötigen Dokumentationsarbeiten sowie kurze Genehmigungsprozesse schaffen agile und kurze Wege der Innovationsfindung. Unsere Duz-Kultur über sämtliche Ebenen hinweg schafft geringe Hemmschwellen und eine familiäre Atmosphäre, die den Austausch und die Zusammenarbeit fördert.
Eine unserer wichtigsten Maßnahmen zur Förderung der Agilität ist die Etablierung kleiner, flexibler Teams, die eigenverantwortlich an Projekten arbeiten. Diese haben die Freiheit, Ideen schnell umzusetzen und bei Bedarf anzupassen. 
Durch regelmäßige Workshops und Schulungen fördern wir kontinuierliches Lernen und die Bereitschaft, neue Technologien und Methoden auszuprobieren.
Unsere Infrastruktur ist zudem darauf ausgelegt, schnelle und unkomplizierte Änderungen zu ermöglichen. Dazu gehört der Einsatz moderner IT-Systeme und digitaler Tools, die eine effiziente Zusammenarbeit und Kommunikation unterstützen.
Zudem setzen wir auf eine Kultur der offenen Feedbacks, in der jeder Mitarbeiter die Möglichkeit hat, Verbesserungsvorschläge einzubringen und direkt umzusetzen.
Unsere Flexibilität und Agilität zeigen sich insgesamt betrachtet in der Bereitschaft, Neues zu wagen, schnelle Entscheidungen zu treffen und kontinuierlich aus Erfahrungen zu lernen. Dies ermöglicht es uns, innovativ zu bleiben und uns den sich ändernden Marktanforderungen stetig anzupassen.</t>
  </si>
  <si>
    <t>10-P &amp; Anwenderbefragungen /-Panels, Feldtests</t>
  </si>
  <si>
    <t>Wiha Produktentstehungsprozess PEP</t>
  </si>
  <si>
    <t>Kontinierlicher Wissensaufbau und Erhalt über eine Fachkreis-Landschaft (z.B. Produktcontrolling, Stammdatenmanagement, Konstruktionsmethodik CAD, Produktmanagement-Methoden, Projektmanagement) Diese haben jeweilige Fachkreisleiter…</t>
  </si>
  <si>
    <t>Wir nutzen die neuen Microsoft Funktionalitäten (Co-Pilot) und nehmen aktiv am Förderprogramm FRAI.accelerator zur Implementierung von KI in Wiha-UN-Prozesse teil. Ein Beispiel hierfür ist das bereits laufende Projekt der KI-optimierten Stammdatenpflege. Alleine für diese Optimierung wird die Kostenersparnis auf ca. 35.000€ geschätzt. Über weitere Kosteneinsparungen gibt derzeit noch keine valide Datenbasis, da viele Projekte noch in Umsetzung sind.</t>
  </si>
  <si>
    <t>Fink GmbH</t>
  </si>
  <si>
    <t>72793 Pfullingen</t>
  </si>
  <si>
    <t>CBM Consulting, Business und Management GmbH</t>
  </si>
  <si>
    <t>27.0</t>
  </si>
  <si>
    <t>Ökonomisch:
- Wir sind seit dem Gründungsjahr 2000 jährlich mit positivem EBIT, haben entsprechend Rücklagen gebildet (gab z. B. in der unsicheren Corona-Zeit recht gute Sicherheit für GF und Beschäftigte).
- Wir betreiben aktives Risikomanagement, schätzen Abhängigkeiten von Produkten und Kunden und von sonstigen Faktoren immer wieder ab und betreiben Prävention (z. B. Kundendiversifizierung, gewisse Produktpluralität, intradisziplinäre Arbeitsweise und Querqualifizierung von Mitarbeitenden zur gegenseitigen Vertretbarkeit, ...).
- Langfristiges Personalmanagement, neue Organisation: Wir bereiten in der GF seit Jahren den Wechsel des jetzigen GF und Gesellschafters vor (Aufbau von seinem Sohn, 2. Prokurist vom Markt eingestellt als erfahrener Manager aus der Branche). Während Corona neue Organisation mit 4 Bereichsleitungen. 
- Immobilien sind im Eigentum des Gesellschafters bzw. langfristige Mietverträge.
- Wir arbeiten mit freien Mitarbeitenden, dadurch ergänzen wir unsere Performance in den Fachdisziplinen (u. a. ein Jurist, ein Mediziner), zugleich reduzieren wir unser finanzielles Risiko und können bei höherer Auslastung kurzfristig dem Kunden auch die Leistung anbieten.
Ökologisch:
- Wir haben ein umfangreiches internes Umweltmanagement durch Mitarbeiterideen umgesetzt, u. a. beim Umgang mit Firmenfahrzeugen, Verkehrsmittel optimal nutzen, Abwägen Termin vor Ort oder online, zunehmend paperfree office, Abfallentsorgung, ...
Social:
- Wir sind seit 2018 zugehörig zur Aktion "Familienfreundliches Unternehmen"(Auszeichnung), u. a. Arbeitszeiten inkl. Homeoffice bzw. Mitbringen von Kindern oder Tieren zur Arbeit in Anpassung an familiäre Situation (z. B. Pflege, Kinder, Partner mit Schichtdienst, Tiere).
- Ausbau und Ausgestaltung unserer Sozialecken (Küchen,  Pausenräume).
- Beteiligung Mitarbeitende am Erfolg des Unternehmens (Gewährung VWL, im Aufbau Kapitalbeteiligungsmodell bei langjähriger Firmenzugehörigkeit (&gt;5a), ...</t>
  </si>
  <si>
    <t>Sehr gute Erfahrungen, durch gezielte Programme und Initiativen unterstützen wir das "Intrapreneurship", unser aktuell bestes Produkt zur "Sicherheitskulturbestimmung" ist so entstanden.  Kreativität wird bei uns großgeschrieben. Hierzu  gibt es z. B.  je Bereichsleiter und Quartal einen Termin als Ideenecke, wo laut gedacht wird zu allen möglichen Themen, zu Kleinigkeiten, die im Miteinander zu verbessern sind, bis  zu laufenden Projekten oder neuen Produkten oder neuen möglichen Kunden. Jede Person kann zu jederzeit einen solchen Termin ergänzend  ansetzen. Die Mitarbeitenden auf den Baustellen oder vom anderen Standort können sich online zuschalten. Es werden - wenn Führungskräfte dabei sind - auch direkt Entscheidungen getroffen bzw. im Nachgang zeitnah die Vorschläge entschieden. Als markantes Beispiel ist trotz "Personalverlust" interessanterweise der Wechsel von drei Personen in den letzten 4 Jahren in TOP-Positionen bei anderen Arbeitgebern zu nennen (Karriereentwicklungen, die ein "kleines" Unternehmen, wie CBM, so nicht zu bieten hat): 1 Mitarbeiterin wechselte direkt in die 1. Führungsebene bei Siemens nach jahrelanger Zusammenarbeit mit Siemens, ein zweiter Mitarbeiter wurde in 2023 GF bei einem TÜV. In beiden Fällen verloren wir zwar gute Leute, haben aber eine enge fortwährende Zusammenarbeit in neuen, gemeinsamen Projekten geschaffen, in der uns von diesen Leuten das offene Innovationsklima und die intradisziplinäre, fruchtbringende Arbeitsweise wertschätzend bestätigt wurde, weshalb sie uns in neuen gemeinsamen Projekten einbinden. Im dritten Fall kam der Mitarbeiter jetzt genau wegen diesem offenen Innovationsklima (O-Ton: "Bei CBM kann ich sagen, was ich denke, das fehlte mir zuletzt beim neuen Arbeitgeber") zu uns zurück. Er war in den öffentlichen Dienst gewechselt, wo seine Lebenspartnerin bereits arbeitete. Insofern war der "Mitarbeiterverlust"  eher ein Gewinn, d. h. auch die Mitarbeiterbindung ist bei uns entsprechend hoch.</t>
  </si>
  <si>
    <t>Jeder Mitarbeiter erhält je generierten Umsatz Punkte. Zusätzlich werden Punkte vergeben für Akquise neuer Projekte bzw. bei neuen umgesetzten Projektideen sowie für die Projektleitung (zzgl. Sonderpunkte, alles transparent beschrieben). Am Ende des Jahres werden die Punkte in Abhängigkeit vom Jahresergebnis mit Geld bewertet, und es erfolgt eine Sonderzahlung (in den letzten 10 Jahren durchgehend, zum Teil oberhalb von 2 Monatsgehältern). Alle nicht in Projekten arbeitende Mitarbeitende erhalten eine darauf ausgerichtete Sonderprämie. Im Aufbau ist darüber hinaus aktuell ein Vorgehen, sodass in Abhängigkeit vom Jahresergebnis den einzelnen Mitarbeitenden freiwillig Kapital in ein Altersversorgungsfond einbezahlt wird (Garantieanspruch nach mind. 5 Jahre Firmenzughörigkeit). Zusätzlich gibt es regelmäßig für Sonderleistungen eine Sonderzahlung (z. B. Akquise eines neuen Mitarbeiters).
Besondere Leistungen werden ad hoc auch mit einer Sonderzahlung vergütet, Beispiel: Ein neuer Mitarbeiter hat letztes Jahr eine eigene Lern- und Wissensplattform aufgebaut und durch die CBM gehostet. Diese Plattform wurde entwickelt aus aus dem Venture-Capital. Langfristig ist das Ziel, alle Seminare, intern wie extern, über diese Plattform abbilden zu können. Weiterhin haben wir begonnen, Wissensmanagement, insbesondere in Form von Videoanleitungen, zu betreiben, um den Generationswechsel und die Einarbeitung neuer Mitarbeitender deutlich zu verbessern. Derartige Leistungen werden mit Einmalzahlung, von der GF festgelegt, vergütet.
Im Alltag wird für kleinere Aufmerksamkeiten als Dankeschön Gebrauch von den steuerfreien 50 € je Monat (als Benzin- oder Geschenkgutschein), hierbei werden auch die Praktikanten einbezogen.</t>
  </si>
  <si>
    <t>Wir haben regelmäßig strukturierte "Ideenecken-Termine" (werden in To-Do-Liste fortgeschrieben). Jeder Mitarbeiter selbst kann einen zusätzlichen Termin ansetzen und durchführen. Wenn kein "Entscheider" dabei ist, wird kurzzeitig danach darüber entschieden. Wir haben eine Lean-Struktur, MA-Projektleiter-Bereichsleiter-GF. Zum Teil kann der PL bereits entscheiden, bei Kostenrelevanz ist Einbezug BL/GF erforderlich. Entscheidungen fallen zeitnah, in der Regel innerhalb weniger Tage. Die beiden Standorte haben zusätzlich "Montagsrunden" (ca. 1 Stunde am Montagmorgen), wo alle Verfügbaren teilnehmen. Es werden neben Wochenthemen auch immer wieder Ideen besprochen und zumeist auch direkt Entscheidungen getroffen. Höher kostenrelevante Themen werden zum Teil dann in die  Führungsrunde mitgenommen und dort entschieden (tagt alle ca. 6 Wochen, BL und GF), bzw. wird kurzfristig unter Einbezug des Ideengebers mit GF beraten und entschieden. Es bleibt nichts liegen bei der CBM.
Bewertungen laufen in der Regel in offener Diskussionsrunde, also auch unter Einbezug der Meinungen der anderen Mitarbeiter, kein allein tagendes Gremium. Ergänzend haben wir einen Jahresworkshop über einen ganzen Tag, bei dem immer wieder auch Ideen hochkommen, zugleich ist ein gesonderter Tagesordnungspunkt dafür vorgesehen. Für Forschungsthemen gibt es fortlaufende Extra-Sitzungen, zum Teil auch im Verbund mit externen Partnern zum Brainstormen neuer F&amp;E-Ideen, zum Teil angeregt durch öffentliche Ausschreibungen. Diese laufen unter Organisation unseres F&amp;E-Beauftragten.</t>
  </si>
  <si>
    <t>- Die motivierendste Vorgehensweise ist nach unserer Erfahrung die zeitnahe Entscheidung über die Umsetzung.  Lob und Dank sind bei uns in guter Anwendung und werden Wert geschätzt.
- Es werden inzwischen über die Jahre sehr gute Vorschläge mit hohem Beteiligungscharakter abgegeben, von daher hohe Zustimmung zur Umsetzung. Wir unterscheiden dabei nicht zwischen wenig oder viel Bedeutung. Jede Idee ist willkommen.
Dennoch haben wir bei für das Unternehmen gewinnbringenden Vorschlägen das Vorgehen, dass dafür Punkte vergeben werden, die am Jahresende in Geld umbewertet werden. Ansonsten haben wir das Instrument von steuerfreien "Geschenk- bzw. Benzingutscheinen" im Wert von jeweils 50 €, die Anwendung finden. (Wie oben bereits angeführt auch Sonderzahlungen)
- Neue Produkte werden auch mit den Entwicklern namentlich verbunden, d. h. sie stellen diese dem Kunden entsprechend vor, u. a. auch als Vortragende auf Fachmessen oder Vortragsveranstaltungen, bzw. wir veröffentlichen sehr viel in wissenschaftlichen Zeitschriften, auch Bücher, und haben auch eine eigene Buchreihe. Die Ideengeber sind namentlich genannt und beteiligt. Gelegentlich promovieren Mitarbeitende auch auf den Projekten.</t>
  </si>
  <si>
    <t>- Flache Hierarchien.
- Schnelle Entscheidungen. inkl. umfangreicher Rückmeldung über Begründung zur Entscheidung an Beteiligte.
- Verlagerung von viel Entscheidungskompetenz auf Fachebene unserer Projektleitungen.
- Direkte, offene Zugängigkeit zu Informationen, bis hin zur Bilanz.
- Geringe Größe des Unternehmens ermöglicht extrem schnelle Reaktionszeit in kritischen Phasen, z. B. sehr bewiesen in der Corona-Phase. Nach Ausfall von fast 100 % Terminen im Seminargeschäft wurde umgehend in neue Projektideen investiert, u. a. Alternativen aufgebaut, inkl. heutigen E-Learning-Produkten, online-Seminaren etc. Vor allem haben wir in kürzester Zeit unsere Aktivitäten verlagert und uns z. B. mehr auf Betreuung von Großbaustellen in der Energiewirtschaft konzentriert, die in dieser Zeit weitestgehend unbeirrt weitergelaufen sind. Auch neue Produkte wurden entwickelt und erfolgreich am Markt eingeführt (z. B. HSE-Betreuung auf Großbaustellen mit speziell von uns entwickeltem Auswerte-Software-Modul).
D. h. unser Portfolio hat sich in den letzten Jahren stark gewandelt. Wir sind gestärkt aus der Corona-Zeit gekommen. Aktuell wird unsere Homepage von daher unter Einbindung externer Experten auch neu gestaltet werden. Begrenzt sind wir aktuell eher durch fehlendes qualifiziertes Personal als durch Kunden. Wobei der Umsatzanstieg von 2021 bis 2024 uns schon mehr als reicht, da wir nicht primär auf Wachstum ausgerichtet sein wollen. Gezielte Einstellung (auch zur Kompensation zu erwartender Altersabgänge) intensive Qualifizierung des eigenen Personals sind von daher unsere aktuellen Prioritäten.
Regelmäßige Stand-ups und Sprint-Reviews sind feste Bestandteile unserer Arbeitsweise und sorgen für Transparenz und schnelle Anpassung an ein flexibles Arbeitsumfeld. Wir bieten flexible Arbeitsmethoden an, inkl. Home-office-Optionen und flexible Arbeitszeiten. MA pflegen persönlich ein Arbeitszeitkonto mit Möglichkeit zum Zeitausgleich bzw. zur Entgeltung geleisteter Mehrarbeit.</t>
  </si>
  <si>
    <t>Produkt-Markt-Analyse</t>
  </si>
  <si>
    <t>Wir nutzen generative KI intensiv, um unsere internen Prozesse zu verbessern und Kosten zu senken. Ein wichtiger Einsatzbereich ist die Unterstützung bei der Erstellung von Berichten und Dokumenten. Die KI hilft uns, kreative Blockaden zu überwinden und liefert wertvolle Ideen für neue Inhalte. Auch bei Brainstorming-Sitzungen setzen wir KI gezielt ein, um die Kreativität zu fördern. Ein Highlight ist die Entwicklung einer eigenen GPT durch einen unserer Mitarbeiter. Diese KI basiert auf unserem internen Wissen und unserer Struktur und unterstützt uns bei der Erstellung von Forschungsanträgen und ähnlichen Dokumenten. Wir nutzen die KI, um erste Ideen zu sammeln, lassen unsere Experten dann arbeiten und die KI dann für den Feinschliff im Wording nochmals ein. Die Zusammenarbeit mit internationalen Partnern wird durch den Einsatz von generativer KI erleichtert, das Sprachbarrieren reduziert werden. Ein praktisches Beispiel ist die Nutzung der KI durch unser Baustellenpersonal. Sie verwenden angepasste GPT-Modelle, um Baustellenberichte zu korrigieren und zu vereinheitlichen, eine Aufgabe, die früher von HSE-Managern vor Ort erledigt wurde. Diese Korrekturen entfallen jetzt fast komplett, was zu einer Arbeitszeitersparnis von etwa 3 h pro Woche je  Baustelleteam führt und die Verwaltungskosten senkt. Außerdem hilft uns die KI, Bilder zu generieren, die wir in Seminaren nutzen, um Arbeitssituationen darzustellen. Auch bei der Gestaltung von Folien verwenden wir KI-Tools, um Logos und Abbildungen einzufügen. Wir planen, diese erfolgreiche Methode auch auf andere Bereiche wie die Angebotserstellung auszuweiten, um die Effizienz weiter zu steigern und zusätzliche Kosteneinsparungen zu erzielen. Insgesamt haben wir durch den Einsatz von generativer KI unsere internen Prozesse bereits ein gutes Stück verbessert und auch Kosten reduziert bzw. Freiräume geschaffen, die wir umsatzrelevant für andere Projekte einsetzen.</t>
  </si>
  <si>
    <t>Alfred Schuon GmbH</t>
  </si>
  <si>
    <t>72221 Haiterbach</t>
  </si>
  <si>
    <t>650.0</t>
  </si>
  <si>
    <t>Im Transportbereich reduzieren wir die Anzahl an Fahrten durch spezielle LKWs die mehr pro Fahrt transportieren als ein Standard-LKW (Fahrzeuge mit 3,15m Innenhöhe, verschiedene Lang-LKWs, generell Volumenfahrzeuge, etc.)
Wir sind offen für alternative Antriebe und nutzen anstelle Diesel in ausgewählten Kundenprojekten HVO und betreiben LKWs mit Flüssiggas (LNG). Inzwischen haben wir auch den ersten vollelektrischen e-LKW im Einsatz. 
Zuletzt haben wir mehrere Lagerlogistikstandorte deutlich renoviert und sowohl die Heiztechnik als auch die Elektrik aktualisiert (LED-Beleuchtung, etc.). 
Wo statisch möglich sind PV-Anlagen auf unseren Gebäuden installiert. In Ostdeutschland betreiben wir zudem große Freiland-PV-Anlagen. In Summe sparen diese PV Anlagen den Großteil unserer Emissionen der LKW Flotte ein.</t>
  </si>
  <si>
    <t>Entsprechend dem Jahresergebnis wurde in den letzten Jahren Erfolgsprämie an die Mitarbeiter bezahlt. 
In einigen Bereichen/ Teams gibt es auch Aufgaben- oder Projektbezogene Team-Prämien.</t>
  </si>
  <si>
    <t>Da viele unserer Mitarbeiter als Staplerfahrer oder LKW Fahrer keinen PC-Arbeitsplatz mit Mailaccount, etc. haben, haben wir uns vor 3 Jahren entschieden eine eigene Mitarbeiterapp einzuführen. So können sich alle Mitarbeiter unabhängig von einem PC-Arbeitsplatz direkt miteinander vernetzen, sich austauschen, etc.
In dieser Mitarbeiterapp gibt es auch die Möglichkeit Verbesserungsvorschläge einzureichen. Für Verbesserungsvorschläge gibt es ein jährliches Budget. Die Bewertung erfolgt durch die erweiterte Geschäftsleitung. Die Prämierung erfolgt im Rahmen des Weihnachtsempfangs.</t>
  </si>
  <si>
    <t>Im Rahmen des Weihnachtsempfangs mit einer Ehrung und einem Geldbetrag aus dem Budget.</t>
  </si>
  <si>
    <t>Brighten GmbH</t>
  </si>
  <si>
    <t>38442 Wolfsburg</t>
  </si>
  <si>
    <t>Im Rahmen unserer strategischen Stoßrichtungen „Responsible Management of Resources“ und „Living Corporate Social Responsibility“ verpflichten wir uns zur Klimaneutralität bis 2040. Unsere Strategie orientiert sich an den UN-Zielen für nachhaltige Entwicklung. Wir haben uns verpflichtet, unsere Ambitionen zur Klimaneutralität fest in die zukünftige Entwicklung des Unternehmens zu verankern, wobei wir Kunden, Gemeinden und Mitarbeitende einbeziehen.
Initiativen wie „Jobrad“ und die Umstellung der Dienstwagen auf umweltfreundliche Elektroantriebe (mit Lademöglichkeiten am Büro) tragen wesentlich zur Reduktion des CO2-Abdrucks bei. Zudem fördern wir Remote Work, um den Pendelverkehr zu reduzieren und die Work-Life-Balance unserer Mitarbeitenden zu verbessern. Ein weiterer wichtiger Punkt ist das papierlose Büro, das den Ressourcenverbrauch minimiert und die Effizienz steigert.
Arbeitsgruppen berücksichtigen regionale Anforderungen und schaffen eine Plattform zur Weiterentwicklung unserer Nachhaltigkeitsstandards. Wir setzen Recyclingprogramme um und arbeiten mit externen Organisationen an Upcycling-Projekten. Durch soziale Projekte binden wir Mitarbeitende aktiv in Umweltschutzmaßnahmen ein, wie die Wiederaufforstung und Instandsetzung von Grünflächen. Weiterbildungsprogramme befähigen unsere Mitarbeitenden, unsere ökologischen, ökonomischen und sozialen Ziele zu erreichen und ein Bewusstsein für nachhaltige Projekte zu entwickeln.
Unser Ziel ist es, nicht nur größere Projekte umzusetzen, sondern auch kleinere, alltägliche Maßnahmen zu integrieren, wie die Nutzung von Regenwassertonnen zum Gießen von Grünflächen. Durch die Einbindung in solche Aktionen schaffen wir eine nachhaltige Unternehmenskultur. Mit der Integration der Klimaneutralität in unsere strategischen Prozesse und der Berücksichtigung gesetzlicher Vorgaben fördern wir die Biodiversität zum Schutz von Flächen und Gewässern, um eine lebenswerte Welt für zukünftige Generationen zu hinterlassen.</t>
  </si>
  <si>
    <t>Unsere Mitarbeitenden sind sehr offen für neue Ideen und Innovationen. Durch regelmäßige Umfragen eruieren wir, welche Themen die Mitarbeitenden bewegen und welche Prioritäten sie haben. Die Ergebnisse der Umfragen veröffentlichen wir und identifizieren gemeinsam mit der Geschäftsführung, an welchem Thema in der kommenden Zeitperiode gearbeitet wird. Durch die Transparenz der Prozesse und Möglichkeiten werden die Mitarbeitenden ermutigt, aktiv an Innovationsprojekten teilzunehmen und diese voranzutreiben.
Ein kürzlich abgeschlossenes Projekt betraf die Vereinheitlichung und Vereinfachung der Sales- und Consulting-Prozesse. Diese waren zuvor intransparent, wenig kollaborativ und minimal digitalisiert. Durch die Einführung einer innovativen Plattform, die Unterstützung des Projektteams und die transparente Kommunikation mit allen beteiligten Abteilungen konnten wir nicht nur eine neue Plattform implementieren und Arbeitsabläufe effizienter und transparenter gestalten, sondern auch unseren Emissionsfußabdruck durch die Nutzung von e-Signaturen senken.</t>
  </si>
  <si>
    <t>Die Brighten GmbH hat es sich zum Ziel gesetzt, dass Mitarbeitende am Unternehmenserfolg beteiligt werden. Dabei gibt es zwei Kernbereiche: den Unternehmenserfolg und den individuellen Erfolg. Beim Unternehmenserfolg definieren wir den zu erreichenden Umsatz und legen fest, wie wir dieses Ziel realisieren können. Im Bereich des individuellen Erfolgs setzen wir gemeinsam mit den Mitarbeitenden persönliche Erfolgsziele, wie beispielsweise das Absolvieren eines Zertifikats.
Damit ermutigen wir die Mitarbeitenden, sich nicht nur als Individuen zu sehen, sondern die Verantwortung für das Unternehmen mitzutragen. Durch die Förderung persönlicher Ziele unterstützen wir auch Weiterbildungen und tragen zu einem positiven Unternehmensbild bei. Um Transparenz zu schaffen, haben wir beschlossen, die Unternehmensbeteiligung pro Rolle, Funktion und Zugehörigkeitsdauer in die prozentuale Beteiligung einfließen zu lassen. Dadurch ermöglichen wir eine gleiche Entlohnung für Mitarbeitende in vergleichbaren Positionen und schaffen Anreize, sich aktiv am Unternehmen zu beteiligen und weiterzubilden.</t>
  </si>
  <si>
    <t>Mitarbeitende können sich auf verschiedene Weise in das Unternehmen einbringen und ihre Ideen teilen. Wöchentlich finden Teammeetings statt, in denen Ideen oder Verbesserungsvorschläge vorgebracht werden können. Sollten diese anonym eingereicht werden wollen, bieten wir monatliche Unternehmensmeetings an, in denen mittels einer "Menti"-Umfrage Feedback sowie Ideen- und Verbesserungsvorschläge gesammelt werden.
Die Auswertung der Umfragen erfolgt transparent und wird direkt kommuniziert. Die Unternehmensführung bespricht anschließend die Priorisierung und fordert zur aktiven Mitarbeit auf. Die Bewertung der Vorschläge erfolgt nach dem Mehrheitsprinzip. Da die Abstimmung live erfolgt, können Mitarbeitende die Ideen und Vorschläge zuerst ansehen, bevor sie abstimmen.</t>
  </si>
  <si>
    <t>Bei der Brighten GmbH haben wir ein umfassendes Belohnungssystem entwickelt, um besonders innovative Leistungen unserer Mitarbeitenden zu honorieren. Unsere Philosophie basiert auf der Überzeugung, dass Anerkennung und Wertschätzung maßgeblich zur Förderung von Kreativität und Innovation beitragen. Daher haben wir mehrere Maßnahmen implementiert, um herausragende Leistungen gebührend zu belohnen:
Finanzielle Anreize:
Unsere Mitarbeitenden können durch verschiedene finanzielle Anreize belohnt werden, einschließlich leistungsabhängiger Boni, Erfolgsbeteiligungen und Prämien für erfolgreiche Innovationsprojekte.
Karriereentwicklung:
Innovative Mitarbeitende erhalten besondere Möglichkeiten zur beruflichen Weiterentwicklung. Dies umfasst gezielte Schulungs- und Weiterbildungsprogramme, Mentoring durch Führungskräfte sowie die Chance, an herausfordernden Projekten und strategischen Initiativen teilzunehmen.
Öffentliche Anerkennung:
Wir legen großen Wert darauf, die innovativen Beiträge unserer Mitarbeitenden sichtbar zu machen. Dies geschieht durch regelmäßige Auszeichnungen wie den „Innovation Award“ oder den „Technology Award“, die in internen und externen Kommunikationskanälen bekannt gegeben werden.
Arbeitsumfeld und Ressourcen:
Wir schaffen ein inspirierendes Arbeitsumfeld, das Innovation fördert. Dazu gehören der Zugang zu modernster Technologie, kreativen Arbeitsräumen und ausreichenden Ressourcen für Forschung und Entwicklung. Zudem unterstützen wir flexible Arbeitsmodelle, die es den Mitarbeitenden ermöglichen, ihre Ideen frei und effizient umzusetzen.
Durch diese vielfältigen Maßnahmen stellen wir sicher, dass innovative Leistungen bei der Brighten GmbH nicht nur erkannt, sondern auch nachhaltig belohnt und gefördert werden. Dies stärkt die Motivation unserer Mitarbeitenden und trägt entscheidend zu unserem langfristigen Unternehmenserfolg bei.</t>
  </si>
  <si>
    <t>Die Brighten GmbH zeigt ihre Flexibilität und Agilität durch eine Vielzahl von Maßnahmen, die darauf abzielen, schnell und effektiv auf Veränderungen und Herausforderungen in der Geschäftswelt zu reagieren.
Flexible Arbeitszeitmodelle:
Unsere Mitarbeitenden können zwischen verschiedenen Arbeitszeitmodellen wählen, darunter Gleitzeit, Teilzeit und Remote-Arbeit. Dies ermöglicht eine bessere Work-Life-Balance, erhöht die Mitarbeitendenzufriedenheit und steigert die Produktivität.
Agile Arbeitsmethoden:
Wir setzen konsequent auf agile Methoden wie Scrum und Kanban in unseren Projekten. Diese Methoden fördern eine iterative Entwicklung, schnelle Anpassungen an Veränderungen und eine enge Zusammenarbeit im Team.
Flache Hierarchien:
Durch unsere flachen Hierarchien können Entscheidungen schneller getroffen werden. Mitarbeitende haben direkten Zugang zu Führungskräften und können ihre Ideen und Bedenken jederzeit einbringen.
Weiterbildung und Entwicklung:
Die Brighten GmbH investiert kontinuierlich in die Weiterbildung unserer Mitarbeitenden. Wir bieten regelmäßige Schulungen und Workshops an, um sicherzustellen, dass unser Team immer auf dem neuesten Stand der Technik und Best Practices ist.
Technologische Infrastruktur:
Unsere IT-Infrastruktur ist darauf ausgelegt, flexible und mobile Arbeitsweisen zu unterstützen. Cloud-basierte Lösungen und moderne Kommunikationswerkzeuge ermöglichen es unseren Teams, effizient zusammenzuarbeiten, unabhängig von ihrem Standort.
Kundenorientierung:
Wir legen großen Wert darauf, eng mit unseren Kunden zusammenzuarbeiten und ihre Bedürfnisse sowie Feedback direkt in unsere Produktentwicklung einfließen zu lassen. Durch regelmäßige Kundenworkshops und Feedbackrunden können wir unsere Dienstleistungen kontinuierlich anpassen und verbessern.
Unsere Mitarbeitenden sind unser wichtigstes Kapital, und wir sind bestrebt, ihnen ein Umfeld zu bieten, in dem sie sich entfalten und ihre besten Leistungen erbringen können.</t>
  </si>
  <si>
    <t>Die Brighten GmbH setzt Generative KI umfassend ein, um interne Prozesse zu rationalisieren und neu zu gestalten, was zu erheblichen Kosteneinsparungen führt. Ein zentrales Anwendungsgebiet ist die Automatisierung repetitiver Aufgaben. Generative KI-Modelle übernehmen beispielsweise die Verarbeitung und Analyse großer Datenmengen, wodurch manuelle Eingriffe minimiert werden. Dies reduziert nicht nur den Zeitaufwand, sondern senkt auch die Fehlerquote erheblich.
Ein weiteres innovatives Einsatzgebiet ist die Optimierung des Personalwesens. Durch den Einsatz von KI-gesteuerten Chatbots wird die Kommunikation mit Bewerbenden und Mitarbeitenden effizienter gestaltet. Routineanfragen werden automatisch beantwortet, was den HR-Mitarbeitenden mehr Zeit für strategische Aufgaben verschafft. Darüber hinaus analysiert die KI Bewerbungsunterlagen und identifiziert die besten Kandidaten, was den Recruiting-Prozess beschleunigt und Kosten reduziert.
Im Bereich des Kundenservice setzt die Brighten GmbH auf KI-gestützte Systeme, die Kundendaten analysieren und personalisierte Lösungen bieten. Dies verbessert nicht nur die Kundenzufriedenheit, sondern reduziert auch die Kosten durch effizientere Problemlösungen und einen geringeren Bedarf an menschlicher Intervention.
Insgesamt hat der Einsatz von Generativer KI zu einer durchschnittlichen Kostensenkung von 20 % geführt. Dies resultiert aus der Automatisierung von Prozessen, der Reduzierung von Fehlern und der effizienteren Nutzung von Ressourcen. Die Brighten GmbH positioniert sich somit nicht nur als innovativer, sondern auch als wirtschaftlich effizienter Arbeitgeber.</t>
  </si>
  <si>
    <t>Pyraser Landbrauerei GmbH &amp; Co. KG</t>
  </si>
  <si>
    <t>Thalmässing</t>
  </si>
  <si>
    <t>CurveDesign GmbH</t>
  </si>
  <si>
    <t>91171 Greding</t>
  </si>
  <si>
    <t>Reduktion von CO2 Emissionen durch HomeOffice und der Möglichkeit auf ein JobRad. 
Technische Ressourcen (Laptops etc.) werden langfristig nicht sofort "weggeschmissen und ersetzt" sondern einzelne Komponenten werden ersetzt.</t>
  </si>
  <si>
    <t>Erst Idee wird gegenüber dem zuständigen Projektmanager vorgelegt, bewertet und bei guter Bewertung an die Geschäftsleitung weitergeleitet</t>
  </si>
  <si>
    <t>Je nach Wunsch des Mitarbeiters erhält er gesonderte Freizeit, zusätzliche Projektzeit für den Verbesserungsvorschlag oder kleinere goodies im Sinne von Tankgutscheinen etc.</t>
  </si>
  <si>
    <t>daily Standup um kurzfristig auf neue Gegebenheiten eingehen zu können, sehr enge Abstimmung zwischen den Abteilungen</t>
  </si>
  <si>
    <t>Generative KI wird bisher nicht zur Gestaltung interner Prozesse genutzt sondern nur im Kundenbereich.</t>
  </si>
  <si>
    <t>Elsässer Filtertechnik GmbH</t>
  </si>
  <si>
    <t>71154 Nufringen</t>
  </si>
  <si>
    <t>Unser Unternehmen ist auf Wachstum ausgelegt, was wir in den vergangenen 25 Jahren immer geschafft haben. Wir entwickeln seit jeher innovative Produkte und Geschäftsmodelle mit unseren Kunden. Unsere Verkaufsargumente sind nicht auf günstige Preise aufgebaut, sondern auf Service, Qualität und das Bestreben die Probleme unserer Kunden zu lösen.
Wir bilden selbst aus, haben duale Studenten, haben eine geringe Fluktuation und bauen eine starke Bindung zu unseren Mitarbeitern auf. Viele unserer ehemaligen Azubis sind auch nach über 10 Jahren noch im Unternehmen. Teilweise auch auf Führungspositionen.
Wir sehen die Reinvestition von Gewinnen ins Unternehmen als beste Wertanlage. Hierbei stehen sowohl gezielte Innovationsförderung als auch die stetige Weiterentwicklung von Prozessen, sowie die gezielte Förderung von herausragenden Leistungen im Fokus.
Wir beschäftigen einen internen Nachhaltigkeitsmanager, der die umweltbezogene Nachhaltigkeit des Unternehmens überwacht und verbessert.</t>
  </si>
  <si>
    <t>Alle Mitarbeiter sind am Unternehmenserfolg beteiligt. Der Unternehmenserfolg bemisst sich am erwirtschafteten EBIT. 
Da wir schon vor Jahren erkannt haben, dass dieser Faktor für den einzelnen Mitarbeiter nur schwer beeinflussbar ist und für viele eine schwer greifbare Größe ist, haben wir uns Gedanken gemacht, wie wir die Mitarbeiter stärker motivieren können. Jeder Mitarbeiter hat daraus resultierend eine weitere Komponente in seiner Bonusvereinbarung, die darauf abzielt individuelle Leistung zu belohnen. Anhand eines vordefinierten Kriterienkatalogs wird jeder Mitarbeiter anhand eines Punktesystems bewertet und erhält abhängig von der erreichten Punktzahl einen Bonus. 
Der maximal mögliche Bonus sind 1,25 Bruttomonatsgehälter. 0,5 Gehälter entfallen auf die individuelle Beurteilung, 0,75 Gehälter auf das Unternehmensziel.</t>
  </si>
  <si>
    <t>Wir haben ein betriebliches Vorschlagswesen (BVW) das den Mitarbeitern ermöglicht Verbesserungsvorschläge einzureichen und durch ein unabhängiges Gremium beurteilen zu lassen. 
Jede Abteilung hat zusätzlich wöchentliche Regeltermine und Strategieworkshops in denen die eigenen Prozesse sowie die Schnittstellen zu anderen Abteilungen beleuchtet werden. Auf diese Weise hat jeder Mitarbeiter die Möglichkeit sehr schnell Hürden des Tagesgeschäfts zu beseitigen und seine eigene Arbeit leichter zu machen.
Aufgrund der sehr flachen hierarchischen Struktur können Verbesserungsvorschläge schnell in die Praxis umgesetzt werden. Erfahrungsgemäß fördert das das Engagement der Mitarbeiter mehr als finanzielle Anreize.
Für die Bewertung sind die Führungskräfte verantwortlich. Falls nötig wird die Geschäftsführung mit eingebunden.</t>
  </si>
  <si>
    <t>Für besonders innovative Leistungen gibt es finanzielle Belohnungen. 
Viel wichtiger ist jedoch Anerkennung und die Möglichkeit sich persönlich weiterentwickeln zu können. Wir haben verschiedene Funktionen im Unternehmen, die in fachlichen Fragen hinzugezogen werden können. Meist sind diese Funktionen mit besonders produktiven und innovativen Mitarbeitern besetzt. 
Wir sind überzeugt, dass sowohl gute Leistungen im fachlichen Bereich als auch im Führungsbereich belohnt werden müssen. Besonders innovative Mitarbeiter sind aber nicht automatisch für Führungsaufgaben qualifiziert.</t>
  </si>
  <si>
    <t>Wir akzeptieren und tolerieren Fehlentscheidungen und versuchen daraus zu lernen bzw. Schlüsse zu ziehen, was wir besser machen können.
Wir beleuchten Ideen mit Potential nicht bis ins aller letzte Detail sondern probieren sie aus. Je schneller wir anfangen, desto eher wissen wir was funktioniert und was nicht und können nachsteuern. Der, der am schnellsten am Markt ist gewinnt, nicht, derjenige mit der ausgereiftesten Idee.
Unsere Führungskräfte sind nah am operativen Geschäft, sodass Trends und Änderungen am Markt schnell erkannt und miteinbezogen werden können.
Wir gehen Trends mit und versuchen am Zahn der Zeit zu sein. Lieber einen Trend zu viel mitgenommen, als einen entscheidenden Trend verpasst.</t>
  </si>
  <si>
    <t>Unser neues ERP-System hat Features zur KI-gestützten Belegverarbeitung. Bei der Auswahl des Systems war das ein entscheidendes Kriterium.
Zudem nutzen wir Microsoft Copilot für Meetings, Zusammenfassungen und das Erstellen von Powerpoints.
Im Marketing ist KI ein fester Bestandteil für die Erstellung von Videos, die Bearbeitung von Bildern und das Erstellen von Texten.</t>
  </si>
  <si>
    <t>castus GmbH &amp; Co. KG</t>
  </si>
  <si>
    <t>Ochsenhausen</t>
  </si>
  <si>
    <t>Die Nachhaltigkeit unseres Unternehmens spiegelt sich in unserem Supply-Chain Management wie auch der Zusammenarbeit anderer Partner wider. Wir setzen auf regionale Partnerschaften, die durch Fairness auf eine langfristige Zusammenarbeit ausgelegt sind. Zudem haben wir mehrere konkrete Projekte umgesetzt, wie die Installation von Photovoltaik und einem Trittsteinbiotop auf noch nicht erschlossener Eigentumsfläche.</t>
  </si>
  <si>
    <t>Durch Mitarbeiterinitiative kam das Interesse an generativer K.I. auf. Ein Mitarbeiter durfte daraufhin eine Konferenz zu diesem Thema besuchen. Danach hat sein Team sich pragmatisch damit beschäftigt welche Tools für unser Unternehmen einen Mehrwert bieten. Inzwischen befindet man sich in diesem Projekt in der Testphase einer kleinen Auswahl.</t>
  </si>
  <si>
    <t>Es ist jederzeit möglich, Ideen einzubringen. Diese werden durch die GL bewertet. Tools hierfür sind z.B. die
interne KVP-Liste, unsere wöchentlich stattfindenden Projektbesprechungen und die Produktbesprechungen.</t>
  </si>
  <si>
    <t>Dies hängt ganz von der innovativen Leistung ab.</t>
  </si>
  <si>
    <t>Flexibilität und Agilität sind ausschlaggebende Faktoren für unseren Markterfolg. Damit grenzen wir uns vom sonst sehr starren Wettbewerb ab und überzeugen unsere Kunden. Allem voran sieht man es an den individuellen Produktlösungen die wir für die jeweiligen Anforderungen umsetzen welche sich auch während der Projekte stets nochmal ändern können.</t>
  </si>
  <si>
    <t>Venjakob Maschinenbau GmbH &amp; Co. KG</t>
  </si>
  <si>
    <t>33378 Rheda-Wiedenbrück</t>
  </si>
  <si>
    <t>Weiterhin steht Venjakob für Qualität und Effizienz. Denn soziales Engagement geht für uns stets mit der Berücksichtigung von umweltschonenden Aspekten einher. Nach diesem Grundsatz arbeiten wir schon seit Jahrzehnten, um Ihnen, unseren Kunden, zukunftssichere Lösungen anzubieten. Unsere Produkte tragen dazu bei, dass Sie energieeffizient und umweltschonend arbeiten, ohne Abstriche bei der Wirtschaftlichkeit zu machen. Aus diesem Grund sind wir auch Mitglied der Nachhaltigkeitsinitiative „Blue Competence“.
Ein weiteres Projekt ist die gezielte Schulung unserer Mitarbeiter, um ihnen die Möglichkeit zu geben, ihre Fähig- und Fertigkeiten optimal zu erweitern. Zudem unterstützen wir unsere Mitarbeiter dabei, Familie und Job zu vereinbaren. Denn nur zufriedene, ausgeglichene Mitarbeiter können ihren Teil für eine soziale Gesellschaft beitragen und im Job zuverlässig agieren.</t>
  </si>
  <si>
    <t>Viima - Innovationsplattform
Ideen/ Verbesserungsvorschläge können gruppiert als Innovation, Produktverbesserung oder KVP in der Plattform eingereicht werden</t>
  </si>
  <si>
    <t>keine finanziell Belohnung, nur eine Ranking Darstellung</t>
  </si>
  <si>
    <t>Flexible Arbeitszeiten: Arbeit soll Spaß machen und nicht krank. Unsere Mitarbeiter sollen nach jedem Arbeitstag gesund zu ihren Familien und Freunden zurückkehren.</t>
  </si>
  <si>
    <t>Viima</t>
  </si>
  <si>
    <t>Derzeit befinden wir uns noch in der Validierungsphase und erarbeiten mit Partner/ Beratern Use-Cases.</t>
  </si>
  <si>
    <t>Berufsförderungswerk Dortmund im NW Berufsförderungswerk e. V.</t>
  </si>
  <si>
    <t>236.0</t>
  </si>
  <si>
    <t>Ökonomische Nachhaltigkeit: 
Bei der Einführung neuer bzw. alternativer Geschäftsfelder oder Produkte wird jeweils geprüft, ob vorhandene Ressourcen, namentlich personelle Kapazitäten, (mit)genutzt werden, soweit für sie in anderen Bereich kein oder weniger intensiver Bedarf besteht. Damit wird Expertenwissen im Unternehmen gehalten und aufwendige Akquise von Fremdbeschaffung vermieden.
Auch die digitale Vernetzung mit einem anderen Berufsförderungswerk zwecks gemeinsamen Unterrichts für kleine Lerngruppen ("connected classroom") führt zu einem spürbaren Effizienzgewinn. 
Ökologische Nachhaltigkeit: 
Derzeit wird ein Nachhaltigkeitskonzept erarbeitet mit dem Ziel, zunehmend klimaneutrale Energieträger für die Energieversorgung unseres Unternehmens einzusetzen. 
Bereits jetzt wird für die Stromversorgung überwiegend Kraft-Wärme-Kopplung genutzt. 
In den letzten Jahren wurde ein Großteil der Gebäudefenster im Sinne einer Wäremdämmung und Vermeidung von Wärmeverlusten ausgetauscht. 
Die sanitären Armaturen wurden flächendeckend auf Wasser sparende Systeme umgestellt. 
Es wurde damit begonnen, den KFZ-Fuhrpark auf E-Mobilität umzustellen.
Es wurde die Möglichkeit mobilen Arbeitens und die Bezuschussung eines Job-Tickets für den ÖPNV eingeführt, u. a. um die CO2-Belastung der Umwelt infolge der An- und Abfahrt zur Arbeitsstelle zu vermindern. 
Soziale Nachhaltigkeit:
Unsere Produkte erfüllen fast ausschließlich den Zweck, Menschen mit Behinderungen bzw. chronischen Erkrankungen eine nachhaltige Teilnahme am Arbeitsleben zu ermöglichen oder die Beschäftigungsfähigkeit bzw. einen Arbeitsplatz zu erhalten. Damit sollen folgende soialpolitischen/-rechtlichen Ziele verfolgt werden: "Prävention vor Reha - Reha vor Rente".
In Bezug auf die eigenen Beschäftigten sind flexible Arbeitszeitmodelle, ein Eltern-Kind-Büro, mobile Arbeit und Altersteilzeit zu einem sozialen Arbeitsumfeld und Mitarbeiterbindung.</t>
  </si>
  <si>
    <t>Wir ermuntern unserer Mitarbeiter, im Rahmen eines kontinuierlichen Verbesserungsprozesses und des Modells "Führen mit Zielen"  auch über innovative Veränderungen und Verbesserung der Arbeitsbedingungen nachzudenken und solche anzuregen. Unsere Mitarbeiter wissen, dass die Unternehmensleitung einen Gestaltungsspielraum und für neue Projekte Ressourcen zur Verfügung stellt, wenn sie von der Zweckmäßigkeit, innovativen Veränderungen und einer gewissen Erfolgsaussicht überzeugt werden kann.
Flexible Arbeitszeiten (Gleitzeitmodell) und die begrenzte Möglichkeit mobiler Arbeit haben die Mitarbeitermotivation erkennbar unterstützt; dies lässt sich u. a. feststellen an einem geringen Verlust von Arbeitskräften wegen eines AG-Wechsels. 
Wir arbeiten kontinuierlich an Maßnahmen, die die Mitarbeiterbindnung fördern. Dazu zählen auch eine partizipative Führungskultur und eine hohe Transparenz unternehmerischer Entscheidungen. 
Beispiele:
Neue Innovationsideen: Wir haben im Jahr 2023 eine neue Kommunikationsplattform für unsere Führungskräfte mit dem Titel "connect @work" ins Leben gerufen. Hiermit soll ohne besondere Agenda der zwanglose Ideenaustausch intensiviert werden, um über "den Tellerrand hinaus zu schauen" und abseits des Alltagsgeschäftes bzw. der laufenden  Aufgaben neue Lösungsansätze vorzustellen und diese zu diskutieren. Das Zuammentreffen findet mehrmals im Jahr statt.
Mitarbeiterbindung: Wir haben im Jahr 2023 ein Konzept erarbeitet zur Steigerung der Attraktivität des Unternehmens für potenzieller Bewerber auf vakante Stellen verbunden mit Instrumenten zur Mitarbeiterbindung.</t>
  </si>
  <si>
    <t>Eine finanzieller Beteiligung gibt es zwar nicht,  jedoch werden bei besonderer Relevanz für den Unternehmenserfolg  Projekte gefördert, die von Mitarbeitern initiiert werden. Diesen Mitarbeitern wird eine herausgehobene Funktion im Rahmen der Projektarbeit angeboten mit einem großen Gestaltungsspielraum. Hieraus erwachsen oft Profilierungsmöglichkeiten und Karriereperspektiven. Gfs. kommt den Mitarbeitern auch eine bedarfsgerechte Förderung, bspw. zur speziellen Fortbildung, zuteil (Potenzialförderung).</t>
  </si>
  <si>
    <t>Unser Qualitätsmanagement wird regelmäßig nach DIN ISO 9001-2015 zertifiziert. Die Prozessverantwortlichen
nutzen das System des kontinuierlichen Verbesserungsprozesses, über das Vorschläge systematisch
dokumentiert und deren Umsetzung verfolgt wird. Verbesserungsvorschläge werden von dem zuständigen
Prozessverantwortlichen bzw. von Führungskräften, in besonders bedeutsamen Fällen in Abstimmung mit der
Unternehmensleitung, bewertet. Die Bewertung wird dokumentiert.
Darüber hinaus haben wir unternehmensintern die Kommunikationsplattform "connect@work" eingeführt. Dazu sind bereits in diesem Fragebogen Ausführungen gemacht worden ( siehe Kapitel "Innovationsklima, Abschnitt 2.2).
Wir richten bedarfsweise und bei Initiative von Mitarbeitern agile, autonome Arbeitsgruppen ein, oft mit Beteiligung des Betriebsrates, um interessante Ideen mit Inhalt zu füllen und ggf. als Projekt weiterzuverfolgen.</t>
  </si>
  <si>
    <t>Ein explizites finanzielles oder vergleichbares Belohnungssystem existiert nicht. In unserer Unternehmenskultur
können aber innovative Leistungen durch Gestaltungsfreiräume gefördert werden. Der Mitarbeiter kann auf sich
aufmerksam machen und sich mittels Potenzialanalyse, die Bestandteil unseres
Personalentwicklungsmanagements ist, für Schlüssel- oder Führungspositionen anbieten.</t>
  </si>
  <si>
    <t>Das Unternehmen war vor 2023 von Umschulungsmaßnahmen zwecks sozialrechtl. Nachteilsausgleich geprägt, fokussiert auf Menschen mit Behinderungen.  
Die Zusammenarbeit der unmittelbar am Teilhabeprozess beteiligten BFW-internen Funktionseinheiten Reha-Assessment, Reha-Fachdienste und Reha- und Integrationsmanagement hatte gezeigt, dass eine organisatorische und funktionale Verknüpfung mit dem Ziel eines integrierten Teilhabemanagements zweckmäßig ist. Demzufolge wurde angestrebt, die vg. Fachgebiete zu einer Abteilung Teilhabemanagement weiterzuentwickeln. In dieser Abteilung sind die Teilhabeplanung (RehaAssessment), Teilhabebegleitung (medizinischer und psychologischer Dienst) und die integrationsorientierte und indikationsbezogene Teilhabesteuerung miteinander verbunden worden. 
In die neue Abteilung wurde auch das externe Case-Management in seinen verschiedenen Ausprägungen integriert. Das Team soll Produkte entwickeln und die entsprechenden Dienstleistungen organisieren, um die im Unternehmen vorhandene Expertise zu Fragen von Arbeit u. Gesundheit auch außerhalb der klassischen beruflichen Rehabilitation zu nutzen. Die Ausdehnung des Produktportfolios ist geboten, da wegen des demografischen Wandels und der Notwendigkeit einer proaktiven Beschäftigungssicherung in einer früheren Phase der (drohenden) Einschränkung von Arbeitsfähigkeit präventive Maßnahmen zur Teilhabe- und Berufswegeplanung angezeigt sind. 
In Klausurtagungen und Projektgruppen wurde schnell ein Konsens der beteiligten Stellen gefunden. Die neuen Führungskräfte der umgestalteten Abteilung wurden intern durch relativ schnelle, klar strukturierte Bewerbungsverfahren rekrutiert. Sehr vorteilhaft erwies sich in diesem Zusammenhang, dass im Unternehmen seit einigen Jahren eine personelle Potenzialanalyse und –förderung praktiziert wird. Langwierige externe Ausschreibungsverfahren waren demzufolge vermeidbar, weshalb nicht zuletzt die organisatorische Transformation erheblich beschleunigt wurde.</t>
  </si>
  <si>
    <t>Business Prozess Model-System</t>
  </si>
  <si>
    <t>Verstetigung der Erfolgsfaktoren der Krisenbewältigung (Corona)</t>
  </si>
  <si>
    <t>connect@work</t>
  </si>
  <si>
    <t>Das Berufsförderungswerk Dortmund hat 2020 damit begonnen, einer Business Prozess-Modellierung begonnen. Hierfür wird ein BPM-Programm genutzt, das zu einem umfassenden Prozessmanagement fortentwickelt werden soll. Im Jahr 2023 wurde die digitale Prozessmodellierung abgeschlossen einschl. der Dokumentation und  Integration der mitgeltenden Dokumente sowie der Einbindung von Risikobetrachtung, Kontrollinstrumenten und Zielbestimmungen. 
Das BPM wird mithilfe von KI dahingehend weiterentwickelt, dass die Prozessmanagement-Verantwortliche ein maximales Level an Effizienz und Mehrwerten für Ihr Geschäftsprozessmanagement erreichen – denn wenn es um die Verarbeitung von riesigen, komplexen Datenmengen und die Ableitung von entsprechenden Handlungsempfehlungen geht, sind die menschlichen Fähigkeiten irgendwann begrenzt. Künstliche Intelligenz lässt sich daher besonders gut für Prozesssimulation, Process Mining, Prozessautomatisierung und Predictiv Analytics (vorausschauende Prozess- und Risikoanalysen) einsetzen. Die bereits erfassten Inputs sind hierfür wesentliche Grundlagen. 
Auch die Einbindung von Prozesskennzahlen, Softwaretools, exterme Datenbanken,Compliance-Elementen (Normenkonformität) in das Business Prozess-Management sowie die Ableitung von Software-Dokuentationen aus der visuellen Prozessmodellierung werden mit KI-Unterstützung das BPM komplettieren.
Ein weiterer Workshop mit einem renomierten Softwareentwicklungsnunternehmen ist in Kürze geplant.</t>
  </si>
  <si>
    <t>WILO SE</t>
  </si>
  <si>
    <t>44263 Dortmund</t>
  </si>
  <si>
    <t>8974.0</t>
  </si>
  <si>
    <t>Wilo hat seine Nachhaltigkeitsstrategie neu ausgerichtet und konzentriert sich auf langfristige Wirkungen, die sich in drei Impact Areas gliedern: Creating, Caring und Connecting.
Creating: In dieser Impact Area fokussiert sich Wilo auf die Entwicklung nachhaltiger Produkte und Technologien. Wilo war seinerzeit Branchen-Vorreiter bei der Einführung von Hocheffizienzpumpen, die den Stromverbrauch um bis zu 80% gegenüber ungeregelten Pumpen reduzieren konnten. Ein konkretes Ziel ist es, bis 2030 für 80% der Produkte einen ökologischen Fußabdruck auszuweisen und den Recyclinganteil der eingesetzten Materialien um 30% zu erhöhen. Bis 2023 wurden bereits für 10% des Produktportfolios verifizierte Lebenszyklusanalysen durchgeführt, was die Basis für die Messung des Fortschritts in dieser Hinsicht bildet. 
Caring: Dies beschreibt Wilos verantwortliches Handeln gegenüber Umwelt, Mitarbeitenden und Gesellschaft. Im Fokus stehen hier die Ziele zur Emissionsreduzierung und Klimaneutralität an den Produktstandorten sowie entlang der gesamten Wertschöpfungskette.
Connecting: In diesen Bereichen strebt Wilo an, das Engagement für gesellschaftspolitische Mitgestaltung zu Themen wie Klimaschutz, Energie und Ressourcenknappheit weiter auszubauen.
Unsere Arbeit an nachhaltigem Innovationsmanagement ist auch bereits durch die groß angelegte Konsortial-Benchmark-Studie „Managing Sustainable Innovations“ des Werkzeugmaschinenlabors (WZL) der RWTH Aachen als Industrie-Benchmark prämiert worden. Siehe: https://www.kbm-sustainable-innovation.de/de/.
Ebenso ist Wilo mit dem ecovadis Platinum Rating ausgezeichnet worden und zählt zu einem der „50 Sustainability and Climate Leaders“ weltweit. Wilo hat 2021 den Deutschen Nachhaltigkeitspreis gewonnen.
Zuletzt hat die Financial Times Wilo als "European Climate Leader" genannt (https://www.ft.com/climate-leaders-europe-2024).</t>
  </si>
  <si>
    <t>Das WINGS Innovationsportals bei Wilo (WINGS = Wilo INnovations and Great Solutions) ist eines der Fundamente unseres Innovationsklimas. Durch das Portal haben die Mitarbeiter die aktive Möglichkeit, am Innovationsprozess teilzunehmen, sich über eingereichte Ideen oder Industrietrends zu informieren und diese zu diskutieren. Diese Maßnahme trägt auch maßgeblich zur Steigerung der Mitarbeiterzufriedenheit bei. Bei regelmäßigen Mitarbeiterbefragungen wird die Aussage "My job provides me the opportunity to do challenging and interesting work" von bis zu 80% der Mitarbeiter bestätigt, was deutlich über dem branchenüblichen Durchschnitt liegt.</t>
  </si>
  <si>
    <t>Alle Mitarbeiter, die zum Stichtag 30.11. eines Jahres über 18 Jahre alt sind, über mindestens 1 Jahr Unternehmenszugehörigkeit verfügen und sich in einem ungekündigten Arbeitsverhältnis befinden, können sich am Mitarbeiterkapitalbeteiligungsprogramm beteiligen. Einmal im Jahr besteht die Möglichkeit einen stillen Gesellschafteranteil in Höhe von entweder 250 €, 500€ oder 1000 € zu zeichnen. Die Wilo Gruppe erhöht diesen Anteil pauschal um 25 %, d.h. Verzinsungssumme sind 125 % des Zeichnungskapitals. Laufzeit des Anteils sind maximal 5 Jahre. Verzinst wird der Anteil in Höhe der Umsatzrentabilität (Konzernergebnis/Umsatz). Ein Mitarbeiter kann daher maximal Anteile in Höhe von 5000 € (verzinst werden 6250 €) gleichzeitig besitzen. Nach 5 Jahren wird der Anteil zusammen mit dem Wilo Zuschuss ausgezahlt.</t>
  </si>
  <si>
    <t>Es gibt verschiedene Möglichkeiten für Mitarbeitende, Verbesserungsvorschläge sowie eigene innovative Ideen einzubringen. Im Rahmen der Produkt- und Technologieentwicklung gibt es die unternehmensweite Innovationsplattform WINGS (Wilo INnovations &amp; Great Solutions), an der sich alle Mitarbeiter beteiligen können. Diese Plattform existiert seit nunmehr 10 Jahren und zählt über die gesamte Lebensdauer mehr als 7300  unterschiedliche Nutzerinnen bzw. Nutzer aus der Wilo-Gruppe. Wilo ist aufgrund des Erfolges beim Anbieter der Software Referenzkunde von über 200 Kunden. Sehr häufig wird Wilo von anderen Firmen besucht, um von dieser Best-Practice zu lernen, u.a. Lufthansa, Granini, Saint-Gobain und weitere.
In WINGS werden alle Ideen in Landessprache und in Englisch in ein Diskussionsforum gestellt. Parallel zum Diskussionsprozess aller Mitarbeiter findet eine Ideenbewertung durch mind. 3 Fachexperten unterschiedlicher Fachrichtungen statt. Am Ende des 3-stufigen Bewertungsprozesses, während dessen die Ideen weiterentwickelt und validiert werden, steht dann die Umsetzung der Idee, häufig im Rahmen eines Projektes. 
Für das betriebliche Vorschlagswesen und den kontinuierlichen Verbesserungsprozess vor allem im Produktionsumfeld (für den Standort Dortmund) existiert das Programm wimprove, das ebenfalls für alle Mitarbeitenden zugänglich ist. 
In beiden Programmen werden die Ideen systematisch anhand definierter Prozesse verarbeitet und von qualifizierten internen Fachexperten bewertet. Diese Bewertung wird dokumentiert und dient als Entscheidungsgrundlage für das Management hinsichtlich der Umsetzung. Die Bearbeitungsdauer hängt maßgeblich mit der Komplexität und dem Charakter der Idee bzw. des Verbesserungsvorschlags zusammen. Dies unterscheidet sich signifikant bei WINGS (Wochen bis Monate) und wimprove (Tage bis Wochen). Teilweise gibt es aber erheblich längerer Zeiträume aufgrund vorgenannter Komplexität.</t>
  </si>
  <si>
    <t>Das Wilo Incentive-System umfasst vier wesentliche Säulen.
a) Einladung der 100 aktivsten Innovatoren (und aller MA mit selektierten Ideen) zur jährlichen WINGS Champions Night, dem Wilo Innovationsfest unter Beteiligung von Vorstand und Unternehmensvertretern. Ziel der
Veranstaltung: Sichtbar machen von Innovation und Stärkung der Innovationskultur.
Dieses jährliche Event wurde inzwischen zu einem Innovationskonferenzformat weiterentwickelt, der WINGS Champions Summit. Externe Keynote Speaker stellen interessante Innovationsthemen aus anderen Firmen vor. Die Mitarbeiterzustimmung zu dem neuen Format ist noch einmal deutlich gestiegen.
b) Übergabe einer Spendensumme an eine NGO im Rahmen der WINGS Champions Summit. Die Spendensumme korreliert mit der Anzahl der eingereichten Ideen und Kommentare im WINGS-Portal, d.h. jeder Teilnehmer spendet.
c) Jährlicher weltweiter Innovation Award für die erfolgreichsten Innovationsprojekte, der in vier Kategorien in feierlicher Umgebung durch den Vorstand überreicht wird.
d) Persönliche Prämie, falls die Idee außerhalb des eigenen Aufgabenbereiches stammt.
Parallel dazu existiert ein KVP für die operativen Bereiche ("wimprove"). Die Abgrenzung der beiden Prozesse liegt zum einen in der Innovationshöhe (bei Ideen im WINGS-Portal höher) und der Möglichkeit, die Ideen umzusetzen. Die meisten KVP-Ideen können von den Teams selbst umgesetzt werden.
Bei wimprove erfahren die Mitarbeitenden persönliche Anerkennung durch öffentliche Bekanntgabe der prämierten Ideen und erhalten eine kleine Prämie je eingereichter/umgesetzter Idee (z.B. Amazon Gutscheine).</t>
  </si>
  <si>
    <t>Die Projektteams arbeiten autark und sehr selbstständig, sodass die Vorgehensweise im Projekt stets auf die spezifischen Bedürfnisse hin angepasst werden kann. Dies ist insbesondere auch bei internationalen Entwicklungsprojekten der Fall. Wilo Best Practices und eine R&amp;D-Governance legen die Grundlagen für die Arbeitsweise und sichern Wilo-Standards.
Für weitreichende Entscheidungen besteht eine große Nähe zum CTO, der schnell und unterstützend agiert. Es wurden zahlreiche Maßnahmen zur Steigerung der Agilität durchgeführt, bspw. Mitarbeiterweiterbildung, agile Arbeitsmethoden wie Scrum-ähnliche Vorgehensmodelle oder OKR. Ebenso werden unterstützende Tools und Softwareprodukte dazu eingesetzt. Prozesse werden fortlaufend auf neue Erfordernisse hin überprüft und auch entsprechend angepasst.</t>
  </si>
  <si>
    <t>Kreativitätsworkshops</t>
  </si>
  <si>
    <t>Value Proposition Design</t>
  </si>
  <si>
    <t>Generative KI ist für Wilo ein wichtiger Baustein der digitalen Transformation. Wir setzen generative KI ein, um unsere internen Abläufe schneller, smarter und kundenzentrierter zu machen. Bereits im Sommer 2023 haben wir mit WiloGPT eine DSGVO-konforme Chatbot Lösung auf Basis der aktuellsten KI Modelle von OpenAI entwickelt und im Laufe des Jahres im gesamten Unternehmen eingeführt. Der universelle WiloGPT Chatbot wird intern für verschiedene Zwecke genutzt, wie zum Beispiel das Verfassen von Texten, Erarbeiten von Konzepten oder Zusammenfassen von Inhalten. Zusätzlich erarbeiten wir immer mehr spezifische Anwendungsfälle auf Basis der WiloGPT Plattform, teilweise unter Einbindung von firmeneigenen Daten. So arbeiten wir gerade an Chatbots, die durch RAG (Retrival Augmented Generation) Zugang zu bestimmten Datenbanken bekommen. Eine Anwendung ist ein Chatbot für den Wilo Service, der Einbau- und Betriebsanleitungen unserer Produkte sowie Serviceberichte abrufen kann. Mit diesem Chatbot können Servicemitarbeiter schneller an die Informationen kommen, die sie brauchen, und so den Kunden besser und zügiger helfen. Eine andere Anwendung ist ein Tool, das mit generativer KI automatisch Berichte auswertet, analysiert und dem Mitarbeiter nur noch zur Überprüfung vorlegt. Neben unseren eigenen Entwicklungen im Bereich generativer KI, sind wir in verschiedenen Geschäftsbereichen dabei, die von Microsoft angebotenen Copiloten (z.B. CRM, Office) einzuführen. Insgesamt kann Wilo mit generativer KI viele Vorteile erzielen. Der konkrete Nutzen der Anwendungen hängt vom jeweiligen Anwendungsfall ab, wir erwarten jedoch insgesamt Effizienzsteigerungen von über 10%. Außerdem wollen wir die Qualität unserer Serviceleistungen und unserer Kundenschnittstellen mit generativer KI weiter verbessern.</t>
  </si>
  <si>
    <t>Laufer Zahntechnik GmbH</t>
  </si>
  <si>
    <t>Eine ständige Optimierung und Digitalisierung unserer Prozesse, unter Einbeziehung unserer Abteilungsleiter hält unsere nachhaltige Arbeitsweise auf Kurs.
Wir führen regelmäßige Gespräche mit führenden Lieferanten über Innovationen und besuchen auch kontinuierlich Messen, um stets auf dem neuesten Stand zu bleiben. Da die Zahntechnik zunehmend industrialisiert wird, ist es für uns von großer Bedeutung, diesen Entwicklungen zu folgen. Aktuell sind wir dabei, Lean Management in unserem Handwerk zu implementieren.
Wir haben es geschafft unsere Prozess so zu optimieren das wir mit geringerem Personalstand einen höheren Umsatz erzielen konnten und das bei einer 4 Tage Woche. Darüber hinaus konnten wir die Mitarbeiterfreundlichkeit verdreifachen. In diesem Jahr werden wir rund 350.000 € in Maschinen und Mitarbeiterentwicklung investieren.</t>
  </si>
  <si>
    <t>Ein Großteil unserer Mitarbeiter wird am von Ihm oder Ihr erbrachten Umsatz beteiligt.</t>
  </si>
  <si>
    <t>Verbesserungsvorschläge sind jederzeit willkommen und werden von der Abteilungsleitung oder Geschäftsführung geprüft. Die Mitarbeiter werden über die Ergebnisse informiert und bei der Umsetzung einbezogen, oder es werden Gründe für eine Nichtumsetzung erläutert. Zusätzlich führen wir eine jährliche anonyme Mitarbeiterbefragung zur Unternehmenszufriedenheit durch, bei der ebenfalls Vorschläge eingebracht werden können.</t>
  </si>
  <si>
    <t>In der Tat fördert die Anerkennung von Innovationen häufig die Eigenmotivation am Arbeitsplatz. Diese Eigenmotivation wird selbstverständlich bei Gehaltsanpassungen berücksichtigt. Eine Bonuszahlung gab es aber bisher noch nicht.</t>
  </si>
  <si>
    <t>Obwohl wir einer Unternehmensgruppe angeschlossen sind, bleiben wir ein familiengeführtes Unternehmen mit schnellen Entscheidungswegen. Regelmäßige Treffen auf Führungsebene tragen dazu bei.</t>
  </si>
  <si>
    <t>Wir nutzen KI-gestützte Systeme, um standardisierte, aber dennoch individuell angepasste Konstruktionen auszulagern. Dies verschafft uns einen zeitlichen Vorteil und somit auch Kosteneinsparungen. Zudem schaffen wir dadurch Kapazitäten für wirtschaftliches Wachstum.
Die Höhe der Einsparung ist derzeit nicht bekannt.</t>
  </si>
  <si>
    <t>ALDERS electronic GmbH</t>
  </si>
  <si>
    <t>47906 Kempen</t>
  </si>
  <si>
    <t>Wir von ALDERS vertreiben schon seit über 30 Jahren hochwertige elektromechanische Komponenten für anspruchsvolle Anwendungsbereiche. Außerdem stehen wir für innovative kundenspezifische Lösungen, die den nachhaltigen Erfolg unserer Kunden sichern. In unser Portfolio nehmen wir nur zertifizierte Hersteller auf, von denen wir persönlich überzeugt sind und deren Produkte unseren hohen Qualitätsanforderungen genügen.
Unser gesamtes unternehmerisches Handeln beruht auf unserem Verhaltenskodex. Er hat eine zentrale Bedeutung und bildet die Leitlinie für die tägliche Zusammenarbeit mit unseren Partnern. 
Zusammengehörigkeit
Bei allem steht die Wertschätzung des Menschen an erster Stelle im Umgang miteinander: Wir bei ALDERS unterstützen uns auf allen Ebenen gegenseitig und arbeiten respektvoll miteinander. Alle Mitarbeiter*innen tragen zum Unternehmenserfolg bei – persönlich und gemeinsam. Wir sind stolz darauf, Teil des Familienunternehmens in zweiter Generation zu sein.
Leitung
Wir von ALDERS motivieren und handeln. Wir wissen, dass die Förderung unserer Mitarbeiter*innen den Kern unseres Erfolges bildet. Ein modernes und angenehmes Arbeitsumfeld ist uns wichtig, es bildet das Fundament für eine kreative Denkweise. Wir lassen den Mitarbeitern Freiräume und übertragen Verantwortung, um so die individuelle und kollektive Leistung zu steigern.
Integrität
Bei allen Geschäftsprozessen hat die Einhaltung gesetzlicher und unternehmensinterner Vorgaben oberste Priorität. Vertrauen, Ehrlichkeit und Verlässlichkeit sind die Basis für die Beziehungen zu unseren Kunden und Geschäftspartnern. Wir agieren in allen Belangen als Unternehmen, das seiner gesellschaftlichen, sozialen und ökologischen Verantwortung gerecht wird.
Leidenschaft
Unternehmerisches Handeln ist unsere Passion. Der Wille zur Veränderung treibt uns täglich an, innovative Lösungen für unsere Kunden zu finden. Dabei begegnen wir allen Herausforderungen mit Mut, Begeisterung und Risikobewusstsein.</t>
  </si>
  <si>
    <t>Wir schütten +-10% des Gewinns vor Steuern an unsere Mitarbeiter aus</t>
  </si>
  <si>
    <t>Wir haben kein Verbesserungsvorschlagswesen im eigentlichen Sinne, in dem eine Idee schriftlich ausgearbeitet werden muss und diese dann von einem Gremium bewertet wird. Vielmehr haben wir einen monatlichen Termin mit 12 Mitarbeitern und Mitarbeiterinnen aus allen Abteilungen, in dem dann die Ideen und Vorschläge, die an diese Personen herangetragen werden, besprochen und bewertet werden von allen Teilnehmern. Ggf. werden diese Ideen sofort in die Tat umgesetzt bzw. es wird direkt damit begonnen an der Umsetzung zu feilen.</t>
  </si>
  <si>
    <t>Nein, da wir noch kein geeignetes Modell für uns gefunden haben.</t>
  </si>
  <si>
    <t>Die monatliche Runde "Abteilungsübergreifende Prozessoptimierung" ermöglicht es allen über alle Hierarchien hinweg sich direkt einzubringen. Von Zeit zu Zeit wechseln sich die Teilnehmer ab, um frische Impulse zu erhalten.</t>
  </si>
  <si>
    <t>Wir stehen hier erst am Anfang, wir würden gerne mehr mit KI machen, jedoch suchen wir auch noch die richtigen Tools für unsere Aufgabenstellungen.</t>
  </si>
  <si>
    <t>Konrad Meß- und Regeltechnik GmbH</t>
  </si>
  <si>
    <t>89355 Gundremmingen</t>
  </si>
  <si>
    <t>Centroplan GmbH</t>
  </si>
  <si>
    <t>Geilenkirchen</t>
  </si>
  <si>
    <t>Wir haben eine ESG Arbeitsgruppe - mit regelmäßigen Terminen, in denen auch die Geschäftsleitung involviert ist. Hier findet zum Beispiel unter anderem eine aktive Nachverfolgung von Suppliern und Überprüfung deren Maßnahmen statt. Auch spielt diese Arbeitsgruppe eine aktive Rolle bei der Herstellung von Transparenz in der Lieferkette.
Die Langlebigkeit unserer Systeme sorgen für nachhaltige eine nachhaltige Verwendung.
Intern haben wir bereits auf einen elektrischen Fuhrpark umgestellt. Auch mit unserem Neubau, der sich gerade in der Planung befindet möchten wir ein Zeichen für Nachhaltigkeit setzen. Das Bürogebäude wird DGNB Gold zertifiziert und ist gleichzeitig in der Kategorie Energieeffizienzhaus 40 nach KFW.</t>
  </si>
  <si>
    <t>Verbesserungsvorschläge zu Prozessen können über die QM Software eingebracht werden. Die Bewertung erfolgt durch Prozesseigner, Entscheidung  werden gegebenenfalls durch Einbeziehung der Abteilungs- und Geschäftsleitung getroffen.
Prozessunabhängige Verbesserungsvorschläge können per Mail an die Abteilungsleitung eingebracht werden. Bewertung und Entscheidung erfolgt dann auch durch diese. Gegebenenfalls werden Themen im wöchentlichen Management Meeting diskutiert und entschieden.</t>
  </si>
  <si>
    <t>Momentan gibt es keine besondere Form der Belohnung.</t>
  </si>
  <si>
    <t>Fähigkeit in neuen Geschäftsfeldern schnell mit technischen Lösungen zu kommen, z.B. 
- eigene Unterkonstruktion für Dächer mit geringer Lastreserve
- Lösungen für Carports</t>
  </si>
  <si>
    <t>Im Bereich der automatischen Betriebsführung von Solaranlagen (wir haben mehrere 1000 Anlagen im Portfolio, die mit Hilfe von KI automatisch überwacht werden)</t>
  </si>
  <si>
    <t>Konstandin GmbH</t>
  </si>
  <si>
    <t>76307 Karlsbad</t>
  </si>
  <si>
    <t>Bei der Entwicklung werden bereits die Fertigungsschritte und Möglichkeiten mit einbezogen, um nachhaltig die Kosten für Materialien sowie Energie und Arbeitszeit zu minimieren.
Im Vergleich zu Marktbegleitern verzichten wir auf z.B. energieintensive Fertigungsverfahren, wie z.B. Guss etc.
Wir produzieren  / arbeiten komplett mit Ökostrom (Zertifikat liegt vor) und produzieren mittels der eigenen PV-Anlage zusätzlich "grünen Strom". 
In 2023 wurde die alte Heizungsanlage durch ein System mit Wärmepumpe umgestellt, an welches zusätzlich die Kompressoren zur Wärmerückgewinnung mit angeschlossen sind.  Dadurch konnten bereits in 2023 nachhaltig Stromkosten und damit verbunden die Menge des zugekauften Stroms reduziert werden.
Ein entscheidender Punkt für unsere Produkte ist zudem, dass diese grundsätzlich und nachweislich so ausgeführt werden, dass sie langlebig und langjährig reparabel sind.</t>
  </si>
  <si>
    <t>Die zur Verfügung gestellte Innovationszeit wird zunächst in den Abteilungen für die Ausarbeitung eigener Ideen genutzt, von der jeweiligen Leitung gebündelt und anschließend in abteilungsübergreifenden Workshops und Abstimmungsrunden vorgestellt und weiterverfolgt werden.
Die Erfahrung und das Feedback der MA haben gezeigt, dass diese Innovationszeit gerne angenommen wird und die Wertschätzung des Einzelnen herausstellt. Dadurch entsteht immer wieder ein dynamischer Prozess, der zu einem hohen Motivationslevel und sehr großer Mitarbeiterbindung führt.
Beispiel:
Entwicklung einer Kompaktsteuerung, die für unterschiedliche Pumpengrößen durch innovative Ausbildung der Kanalführung und der Anschlüsse (G3/8" + G1/2") sowie der Auswahl der Bauteile eingesetzt werden kann.</t>
  </si>
  <si>
    <t>Bei KONSTADNIN ist seit vielen Jahren ein Prämiensystem implementiert, das den Bezug in Summe eines kompletten Gehalts ausgewiesen werden kann.
Hierzu werden die Umsätze der einzelnen Quartale dem Vorjahr gegenübergestellt und bei Verbesserung jeweils die Erfolgsprämie von 20% des Monatsgehalts pro MA ausbezahlt - also bestenfalls 4x 20%.
Zudem wird zum Jahresende der Gesamtjahresumsatz dem Vorjahresumsatz gegenübergestellt. Auch hier wird pro MA bei entsprechender Verbesserung 20% des Gehalts ausbezahlt.</t>
  </si>
  <si>
    <t>Verbesserungsvorschläge können von allen Mitarbeitern aus allen Bereichen über ein durch das QM-System gelenktes Dokument schriftlich eingegeben werden.
Die GL prüft und bewertet den Vorschlag und gibt ggf. Gelder / Zeit für die Umsetzung frei.
Bei größer angelegten Ansätzen wird neben der Kosten- und Aufwands-Freigabe eine Timeline zur Nachverfolgbarkeit und Dokumentation des Fortschritts erstellt. 
In regelmäßigen wöchentlichen Meetings aller Abteilungsleiter mit der GL werden u.a. auch diese Innovations- und Verbesserungsthemen diskutiert bzw. die aktuellen Fortschritte präsentiert und besprochen.
Auf Transparenz, Informationsfluss und gemeinschaftliches Erarbeiten der besten Lösungen sowie die Prüfung und Bewertung eventueller Problemstellungen wird bei KONSTANDIN sehr großen Wert gelegt.
Neben dem klassischen Verbesserungsvorschlags-Wesen werden halbjährlich in allen Abteilungen Meetings zur Dokumentation aller Verbesserungen abgehalten, die ohne offizielle Eingabe als Verbesserungsvorschlag abteilungsintern durchgeführt wurden.</t>
  </si>
  <si>
    <t>Der Mitarbeiter erhält - je nach Vorschlag und falls rechnerisch möglich - einmalig eine Vergütung in Höhe von 10% der errechneten jährlichen Einsparung, die durch den eingebrachten Verbesserungsvorschlag erwirtschaftet werden kann.
Sollte ein solcher Wert rechnerisch nicht bewertbar sein - z.B. durch Vorschläge zur Arbeitserleichterung, Maßnahmen zum Umweltschutz etc., werden Pauschalen durch die GL festgelegt und den Mitarbeitern zugedacht.</t>
  </si>
  <si>
    <t>Aufgrund der flachen Hierarchien, schnellen Entscheidungen, räumlichen Nähe und der unmittelbaren Einbeziehung aller Abteilungen und aller möglich involvierten Personen sowie den ggf. kurzen Wegen zum Kunden / Partner können unterschiedliche Entscheidungen kurzfristig getroffen werden und/oder auch die Entwicklung in eine neue Richtung gelenkt werden.
Weiter können aufgrund der vielschichtigen Zusammensetzung des Teams potentielle Fehlerquellen frühzeitig erkannt und damit ausgeschlossen werden. Gleiches gilt für die spätere Dokumentation des Produkts - sodass frühzeitig an alle notwendigen Zertifikate und Gegebenheiten gedacht werden kann.
Auch im anstehenden Fertigungsprozess können wir flexibel und schnell realisieren, da unsere Fertigungstiefe für spanabhebende Verfahren bei nahezu 100% liegt. Für alle weiteren anstehenden Schritte, wie z.B. Oberflächenveredelung etc. haben wir ein sehr gutes und vor allem regionales Netzwerk. Auch hier zählt Nähe, Partnerschaft, Flexibilität und Verlässlichkeit.</t>
  </si>
  <si>
    <t>Prozess-FMEA</t>
  </si>
  <si>
    <t>Design-FMEA</t>
  </si>
  <si>
    <t>FEM-Berechnung</t>
  </si>
  <si>
    <t>Aktuell wird KI zur Unterstützung bei der Erstellung von Steuer- und Regelungs-Programmen genutzt.</t>
  </si>
  <si>
    <t>MultiCross GmbH</t>
  </si>
  <si>
    <t>Emmerich</t>
  </si>
  <si>
    <t>Im Wettlauf um die Reduzierung von Emissionen, Verbrauch und Umweltauswirkungen betrachten wir alle Teile des Unternehmens. Wir gestallten unsere Geschäftsmodele um indem wir der Nachhaltigkeit eine sehr hohe Priorität einräumen und die wachsenden Anforderungen unserer umweltbewussten Kunden erfüllen. Dazu überwachen wir die CO2 Bilanz sowie die Energiesparpotenziale bei jeder Produktentwicklung. So soll unser Unternehmen einen positiven Einfluss auf den Planeten ausüben und gleichzeitig eine langfristige finanzielle Stabilität gewährleisten.</t>
  </si>
  <si>
    <t>Als uns die Pandemie 2020 traf, konnten wir nicht wissen, wie es im Bereich der Lüftungstechnik in Zukunft aussehen wird. Viele Firmen haben zu dem Zeitpunkt Umluftreiniger gebaut, unsere Mitarbeiter haben aber aus dieser Technologie hocheffiziente dezentrale Frischluft Lüftungsanlagen mit Wärmerückgewinnung für Seminarräume und Schulen gebaut, wesentlich Nachhaltiger. Innerhalb von einem Jahr haben ein komplettes System der neuen "Campus Serie" entwickelt. Mittlerweile sind wir auf diesem Gebiet einer der führenden Hersteller in Deutschland.</t>
  </si>
  <si>
    <t>Es gibt zwei verschiedene Modelle allerdings nicht für alle Mitarbeiter.
Innendienstleitung: Hier gibt es eine Beteiligung am Gewinn nach Steuern
Vertrieb: Hier gibt es eine Beteiligung am Auftragseingang gestaffelt nach Rabattgruppen</t>
  </si>
  <si>
    <t>Unsere Struktur ist sehr flach zudem gilt vom Lehrling bis zur Geschäftsleitung oftmals der direkte Weg. Für
Innovationen haben wir einen Workflow festgelegt der in einem Projektteam in regelmäßigen zeitlich jedoch
beschränkten Meetings vorangetrieben wird. Dieses Projektteam (CEO/COO/CCO) entscheidet auch welcher
Vorschlag wann/wie umgesetzt wird.
Beispiel:
Das neue Gehäuse der "Campus Serie" war von innen sehr glatt und von außen optisch sehr ansprechend. Wir haben uns dann mit einem Projektteam dieses Gehäuse genauer angeguckt und durch eine thermische Trennung entscheidende verbessert eingearbeitet. Mit diesen neuen "MultiCube" Gehäuse bauen wir mittlerweile Lüftungsgeräte für das Gesundheitswesen also für Krankenhäuser und Labore.</t>
  </si>
  <si>
    <t>Wir haben 3 Modelle die alle Steuer- und sozialversicherungsfreie Vergütungsanteile haben, diese sind auf Grund
des hohen Nettoeffekts für Arbeitnehmer besonders attraktiv.
1. Warengutschein, monatlich max. 44€ ( Zeitraum x ).
2. Elektro-Jobfahrräder, vom Zuschuß bis zur 100% Arbeitgeber finanzierten Variante.
3. Fahrtkostenzuschüsse für Fahrten zwischen Wohnung und Arbeit.
Die beste Innovation des Jahres wir am letzten Arbeitstag beim traditionellen Spanferkel essen gesondert finanziell
ausgezeichnet.</t>
  </si>
  <si>
    <t>Wir sind im Markt für unsere Flexibilität bekannt, selbst vermeintliche Standard Serien wie die Campus dezentrale Serie wird für uns nicht über Artikelnummern verkauft. Der Bauherr oder der Architekt mit ihrer Gebäudearchitektur entscheiden über die Bauart des Lüftungsgerätes, nicht unsere Prospekt. Wenn bei uns mal ein Gerät ohne Sonderwünsche bestellt wird, fragen mehr Mitarbeiter nach als bei Sonderlösungen.</t>
  </si>
  <si>
    <t>BMWi go-inno</t>
  </si>
  <si>
    <t>Unser erstes Projekt im Bereich der KI starten wir jetzt mit der RWTH Aachen, hier werden verschieden genutzte Räume wie Hotelzimmer Labore, Büros anhand der Ausrichtung und dem Wandaufbau (Thermische Hülle) über eine KI mit Wetterprognosen verglichen. Die KI soll diese Werte lernen und anwenden.</t>
  </si>
  <si>
    <t>Schrauben-Jäger AG</t>
  </si>
  <si>
    <t>76189, Karlsruhe</t>
  </si>
  <si>
    <t>198.0</t>
  </si>
  <si>
    <t>- Umrüstung auf LED
- E-Fahrzeuge als Firmenfahrzeuge
- aktuelles Projekt: Verpackungspolstermaschine cushion pack, die aus alten Kartons Füllmaterial produziert,  anstelle Luftpolsterfolie als Füllmaterial für den Versand
-Retrofit eines RBGs unseres automatischen Kleinteillagers -weitere 7 RBGs folgen in den nächsten 5 Jahren -hierdurch eine höhere Energieeffizienz</t>
  </si>
  <si>
    <t>Ausgewählte Mitarbeiter werden am Betriebsergebnis (EBIT) beteiligt</t>
  </si>
  <si>
    <t>Mitarbeiter können Ihre Ideen und Verbesserungsvorschläge in den Shopfloor-Runden im Lager anbringen oder direkt beim Vorgesetzen einreichen.
Der Vorgesetze und die Shopfloor-Runde bewerten dann, ob die Idee weiterverfolgt wird, Wenn ja wird diese gemeinsam mit allen beteiligten ausgearbeitet und bei Investitionsbedarf dem Vorstand vorgestellt, der dies dann freigeben muss.</t>
  </si>
  <si>
    <t>- Rückmeldung zu allen Vorschlägen, Besprechung mit Mitarbeiter, ob umgesetzt oder nicht
- Öffentlicher Dank an Ideengeber
- Individuelle finanzielle Wertschätzung</t>
  </si>
  <si>
    <t>Einführung von täglichen Mitarbeiter-Shopfloor-Meetings im Zentrallager je Bereich und auf der Teamleiter-Ebene bereichsübergreifend
Kontinuierliche Anpassung der Prozesse an unsere Kundenanforderungen, z.B. Entwicklung einer Abladeapp mit QR-Code Scan von Abladestellen und Rückmeldung in das Kunden-SAP
Kontinuierliche Sortimentserweiterungen entsprechend unserer Kundenwünsche: Übernahme von STAUFF-Schellen als neues Produktportfolio ins Lagersortiment  um diese im KANBAN für einen Kunden handeln zu können.
Kommissionierung von Kleinstmengen als Standardprozess
Kundenindividuelle Etikettierung aller Produktpakete als Standardprozess
Tagesgeschäftlastige Kommissionierung, zu KOM-Beginn kennen wir nur z. 10% und 30% des heutigen Auftragsvolumens
Bis 17 Uhr bestellt, heute noch versendet</t>
  </si>
  <si>
    <t>Geringe Nutzung, Einfluss auf Kosten nicht zu quantifizieren</t>
  </si>
  <si>
    <t>Interrogare GmbH</t>
  </si>
  <si>
    <t>33602 Bielefeld</t>
  </si>
  <si>
    <t>Wir setzen in den verschiedensten Bereichen auf Nachhaltigkeit mit folgenden Maßnahmen: Wir nutzen Ökostrom, bieten Jobfahrräder an, unterstützen ÖPNV-Tickets, setzen im Fuhrpark auf E-Mobilität und achten bei der Büroausstattung auf nachhaltige Produkte und Nutzung.  Die soziale Nachhaltigkeit zeigt sich in unserem familiären Engagement, wofür wir von der Stadt Bielefeld als "ausgezeichnet familienfreundlich" erstmals 2018 und erneut 2023 ausgezeichnet wurden. Zudem gibt es bei uns keine Gender-Pay-Gap, wir sind offen und tolerant und unterstützen diverse Menschen. Wir bieten flexible Arbeitszeiten und Teilzeitmodelle, sodass Leben und Arbeit sich optimal und individuell gestalten lassen. Eine interne Happiness Managerin kümmert sich um das Wohlergehen der Belegschaft mit einem offenen Ohr, dem Abnehmen von organisatorischen Dingen und auch Teamevents, aber auch im Alltäglichen mit Obst und Getränken. Ganz wichtig ist uns auch, dass wir die Kampagne #niewiederistjetzt unterstützen.</t>
  </si>
  <si>
    <t>10% des Gewinns eines Jahres werden auf alle Köpfe der Belegschaft verteilt.</t>
  </si>
  <si>
    <t>In unserem Unternehmen sind flache Hierarchien gelebte Praxis. Daher können eigene Ideen und Vorschläge gerne direkt mit der Geschäftsführung oder aber auch mit der Teamleitung besprochen werden. Dafür ist kein formelles Prozedere einzuhalten, sondern kann durch die Kultur der offenen Tür oder per Termin besprochen werden. Auch eine Mail oder andere formlose Info an Geschäftsführung oder Teamleitung ist möglich.</t>
  </si>
  <si>
    <t>Die Leistungen der Mitarbeitenden werden bei uns immer wieder betont und herausgestellt.  Doch neben der Wertschätzung, schlägt sich mehr Engagement langfristig natürlich auch in einem höheren Gehalt nieder.</t>
  </si>
  <si>
    <t>Flexibilität ist seit jeher Teil der Interrogare DNA. Dies beginnt bei flexibler Arbeitszeit, individuellen Arbeitszeitmodellen je nach (sich verändernder) Lebensituatium der/des Mitarbeitenden, einem Arbeitszeitkonto, auf dem jederzeit Minus- oder Plusstunden gemacht werden können, über Remote-Arbeit, bis hin zum Beschäftigen eines großen Teils studentischer Mitarbeitenden, die je nach Auftragslage mehr oder weniger Stunden arbeiten. Zudem bieten wir gezielte Weiterbildungsangebote, um unsere Mitarbeitenden in diesem Bereich zu schulen. 
Als Partner der studentischen Unternehmensberatung STUNT e.V. in Bielefeld, haben wir außerdem die Möglichkeit Aufgaben und kleinere Projekte dort bearbeiten zu lassen.
Natürlich spielt heutzutage auch die digitale Flexibilität bei gleichbleibender Perfomance eine ebenso wichtige Rolle. Daher arbeiten wir in diesem Kontext mit einem IT-Partner zusammen, der sich um Rechenzentrum, Server, Storage etc. kümmert und diese bereitstellt.</t>
  </si>
  <si>
    <t>KI nutzen wir für unterschiedlichste Bereiche: Zum Befragungsalltag in der Marktforschung gehören offenen Nennungen (Freitexteingaben bei Onlinestudien). Diese gilt es im Nachgang durch sogenanntes Coding (Zusammenfassen von Inhalten unter aussagekräftigen Überschriften) auswertbar zu machen. Diese Aufgabe kann heute vermehrt durch KI erledigt werden und spart somit viel Zeit. Zudem wir KI in Ergebnispräsentationen z.B. zur Videoerstellung, beim Verfassen von Studien Summaries, von Vortragsabstracts, der Generierung von Bildmaterial etc. genutzt. In Summe werden so etliche Stunden gespart und Personalkosten gesenkt.</t>
  </si>
  <si>
    <t>MUNK Group</t>
  </si>
  <si>
    <t>Günzburg</t>
  </si>
  <si>
    <t>430.0</t>
  </si>
  <si>
    <t>Seit über 125 Jahren ist Nachhaltigkeit fester Bestandteil  unseres Unternehmensprofils. Als Qualitätshersteller sind uns Werte wie Umwelt- &amp; Ressourcenschonung, ein respektvoller Umgang miteinander sowie die Qualität und die Langlebigkeit der Produkte keine Floskeln, sondern gelebte Realität. 
Das Familienunternehmen ist in den letzten Jahren stark gewachsen &amp; hat sich getreu des Leitspruchs „Zukunft gestalten, Zukunft erhalten“ zum Innovations- &amp; Technologieführer für Steigtechnik entwickelt. Die Werte aber sind dieselben geblieben: wir wollen die Lebensgrundlage künftiger Generationen sicherstellen und mehr soziale Gerechtigkeit schaffen. 
Der hohe Anspruch wird laut EcoVadis erfolgreich umgesetzt: zum 3. Mal wurde uns das CSR-Rating in Silber verliehen. Wir gehören damit zu den besten 25% der bewerteten Unternehmen. 
Aktuelle Projekte &amp; Maßnahmen:
-Nachhaltigkeitsbericht &amp; Zertifizierung nach DIN ISO 14001
Als Branchenerster 2015 &amp; 2021 Nachhaltigkeitsbericht veröffentlicht. Der Bericht orientiert sich an 6 Handlungsfeldern: Unternehmen, Produktion &amp; Produktionsumfeld, Produkte, Mitarbeiter &amp; Soziales, Gesellschaft, Natur &amp; Lebensraum. Er dokumentiert transparent Maßnahmen, Fakten, Projekte. Aktuell läuft das Audit zur Zertifizierung nach ISO 14001.
-MUNK Klima-Wald, Blühfläche, Bienenstand:
60 klimaangepasste Bäume auf eigener Fläche von 2.000 m² gepflanzt, 2 große  Insektenhotels &amp; Blühflächen auf 14.860 m². Der Anteil Blüh- &amp; Waldfläche an der Gesamtfläche Standort Leipheim beträgt damit über 56 %. Eigener Bienenstand mit 4 Völkern und Imkerei am Standort Günzburg mit Blühflächen.
- Energieautarkie: PVanlagen &amp; Hackschnitzelheizung:
Für max. Energieautarkie eigene Hackschnitzelanlage (deckt 25% des Bedarfs in GZ) . PV Anlagen erweitert auf gesamt 10.000m²: Erzeugung 40% des Strombedarfs.
- E-Mobility: 
An E-Ladesäulen für KFZ tanken Mitarbeiter zum günstigen Industriestrompreis. E-Ladesäulen für E-Bikes zur gratis Nutzung.</t>
  </si>
  <si>
    <t>Für die Führungsebene / Prokuristen: je 1% vom Gewinn
Erfolgsorientiertes Gehalt mit Provision für Außendienstmitarbeiter
Betriebliche Altersvorsorge
Zusätzlich fließen 2% des Gewinns in Mitarbeiterprojekte wie Kinderbetreuung, Mitarbeitergarten, Club-Haus für Mitarbeiterkinder MUNK-Kids, Mitarbeiter-Aktiv-Nachmittage, Mitarbeiterfeste (Familientage, Jubilarfeiern, aktuell: Jubiläumsfeierlichkeiten 125 Jahre MUNK mit einem MUNK Tag im Legoland Deutschland (exklusive Parköffnung für unsere Gäste) für alle Mitarbeitenden und deren Familien.
Hochwasserkatastrophe im Landkreis Günzburg Juni24:
Wir kaufen Tauchpumpen, Bautrockner, Nasssauger etc. die wir unseren Mitarbeitenden unentgeltlich leihen und vor Ort in Betrieb nehmen.  Mitarbeiterfamilien aus unbewohnbar gewordenen Häusern stellen wir Notunterkünfte zur Verfügung. Wir sind eine MUNK-Familie und sind füreinander da. Schnelle und unkomplizierte Hilfe ist unsere Stärke und auch in Krisen- und Notsituationen gehen wir "innovative" Wege und haben von heute auf morgen eine große interne Hochwasserhilfe ins Leben gerufen die weit über die o.g. Maßnahmen hinausgeht. (Helferlisten, Mitarbeiter helfen Mitarbeiter, Geldspenden, Schlafgelegenheiten usw., Hilfe bei bürokratischen Aufgaben und Anträgen, Suche von Kinderbetreungsplätzen uvm.) Für alle vom Hochwasser Betroffenen im Kreis Günzburg geben wir kostenfrei "Soforthilfe-Leitern" ab (250 Stück), stellen eine Halle als Zwischenlager für Hilfsorganisationen zur Verfügung usw.</t>
  </si>
  <si>
    <t>Unsere Mitarbeiter können Ihre Ideen über viele verschiedene Kanäle kommunizieren. Wir haben in unserem Campus einen Briefkasten, über welchen jeder Mitarbeiter seinen Vorschlag einwerfen kann. Auch über Online-Formulare können Ideen eingereicht werden.   Zudem ist der persönliche Austausch mit dem KVP-Team möglich um Ideen einzureichen. 
Über unseren KVP-Prozess wurden schon zahlreiche Produktverbesserungen und -weiterentwicklungen realisiert sowie Neuproduktideen die uns unsere Marktstellung als Technologie- und Innovationsführer sichern. Darunter befanden sich auch Marktneuheiten.
Das KVP-Team besteht aus einem interdisziplinären Team von mindestens 5 Mitarbeitern, die aus vielen Bereichen zusammengesetzt sind und auch regelmäßig wechseln (Geschäftsleitung, Vertrieb, Prozessmanagement,
2xFertigung). Zu Beginn werden alle Vorschläge in der erwähnten Runde besprochen und für die weitere Wichtigkeit und Umsetzbarkeit bewertet. Für die Bewertung werden hier auch - je nach Vorschlag - ggf. weitere Projektteams gegründet.</t>
  </si>
  <si>
    <t>Zu Beginn werden alle Vorschläge in der erwähnten Runde besprochen und für die weitere Wichtigkeit und Umsetzbarkeit bewertet. Für die Bewertung werden hier auch ggf. weitere Projektteams gegründet. Der Mitarbeitende erhält Bonuspunkte, welche er sammeln und gegen Prämien eintauschen kann.
Es ist uns wichtig, dass jeder Mitarbeiter weiss, dass seine Vorschläge einen hohen Stellenwert im Unternehmen haben und wertgeschätzt werden. Ein offenes und wohlwollendes Klima ist uns sehr wichtig.  Deshalb wird auch jeder Vorschlag, unabhängig davon ob er umgesetzt wird, mit Bonus-Punkten belohnt die in Prämien umgetauscht werden können. Zudem werden aus allen eingegangenen Vorschlägen als zusätzliche Motivation per Losverfahren Sonderpreise gezogen.</t>
  </si>
  <si>
    <t>Als Familienunternehmen pflegen wir sehr flache Hierarchien und kurze Entscheidungswege um schnell, flexibel und agil sowie effizient zu agieren und auf aktuelle Gegebenheiten im Markt und Umfeld reagieren zu können und Chancen zu ergreifen die sie bieten. 
Wir sind als MUNK Group inhabergeführt und unabhängig von Investoren. Die Budgetverantwortung liegt in unseren eigenen Händen. Dies erlaubt uns ein schnelles Reagieren auf neue Situationen und Möglichkeiten. Auch bei Innovationsentscheidungen in punkto Produktentwicklung, Geschäftsprozessen,  Strategien, Unternehmensentwicklung, etc.
Der im Unternehmen erwirtschaftete Gewinn wird direkt in das Unternehmen und seine weitere Entwicklung investiert und schafft finanzielle Räume und Potential für die Zukunftsausrichtung.
Durch eine hohe Eigenkapitalquote sind wir gut und sicher aufgestellt und können agieren.
Unsere diversen interdisziplinären Teams für Produkt- und Unternehmensentwicklung sind der Schlüssel für schnelle Entscheidungen, schnellen Fortschritt, die schnelle Marktreife von Neuprodukten, das schnelle Umsetzen von Ideen und Strategien.
Eine unternehmensübergreifende IT-Strategie zur zukunftsfähigen Ausrichtung des Unternehmens ist ein aktuelles mittelfristiges Großprojekt das Digitalisierung, Effizienzgewinn und  und die Eröffnung von weiteren Wachstumspotentialen und den Ausbau  und Erhalt der Wettbewerbsfähigkeit zum Ziel hat. Hier sind alle relevanten Funktionsabteilungen mit einbezogen.
Im Rahmen von Industrie 4.0 erfolgt die kontinuierliche Modernisierung und Automatisierung unseres Maschinenparks (bspw. Schweißroboter, Laserschneidroboter, teilautomatisierte, intelligente Förderanlage für die Materiallogistik)  unter Einbezug von KI und Big Data.</t>
  </si>
  <si>
    <t>interne workshops</t>
  </si>
  <si>
    <t>scouting</t>
  </si>
  <si>
    <t>In der Munk Gruppe setzen wir Generative Künstliche Intelligenz auf vielfältige Weise ein, um interne Prozesse zu rationalisieren und neu zu gestalten, was zu erheblichen Kosteneinsparungen führt.
Nutzung von KI-basierten Tools:
DeepL: Wir nutzen DeepL für schnelle und effiziente Übersetzungen von Texten, die keine kritischen, sensiblen oder personenbezogenen Daten enthalten. Dies führt zu erheblichen Zeitgewinnen und damit zu Kosteneinsparungen. Obwohl die finale Prüfung manuell erfolgt, reduziert der Einsatz von DeepL den Arbeitsaufwand erheblich.
Automatisierung und Unterstützung bei logischen und kreativen Prozessen:
ChatGPT: Dieses Tool setzen wir zur Automatisierung von Routineaufgaben, zur Analyse und zur kreativen Unterstützung ein. Zum Beispiel haben wir kürzlich eine Bewertung mehrerer Softwareanbieter durchgeführt, bei der über 1.000 Bewertungspunkte gesammelt wurden. Mithilfe von ChatGPT konnten wir die Daten umfassend analysieren, nachdem wir sie von sensiblen Informationen bereinigt hatten. Die KI erkannte komplexe Zusammenhänge, die uns vor einer potenziellen Fehlentscheidung bewahrten. Diese tiefgehende Analyse wäre manuell extrem zeitaufwendig und kostspielig gewesen.
Datenharmonisierung und -analyse:
In einem Projekt zur Harmonisierung von Stammdaten nutzen wir ChatGPT, um Datenmodelle aus verschiedenen Systemen zu integrieren und große Datenbankexporte zu analysieren. Die KI gibt uns wertvolle Ratschläge zur Neustrukturierung und Datenbereinigung, was uns hilft, effizienter zu arbeiten und die Datenqualität zu verbessern.
Durch diese innovativen Einsatzmöglichkeiten von Generative KI reduzieren wir nicht nur den Zeitaufwand für viele Aufgaben, sondern minimieren auch Fehlerquellen und optimieren unsere Prozesse. Diese Effizienzsteigerungen führen direkt zu signifikanten Kosteneinsparungen, indem sie die Notwendigkeit für manuelle Überprüfungen und zeitaufwändige Analysen verringern.</t>
  </si>
  <si>
    <t>Poppe + Potthoff GmbH</t>
  </si>
  <si>
    <t>33824, Werther</t>
  </si>
  <si>
    <t>Bei P+P möchten wir mit nachhaltigen Technologien Zukunft gestalten. Wir tun dies nicht nur indem wir unsere Produktion nachhaltig gestalten, sondern auch mit unserer übergeordneten Produktstrategie. Dafür haben wir die Nachhaltigkeit zu einem unserer Kernziele gemacht, welche wir mit der OKR Methodik nachhalten. 
Unser Serienwerk für Hochleistungspräzisionskupplungen der Tochter R+W ist energetisch autark und speist in den Sommermonaten sogar Energie zurück in das Stromnetz ein. Das liegt daran, dass wir bei dem Neubau des Gebäudes die Fertigungs- und Geschäftsprozesse lean ausgelegt, sämtliche freien Flächen zur Gewinnung von Solarstrom genutzt und einen neutralen CO2-Fußabdruck als Parameter in der Planung gesetzt haben. Mit weniger Ressourcen mehr zu erreichen ist unser Verständnis von Nachhaltigkeit, dem wir in diesem Fall selbst die Auslegung der Produktionsprozesse unterordneten. 
Ähnliches streben wir in unserem Serienwerken im Automotiv in Ajka an, bei dem wir uns allein für dieses Jahr das Ziel gesetzt haben, 40% unseres Strombedarfs durch neue Photovoltaikkapazitäten zu erzielen.  
In unserem Rohrwerk in Werther, dem einzigen Standort für kaltgezogene Rohre in Deutschland, legen wir gerade Investitionen auf, die die Energiekosten pro Jahr um mehr als 30% senken werden. Parallel dazu bewerten wir wie unseren Energiebedarf stärker auf erneuerbaren Strom umstellen können. 
Auch unsere Produktstrategien, beispielsweise von unserer Tochter Walter Henrich, die mit einer automatisierten Produktion von bspw. Rotorwellen herstellt, greift das Prinzip mit weniger mehr erreichen auf. Die Rotorwellen werden mit einem nachhaltigen Energiemix hergestellt, sind leichter als konkurrierende Produkte und führe zu einer höheren Leistung bei Elektromotoren. 
Aber auch im Reiseverhalten zeigt sich einiges. Einige unsere Kollegen nutzen unsere angebotene Fahrradförderung oder haben ihre Reiseaktivitäten gerade bei Routine- und Fernreisen komplett auf die Bahn umgestellt.</t>
  </si>
  <si>
    <t>Wir bündeln unsere gruppenweiten Innovation in einem Standort, dem InnovationLab. 
Die Mitarbeiter von P+P im InnovationLab haben für den Bereich Automotiv, das Geschäftsfeld Wasserstoff erschlossen und ein komplettes, neues Produktportfolio entwickelt. In diesem Zusammenhang würde ca. 15 neue Produkte, 4 Patentfamilien und eine +700Mio EUR Pipeline erarbeitet. Ein besonderes Beispiel ist sicherlich die Patentierung und Marktreife einer neune Materialentwicklung für den H2-Bereich für Wasserstoffmedienführende Leitungen. Diese Leitungen sind bis zu 40% leichter und weißen einen 50% reduzierten CO2 Fussabdruck im Vergleich zu konkurrierenden Edelstahlleitung auf. Hier ist die Expertise und Mitarbeit unserer Serien- und Vormaterial produzierenden Werke eingeflossen und hat im interdisziplinären Zusammenspiel mit unseren Kollegen im Innovation Lab, die sich dezidiert mit der Entwicklung beschäftigen konnten, zu Innovation geführt.  Dies blieb nicht unbemerkt, und heute darf P+P erstmalig in seiner Firmengeschichte internationale Standards (ISO) Normen in den jeweiligen Arbeitsgruppen mitgestalten und setzt erarbeitet sogar neue Test-Standards im H2-Bereich mit den jeweiligen Zertifizierungsstellen.
Dieses Beispiel, bei dem wir die Kernkompetenzen aus der Fertigung innovativ auf ein neues Segment, wie Wasserstoff anlegen, zeigt die Fähigkeit von P+P  sich nicht inkrementellen Innovationen zu begnügen sondern in der Schnittstelle zwischen Bekanntem und Neuem Mehrwerte zu erschließen die den Markt treiben. Möglich wird dies durch Freiheit der Mitarbeiter sich selbst einzuteilen und interdisziplinär von der Vorentwicklung, über die Prozessentwicklung bis über die Serienfertigung zusammenzuarbeiten.</t>
  </si>
  <si>
    <t>Die Mitarbeiter partizipieren am Erfolg des Unternehmens. Im Management über eine kurzfristig &amp; langfristige Bonus Incentivierung, und auf Arbeitsebene über Zielvereinbarungen und Leistungszulagen die monatlich ausgezahlt werden und an den Unternehmenserfolg (EBIT) gebunden sind. Zudem ergibt sich auf Arbeitsebene noch die Möglichkeit über Patentierung am Erfolg der eingebrachten Innovationen teilzuhaben.</t>
  </si>
  <si>
    <t>Die Mitarbeiter bei P+P haben verschiedene Möglichkeiten Ihre Ideen und Verbesserungsvorschläge einzubringen. Entweder direkt über eine eingerichtete Email Adresse oder in einem dreiwöchentlichen Idea Management Call zu dem jeder Mitarbeiter der Gruppe eingeladen ist und an dem zumeist mehr als 50% unserer Standort teilnehmen. 
Diese Impulse werden dann von unserem Innovation Lab aufgegriffen, mit unserem Idea Proposal, einer Abwandlung eine Lean Canvas, erarbeitet und von einem Innovations Komitee zur bewertet. Demnach folgen wir einem belastbaren, transparenten und skalierbaren Prozess. 
Darüber hinaus erschließen wir uns neue Impulse über Hackerthons, die Investitionen in Start-Ups und die Integration von Werkstudenten in allen Geschäftsbereichen.</t>
  </si>
  <si>
    <t>Kommt es zu einer Patentierung wird der Mitarbeiter über eine eigens eingeführte Arbeitnehmererfindervergütung beteiligt. Diese ist so strukturiert, dass noch vor der Generierung eines Umsatzes der Mitarbeiter über einen Meilenstein Bonus bspw. bei erreichen der Patentierung schon für seine Sondermühen belohnt wird. Natürlich partizipiert der Mitarbeiter ab Erteilung des Patent anteilige an den Erträgen bei der Nutzung des Patents. Diese Anreizstruktur kommt bei unseren Kollegen gut und fördert im Zusammenspiel mit unserem Innovationsprozess wertige Patente.  
Übergeordnet, schaffen wir ein Alignment zwischen Management und Mitarbeitern indem der Bonus und Leistungszulagen jeweils EBIT gebunden sind. Der Mitarbeiter hat also mit der Einbringung von Impulsen oder Innovation die gleichen Ziele das EBIT zu verbessern und dadurch mit Innovationen Verantwortung für die Zukunft von P+P zu unternehmen. 
Darüber hinaus Schulen wir Mitarbeiter besonders, ermöglichen Ihnen mehr Verantwortungen in Projekten zu übernehmen. 
Dabei ist es uns sehr wichtig, dass dies mit der nötigen Visibilität einhergeht. Beispielsweise durch Fachbeiträge, Beantwortung von Interviewanfragen und öffentlichen Vorträgen die gerade nicht vom Management sondern zumeist von der Arbeitsebene unternommen werden. Diese gesteigerte Visibilität wird als sehr wertschätzend aufgenommen und fördert die Motivation sich einzubringen.</t>
  </si>
  <si>
    <t>Flexibilität und Agilität zeichnet sich bei P+P dadurch,
1)  das in allen Bereichen tendenziell mögliche Remote Work aus
2) wir unterhalten bei P+P zwei Agilitätsmanager für die Unternehmensgruppe, die die Tochterunternehmen dabei unterstützen die Agilität gänzlich einzuführen und den Kulturwandel zu begleiten
3) wir arbeiten im Scrum für innovativ Entwicklungsthemen und können flexible ggf. die Prozesse auf klassische Entwicklungsmethodiken umstellen, je nach Notwendigkeit
4)  wir ermöglichen flexible Arbeitszeitmodelle, von Teilzeit bis Sabbatical 
5) wir ermöglichen an Projekten zu arbeiten die außerhalb der eigentlichen Qualifikation liegen 
6) wir schulen auf innovative Methodiken und geben systemisches Coaching 
7) wir ermöglichen international Karrieren in der Gruppe
8) wir ermöglichen den Arbeitsplatztransfer / Rotation innerhalb der Unternehmensgruppe und Geschäftsfeldern für interessierte Mitarbeiter</t>
  </si>
  <si>
    <t>Odyssey 3.14</t>
  </si>
  <si>
    <t>Value Mapping (Kaizen)</t>
  </si>
  <si>
    <t>Wir erarbeiten uns gerade unterschiedliche KI-Anwendungsmöglichkeiten zur Rationalisierung/Neugestaltung der internen Prozesse, wie beispielsweise
I)	Nutzung von KI zur Optimierung der Fertigung
Zusammen mit einer unserer Beteiligung, Momentum, einer Tochter von Merantix AI aus Berlin eine KI-Plattform, die Daten des Fertigungsprozesses um die Daten der Montage, Sauberkeit, Material, Bauteiltests (intern &amp; extern) und Design ergänzt bzw. korreliert. Aus dieser Data Collection ergeben sich für uns die schneller Erarbeitung von Use Cases wie:
(1)	Reduzierung Arbeitsaufwand Bauteil Trace Ability, 
(2)	Performance Verbesserung durch Toleranzanalyse,
(3)	Datengestütztes EOL-Testing,
(4)	Reklamationsmanagement,
(5)	Ggf. mittelfristig direkte Design- und Fertigungsrückschlüsse aus dem Serienprozess oder durch die Rückspiegelung von Live-Daten der Bauteile aus dem Feld
II)	      Nutzung generativer KI zur Erstellung von Textdokument 
(6)	Homologation, Testdokumentation und Validierung, 
Hier erwarten an unserem Teststandort, Innovation Lab in Werther, anfängliche Einsparpotentiale von 5-15% der jährlichen Personalkosten am Standort. 
III)  	Getting Prozessmining Ready
(7)	Durch klare Prozessdefinierung, Anlegen von Zeitstempeln, die den Anfang und das Ende einer Aufgabe fassen, sowie deren fest definierten Umfang befähigen wir uns auch Geschäftsprozesse besser, ggf. mit KI, auszuwerten. In einem ersten Schritt werden wir uns hier uns Bestell- und Zahlungsprozesse ansehen, um mit 5% weniger Betriebsmitteln die gleichen Betriebsziele zu erreichen. Es folgen danach die Accounts Payable und weitere Prozesse.</t>
  </si>
  <si>
    <t>Alpha-Omega Technology GmbH &amp; Co. KG</t>
  </si>
  <si>
    <t>Schimberg</t>
  </si>
  <si>
    <t>Investitionen werden unter Einbeziehung von Nachhaltigkeitsaspekten vorgenommen. Firmengebäude - Holzrahmenbau mit PV-Anlage; Firmenfahrzeuge zu 50% elektrisch; Ladeinfrastruktur für Autos und Fahrräder. Aber auch in den Prozessen wird dies berücksichtigt. Optimierung der Prozessabläufe mit Fokus "papierloses Büro". Wiederverwendung von Verpackungsmaterial im Versand.</t>
  </si>
  <si>
    <t>Die durch die Mitarbeiter generierten Ideen werden in das agile Vorgehen des Unternehmens integriert und erfahren somit eine strukturierte Verprobung, auf deren Basis die weiteren Entscheidungen gefällt werden können. 
Auch in diesem Bereich hat sich in dem Jahr 2023 ein starker Fokus auf Prozessoptimierung durch die Nutzung optimierter IT-Prozesse und auch von KI gerichtet.</t>
  </si>
  <si>
    <t>Seit dem Jahr 2023 werden die Mitarbeiter pauschal zu 10% an dem Jahresgewinn des Unternehmens beteiligt. Es erfolgt keine abteilungsspezifische Intensivierung.</t>
  </si>
  <si>
    <t>Das bewährte Vorgehen, dass wir im Jahr 2023 beschrieben haben, wurde beibehalten: Unser Unternehmen nutzt zur Steuerung der internen Organisation die agile Projektmanagementmethodik SCRUM. Dieses Modell hat sich seit der Gründung im Jahr 2016 bewährt. Jeder Mitarbeiter kann seine
Vorschläge aktiv in Form von Stories in das Backlog einbringen. Diese Punkte werden im Rahmen der Sprintmeetings alle 2 Wochen im Team priorisiert. Wenn eine Idee oder ein Verbesserungsvorschlag durch das Team für gut befunden wird, erfolgt eine zeitnahe Adaption des Vorschlags. In den Reviews (auch alle 2 Wochen) werden die Erfahrungen dann entsprechend ausgetauscht.</t>
  </si>
  <si>
    <t>Keine Änderungen gegenüber 2023: Es werden keine speziellen Belohnungen für innovative Leistungen ausgelobt. Das gesamte Arbeitsklima im Unternehmen ist darauf ausgelegt, dass die Mitarbeiter alle Möglichkeiten und somit auch Freiheiten haben, sich einzubringen. Diese Freiheiten werden im gleichzeitigen Zusammenhang mit einer flexiblen Arbeitszeitgestaltung durch die Mitarbeiter sehr geschätzt.</t>
  </si>
  <si>
    <t>Unser Unternehmen ist aufgrund seiner geringen Größe geprägt durch schnelle Entscheidungswege. Dies bedeutet, dass sowohl in der Umsetzung der Ideen über das strukturierte SCRUM Vorgehen die Agilität sichergestellt ist. Die daraus resultierenden Entscheidungen werden schnell und unbürokratisch getroffen. Positiv bedingt wird dies auch dadurch, dass das Unternehmen eigentümergeführt ist und somit Entscheidungen nicht mit Investoren abgestimmt werden müssen.</t>
  </si>
  <si>
    <t>In unseren Unternehmen werden die Prozesse stets unter der Maßgabe "KI first" betrachtet. Auf dieser Basis werden sukzessive verschiedene KI-Agents und ein zentrales Management der KI-Agents aufgebaut. Aufgrund der rasanten Entwicklung der Sprachmodelle und der daraus resultierenden Vielfältigkeit, wird an dieser Stelle unsere Unternehmensstrategie um eine KI-Strategie erweitert. Es ist in einem ersten Schritt keine direkte Kostensenkung ersichtlich, da die Entwicklung der Agents zeitaufwendig ist. Im Nachgang wird  aber eine Effizienzsteigerung erwartet, sodass mit gleichbleibenden Kosten mehr Output generiert werden kann. Die Entwicklung der KI und auch die intensivere Anbindung bestehender Systeme an die KI wird in den kommenden Jahren aufgrund der Entwicklung der Möglichkeiten immer ein zentraler Punkt sein.</t>
  </si>
  <si>
    <t>IBYKUS AG für Informationstechnologie</t>
  </si>
  <si>
    <t>CO2-Fußabdruck wurde ermittelt und die Kompensation ist am Laufen bzw. in Planung (z. B. Kollaborationslösung statt Dienstreisen).
Unsere Rechenzentren laufen ausschließlich mit "grünem" Strom.
Green Software Engineering=Energieeinsparung durch Cloud-Softwarearchitektur.
Umwelt: eigene Bienen AG (Schutz biologischer Vielfalt).
Fahrradleasing mit &gt;20 Teilnehmern.
Job-/Deutschlandticket zur stärkeren Nutzung der ÖV. 
9 Ladesäulen für E-Autos vorhanden (10 weitere bei Büroneubau geplant). 
Ausbau Elektroautos als Dienstwagen (7 Vollstromer vorhanden + 8 Hybride).
PV-Anlage auf Zentrale in Planung.
Müllsammelaktionen und dauerhaftes soziales Engagement (Spenden).
Investitionen in Ausbildung benachteiligter Kinder (tec/kids Stipendium).</t>
  </si>
  <si>
    <t>Wir haben ein WER-WIE-WAS eingeführt, bei dem sich Teams oder Bereiche mit ihren Lösungen/Innovationen vor dem ganzen Unternehmen per MA Teams vorstellen können. Jeden Freitag 13 Uhr für 30 Minuten. Das fördert den Austausch, die Ideenfindung und den Zusammenhalt. Die Veranstaltung wird aufgezeichnet und steht allen zur Verfügung. Zusätzlich haben wir im Intranet einen internen Blog, in dem man Themen und Lösungen vorstellen kann und wir haben mit Antenne Thüringen zusammen einen vorerst internen Podcast gestartet, in dem wir moderiert "heiße" Themen leicht und verständlich rüber bringen, zum Beispiel letztens zum Thema KI und was es für uns bedeutet.</t>
  </si>
  <si>
    <t>Es gibt eine jährliche Bonuszahlung für alle Mitarbeiter*innen, die keine leistungsbezogene Prämie (Provision) erhalten. Die Höhe orientiert sich an der EBITDA-Zielerreichung des gesamten Unternehmens. Wir stellen aktuell auch alle Provisionsmodelle auf dieses Bonusmodell um, um "Einzelkämpfertum" und Profitcenter-Denken zu verlassen und als ein Gesamtunternehmen im Sinne unserer Kunden zu agieren.</t>
  </si>
  <si>
    <t>Mitarbeiter*innen können Ideen über vielfältige Wege einbringen. Z. B. sammeln wir nach jedem Mitarbeiterbindungs-Workshop oder größeren Meetings diese Ideen strukturiert über unsere Personal- und Organisationsentwicklerin bzw. die Bereichs- und Teamleiter ein. Die Ideen werden durch die Führungskräfte oder Spezialist*innen bewertet und gute Ideen werden umgesetzt.</t>
  </si>
  <si>
    <t>Mit der Nennung der umgesetzten Ideen und dem Lob an die Ideengeber zu zentralen Mitarbeitermeetings. Manchmal gibt es auch individuelle Prämien für die Ideengeber*innen, je nachdem, wie hoch das Innovations-/Verbesserungspotenzial der Idee ist.</t>
  </si>
  <si>
    <t>In Innovationsbereichen arbeiten wir häufig mit agilen Methoden (z. B. der App-Entwicklung, UX, Machine Learning/KI, Portalentwicklung). Je nach Anforderung unserer Kunden arbeiten wir jedoch auch nach V-Modell/Wasserfall, meist mit agilen Elementen. Aber auch die Zusammenarbeit von Teams, die mit unterschiedlichen Methoden arbeiten, unterstützen wir. Das hält uns einerseits flexibel und auf der anderen Seite passen wir so unsere Arbeitsweise den Anforderungen der Kunden an. Zum Beispiel im Bereich der Fördermittel kommen häufig gesetzliche Änderungen und Anforderungen der Kunden so spät, dass es ohne agile Vorgehensweise keine Lösung zum Termin geben kann.</t>
  </si>
  <si>
    <t>Wir nutzen Chat-GPT derzeit hauptsächlich in dem Team, welches an neuen Innovationen arbeitet und vereinzelt im SW-Entwicklungsbereich sowie im Marketing zur Bild- und Contentgenerierung. Wir haben einen Chatbot als Prototyp laufen, um schneller auf unsere Unternehmensdaten zugreifen zu können. Bei der SW-Entwicklung könnten bei unseren Anwendungsfällen Kostensenkungen von 30-50% realisiert werden. Jedoch ist eine KI bei uns (noch) nicht überall einsetzbar, da wir durch Kunden aus der Öffentlichen Verwaltung und dem Bereich Security &amp; Defense besondere Datenschutzvorgaben zu erfüllen haben.</t>
  </si>
  <si>
    <t>HNO Zentrum Lippe</t>
  </si>
  <si>
    <t>Detmold</t>
  </si>
  <si>
    <t>Kontinuierliche Nachuntersuchung von OP Patienten,Regelmäßiger Besuch von Altenheimen,Brummi-Fahrersprechstunde am Samstag,regelmäßige Zertifizierung,eigenes Abfallkonzept,Ausbildung von ärztlichen Assisstenten/innen,Ausbildung von MFA`s</t>
  </si>
  <si>
    <t>Neues Praxiscomputerprogramm größtenteils von Mitarbeitern des Ärzten erklärt</t>
  </si>
  <si>
    <t>Sonderauszahlung zweimal pro Jahr(Juni/Dezember)mit Orientierung am Gewinn</t>
  </si>
  <si>
    <t>Vortrag in der Gesellschaftersitzung,die 14tägig stattfindet</t>
  </si>
  <si>
    <t>Übertragung von mehr Verantwortung</t>
  </si>
  <si>
    <t>"Corona"nicht weniger Praxisöffnungsangebote sondern mehr
Sofortige Einrichtung eines Impfzentrums
Keine Kurzarbeit sondern Zusatzprämien
Übernahme von Praxen von Kollegen,die aus Altersgründen aufgeben und keinen Nachfolger finden</t>
  </si>
  <si>
    <t>Erfahrung der Älteren</t>
  </si>
  <si>
    <t>Kollegengespräche</t>
  </si>
  <si>
    <t>Einbeziehung der Industrie</t>
  </si>
  <si>
    <t>siehe oben</t>
  </si>
  <si>
    <t>PCM Private Capital Management GmbH</t>
  </si>
  <si>
    <t>Wir arbeiten zu 100% digital. Unsere Beratungen laufen per Video-Call. Somit keine Fahrzeiten mehr mit PKW oder sonstigen Verkehrsmitteln. Durch die Digitalisierung haben wir auch kaum mehr Verbrauchsmaterialien, wie Papier oder Stifte. In der Auswahl unserer Produkte für Kunden achten wir per se auf Nachhaltige Investments und achten bei Produktpartnern darauf, welche Nachhaltigkeitsmerkmale für sie wichtig sind.</t>
  </si>
  <si>
    <t>Wir haben regelmäßige Team-Events, um die Kommunikation untereinander zu fördern. Es gibt Meetings, die nur dafür genutzt werden, welche Prozesse optimiert werden können. Wir haben eine betriebliche Krankenvorsorge und betriebliche Altersvorsorge, die von uns übernommen wird. Zusätzlich gestalten wir das Gehalt mit Nettolohnoptimierung für mehr netto vom brutto. Es werden zusätzlich Halbjahresgespräche geführt, um jedem Mitarbeiter einen Rahmen für offene Kommunikation mit der Geschäftsführung zu ermöglichen. Wobei dringende Themen immer und sofort angesprochen werden können.</t>
  </si>
  <si>
    <t>Bei erreichen des vorgegebenen Umsatzzieles erhält jeder Mitarbeiter ein 13. Monatsgehalt und es gibt im Folgejahr ein Teamausflug. Für 2023 gab es einen Kurztrip nach Lissabon.</t>
  </si>
  <si>
    <t>Es gibt eine Box, in die jeder Mitarbeiter zu jeder Zeit (auch anonym) seine Ideen, Anregungen und Verbesserungsvorschläge einwerfen kann. Dies wird dann einmal in der Woche von der Geschäftsführung angeschaut und in der Woche darauf im Team besprochen.</t>
  </si>
  <si>
    <t>Es gibt hier Gutscheine für Themen, die dem Mitarbeiter Spaß machen oder was er ggf. gerade benötigt. Z.B. amazon, Media Markt, Restaurant, Wellness, usw.</t>
  </si>
  <si>
    <t>Kurze Hierarchien, da es kein mittleres Management gibt und die Geschäftsführung sehr gut in den einzelnen Abteilungen involviert sind. Da der Geschäftsführer auch gleichzeitig die Hoheit über das Budget hat, können hier kurze Wege gehen. Des Weiteren ist der Geschäftsführer ein Mensch, der schnelle Entscheidungen trifft und das "Risiko" nicht scheut. Von daher können wir zu jederzeit flexibel und agil reagieren.</t>
  </si>
  <si>
    <t>Wir sind hier gerade am Anfang und können leider noch keine wirkliche Einschätzung abgeben.</t>
  </si>
  <si>
    <t>Baldus Medizintechnik Gruppe</t>
  </si>
  <si>
    <t>56170 Bendorf</t>
  </si>
  <si>
    <t>Wir haben neben speziellen Leitsätze bereits Anfang 2022 eine interne Nachhaltigkeitskommission implementiert. 2023 hat unsere Arbeit innerhalb des Projekts KOMATRA begonnen, welches die Themenschwerpunkte werteorientiertes Arbeiten und Kreislaufwirtschaft behandelt. Innerhalb des Projekts werden wir über fünf Jahre gemeinsam mit Forschungspartnern Ideen erproben und umsetzen. Anfang 2024 wurde das Projekt KliMaWirtschaft erfolgreich abgeschlossen. Anknüpfend an diesen Maßnahmen wird das Unternehmen ab 2024 an dem Projekt Ökoprofit teilnehmen.
Bei unseren neuen Entwicklungen ist der Punkt Nachhaltigkeit fest im Lastenheft integriert. Jeder Mitarbeiter ist angehalten, zur Verschwendungsreduktion beizutragen. Hierzu gehören selbstverständlich Mülltrennung, ein heizschonendes Verhalten, energiesparende Nutzung von Geräten sowie die Verminderung von Ausdrucken. Ebenfalls stellen wir unseren Fuhrpark immer mehr auf E-Mobilität um. Dem Neubau unserer Firmenzentrale (2021) haben wir auf ein nachhaltiges Designkonzept geachtet und eine PV-Anlage sowie eine Wärmepumpe installiert. Eine Erweiterung der PV-Anlage wurde 2023 realisiert. Auf den Außengelände wurden im Sinne der Mitarbeiter Obstbäume und Hochbeete bepflanzt. Mit der Teilnahme bei foodsharing setzen wir uns gegen Verschwendung und für ein nachhaltiges Ernährungssystem ein. Im Bereich soziale Nachhaltigkeit setzen wir erfolgreich zahlreiche Maßnahmen um, z.B. interne Chancengleichheit, Jobsicherheit durch unbefristete Arbeitsverträge, Arbeits- und Gesundheitssicherheit durch die Betreuung einer Betriebsärztin &amp; einer Fachkraft für Arbeitssicherheit oder leistungsgerechte Einkommen. Um unsere Arbeit innerhalb der sozialen Nachhaltigkeit zu untermauern sind wir seit 2023 offizieller Unterzeichner der Charta der Vielfalt. Dies ist eine Arbeitgebendeninitiative welche sich die Förderung von Vielfalt in Unternehmen und Institutionen zum Ziel setzt.</t>
  </si>
  <si>
    <t>Führungskräfte erhalten einen prozentualen Anteil am Gewinn des Unternehmens. Dieser Anteil wird ohne vorherige Kapitaleinlage ausgezahlt. Die Höhe der Gewinnbeteiligung kann dementsprechend variieren. Weiterhin erhalten einige Mitarbeiter*innen Prämien, Provisionen und andere Sonderzahlungen als Beteiligungsanspruch. Auch vermögenswirksame Leistungen, werden auf Wunsch des Mitarbeiters angeboten.</t>
  </si>
  <si>
    <t>Als Familienunternehmen bevorzugen wir kurze Kommunikationswege und flache Hierarchien. Jeder kann mit jedem kommunizieren und neue Ideen mit ihm teilen. Trotz unseres kontinuierlichen Wachstums sind wir stolz darauf, dies beizubehalten. Durch gezieltes Coaching von Seiten der Führungskräfte erlernen die Mitarbeiter*innen wie sie mit eigenen Ideen umgehen und diese selbstsicher vorstellen. Hierbei gilt unser Wertesystem im Unternehmen als Wegweiser. So erschaffen wir bei unseren Mitarbeitern eine große Begeisterung Produkte und Lösungen weiterzuentwickeln. Verbesserungsvorschläge werden nicht nur in regelmäßig stattfindende Brain-Stormings innerhalb der Meetings vorgestellt, sondern können auch unkompliziert in unsere digitale Ideen-Box eingetragen werden. Auch im Rahmen unserer Postmarketing Surveillance werden Verbesserungsvorschläge an die Entwicklungsabteilung, die Teamleiter sowie das Qualitätsmanagement weitergetragen. Das Thema ist in unserem Qualitätsmanagementsystem fest verankert. Unser Qualitätsmanagement-Handbuch enthält extra ein Kapitel, das sich ausschließlich mit dem Thema "Maßnahmen zur Verbesserung, Korrektur und Vorbeugung" beschäftigt. Hauptverantwortlich für die Innovationsbewertung sowie die Durchführung von sinnvollen Verbesserungsvorschlägen sind die Geschäftsführung sowie die Qualitätsmanagementbeauftragte. 
Eine Machbarkeitsstudie wird durchgeführt, um zu sehen, wie neue Ideen umgesetzt werden können und wie viel Wert sie für das Unternehmen haben. Bei Vorschlägen, die in die engere Auswahl geraten, werden Meilensteingespräche geführt, um die Zielerreichung der Verbesserung sicherzustellen. Als Hersteller von Medizinprodukten ist es für uns unerlässlich, die Einhaltung der Normen im Auge zu behalten. Fällt die Prüfung positiv aus, kommt es im Fall eines Medizinproduktes zur Prototypenentwicklung und technischen Dokumentation.</t>
  </si>
  <si>
    <t>Unser Mitarbeiter*innen erhalten öffentliches Lob und Anerkennung (Meetings, Newsletter, Blogbeiträge, etc).  Hiermit zeigen wir zum einen unsere Wertschätzung und motivieren auf der anderen Seite, andere Mitarbeiter*innen ebenfalls kreativ zu werden. Wir investieren als Unternehmen in die Weiterbildung unserer Mitarbeiter*innen um die persönliche und berufliche Entwicklung zu unterstützen. Ideengeber erhalten die Projektverantwortung innerhalb unseres Unternehmens und können so agil und eigenverantwortliche neue Projekte umsetzen.</t>
  </si>
  <si>
    <t>Flexibilität und Agilität zeigen sich in unserem Unternehmen in verschiedenen Aspekten des täglichen Betriebs und der strategischen Ausrichtung. Die Struktur in unserem Unternehmen ist bewusst flach gehalten, um schnelle Entscheidungsprozesse zu ermöglichen. Direkte Kommunikationswege zwischen den Teams und der Geschäftsführung fördern eine schnelle Reaktion auf Veränderungen und neue Herausforderungen. Durch die enge Zusammenarbeit mit unseren Kunden und die Berücksichtigung ihres Feedbacks können wir Produkte und Dienstleistungen kontinuierlich verbessern und anpassen. Das sorgt dafür, dass die Bedürfnisse unserer Kunden stets im Mittelpunkt stehen und wir zeitnah auf Marktveränderungen reagieren können. Wir investieren bewusst einen Teil der Arbeitszeit in innovative Projekte. Diese strategische Ausrichtung stellt sicher, dass ständig neue Ideen entwickelt und vorangetrieben werden, was uns als Unternehmen wettbewerbsfähig und zukunftsorientiert hält. Dank agiler Arbeitsmethoden, wie beispielsweise Kanban-Boards, können wir eine effiziente und transparente Projektsteuerung sicherstellen. Diese Methode fördert außerdem die Zusammenarbeit und Flexibilität im Team. Wir legen großen Wert auf die Weiterbildung und Entwicklung unserer Mitarbeiter*innen. Durch regelmäßige Schulungen und Workshops bleiben die Teams stets auf dem neuesten Stand und können flexibel auf neue Technologien und Marktanforderungen reagieren. Die effiziente Nutzung der vorhandenen Ressourcen, einschließlich Technologie und Personal, trägt dazu bei, dass Projekte in unserem Unternehmen zeitnah und kosteneffizient umgesetzt werden können. Dies erhöht ebenfalls die Agilität und Wettbewerbsfähigkeit unseres Unternehmens.</t>
  </si>
  <si>
    <t>Wir nutzen die KI innerhalb unseres Unternehmens als Coach und Ideengeber. Als Copilot kann uns die KI helfen, neue Ideen zu entwickeln, indem sie uns verschiedene Perspektiven, Beispiele und Alternativen aufzeigt. Wir sehen die KI als leistungsstarkes Instrument, dass uns bei der Neugestaltung unserer internen Prozesse optimal unterstützen kann und unsere Kommunikation weiter optimiert. Durch die Automatisierung von Routineaufgaben, können wir so zum Beispiel Zeit einsparen, damit die Mitarbeiter*innen sich auf komplexere und kreativere Aufgaben konzentrieren können. Wir sehen die KI als starken Partner, der jedoch nicht unser eigenes Denken und Handeln ersetzt.  Indem wir die KI innerhalb unseres Unternehmens in den unterschiedlichen Abeteilungen einsetzen, können wir unsere Produktivität, Effizienz und Kreativität steigern und unsere professionelle Entwicklung fördern.</t>
  </si>
  <si>
    <t>CLEAN Excellence GmbH</t>
  </si>
  <si>
    <t>Ein Beispiel dafür ist unser „GREEN CLEAN“-Ansatz, mit dem wir für unsere Kunden maximal umweltfreundliche Dienstleistungskonzepte erarbeiten und umsetzen. Ziel ist es, alle Leistungen so nachhaltig und ressourcenschonend wie möglich zu erbringen. Zusätzlich sind wir  ISO 9001, 50001 und 14001 zertifiziert. Wir leben diese Zertifizierungen und überprüfen uns ständig neu, um eine stetige Verbesserung von Qualität und Nachhaltigkeit zu gewährleisten.
Ein weiterer Aspekt sind die Reingungsroboter die wir mittlerweile in immer mehr Objekten erfolgreich implementieren. Sie sorgen für einen reduzierten Wasserverbrauch, eine effizienterer Reinigung, eine Entlastung der Mitarbeiter und weniger verbrauch von Reinigungsmitteln. 
Der Saugroboter vereint Nachhaltigkeit mit top Qualität in unseren Objekten.
Als einer der Vorreiter in Deutschland setzen wir in der Gebäudereinigung Reinigungsmittel mit effektiven Mikroorganismen ein, um unsere Wasserwirtschaft zu entlasten und die Umwelt aktiv bei der Regeneration zu unterstützen. Mit einem zusätzlichen "CradletoCradle"- System, und Stoffsäcke für den Abtransport des Mülls aus den Büros, gehen wir den Weg in eine plastikfreie und recycelte verbesserte Welt.</t>
  </si>
  <si>
    <t>Das Innovationsklima bei CLEAN Excellence GmbH ist geprägt von einer offenen und wertschätzenden Unternehmenskultur, die Kreativität und Engagement fördert. Neue Innovationsideen:
Durch regelmäßige Brainstorming-Sitzungen und Innovationsworkshops schaffen wir Raum für den kreativen Austausch. Unsere Mitarbeiter werden ermutigt, ihre Ideen einzubringen und innovative Lösungen zu entwickeln. Ein markantes Beispiel ist die Einführung unseres elektronischen Qualitätssicherungssystems, das aus einer internen Innovationswerkstatt hervorging und unsere Abläufe erheblich verbessert hat.
Motivation der Mitarbeiter:
Ein starkes Innovationsklima wirkt sich positiv auf die Motivation der Mitarbeiter aus. Sie fühlen sich wertgeschätzt und beteiligt, was ihre Zufriedenheit und ihr Engagement steigert. Unser Ansatz der Zusammenarbeit auf Augenhöhe und die Förderung persönlicher Weiterentwicklung durch Schulungen tragen wesentlich dazu bei. 
Ein Beispiel für erfolgreiche Mitarbeiterbindung ist die Entwicklung unseres Nachhaltigkeitskonzepts, bei dem Mitarbeiter maßgeblich beteiligt waren, von der Auswahl umweltfreundlicher Reinigungsmittel bis hin zur Implementierung von Recyclingprozessen.
Ein herausragendes Beispiel für unser erfolgreiches Innovationsklima ist die Einführung des Guppyfriend-Waschbeutels zur Reduzierung von Mikroplastik. Diese Idee kam von einer Mitarbeiterin, die sich in ihrer Freizeit mit Umweltschutzthemen beschäftigte. Durch ihre Initiative und das offene Ohr des Managements wurde der Guppyfriend in unseren Reinigungsprozess integriert. Diese Innovation zeigt unser Engagement für die Umwelt und die Kraft eines positiven Innovationsklimas, das es den Mitarbeitern ermöglicht, ihre Ideen zu verwirklichen. Durch die aktive Beteiligung unserer Mitarbeiter an Innovationsprozessen stärken wir unser Unternehmen und sichern uns einen Wettbewerbsvorteil.</t>
  </si>
  <si>
    <t>Unsere Führungsetage ist immer offen für neue Ideen und Innovationen. Diese können mündlich oder schriftlich erfolgen. Unsere wöchentlichen Meetings sind ebenfalls dafür gedacht, gemeinsam zu wachsen und Ideen zu besprechen und danach in die Umsetzung zu gehen. Die Führungsebene ist im direkten Austausch mit den Mitarbeitern, gerne wird hierzu auch ein Brainstorming genutzt.</t>
  </si>
  <si>
    <t>Auszeichnungen und persönliche Aufmerksamkeiten oder Lohnerhöhung.
Ein großes Dankeschön wird mitgeteilt und alle Mitarbeiter werden informiert.</t>
  </si>
  <si>
    <t>Wir gehen stets mit den neuen Trends, schauen uns neue Tools an und haben 2024 z.B auch die KI eingesetzt und integrieren sie immer mehr in das Unternehmen ein.
Digitale Prozesse in allen Abteilungen, sowie Einsatz von Robotern.</t>
  </si>
  <si>
    <t>Delphin Strategie</t>
  </si>
  <si>
    <t>Human Design</t>
  </si>
  <si>
    <t>Astrologie</t>
  </si>
  <si>
    <t>Wir sind gerade dabei die KI für unser Unternehmen spezifisch aufzubauen und setzen diese in den Bereichen Marketing, Recruiting und Angebotserstellung und Ausschreibungen um, sowie Konzepterstellung für den Auftraggeber</t>
  </si>
  <si>
    <t>PROTOTEC GmbH &amp; Co. KG</t>
  </si>
  <si>
    <t>Der 3D-Druck ist erst so richtig effizient, wenn die Geometrien auf das minimal benötigte Volumen / Geometrie reduziert wird. Im Gegensatz zu subtraktiven Verfahren, bei denen Material von einem Grundkörper entfernt wird, fügen wir im additiven 3D-Druck Material im Prozess hinzu. Demnach erhöht jede Materialzugabe, welche nicht zwingend notwendig ist, den Ressourceneinsatz (Material, Energie, Verschleiß usw.). Zusätzlich suchen wir ständig nach neuen Technologien, welche den Energieeinsatz und die Ressourcennutzung effizienter macht. 
Aus diesem Grund haben wir uns neue Drucker der Firma Photocentric angeschafft, welche aufgrund anderer Materialien im UV / Lichthärtenden Bereich verarbeitet werden, um ca. 55% reduziert. Der Energieeinsatz liegt hier bei nur 2W/cm² belichteter Fläche, statt 5W/cm². 
Weiterhin sind wir im laufenden Prozess und wollen bis Ende 2024 im Bereich Kunststoffverarbeitende Laserbasierter Druckverfahren auf neue Lasertechniken und Materialien umstellen. Hier werden wir von CO2 Lasern auf Faserlaser und von weißen Rohstoffen auf schwarze Rohstoffe umsteigen. Der Vorteil ist, dass Faserlaser weniger Energie benötigen, wie CO2 Laser. Zusätzlich reduzieren wir den Energieeintrag im Druckprozess, da schwarze Materialien eine bessere Wärmeübertragung des Lasers in das Material erreichen und so eine höhere Druckgeschwindigkeit und geringere Laserleistung benötigt wird. Wir sparen hier einmal Energie durch schnellere Prozesse und zeitgleich reduzieren wir zusätzlich die benötigte Energie für den Laser.</t>
  </si>
  <si>
    <t>Bei uns steht es allen frei sich Gedanken um neue Möglichkeiten für interne Arbeitsabläufe oder ähnlichem zu machen. Diese sind ausdrücklich erwünscht. Jeder, der etwas Neues probieren möchte oder eine Idee hat, um etwas zu verbessern, kann dieses tun, ausprobieren und testen. Dabei bleiben wir immer im Dialog untereinander. Sollte hier etwas angeschafft werden müssen, können die Mitarbeiter dieses eigenständig tun. Wir haben dabei keine festen Budgets. Hier gehen wir den Weg des Vertrauens und des vernünftigen Handelns. Wir sind ja nur ein kleiner Betrieb. Somit sind hier erst einmal keine festen Grenzen gesetzt. Es gilt das Maß der Verhältnismäßigkeit.
In den letzten Jahren haben wir sehr viel probiert und getestet. Wenn jemand eine Idee hat, wir diese im Team kurz besprochen, strukturiert und bewertet. Wenn die Mehrheit dafür ist, wird diese umgesetzt, getestet und im Anschluss gemeinsam ausgewertet.
In Summe haben wir eine gute Mitarbeiterbindung und Motivation. Jeder kann sich in das Unternehmen mit einbringen. Trotz der kleinen Betriebsgröße arbeiten alle sehr eigenständig, eigenverantwortlich und besitzt einen umfangreichen Handlungsspielraum (in deren Aufgabenumfeld). So können die Mitarbeiter/innen im Unternehmen Prozesse und Ideen mitgestalten.
Zum Handlungsspielraum jedes Einzelnen gehören auch die Mitgestaltung der Arbeitsplätze, Arbeitsabläufe, verwendeten Werkzeuge und Bearbeitungsmethoden.
Etwa alle 3 Monate gibt es eine interne Besprechung und Austauschrunde über alle relevanten und aktuellen Themen.
Beispiele für Mitarbeiterideen:
- Andere Fräser für die Aluminiumbearbeitung, welche sich weniger zusetzen
- Andere Schleifmittel für die Endbearbeitung von Vakuumgussteilen
- Vorschlag für eine weitere Vitrine in der Ausstellung, um die Fertigungsbereiche differenzierter sichtbar zu machen
- Vorschläge auf der Homepage, um die Lesbarkeit und Übersicht zu optimieren
- usw.</t>
  </si>
  <si>
    <t>Erfolgsprämie am Ende des Jahres, welche sich am Ergebnis des Unternehmens orientiert. Diese werden als Prämie ausgezahlt.</t>
  </si>
  <si>
    <t>Wir sind ein kleines Unternehmen mit rund 6 Mitarbeitern. Jeder kann seine Ideen vortragen. Diese werden im Team besprochen, bewertet und entschieden. Das ist bei uns sehr unkompliziert.</t>
  </si>
  <si>
    <t>Ist die Idee besonders gut, wird eine Prämie gezahlt. Hier gibt es allerdings kein großes Berechnungsmodell, sondern ist nach billigem Ermessen des Geschäftsführers. Dabei gilt es natürlich eine faire Lösung zu finden, mit der am Ende auch der Mitarbeiter /in zufrieden ist. Die Prämie soll am Ende weiter motivieren und nicht demotivieren. Entsprechend fließt dies in die Entscheidung der Prämienhöhe mit ein.</t>
  </si>
  <si>
    <t>Wie bereits erwähnt ist die 3D-Druck Branche in einem großen Umbruch. Der Trend für Dienstleister geht vom Prototypenbau weg und hin zur Serienfertigung. Zusätzlich kommen jedes Jahr neue Technologien, Verfahren und Materialien auf den Markt. Hier muss man den Überblick behalten und sich auf ändernde Marktverhältnisse einstellen. Durch die Schnelllebigkeit der Technologien müssen wir auch als Unternehmen schnell und flexibel reagieren.
Bisher konnten wir uns hier behaupten und sind haben heute 3D-Druck Technologien und Materialien im Portfolio, welche nur sehr selten am Markt vertreten sind. Als kleines Unternehmen müssen wir uns von anderen abheben, um zu überleben. Das machen wir durch einen speziellen Beratungsansatz auf der einen Seite und zum anderen durch ein extrem großes Portfolio an Technologien und Materialien. Dieses bietet uns die Möglichkeit sehr passende Lösungen auf gestellte Anforderungen unserer Kunden zu generieren. Unter anderem haben wir Verfahren im Portfolio, wo wir in Deutschland einzigartig sind. Zum Beispiel habe ich eine Keramikbeschichtung für Kunststoff 3D-Druck Bauteile mitentwickelt, welche die Eigenschaften im späteren Einsatz erheblich verbessert. 
Weiterhin haben wir unser Geschäftsfeld um den 3D-Drucker Handel erweitert. In Deutschland sind wir der einzige zertifizierte Distributor von der Englischen Firma Photocentric. Dieser Geschäftsbereich soll die Lücke zu den Entwicklern schließen, indem wir diesen die Drucker und das Material anbieten, mit welchen Sie die Prototypen zukünftig drucken können. Als Fachexperte stehen wir hier für Beratungen zur Verfügung. So verdienen wir zukünftig auch wieder an den Prototypen mit und erhalten den Kontakt zu den Entwicklungsabteilungen, welche angehende Serienteile dann auch bei uns platzieren werden.</t>
  </si>
  <si>
    <t>Aktuell sind wir dabei KI System in unser Unternehmen zu integrieren. Dabei gibt es verschiedene Aufgabenstellungen, welche wir verfolgen. Die Projekte sind jedoch noch nicht vollständig Implementiert und in der Vorbereitungs- bzw. Umsetzungsphase. Unter anderem sind wir in KI-Workshops aktiv, haben ein Projekt mit der Uni Dortmund und dem Digitalnetzwerk.
Aktuell bauen wir auch noch ein Metaversum auf, welches als Lernplattform und Kooperationsnetzwerk entlang von Wertschöpfungsketten im 3D-Druck eingesetzt werden soll. Kunden sollen sich hier im 3Dimensionalen Raum rund um das Thema 3D-Druck informieren können.</t>
  </si>
  <si>
    <t>BHS Corrugated Maschinen- und Anlagenbau GmbH</t>
  </si>
  <si>
    <t>Weiherhammer</t>
  </si>
  <si>
    <t>1350.0</t>
  </si>
  <si>
    <t>Im Vergleich zu 1993, verbrauchen heutige Wellpappenanlagen von BHS
Corrugated 15 % weniger Strom und mehr als 30 % weniger Wärmeenergie.
Der bewusste Umgang mit Ressourcen steht im Mittelpunkt unserer Unternehmensgrundsätze.
Wir investieren in erneuerbare Energiequellen und setzen effiziente Technologien ein, um unseren Energieverbrauch zu senken
Unser Ziel ist es, Abfälle zu minimieren und die Kreislaufwirtschaft zu fördern durch das Prinzip „Vermeiden - Verwerten - Entsorgen“
Durch gezielte Maßnahmen wollen wir die biologische Vielfalt erhalten und natürliche Lebensräume schützen
Wir setzen uns für einen verantwortungsvollen Umgang mit Wasser ein
Durch die Unterstützung von Stiftungen und durch gezieltes Sponsoring, unterstützen wir gemeinnützige Projekte, die Bildung, Gesundheit und soziale Gerechtigkeit fördern
Wir investieren in die berufliche Entwicklung unserer Mitarbeitenden und bieten Schulungen an, um die Fähigkeiten und Karrierechancen zu verbessern
Wir schaffen ein positives Arbeitsumfeld, das die individuellen Bedürfnisse unserer Mitarbeiter berücksichtigt. Wir setzen auf flexible Arbeitszeiten und unterstützende Programme
Die Förderung der körperlichen und psychische Gesundheit für unsere Mitarbeitenden liegt uns sehr am Herzen. Wir bieten präventive Maßnahmen sowie Gesundheits- und Fitnessprogramme für ihr Wohlbefinden.
Durch umfassende Schulungen, regelmäßige Sicherheitsüberprüfungen und kontinuierliche Verbesserungen sorgen wir für ein sicheres Arbeitsumfeld für alle Mitarbeiter
Wir legen besonderen Wert auf die Einhaltung ethischer
Standards und auf die Vermeidung von Rechtsverstößen, insbesondere
in Bezug auf Korruption, Kartellrecht, Geldwäsche und Menschenrechten. Der dazugehörige Code of Conduct gibt klare Richtlinien vor.
Darüber hinaus werden unsere Mitarbeiter auch regelmäßig geschult.
Der Code of Conduct für Lieferanten und Geschäftspartner ist
daher integraler Bestandteil aller unserer Verträge mit
dritten Parteien.</t>
  </si>
  <si>
    <t>BHS Corrugated hat ein eigens dafür vorgesehenes Ideenmanagement. Über dieses Hybridmodell können alle MitarbeiterInnen im Unternehmen konkrete Ideen und Verbesserungsvorschläge einreichen.
Diese Ideen und Vorschläge werden vom für das jeweilige Thema zuständigen Fachbereich bewertet. Ein virtuelles, flexibles Komitee legt anhand der Brauchbarkeit, der Umsetzbarkeit und des Erfindungsgrads mittels eines fest vorgegebenen Bewertungsschlüssel die Höhe der Prämie fest.</t>
  </si>
  <si>
    <t>Es werden Geld- und Sachprämien nach einem festgelegten Bewertungsmodell an die MitarbeiterInnen ausbezahlt. Jeder einzelne Vorschlag, der innerhalb des jeweiligen Jahres eingeht, nimmt zudem automatisch an einer Verlosung teil. Im Rahmen dieser erhält der Gewinner einen attraktiven Preis. In der Regel handelt es sich hierbei um einen Reisegutschein im Wert von mehreren Hundert Euro vom Reisebüro FIVE POINT, das seinen Sitz am Hauptstandort von BHS Corrugated hat. Des Weiteren werden mehrmals im Jahr Kampagnen gestartet, die sich mit Sonderthemen befassen und mit zusätzlichen Prämien belohnt werden.</t>
  </si>
  <si>
    <t>- Generelle starke Kundenzentrierung als Unternehmensphilosophie
- Innovation durch Intracompany StartUps, Schutzraum-Projekte
- Punktuelle Einführung agiler Vorgehensweisen (KANBAN, Scrumban)
- Cross-funktionale Teams und bereichsübergreifende Projektgruppen
- Skalierung von JIRA als zentrales Tool zur Schaffung von Transparenz und Fokus</t>
  </si>
  <si>
    <t>Idee Kurzbewertung</t>
  </si>
  <si>
    <t>Product Poster</t>
  </si>
  <si>
    <t>Scope of work</t>
  </si>
  <si>
    <t>Der Einsatz von neuen Technologien, vor allem auch KI, spielt eine große Rolle bei der Optimierung und Verschlankung unserer Arbeitsprozesse. Dabei setzen wir die Technologien nicht um des reinen Einsatzes  ein, sondern um unseren Lean-Gedanken weiterzuverfolgen. Die Vermeidung von Verschwendung ist dabei stets der Grundsatz unserer Optimierungsmaßnahmen und KI ist hier ein neues mächtiges Werkzeug.
Durch den Einsatz von KI ergibt sich eine erhebliche Zeit- und Kosteneinsparung. Es werden in kurzer Zeit übersichtliche Ergebnisse aufbereitet, die eine Entscheidungsgrundlage liefern. Somit entfällt der manuelle Aufwand für die zeitintensive Erfassung und Aufbereitung dieser Ergebnisse.</t>
  </si>
  <si>
    <t>Jeikner GmbH &amp; Co. KG</t>
  </si>
  <si>
    <t>Wilnsdorf</t>
  </si>
  <si>
    <t>Die Nachhaltigkeit unseres Unternehmens manifestiert sich deutlich in unserer fortschrittlichen Reinigungstechnologie, die den Einsatz von Reinwasser in den Vordergrund stellt. Dieses innovative System nutzt Reinwasser für die Glas-, Fassaden- und Gebäudereinigung, wodurch der Bedarf an chemischen Reinigungsmitteln drastisch reduziert wird. Der Vorteil dieser Methode liegt nicht nur in der ökologischen Nachhaltigkeit, sondern auch in der Benutzerfreundlichkeit, da kein spezielles chemisches Fachwissen erforderlich ist.
Unsere Reinwasser-Technologie wird in verschiedenen Versionen angeboten, um eine breite Palette von Anwendungen zu unterstützen: als autarkes Fahrzeugsystem, das flexibel zu verschiedenen Einsatzorten gefahren werden kann; als stationäre Station, vergleichbar mit einer Tankstelle, die an einem festen Standort installiert wird; und als mobile Systeme, die auf Rollen oder einem Trolley leicht von einem Ort zum anderen bewegt werden können.
Diese Systeme sind so konzipiert, dass sie eine effiziente und umweltfreundliche Reinigungslösung bieten, die nicht nur die Umwelt schont, sondern auch die Gesundheit der Anwender durch den Verzicht auf aggressive Chemikalien fördert. Durch den Einsatz unserer Reinwasser-Technologie setzen wir ein klares Zeichen für Nachhaltigkeit und demonstrieren, wie moderne Technologien dazu beitragen können, ökologische Fußabdrücke zu minimieren und gleichzeitig die Effizienz und Sicherheit bei Reinigungsarbeiten zu erhöhen.</t>
  </si>
  <si>
    <t>In unserem Unternehmen sieht das Mitarbeiterbeteiligungsmodell wie folgt aus: Wir haben ein gestaffeltes Bonussystem implementiert, das speziell für unser Vertriebsteam entwickelt wurde. Dieses System ermöglicht es den Mitarbeitern, zusätzlich zu ihrem Grundgehalt einen Bonus zu verdienen, der sich nach dem erzielten monatlichen Rohumsatz richtet. Der Bonus wird jährlich oder bei signifikanten Änderungen im Team neu evaluiert.
Das Bonussystem ist in mehrere Stufen unterteilt, wobei jede Stufe einen bestimmten Umsatzbereich abdeckt. Mitarbeiter erhalten einen festgelegten Prozentsatz des Umsatzes als Bonus, wenn sie innerhalb dieses Bereichs liegen. Der Prozentsatz steigt mit höheren Umsatzstufen, was einen Anreiz schafft, Verkaufsziele zu übertreffen und dadurch höhere Boni zu erreichen. Dies fördert nicht nur die Motivation und Leistung unserer Vertriebsmitarbeiter, sondern stärkt auch deren Beteiligung am Erfolg des Unternehmens.</t>
  </si>
  <si>
    <t>In unserem Unternehmen wird das Ideenmanagement durch eine starke, kooperative Kultur unterstützt, die persönlichen Austausch und abteilungsübergreifende Zusammenarbeit fördert. Mitarbeiter haben die Möglichkeit, ihre Ideen und Verbesserungsvorschläge in wöchentlichen Treffen, die jeden Freitag um 09:00 Uhr stattfinden, einzubringen. Diese Sitzungen sind bewusst nicht-digital gestaltet, um einen konstruktiven und persönlichen Dialog zu ermöglichen.
Jedes dieser Treffen bietet eine offene Plattform, auf der Mitarbeiter aus verschiedenen Abteilungen zusammenkommen, um ihre Gedanken und Vorschläge in einem kreativen und unterstützenden Umfeld zu teilen. Dieser Ansatz fördert die interdisziplinäre Zusammenarbeit und hilft dabei, Ideen aus unterschiedlichen Blickwinkeln zu betrachten und weiterzuentwickeln.
Die eingereichten Vorschläge werden gemeinsam diskutiert, und es wird sofort Feedback gegeben. Die Bewertung erfolgt durch die anwesenden Teammitglieder und Führungskräfte, die die Relevanz und das Potential der Ideen im Kontext der aktuellen Unternehmensziele und -herausforderungen beurteilen. Diejenigen Vorschläge, die als besonders wertvoll und umsetzbar erachtet werden, werden für weitere Analysen und zur Umsetzungsplanung ausgewählt.
Diese regelmäßigen, persönlichen Treffen stärken nicht nur das Innovationsklima im Unternehmen, sondern fördern auch das Gemeinschaftsgefühl und die gemeinsame Verantwortung für den Unternehmenserfolg. Sie sind ein zentraler Bestandteil unserer Innovationsstrategie und tragen maßgeblich zur kontinuierlichen Verbesserung unserer Prozesse und Produkte bei.</t>
  </si>
  <si>
    <t>In unserem Unternehmen werden besonders innovative Leistungen der Mitarbeiter individuell und gezielt belohnt, um Kreativität und Engagement zu fördern. Die Belohnungen können vielfältig sein und reichen von monetären Bonuszahlungen über zusätzliche Urlaubstage bis hin zu speziellen Weiterbildungsmöglichkeiten, die den persönlichen und beruflichen Interessen der Mitarbeiter entsprechen. Ein weiteres beliebtes Instrument sind individuell zugeschnittene Anerkennungsprogramme, bei denen Mitarbeiter für ihre innovativen Beiträge in firmeninternen Veranstaltungen öffentlich gelobt und hervorgehoben werden.
Diese individuelle Herangehensweise stellt sicher, dass die Belohnungen nicht nur eine motivierende Wirkung haben, sondern auch den individuellen Leistungen und der Persönlichkeit des Mitarbeiters gerecht werden, wodurch ein anhaltend positives und innovationsförderndes Umfeld im Unternehmen geschaffen wird.</t>
  </si>
  <si>
    <t>Die Flexibilität und Agilität unseres Unternehmens manifestieren sich durch eine Reihe strategischer Maßnahmen, die darauf abzielen, schnell auf Veränderungen zu reagieren und innovative Lösungen effizient umzusetzen.
Darüber hinaus haben wir flexible Arbeitsmodelle implementiert, die es Mitarbeitern erlauben, ihre Arbeitszeiten und -orte an die Bedürfnisse ihrer Projekte anzupassen. Diese Flexibilität trägt wesentlich dazu bei, die Produktivität zu erhöhen und die Zufriedenheit der Mitarbeiter zu steigern, da sie Arbeit und Privatleben besser in Einklang bringen können.
Ein weiterer wichtiger Aspekt unserer organisatorischen Agilität ist die dezentralisierte Entscheidungsfindung. Wir ermächtigen Mitarbeiter auf allen Ebenen, Entscheidungen zu treffen, die ihre Arbeit direkt betreffen. Dies verkürzt die Reaktionszeiten erheblich und verbessert die Effizienz unserer Abläufe.
Zur Unterstützung dieser Agilität setzen wir fortschrittliche Technologien ein, die eine schnelle Datenverarbeitung und -analyse ermöglichen. Tools für Echtzeit-Kommunikation und Projektmanagementsoftware sind integraler Bestandteil unserer Arbeitsweise und unterstützen die nahtlose Zusammenarbeit über geografische und abteilungsübergreifende Grenzen hinweg.
Abschließend legen wir großen Wert auf kontinuierliche Weiterbildung und Kompetenzentwicklung unserer Mitarbeiter. Durch regelmäßige Schulungen und Workshops stellen wir sicher, dass unser Team nicht nur mit den neuesten technologischen Entwicklungen Schritt hält, sondern auch agil und anpassungsfähig bleibt, um die Herausforderungen eines sich schnell verändernden Marktes meistern zu können.
Diese Maßnahmen tragen insgesamt dazu bei, dass unser Unternehmen nicht nur flexibel auf Veränderungen reagieren kann, sondern auch proaktiv und agil in der Gestaltung innovativer Lösungen und der Optimierung interner Prozesse agiert.</t>
  </si>
  <si>
    <t>Cross-Functional Teams</t>
  </si>
  <si>
    <t>PESTEL-Analyse</t>
  </si>
  <si>
    <t>Wie nutzen Sie Generative KI für die innovative Rationalisierung/Neugestaltung der internen Prozesse? Wie sehr senken Sie dadurch die Kosten?
Der Einsatz von generativer Künstlicher Intelligenz (KI) in unserem Unternehmen spielt eine entscheidende Rolle bei der Rationalisierung und Neugestaltung interner Prozesse. Hier sind einige spezifische Anwendungen und der resultierende Kostensenkungseffekt:
Automatisierung administrativer Aufgaben: Wir nutzen generative KI-Modelle, um repetitive und zeitintensive administrative Tätigkeiten wie Dateneingabe, Terminplanung und Berichterstattung zu automatisieren. Dies führt zu einer erheblichen Reduzierung der manuellen Arbeitsstunden, wodurch wir die Effizienz steigern und die Kosten um bis zu 30% reduzieren.
Verbesserung der Kundeninteraktion: Generative KI wird eingesetzt, um Kundenanfragen durch Chatbots und intelligente Assistenten zu bearbeiten. Diese Technologie ermöglicht es uns, schnell und präzise auf Kundenbedürfnisse zu reagieren, was nicht nur die Kundenzufriedenheit erhöht, sondern auch die Kosten für den Kundenservice deutlich senkt, indem sie weniger Personalressourcen erfordert.
Produktentwicklung und Design: Generative KI-Modelle unterstützen uns bei der Entwicklung neuer Produkte, indem sie auf Basis bestehender Daten schnell Prototypen und Designvorschläge generieren. Dies verkürzt die Entwicklungszyklen und reduziert die damit verbundenen Kosten signifikant.
Durch diese Maßnahmen, unterstützt durch generative KI, haben wir nicht nur unsere internen Prozesse effizienter gestaltet, sondern auch die Kostenstruktur unseres Unternehmens verbessert. Insgesamt schätzen wir, dass der Einsatz von KI-Technologien unsere Betriebskosten um durchschnittlich 8-12% senken konnte, was zu einer verbesserten Profitabilität und Wettbewerbsfähigkeit führt.</t>
  </si>
  <si>
    <t>Haubner GmbH</t>
  </si>
  <si>
    <t>Die Nachhaltigkeit unseres Unternehmens manifestiert sich durch eine Vielzahl von Maßnahmen, die auf Umweltverträglichkeit, soziale Verantwortung und wirtschaftliche Stabilität abzielen. Wir setzen auf umweltfreundliche Baupraktiken, recycelte Materialien und erneuerbare Energien, um unseren ökologischen Fußabdruck zu minimieren. Ressourceneffizienz ist ein zentrales Anliegen, sei es durch die Reduzierung von Abfällen im Bauprozess oder die Optimierung des Ressourceneinsatzes im Unternehmen. Soziale Verantwortung wird durch die Unterstützung lokaler Gemeinschaften, die Schaffung von Arbeitsplätzen und die Förderung von Bildungsprogrammen gelebt. Das Wohlbefinden unserer Mitarbeiter liegt uns am Herzen, daher bieten wir ein unterstützendes Arbeitsumfeld und Programme zur Gesundheitsförderung an. Transparente Unternehmensführung und offene Kommunikation sind grundlegende Prinzipien, denen wir folgen, um das Vertrauen unserer Stakeholder zu stärken. Wir setzen uns für eine verantwortungsvolle Unternehmensführung ein und berichten regelmäßig über unsere Fortschritte in Bezug auf Nachhaltigkeitsziele. Unsere Maßnahmen zielen darauf ab, langfristigen Mehrwert für alle zu schaffen und positive Auswirkungen auf Umwelt, Gesellschaft und Wirtschaft zu erzielen.</t>
  </si>
  <si>
    <t>Unser Unternehmen hat einen innovativen Ansatz für die Förderung von Innovationen implementiert, der in unserem ERP-Programm verankert ist. Ein spezielles Innovationstool ermöglicht es Mitarbeitern, Ideen einzureichen und zu bewerten. Dies fördert eine Kultur der Innovation und ermöglicht es uns, kontinuierlich neue Ideen zu generieren und umzusetzen. Besonders für Mitarbeiter in der Produktion, die keinen Zugang zu PC-Arbeitsplätzen haben, haben wir Innovationsbriefkästen eingerichtet. Hier können sie ihre Ideen schriftlich und gerne auch anonym einwerfen. Diese Initiative erfreut sich großer Beliebtheit, da sie allen Mitarbeitern die Möglichkeit gibt, ihre kreativen Ideen einzubringen und das Unternehmen voranzubringen.</t>
  </si>
  <si>
    <t>Wir belohnen Mitarbeiter für eingereichte und durchgeführte Innovationen auf verschiedene Weise, um ihre Bemühungen und Beiträge angemessen anzuerkennen und zu honorieren. Eine Möglichkeit besteht darin, finanzielle Anreize anzubieten, wie zum Beispiel Boni, Prämien oder Gewinnbeteiligungen für besonders herausragende Innovationen. Darüber hinaus können wir auch nicht-monetäre Belohnungen wie Anerkennungen, Auszeichnungen oder persönliche Dankesworte vergeben, um die Leistungen der Mitarbeiter zu würdigen und ihr Engagement für Innovation zu bestärken. Eine weitere Möglichkeit besteht darin, Mitarbeiter in den Entwicklungsprozess der Innovation einzubeziehen, indem wir sie in spezielle Projekte oder Teams einbinden und ihnen dadurch die Möglichkeit geben, ihre Ideen aktiv umzusetzen und zu gestalten. Auf diese Weise schaffen wir ein motivierendes Umfeld, das die Kreativität und Innovationsbereitschaft unserer Mitarbeiter fördert und gleichzeitig zu unserem Unternehmenserfolg beiträgt.</t>
  </si>
  <si>
    <t>Die Flexibilität und Agilität unseres Unternehmens zeigen sich durch schnelle Anpassung an Marktbedingungen, agile Arbeitsmethoden, flexibles Arbeitsumfeld, offene Kommunikation und Zusammenarbeit sowie kontinuierliche Verbesserung. Wir reagieren schnell auf Veränderungen, nutzen agile Methoden zur Prozessoptimierung, bieten flexibles Arbeiten, fördern offene Kommunikation und verbessern kontinuierlich unsere Abläufe.</t>
  </si>
  <si>
    <t>Wir nutzen Generative KI, um interne Prozesse innovativ zu rationalisieren und neu zu gestalten. Durch den Einsatz von KI-gesteuerten Algorithmen werden repetitive Aufgaben automatisiert, was die Effizienz steigert und menschliche Ressourcen freisetzt. Beispielsweise optimieren wir die Ressourcenzuweisung, Vorhersagen für die Bestandsverwaltung und personalisierte Kundeninteraktionen. Die Senkung der Kosten variiert je nach Anwendungsfall, kann jedoch signifikant sein, indem menschliche Arbeitszeit eingespart, Fehler minimiert und Prozesse beschleunigt werden.</t>
  </si>
  <si>
    <t>HDP Management Consulting GmbH</t>
  </si>
  <si>
    <t>65760 Eschborn</t>
  </si>
  <si>
    <t>Die ökologische Nachhaltigkeit wird bei der HDP seit Jahren durch einzelne Maßnahmen zur Reduzierung des CO2-Fußabdrucks unterstützt. Es gibt beispielweise keine Firmenfahrzeuge – wir fahren zu unseren Kunden mit der Bahn und überwiegend öffentlichen Verkehrsmitteln. Im Jahr 2022 haben wir diesen Ansatz systematisiert und mit der Firma planetly eine Software eingeführt, über die wir unseren CO2-Ausstoß (gemäß GHG-Protocol) transparent erfassen, durch geeignete Maßnahmen reduzieren und die verbleibenden Ausstöße kompensieren. Dies führen wir rückwirkend ab dem Jahr 2021 durch. Wegen dem Verkauf von planetly werden wir Ende 2024 auf eine umfänglichere CSR-Software migrieren. Bezüglich der ökonomischen Nachhaltigkeit wird der Personaleinsatz orientiert an den folgenden Phasen geplant: Identifizierung von Innovationen, Bewertung und Auswahl der Innovationen, Konkretisierung der Innovationen und Erstellung Business-Case, Realisieren der Innovationen. Die ersten beiden Phasen werden je Themengebiet nach festen Aufwandsvorgaben bearbeitet, danach werden je Innovationsthema die eingesetzten Aufwände durch einen permanenten Abgleich von er-zeugten Ergebnissen und Nutzen fürs Unternehmen feinjustiert und die erwarteten Ergebnistypen konkretisiert. Bei der sozialen Nachhaltigkeit steht für uns neben dem Nutzen unserer Leistungen für unsere Kunden auch der Nutzen für die beteiligten Menschen im Mittelpunkt. Inner-halb der HDP legen wir größten Wert auf Toleranz, einen respektsvollen Umgang miteinander und auf Chancengleichheit.</t>
  </si>
  <si>
    <t>Mitarbeiter sind besonders hoch motiviert und innovativ, wenn sie für ein(e) Themengebiet, Methode oder Prozess verantwortlich sind und diese Verantwortung gerne übernommen haben. Das spiegelt in den Ergebnissen und in der eingesetzten Zeit wider. Die oben aufgeführten Kennzahlen sind demzufolge eher konservativ zu werten, weil diese Mitarbeiter sich mit Innovationen auch in ihrer Freizeit beschäftigen. Wir haben Kollegen, die in ihrer Freizeit viel zu Innovationen im Markt recherchieren und Ihre Kollegen/innen von sich aus über besondere Findings informieren und so ein Dialog entstanden ist, der am Ende wieder zu neuen Innovationen für unser Unternehmen führt.</t>
  </si>
  <si>
    <t>Die Ideen werden dem direkten Vorgesetzten oder dem Verantwortlichen für IP vorgestellt und durch das Management bewertet. Die Bewertung orientiert sich an den folgenden Phasen: Identifizierung von Innovationen, Bewertung und Auswahl der Innovationen, Konkretisierung der Innovationen und Erstellung Business-Case, Realisieren der Innovationen. Dabei wird zum einen auf den Nutzen für unsere Kunden (Beratungsleistungen) und zum anderen auf die Optimierung unserer internen Prozesse abgezielt.</t>
  </si>
  <si>
    <t>Bei besonders innovativen Leistungen werden die vorschlagenden  Mitarbeiter/innen zu Themenpaten und bekommen die benötigte Unterstützung (Freiraum, Budget, etc.), um die Idee umzusetzen. Wenn die Innovationen sich auf unsere Beratungsleistungen auswirken, erhalten diese Mitarbeiter/innen bei erfolgreichen Angebotsbeteiligungen eine Provision.</t>
  </si>
  <si>
    <t>In der Außensicht orientieren wir uns an der Arbeitsweise des Kunden. Das spiegelt sich in der vom Kunden gewählten Projektmethode und in der Zusammenarbeit mit agil ausgerichteten Organisationen wider. In der Innensicht beschreiben wir unsere Prozesse zwar, setzten aber eher auf die Interaktion der Prozessbeteiligten als auf einer formale Regeleinhaltung. Wir achten bei unseren Prozessen darauf, dass sie einen möglichst hohen Digitalisierungsgrad haben und unsere Tools intuitiv verwendbar sind. Aufgrund der veränderten Marktanforderungen haben wir die Fexibilität, insbesondere im Ressourcenmanagement deutlich verbessert, um den gestiegenen Ansprüchen der Kunden gerecht zu werden.</t>
  </si>
  <si>
    <t>Aktuell konzentrieren wir uns bei der Rationalisierung der internen Prozesse im Wesentlichen auf die Nutzung von Generative KI innerhalb der Beratungsmethoden. Verschiedene LLMs (Large Language Model), wie z. B. ChatGPT, mixtral oder Llama werden dabei z. B. beim Brainstorming, der Texterstellung, dem Konkretisieren von Ideen und dem Bewerten von Lö-sungen genutzt. Darüber hinaus versuchen wir Gen AI an allen Stellen der Beratung nutzbar zu machen, wenn sichergestellt ist, dass die Beratungsergebnisse nach wie vor den aktuellen Markterkenntnissen entsprechen. Im nächsten Schritt werden wir im Zuge von Systemablösungen die Generative KI auch in den internen Prozessen nutzbar machen. So versprechen wir uns z. B. durch ein neues CRM- und EAP-System signifikante Vorteile durch die dann mögliche Steigerung des Automatisierungsgrads. Die Kostensenkung wird sich voraussichtlich erst im nächsten Schritt bemerkbar machen. Im Moment erhöhen wir durch die aktuellen Aktivitäten die Effizienz und nutzen die gewonnene Zeit für die Erzeugung besserer Beratungsergebnisse.</t>
  </si>
  <si>
    <t>aDSDS</t>
  </si>
  <si>
    <t>Gilzgkjzfkuzt</t>
  </si>
  <si>
    <t>BGTS GmbH</t>
  </si>
  <si>
    <t>Montag BG Test</t>
  </si>
  <si>
    <t>ccghfdgfds</t>
  </si>
  <si>
    <t>compamedia GmbH</t>
  </si>
  <si>
    <t>udjd</t>
  </si>
  <si>
    <t>AAA</t>
  </si>
  <si>
    <t>B's Test GmbH</t>
  </si>
  <si>
    <t>totgjgh</t>
  </si>
  <si>
    <t>tlutliut</t>
  </si>
  <si>
    <t>BG für 2025</t>
  </si>
  <si>
    <t>Work time dedicated to innovation</t>
  </si>
  <si>
    <t>Participation in innovation projects (max. 5)</t>
  </si>
  <si>
    <t>Strategy and innovation (max. 5)</t>
  </si>
  <si>
    <t>Innovation Strategy Content</t>
  </si>
  <si>
    <t xml:space="preserve">Sustainability (max. 5)
</t>
  </si>
  <si>
    <t xml:space="preserve">Further education / Professional Development 
</t>
  </si>
  <si>
    <t xml:space="preserve">Digital transformation (max. 5)
</t>
  </si>
  <si>
    <t xml:space="preserve">Innovation expenditure
</t>
  </si>
  <si>
    <t>Innovation Culture</t>
  </si>
  <si>
    <t>Training</t>
  </si>
  <si>
    <t>Free Space</t>
  </si>
  <si>
    <t>Internal Venture Capital - 0-1 (Ja/Nein)</t>
  </si>
  <si>
    <t>Digitization of Internal Organization and Communication (max. 3)</t>
  </si>
  <si>
    <t xml:space="preserve">Idea Management </t>
  </si>
  <si>
    <t>Creative Contributions from Employees</t>
  </si>
  <si>
    <t>Design of the Innovation Process</t>
  </si>
  <si>
    <t>Flexibility and Agility (max. 5)</t>
  </si>
  <si>
    <t xml:space="preserve">Tools and Methods (max. 4)
</t>
  </si>
  <si>
    <t xml:space="preserve">Digital Networking (max. 4)
</t>
  </si>
  <si>
    <t xml:space="preserve">Use of Digital Technologies (max. 4)
</t>
  </si>
  <si>
    <t>Organization of Digital Transformation
 0-1(Ja/Nein)</t>
  </si>
  <si>
    <t xml:space="preserve">Involvement in Individual Phases of the Innovation Process (max. 5)
</t>
  </si>
  <si>
    <t>Open Innovation Activites / Short Term</t>
  </si>
  <si>
    <t>Open Innovation Activities / Long Term</t>
  </si>
  <si>
    <t xml:space="preserve">Digital Networking… (max. 3)
</t>
  </si>
  <si>
    <t xml:space="preserve">Digital Sales / External Communication (max. 3)
</t>
  </si>
  <si>
    <t>Innovation Strategy Content (max. 4)</t>
  </si>
  <si>
    <t>Company Industry</t>
  </si>
  <si>
    <t>Company Size</t>
  </si>
  <si>
    <t>Number Of Employees</t>
  </si>
  <si>
    <t>Normal</t>
  </si>
  <si>
    <t>Percentile</t>
  </si>
  <si>
    <t>Other Industries</t>
  </si>
  <si>
    <t>Healthcare</t>
  </si>
  <si>
    <t>IT Development and Consulting</t>
  </si>
  <si>
    <t>Energy</t>
  </si>
  <si>
    <t>Innovation Culture(max. 5)</t>
  </si>
  <si>
    <t>Training (max. 5)</t>
  </si>
  <si>
    <t>Employee Participation - 0-1 (Ja/Nein)</t>
  </si>
  <si>
    <r>
      <t xml:space="preserve">Normal / </t>
    </r>
    <r>
      <rPr>
        <sz val="10"/>
        <color rgb="FFFF0000"/>
        <rFont val="Arial"/>
        <family val="2"/>
      </rPr>
      <t>OS</t>
    </r>
  </si>
  <si>
    <t>Unsere Erfahrungen mit Intrapreneurship bei enomyc sind äußerst positiv und haben unsere Innovationskultur nachhaltig geprägt. Neben neuen Ideen und gesteigerter Mitarbeitermotivation tragen auch strategische Partnerschaften und digitale Weiterbildungsangebote zur Stärkung unserer Position als innovationsgetriebenes Beratungsunternehmen bei.
Markantes Beispiel: Virtual Reality und soziale Verantwortung. Ein Kollege hat die Potenziale von Virtual Reality (VR) umfassend untersucht und neue Anwendungsbereiche entwickelt, die heute Teil unserer Beratung sind. VR wird nicht nur für interne Kollaboration genutzt, sondern auch für immersive Kundenschulungen und Prozesssimulationen. Ein Highlight war unsere Teilnahme am globalen VR-Charity-Event „Ready Player Golf“, das technologische Innovation mit sozialem Engagement verbindet. Der Erfolg solcher Projekte motiviert andere Mitarbeitende, eigene Ideen voranzutreiben und die Innovationskultur aktiv zu gestalten.
Neue Partnerschaften: Digitalisierung als Treiber von Innovation
Mit Agicap setzen wir auf Digitalisierungslösungen, die unseren Kunden helfen, ihre Finanzprozesse effizienter zu gestalten. In Kooperation bieten wir Seminare an, um Unternehmen auf gesetzliche Änderungen und Automatisierungen vorzubereiten. Diese Form des Wissensaustauschs steigert nicht nur den Mehrwert für unsere Kunden, sondern fördert auch Innovation.
Unsere Partnerschaft mit Nordantech stärkt zusätzlich unser digitales Portfolio. Die Teilnahme an der jährlichen #SHIFTHAPPENS-Studie – 2024 mit dem Fokus „Haltestrategien vs. Innovation“ – unterstreicht unsere Auseinandersetzung mit den Herausforderungen und Chancen von Digitalisierung und Innovation. Die Erkenntnisse fließen direkt in unsere Beratungsarbeit ein.
Fazit: Innovation durch Kooperation und Eigeninitiative. Unsere Kombination aus Intrapreneurship, Partnerschaften und Weiterbildungsangeboten zeigt, wie enomyc Innovation fördert, die Motivation der Mitarbeitenden steigert und gleichzeitig unsere Kunden dabei unterstützt, digitale und innovative Transformationen erfolgreich zu meistern.</t>
  </si>
  <si>
    <t>Ongoing Market, Technology and Competition Monitoring (max. 5)</t>
  </si>
  <si>
    <t>Design of the Innovation Process (max. 5)</t>
  </si>
  <si>
    <t xml:space="preserve">Role of Marketing/Sales in the Innovation Process (max. 5)
</t>
  </si>
  <si>
    <t>Construction / Skilled Trades</t>
  </si>
  <si>
    <t>Plant / Mechanical Engineering</t>
  </si>
  <si>
    <t>Metal Processing</t>
  </si>
  <si>
    <t>Electronics / Electrical Engineering</t>
  </si>
  <si>
    <t>Financial Services / Insurance</t>
  </si>
  <si>
    <t>Valid</t>
  </si>
  <si>
    <t/>
  </si>
  <si>
    <t>% Innovation Working Time</t>
  </si>
  <si>
    <t>Sustainability</t>
  </si>
  <si>
    <t>Digital Transformation</t>
  </si>
  <si>
    <t>Strategy and Innovation</t>
  </si>
  <si>
    <t xml:space="preserve">Participation in Innovation Projects </t>
  </si>
  <si>
    <t>Internal Venture Capital</t>
  </si>
  <si>
    <t>Employee Participation</t>
  </si>
  <si>
    <t>Digitization of Internal Organization and Communication</t>
  </si>
  <si>
    <t>Idea Management</t>
  </si>
  <si>
    <t>Climate Innovation</t>
  </si>
  <si>
    <t>Top Management Innovation</t>
  </si>
  <si>
    <t>Ongoing Market, Technology and Competition Monitoring</t>
  </si>
  <si>
    <t xml:space="preserve">Flexibility and Agility </t>
  </si>
  <si>
    <t>Tools and Methods</t>
  </si>
  <si>
    <t>Digital Networking</t>
  </si>
  <si>
    <t>Use of Digital Technologies</t>
  </si>
  <si>
    <t>Organization of Digital Transformation</t>
  </si>
  <si>
    <t>Organization &amp; Process Innovation</t>
  </si>
  <si>
    <t>Role of Marketing/Sales in the Innovation Process</t>
  </si>
  <si>
    <t>Involvement in Individual Phases of the Innovation Process</t>
  </si>
  <si>
    <t>Digital Sales / External Communication</t>
  </si>
  <si>
    <t>External Orientation &amp; Open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</si>
</sst>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11" x14ac:knownFonts="1">
    <font>
      <sz val="10"/>
      <color rgb="FF000000"/>
      <name val="Arial"/>
      <scheme val="minor"/>
    </font>
    <font>
      <sz val="10"/>
      <color rgb="FF000000"/>
      <name val="Arial"/>
      <family val="2"/>
    </font>
    <font>
      <sz val="10"/>
      <color theme="1"/>
      <name val="Arial"/>
      <family val="2"/>
      <scheme val="minor"/>
    </font>
    <font>
      <u/>
      <sz val="10"/>
      <color rgb="FF0000FF"/>
      <name val="Arial"/>
      <family val="2"/>
    </font>
    <font>
      <sz val="10"/>
      <color rgb="FF000000"/>
      <name val="Arial"/>
      <family val="2"/>
      <scheme val="minor"/>
    </font>
    <font>
      <sz val="10"/>
      <color theme="1"/>
      <name val="Arial"/>
      <family val="2"/>
    </font>
    <font>
      <sz val="10"/>
      <color rgb="FFFF0000"/>
      <name val="Arial"/>
      <family val="2"/>
    </font>
    <font>
      <sz val="10"/>
      <color theme="8"/>
      <name val="Arial"/>
      <family val="2"/>
      <scheme val="minor"/>
    </font>
    <font>
      <sz val="10"/>
      <color rgb="FFFF0000"/>
      <name val="Arial"/>
      <family val="2"/>
      <scheme val="minor"/>
    </font>
    <font>
      <sz val="11"/>
      <color rgb="FF000000"/>
      <name val="Calibri"/>
      <family val="2"/>
    </font>
    <font>
      <sz val="10"/>
      <color rgb="FF00B050"/>
      <name val="Arial"/>
      <family val="2"/>
    </font>
  </fonts>
  <fills count="12">
    <fill>
      <patternFill patternType="none"/>
    </fill>
    <fill>
      <patternFill patternType="gray125"/>
    </fill>
    <fill>
      <patternFill patternType="solid">
        <fgColor theme="9"/>
        <bgColor theme="9"/>
      </patternFill>
    </fill>
    <fill>
      <patternFill patternType="solid">
        <fgColor theme="8"/>
        <bgColor theme="8"/>
      </patternFill>
    </fill>
    <fill>
      <patternFill patternType="solid">
        <fgColor theme="7"/>
        <bgColor theme="7"/>
      </patternFill>
    </fill>
    <fill>
      <patternFill patternType="solid">
        <fgColor theme="5"/>
        <bgColor theme="5"/>
      </patternFill>
    </fill>
    <fill>
      <patternFill patternType="solid">
        <fgColor theme="9"/>
        <bgColor indexed="64"/>
      </patternFill>
    </fill>
    <fill>
      <patternFill patternType="solid">
        <fgColor rgb="FF92D050"/>
        <bgColor theme="9"/>
      </patternFill>
    </fill>
    <fill>
      <patternFill patternType="solid">
        <fgColor theme="8"/>
        <bgColor indexed="64"/>
      </patternFill>
    </fill>
    <fill>
      <patternFill patternType="solid">
        <fgColor rgb="FF92D050"/>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37">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xf numFmtId="0" fontId="3" fillId="0" borderId="0" xfId="0" applyFont="1"/>
    <xf numFmtId="0" fontId="2" fillId="0" borderId="0" xfId="0" applyFont="1" applyAlignment="1">
      <alignment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0" fillId="6" borderId="0" xfId="0" applyFill="1"/>
    <xf numFmtId="0" fontId="1" fillId="7" borderId="0" xfId="0" applyFont="1" applyFill="1" applyAlignment="1">
      <alignment horizontal="center" vertical="center" wrapText="1"/>
    </xf>
    <xf numFmtId="0" fontId="6" fillId="0" borderId="0" xfId="0" applyFont="1" applyAlignment="1">
      <alignment horizontal="center" vertical="center" wrapText="1"/>
    </xf>
    <xf numFmtId="2" fontId="2" fillId="0" borderId="0" xfId="0" applyNumberFormat="1" applyFont="1"/>
    <xf numFmtId="165" fontId="2" fillId="0" borderId="0" xfId="0" applyNumberFormat="1" applyFont="1"/>
    <xf numFmtId="0" fontId="0" fillId="8" borderId="0" xfId="0" applyFill="1"/>
    <xf numFmtId="0" fontId="7" fillId="8" borderId="0" xfId="0" applyFont="1" applyFill="1"/>
    <xf numFmtId="0" fontId="0" fillId="9" borderId="0" xfId="0" applyFill="1"/>
    <xf numFmtId="0" fontId="0" fillId="10" borderId="0" xfId="0" applyFill="1"/>
    <xf numFmtId="0" fontId="0" fillId="11" borderId="0" xfId="0" applyFill="1"/>
    <xf numFmtId="0" fontId="8" fillId="11" borderId="0" xfId="0" applyFont="1" applyFill="1"/>
    <xf numFmtId="0" fontId="8" fillId="0" borderId="0" xfId="0" applyFont="1"/>
    <xf numFmtId="0" fontId="9" fillId="0" borderId="0" xfId="0" applyFont="1"/>
    <xf numFmtId="0" fontId="10"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2" fontId="0" fillId="0" borderId="0" xfId="0" applyNumberFormat="1"/>
    <xf numFmtId="0" fontId="8" fillId="0" borderId="0" xfId="0" applyFont="1" applyAlignment="1">
      <alignment horizontal="center" vertical="center" wrapText="1"/>
    </xf>
    <xf numFmtId="9" fontId="1" fillId="2" borderId="0" xfId="1" applyFont="1" applyFill="1" applyAlignment="1">
      <alignment horizontal="center" vertical="center" wrapText="1"/>
    </xf>
    <xf numFmtId="9" fontId="6" fillId="0" borderId="0" xfId="1" applyFont="1" applyAlignment="1">
      <alignment horizontal="center" vertical="center" wrapText="1"/>
    </xf>
    <xf numFmtId="9" fontId="2" fillId="0" borderId="0" xfId="1" applyFont="1"/>
    <xf numFmtId="9" fontId="0" fillId="0" borderId="0" xfId="1" applyFont="1"/>
    <xf numFmtId="9" fontId="1" fillId="7" borderId="0" xfId="1" applyFont="1" applyFill="1" applyAlignment="1">
      <alignment horizontal="center" vertical="center" wrapText="1"/>
    </xf>
    <xf numFmtId="0" fontId="1" fillId="2" borderId="0" xfId="0" applyFont="1" applyFill="1" applyAlignment="1">
      <alignment horizontal="center" vertical="center" wrapText="1"/>
    </xf>
    <xf numFmtId="0" fontId="0" fillId="0" borderId="0" xfId="0"/>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kc.a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ekc.a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ekc.a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ekc.a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kc.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BFE-B32C-5149-92FF-60759B325299}">
  <dimension ref="A1:I398"/>
  <sheetViews>
    <sheetView workbookViewId="0">
      <selection activeCell="N2" sqref="N2"/>
    </sheetView>
  </sheetViews>
  <sheetFormatPr baseColWidth="10" defaultRowHeight="13" x14ac:dyDescent="0.15"/>
  <cols>
    <col min="1" max="1" width="40.83203125" customWidth="1"/>
    <col min="2" max="2" width="29.83203125" customWidth="1"/>
    <col min="3" max="3" width="21.83203125" customWidth="1"/>
    <col min="6" max="9" width="18.83203125" customWidth="1"/>
  </cols>
  <sheetData>
    <row r="1" spans="1:9" ht="55" customHeight="1" x14ac:dyDescent="0.15">
      <c r="F1" s="10"/>
      <c r="G1" s="10"/>
      <c r="H1" s="10"/>
      <c r="I1" s="10"/>
    </row>
    <row r="2" spans="1:9" ht="224" customHeight="1" x14ac:dyDescent="0.15">
      <c r="A2" s="1" t="s">
        <v>109</v>
      </c>
      <c r="B2" s="1" t="s">
        <v>3132</v>
      </c>
      <c r="C2" s="1" t="s">
        <v>0</v>
      </c>
      <c r="D2" s="1" t="s">
        <v>3133</v>
      </c>
      <c r="E2" s="1" t="s">
        <v>3134</v>
      </c>
      <c r="F2" s="11" t="s">
        <v>3166</v>
      </c>
      <c r="G2" s="24" t="s">
        <v>3165</v>
      </c>
      <c r="H2" s="26" t="s">
        <v>3173</v>
      </c>
      <c r="I2" s="26" t="s">
        <v>3177</v>
      </c>
    </row>
    <row r="3" spans="1:9" ht="15" x14ac:dyDescent="0.2">
      <c r="A3" s="3" t="s">
        <v>111</v>
      </c>
      <c r="B3" s="21" t="s">
        <v>3137</v>
      </c>
      <c r="C3" s="3" t="s">
        <v>112</v>
      </c>
      <c r="D3" s="3" t="s">
        <v>113</v>
      </c>
      <c r="E3" s="3" t="s">
        <v>114</v>
      </c>
      <c r="F3" s="12">
        <v>0.68662949748129221</v>
      </c>
      <c r="G3" s="25">
        <v>0.26973334043103814</v>
      </c>
      <c r="H3" s="25">
        <v>0.80621693121693128</v>
      </c>
      <c r="I3" s="25">
        <v>0.49500000000000005</v>
      </c>
    </row>
    <row r="4" spans="1:9" ht="15" x14ac:dyDescent="0.2">
      <c r="A4" s="3" t="s">
        <v>122</v>
      </c>
      <c r="B4" s="21" t="s">
        <v>3149</v>
      </c>
      <c r="C4" s="3" t="s">
        <v>123</v>
      </c>
      <c r="D4" s="3" t="s">
        <v>124</v>
      </c>
      <c r="E4" s="3" t="s">
        <v>125</v>
      </c>
      <c r="F4" s="12">
        <v>0.81239373893011135</v>
      </c>
      <c r="G4" s="25">
        <v>0.70562255045126787</v>
      </c>
      <c r="H4" s="25">
        <v>0.92228835978835977</v>
      </c>
      <c r="I4" s="25">
        <v>0.67944444444444452</v>
      </c>
    </row>
    <row r="5" spans="1:9" ht="15" x14ac:dyDescent="0.2">
      <c r="A5" s="3" t="s">
        <v>141</v>
      </c>
      <c r="B5" s="21" t="s">
        <v>3137</v>
      </c>
      <c r="F5" s="12">
        <v>0.57602382910655892</v>
      </c>
      <c r="G5" s="25">
        <v>0.28024868869603159</v>
      </c>
      <c r="H5" s="25">
        <v>0.50033068783068779</v>
      </c>
      <c r="I5" s="25">
        <v>0.28777777777777774</v>
      </c>
    </row>
    <row r="6" spans="1:9" ht="15" x14ac:dyDescent="0.2">
      <c r="A6" s="3" t="s">
        <v>142</v>
      </c>
      <c r="B6" s="21" t="s">
        <v>3150</v>
      </c>
      <c r="C6" s="3" t="s">
        <v>143</v>
      </c>
      <c r="D6" s="3" t="s">
        <v>144</v>
      </c>
      <c r="E6" s="3" t="s">
        <v>145</v>
      </c>
      <c r="F6" s="12">
        <v>0.67036553808041732</v>
      </c>
      <c r="G6" s="25">
        <v>0.39269009477785632</v>
      </c>
      <c r="H6" s="25">
        <v>0.82870370370370383</v>
      </c>
      <c r="I6" s="25">
        <v>0.4269444444444444</v>
      </c>
    </row>
    <row r="7" spans="1:9" ht="15" x14ac:dyDescent="0.2">
      <c r="B7" s="21" t="s">
        <v>3137</v>
      </c>
      <c r="F7" s="12" t="s">
        <v>3155</v>
      </c>
      <c r="G7" s="25" t="s">
        <v>3155</v>
      </c>
      <c r="H7" s="25" t="s">
        <v>3155</v>
      </c>
      <c r="I7" s="25" t="s">
        <v>3155</v>
      </c>
    </row>
    <row r="8" spans="1:9" ht="15" x14ac:dyDescent="0.2">
      <c r="A8" s="3" t="s">
        <v>152</v>
      </c>
      <c r="B8" s="21" t="s">
        <v>3138</v>
      </c>
      <c r="C8" s="3" t="s">
        <v>153</v>
      </c>
      <c r="D8" s="3" t="s">
        <v>113</v>
      </c>
      <c r="E8" s="3" t="s">
        <v>154</v>
      </c>
      <c r="F8" s="12">
        <v>0.54624074961637537</v>
      </c>
      <c r="G8" s="25">
        <v>0.26882300407165471</v>
      </c>
      <c r="H8" s="25">
        <v>0.76273148148148151</v>
      </c>
      <c r="I8" s="25">
        <v>0.24166666666666661</v>
      </c>
    </row>
    <row r="9" spans="1:9" ht="15" x14ac:dyDescent="0.2">
      <c r="A9" s="3" t="s">
        <v>164</v>
      </c>
      <c r="B9" s="21" t="s">
        <v>3137</v>
      </c>
      <c r="C9" s="3" t="s">
        <v>165</v>
      </c>
      <c r="D9" s="3" t="s">
        <v>124</v>
      </c>
      <c r="E9" s="3" t="s">
        <v>166</v>
      </c>
      <c r="F9" s="12">
        <v>0.86956012354883372</v>
      </c>
      <c r="G9" s="25">
        <v>0.57081074353442884</v>
      </c>
      <c r="H9" s="25">
        <v>0.5443121693121693</v>
      </c>
      <c r="I9" s="25">
        <v>0.38194444444444442</v>
      </c>
    </row>
    <row r="10" spans="1:9" ht="15" x14ac:dyDescent="0.2">
      <c r="A10" s="3" t="s">
        <v>174</v>
      </c>
      <c r="B10" s="21" t="s">
        <v>3137</v>
      </c>
      <c r="C10" s="3" t="s">
        <v>175</v>
      </c>
      <c r="D10" s="3" t="s">
        <v>124</v>
      </c>
      <c r="E10" s="3" t="s">
        <v>176</v>
      </c>
      <c r="F10" s="12">
        <v>0.92628262781900006</v>
      </c>
      <c r="G10" s="25">
        <v>0.73951655468600519</v>
      </c>
      <c r="H10" s="25">
        <v>0.95701058201058209</v>
      </c>
      <c r="I10" s="25">
        <v>0.67138888888888892</v>
      </c>
    </row>
    <row r="11" spans="1:9" ht="15" x14ac:dyDescent="0.2">
      <c r="A11" s="3" t="s">
        <v>185</v>
      </c>
      <c r="B11" s="21" t="s">
        <v>3150</v>
      </c>
      <c r="C11" s="3" t="s">
        <v>186</v>
      </c>
      <c r="D11" s="3" t="s">
        <v>144</v>
      </c>
      <c r="E11" s="3" t="s">
        <v>187</v>
      </c>
      <c r="F11" s="12">
        <v>0.56119887141375058</v>
      </c>
      <c r="G11" s="25">
        <v>0.26572657290459006</v>
      </c>
      <c r="H11" s="25">
        <v>0.72949735449735453</v>
      </c>
      <c r="I11" s="25">
        <v>0.29222222222222227</v>
      </c>
    </row>
    <row r="12" spans="1:9" ht="15" x14ac:dyDescent="0.2">
      <c r="A12" s="3" t="s">
        <v>193</v>
      </c>
      <c r="B12" s="21" t="s">
        <v>3137</v>
      </c>
      <c r="C12" s="3" t="s">
        <v>194</v>
      </c>
      <c r="D12" s="3" t="s">
        <v>124</v>
      </c>
      <c r="E12" s="3" t="s">
        <v>195</v>
      </c>
      <c r="F12" s="12">
        <v>0.7585517479083087</v>
      </c>
      <c r="G12" s="25">
        <v>0.46157320643240801</v>
      </c>
      <c r="H12" s="25">
        <v>0.79728835978835977</v>
      </c>
      <c r="I12" s="25">
        <v>0.42416666666666664</v>
      </c>
    </row>
    <row r="13" spans="1:9" ht="15" x14ac:dyDescent="0.2">
      <c r="A13" s="3" t="s">
        <v>205</v>
      </c>
      <c r="B13" s="21" t="s">
        <v>3150</v>
      </c>
      <c r="C13" s="3" t="s">
        <v>206</v>
      </c>
      <c r="D13" s="3" t="s">
        <v>124</v>
      </c>
      <c r="E13" s="3" t="s">
        <v>207</v>
      </c>
      <c r="F13" s="12">
        <v>0.77877690303467817</v>
      </c>
      <c r="G13" s="25">
        <v>0.44471787547288766</v>
      </c>
      <c r="H13" s="25">
        <v>0.79398148148148151</v>
      </c>
      <c r="I13" s="25">
        <v>0.44444444444444448</v>
      </c>
    </row>
    <row r="14" spans="1:9" ht="15" x14ac:dyDescent="0.2">
      <c r="A14" s="3" t="s">
        <v>141</v>
      </c>
      <c r="B14" s="21" t="s">
        <v>3137</v>
      </c>
      <c r="C14" s="3" t="s">
        <v>214</v>
      </c>
      <c r="D14" s="3" t="s">
        <v>144</v>
      </c>
      <c r="E14" s="3" t="s">
        <v>215</v>
      </c>
      <c r="F14" s="12" t="s">
        <v>3155</v>
      </c>
      <c r="G14" s="25" t="s">
        <v>3155</v>
      </c>
      <c r="H14" s="25" t="s">
        <v>3155</v>
      </c>
      <c r="I14" s="25" t="s">
        <v>3155</v>
      </c>
    </row>
    <row r="15" spans="1:9" ht="15" x14ac:dyDescent="0.2">
      <c r="A15" s="3" t="s">
        <v>216</v>
      </c>
      <c r="B15" s="21" t="s">
        <v>3137</v>
      </c>
      <c r="C15" s="3" t="s">
        <v>217</v>
      </c>
      <c r="D15" s="3" t="s">
        <v>113</v>
      </c>
      <c r="E15" s="3" t="s">
        <v>218</v>
      </c>
      <c r="F15" s="12">
        <v>0.81024060859240332</v>
      </c>
      <c r="G15" s="25">
        <v>0.45614173817735565</v>
      </c>
      <c r="H15" s="25">
        <v>0.93617724867724861</v>
      </c>
      <c r="I15" s="25">
        <v>0.42388888888888893</v>
      </c>
    </row>
    <row r="16" spans="1:9" ht="15" x14ac:dyDescent="0.2">
      <c r="A16" s="3" t="s">
        <v>229</v>
      </c>
      <c r="B16" s="21" t="s">
        <v>3150</v>
      </c>
      <c r="C16" s="3" t="s">
        <v>230</v>
      </c>
      <c r="D16" s="3" t="s">
        <v>144</v>
      </c>
      <c r="E16" s="3" t="s">
        <v>231</v>
      </c>
      <c r="F16" s="12">
        <v>0.65121283081462544</v>
      </c>
      <c r="G16" s="25">
        <v>0.21803094770508702</v>
      </c>
      <c r="H16" s="25">
        <v>0.4689153439153439</v>
      </c>
      <c r="I16" s="25">
        <v>3.888888888888889E-2</v>
      </c>
    </row>
    <row r="17" spans="1:9" ht="15" x14ac:dyDescent="0.2">
      <c r="A17" s="3" t="s">
        <v>238</v>
      </c>
      <c r="B17" s="21" t="s">
        <v>3139</v>
      </c>
      <c r="F17" s="12">
        <v>0.48096297183859754</v>
      </c>
      <c r="G17" s="25" t="s">
        <v>3155</v>
      </c>
      <c r="H17" s="25" t="s">
        <v>3155</v>
      </c>
      <c r="I17" s="25" t="s">
        <v>3155</v>
      </c>
    </row>
    <row r="18" spans="1:9" ht="15" x14ac:dyDescent="0.2">
      <c r="A18" s="3" t="s">
        <v>239</v>
      </c>
      <c r="B18" s="21" t="s">
        <v>3137</v>
      </c>
      <c r="C18" s="3" t="s">
        <v>240</v>
      </c>
      <c r="D18" s="3" t="s">
        <v>113</v>
      </c>
      <c r="E18" s="3" t="s">
        <v>241</v>
      </c>
      <c r="F18" s="12">
        <v>0.69635171970351439</v>
      </c>
      <c r="G18" s="25" t="s">
        <v>3155</v>
      </c>
      <c r="H18" s="25" t="s">
        <v>3155</v>
      </c>
      <c r="I18" s="25" t="s">
        <v>3155</v>
      </c>
    </row>
    <row r="19" spans="1:9" ht="15" x14ac:dyDescent="0.2">
      <c r="B19" s="21" t="s">
        <v>3137</v>
      </c>
      <c r="C19" s="3">
        <v>46145</v>
      </c>
      <c r="D19" s="3" t="s">
        <v>124</v>
      </c>
      <c r="E19" s="3" t="s">
        <v>242</v>
      </c>
      <c r="F19" s="12" t="s">
        <v>3155</v>
      </c>
      <c r="G19" s="25" t="s">
        <v>3155</v>
      </c>
      <c r="H19" s="25" t="s">
        <v>3155</v>
      </c>
      <c r="I19" s="25" t="s">
        <v>3155</v>
      </c>
    </row>
    <row r="20" spans="1:9" ht="15" x14ac:dyDescent="0.2">
      <c r="B20" s="21" t="s">
        <v>3137</v>
      </c>
      <c r="C20" s="3" t="s">
        <v>243</v>
      </c>
      <c r="D20" s="3" t="s">
        <v>113</v>
      </c>
      <c r="E20" s="3" t="s">
        <v>244</v>
      </c>
      <c r="F20" s="12" t="s">
        <v>3155</v>
      </c>
      <c r="G20" s="25" t="s">
        <v>3155</v>
      </c>
      <c r="H20" s="25" t="s">
        <v>3155</v>
      </c>
      <c r="I20" s="25" t="s">
        <v>3155</v>
      </c>
    </row>
    <row r="21" spans="1:9" ht="15" x14ac:dyDescent="0.2">
      <c r="A21" s="3" t="s">
        <v>245</v>
      </c>
      <c r="B21" s="21" t="s">
        <v>3137</v>
      </c>
      <c r="C21" s="3" t="s">
        <v>246</v>
      </c>
      <c r="D21" s="3" t="s">
        <v>144</v>
      </c>
      <c r="E21" s="3" t="s">
        <v>247</v>
      </c>
      <c r="F21" s="12">
        <v>0.71301838637018111</v>
      </c>
      <c r="G21" s="25">
        <v>0.44692631469629068</v>
      </c>
      <c r="H21" s="25">
        <v>0.79662698412698418</v>
      </c>
      <c r="I21" s="25">
        <v>0.47361111111111115</v>
      </c>
    </row>
    <row r="22" spans="1:9" ht="15" x14ac:dyDescent="0.2">
      <c r="A22" s="3" t="s">
        <v>256</v>
      </c>
      <c r="B22" s="21" t="s">
        <v>3137</v>
      </c>
      <c r="C22" s="3" t="s">
        <v>257</v>
      </c>
      <c r="D22" s="3" t="s">
        <v>124</v>
      </c>
      <c r="E22" s="3" t="s">
        <v>207</v>
      </c>
      <c r="F22" s="12">
        <v>0.82471297183859749</v>
      </c>
      <c r="G22" s="25">
        <v>0.7415705749119248</v>
      </c>
      <c r="H22" s="25">
        <v>0.82738095238095233</v>
      </c>
      <c r="I22" s="25">
        <v>0.63944444444444437</v>
      </c>
    </row>
    <row r="23" spans="1:9" ht="15" x14ac:dyDescent="0.2">
      <c r="A23" s="3" t="s">
        <v>265</v>
      </c>
      <c r="B23" s="21" t="s">
        <v>3137</v>
      </c>
      <c r="C23" s="3" t="s">
        <v>266</v>
      </c>
      <c r="D23" s="3" t="s">
        <v>144</v>
      </c>
      <c r="E23" s="3" t="s">
        <v>267</v>
      </c>
      <c r="F23" s="12">
        <v>0.70131556628521174</v>
      </c>
      <c r="G23" s="25" t="s">
        <v>3155</v>
      </c>
      <c r="H23" s="25" t="s">
        <v>3155</v>
      </c>
      <c r="I23" s="25" t="s">
        <v>3155</v>
      </c>
    </row>
    <row r="24" spans="1:9" ht="15" x14ac:dyDescent="0.2">
      <c r="A24" s="3" t="s">
        <v>268</v>
      </c>
      <c r="B24" s="21" t="s">
        <v>3139</v>
      </c>
      <c r="C24" s="3" t="s">
        <v>269</v>
      </c>
      <c r="D24" s="3" t="s">
        <v>144</v>
      </c>
      <c r="E24" s="3" t="s">
        <v>270</v>
      </c>
      <c r="F24" s="12">
        <v>0.70537949748129203</v>
      </c>
      <c r="G24" s="25">
        <v>0.56703030905972995</v>
      </c>
      <c r="H24" s="25" t="s">
        <v>3155</v>
      </c>
      <c r="I24" s="25" t="s">
        <v>3155</v>
      </c>
    </row>
    <row r="25" spans="1:9" ht="15" x14ac:dyDescent="0.2">
      <c r="A25" s="3" t="s">
        <v>272</v>
      </c>
      <c r="B25" s="21" t="s">
        <v>3139</v>
      </c>
      <c r="C25" s="3" t="s">
        <v>120</v>
      </c>
      <c r="D25" s="3" t="s">
        <v>124</v>
      </c>
      <c r="E25" s="3" t="s">
        <v>273</v>
      </c>
      <c r="F25" s="12">
        <v>0.77829616414795877</v>
      </c>
      <c r="G25" s="25">
        <v>0.50140112273898718</v>
      </c>
      <c r="H25" s="25">
        <v>0.88690476190476186</v>
      </c>
      <c r="I25" s="25">
        <v>0.48638888888888893</v>
      </c>
    </row>
    <row r="26" spans="1:9" ht="15" x14ac:dyDescent="0.2">
      <c r="A26" s="3" t="s">
        <v>281</v>
      </c>
      <c r="B26" s="21" t="s">
        <v>3151</v>
      </c>
      <c r="C26" s="3" t="s">
        <v>282</v>
      </c>
      <c r="D26" s="3" t="s">
        <v>113</v>
      </c>
      <c r="E26" s="3" t="s">
        <v>283</v>
      </c>
      <c r="F26" s="12">
        <v>0.8118349684224645</v>
      </c>
      <c r="G26" s="25">
        <v>0.55162944971590333</v>
      </c>
      <c r="H26" s="25">
        <v>0.80092592592592582</v>
      </c>
      <c r="I26" s="25">
        <v>0.36638888888888888</v>
      </c>
    </row>
    <row r="27" spans="1:9" ht="15" x14ac:dyDescent="0.2">
      <c r="A27" s="3" t="s">
        <v>292</v>
      </c>
      <c r="B27" s="21" t="s">
        <v>3139</v>
      </c>
      <c r="C27" s="3" t="s">
        <v>293</v>
      </c>
      <c r="D27" s="3" t="s">
        <v>144</v>
      </c>
      <c r="E27" s="3" t="s">
        <v>294</v>
      </c>
      <c r="F27" s="12">
        <v>0.72153248679502813</v>
      </c>
      <c r="G27" s="25">
        <v>0.53793046749423767</v>
      </c>
      <c r="H27" s="25">
        <v>0.89914021164021152</v>
      </c>
      <c r="I27" s="25">
        <v>0.48611111111111116</v>
      </c>
    </row>
    <row r="28" spans="1:9" ht="15" x14ac:dyDescent="0.2">
      <c r="A28" s="3" t="s">
        <v>301</v>
      </c>
      <c r="B28" s="21" t="s">
        <v>3140</v>
      </c>
      <c r="C28" s="3" t="s">
        <v>302</v>
      </c>
      <c r="D28" s="3" t="s">
        <v>124</v>
      </c>
      <c r="E28" s="3" t="s">
        <v>303</v>
      </c>
      <c r="F28" s="12">
        <v>0.80675191713707539</v>
      </c>
      <c r="G28" s="25">
        <v>0.66874012458088283</v>
      </c>
      <c r="H28" s="25">
        <v>0.91633597883597873</v>
      </c>
      <c r="I28" s="25">
        <v>0.42472222222222222</v>
      </c>
    </row>
    <row r="29" spans="1:9" ht="15" x14ac:dyDescent="0.2">
      <c r="A29" s="3" t="s">
        <v>311</v>
      </c>
      <c r="B29" s="21" t="s">
        <v>3137</v>
      </c>
      <c r="C29" s="3" t="s">
        <v>312</v>
      </c>
      <c r="D29" s="3" t="s">
        <v>124</v>
      </c>
      <c r="E29" s="3" t="s">
        <v>313</v>
      </c>
      <c r="F29" s="12">
        <v>0.65179630517193088</v>
      </c>
      <c r="G29" s="25">
        <v>0.55451579840085774</v>
      </c>
      <c r="H29" s="25">
        <v>0.62698412698412709</v>
      </c>
      <c r="I29" s="25">
        <v>0.43416666666666665</v>
      </c>
    </row>
    <row r="30" spans="1:9" ht="15" x14ac:dyDescent="0.2">
      <c r="A30" s="3" t="s">
        <v>321</v>
      </c>
      <c r="B30" s="21" t="s">
        <v>3137</v>
      </c>
      <c r="C30" s="3" t="s">
        <v>322</v>
      </c>
      <c r="D30" s="3" t="s">
        <v>144</v>
      </c>
      <c r="E30" s="3" t="s">
        <v>323</v>
      </c>
      <c r="F30" s="12">
        <v>0.87796325388654184</v>
      </c>
      <c r="G30" s="25">
        <v>0.72615338785025252</v>
      </c>
      <c r="H30" s="25">
        <v>0.927579365079365</v>
      </c>
      <c r="I30" s="25">
        <v>0.51111111111111118</v>
      </c>
    </row>
    <row r="31" spans="1:9" ht="15" x14ac:dyDescent="0.2">
      <c r="A31" s="3" t="s">
        <v>334</v>
      </c>
      <c r="B31" s="21" t="s">
        <v>3137</v>
      </c>
      <c r="C31" s="3" t="s">
        <v>335</v>
      </c>
      <c r="D31" s="3" t="s">
        <v>124</v>
      </c>
      <c r="E31" s="3" t="s">
        <v>336</v>
      </c>
      <c r="F31" s="12" t="s">
        <v>3155</v>
      </c>
      <c r="G31" s="25" t="s">
        <v>3155</v>
      </c>
      <c r="H31" s="25" t="s">
        <v>3155</v>
      </c>
      <c r="I31" s="25" t="s">
        <v>3155</v>
      </c>
    </row>
    <row r="32" spans="1:9" ht="15" x14ac:dyDescent="0.2">
      <c r="A32" s="3" t="s">
        <v>337</v>
      </c>
      <c r="B32" s="21" t="s">
        <v>3137</v>
      </c>
      <c r="C32" s="3" t="s">
        <v>338</v>
      </c>
      <c r="D32" s="3" t="s">
        <v>113</v>
      </c>
      <c r="E32" s="3" t="s">
        <v>339</v>
      </c>
      <c r="F32" s="12">
        <v>0.76944915346169473</v>
      </c>
      <c r="G32" s="25">
        <v>0.45697192359673633</v>
      </c>
      <c r="H32" s="25">
        <v>0.89715608465608454</v>
      </c>
      <c r="I32" s="25">
        <v>0.70416666666666661</v>
      </c>
    </row>
    <row r="33" spans="1:9" ht="15" x14ac:dyDescent="0.2">
      <c r="A33" s="3" t="s">
        <v>337</v>
      </c>
      <c r="B33" s="21" t="s">
        <v>3137</v>
      </c>
      <c r="F33" s="12" t="s">
        <v>3155</v>
      </c>
      <c r="G33" s="25" t="s">
        <v>3155</v>
      </c>
      <c r="H33" s="25" t="s">
        <v>3155</v>
      </c>
      <c r="I33" s="25" t="s">
        <v>3155</v>
      </c>
    </row>
    <row r="34" spans="1:9" ht="15" x14ac:dyDescent="0.2">
      <c r="A34" s="3" t="s">
        <v>347</v>
      </c>
      <c r="B34" s="21" t="s">
        <v>3149</v>
      </c>
      <c r="C34" s="3" t="s">
        <v>348</v>
      </c>
      <c r="D34" s="3" t="s">
        <v>144</v>
      </c>
      <c r="E34" s="3" t="s">
        <v>349</v>
      </c>
      <c r="F34" s="12">
        <v>0.82540741628304204</v>
      </c>
      <c r="G34" s="25">
        <v>0.62690390679799524</v>
      </c>
      <c r="H34" s="25">
        <v>0.91269841269841279</v>
      </c>
      <c r="I34" s="25">
        <v>0.51166666666666671</v>
      </c>
    </row>
    <row r="35" spans="1:9" ht="15" x14ac:dyDescent="0.2">
      <c r="A35" s="3" t="s">
        <v>360</v>
      </c>
      <c r="B35" s="21" t="s">
        <v>3137</v>
      </c>
      <c r="C35" s="3">
        <v>13189</v>
      </c>
      <c r="D35" s="3" t="s">
        <v>113</v>
      </c>
      <c r="E35" s="3" t="s">
        <v>361</v>
      </c>
      <c r="F35" s="12">
        <v>0.68999074961637541</v>
      </c>
      <c r="G35" s="25">
        <v>0.33731595851794094</v>
      </c>
      <c r="H35" s="25">
        <v>0.76620370370370372</v>
      </c>
      <c r="I35" s="25">
        <v>0.43722222222222223</v>
      </c>
    </row>
    <row r="36" spans="1:9" ht="15" x14ac:dyDescent="0.2">
      <c r="A36" s="3" t="s">
        <v>369</v>
      </c>
      <c r="B36" s="21" t="s">
        <v>3137</v>
      </c>
      <c r="C36" s="3" t="s">
        <v>370</v>
      </c>
      <c r="D36" s="3" t="s">
        <v>124</v>
      </c>
      <c r="E36" s="3" t="s">
        <v>371</v>
      </c>
      <c r="F36" s="12" t="s">
        <v>3155</v>
      </c>
      <c r="G36" s="25" t="s">
        <v>3155</v>
      </c>
      <c r="H36" s="25" t="s">
        <v>3155</v>
      </c>
      <c r="I36" s="25" t="s">
        <v>3155</v>
      </c>
    </row>
    <row r="37" spans="1:9" ht="15" x14ac:dyDescent="0.2">
      <c r="A37" s="3" t="s">
        <v>372</v>
      </c>
      <c r="B37" s="21" t="s">
        <v>3137</v>
      </c>
      <c r="C37" s="3" t="s">
        <v>373</v>
      </c>
      <c r="D37" s="3" t="s">
        <v>113</v>
      </c>
      <c r="E37" s="3" t="s">
        <v>374</v>
      </c>
      <c r="F37" s="12" t="s">
        <v>3155</v>
      </c>
      <c r="G37" s="25" t="s">
        <v>3155</v>
      </c>
      <c r="H37" s="25" t="s">
        <v>3155</v>
      </c>
      <c r="I37" s="25" t="s">
        <v>3155</v>
      </c>
    </row>
    <row r="38" spans="1:9" ht="15" x14ac:dyDescent="0.2">
      <c r="A38" s="3" t="s">
        <v>375</v>
      </c>
      <c r="B38" s="21" t="s">
        <v>3137</v>
      </c>
      <c r="C38" s="3" t="s">
        <v>376</v>
      </c>
      <c r="D38" s="3" t="s">
        <v>124</v>
      </c>
      <c r="E38" s="3" t="s">
        <v>377</v>
      </c>
      <c r="F38" s="12" t="s">
        <v>3155</v>
      </c>
      <c r="G38" s="25" t="s">
        <v>3155</v>
      </c>
      <c r="H38" s="25">
        <v>1</v>
      </c>
      <c r="I38" s="25" t="s">
        <v>3155</v>
      </c>
    </row>
    <row r="39" spans="1:9" ht="15" x14ac:dyDescent="0.2">
      <c r="A39" s="3" t="s">
        <v>378</v>
      </c>
      <c r="B39" s="21" t="s">
        <v>3152</v>
      </c>
      <c r="C39" s="3" t="s">
        <v>379</v>
      </c>
      <c r="D39" s="3" t="s">
        <v>124</v>
      </c>
      <c r="E39" s="3" t="s">
        <v>380</v>
      </c>
      <c r="F39" s="12">
        <v>0.68107394192573656</v>
      </c>
      <c r="G39" s="25">
        <v>0.43593577574081899</v>
      </c>
      <c r="H39" s="25">
        <v>0.7764550264550264</v>
      </c>
      <c r="I39" s="25">
        <v>0.44416666666666665</v>
      </c>
    </row>
    <row r="40" spans="1:9" ht="15" x14ac:dyDescent="0.2">
      <c r="A40" s="3" t="s">
        <v>388</v>
      </c>
      <c r="B40" s="21" t="s">
        <v>3137</v>
      </c>
      <c r="C40" s="3" t="s">
        <v>389</v>
      </c>
      <c r="D40" s="3" t="s">
        <v>113</v>
      </c>
      <c r="E40" s="3" t="s">
        <v>390</v>
      </c>
      <c r="F40" s="12">
        <v>0.65032115004556157</v>
      </c>
      <c r="G40" s="25">
        <v>0.39279025912030974</v>
      </c>
      <c r="H40" s="25">
        <v>0.71957671957671965</v>
      </c>
      <c r="I40" s="25">
        <v>0.1608333333333333</v>
      </c>
    </row>
    <row r="41" spans="1:9" ht="15" x14ac:dyDescent="0.2">
      <c r="A41" s="3" t="s">
        <v>400</v>
      </c>
      <c r="B41" s="21" t="s">
        <v>3139</v>
      </c>
      <c r="C41" s="3" t="s">
        <v>401</v>
      </c>
      <c r="D41" s="3" t="s">
        <v>144</v>
      </c>
      <c r="E41" s="3" t="s">
        <v>402</v>
      </c>
      <c r="F41" s="12">
        <v>0.8476461077383699</v>
      </c>
      <c r="G41" s="25">
        <v>0.65038236645061054</v>
      </c>
      <c r="H41" s="25">
        <v>0.90575396825396837</v>
      </c>
      <c r="I41" s="25">
        <v>0.63305555555555559</v>
      </c>
    </row>
    <row r="42" spans="1:9" ht="15" x14ac:dyDescent="0.2">
      <c r="A42" s="3" t="s">
        <v>410</v>
      </c>
      <c r="B42" s="21" t="s">
        <v>3153</v>
      </c>
      <c r="C42" s="3" t="s">
        <v>411</v>
      </c>
      <c r="D42" s="3" t="s">
        <v>113</v>
      </c>
      <c r="E42" s="3" t="s">
        <v>412</v>
      </c>
      <c r="F42" s="12">
        <v>0.79497106543117824</v>
      </c>
      <c r="G42" s="25">
        <v>0.64696303685877954</v>
      </c>
      <c r="H42" s="25">
        <v>0.85945767195767198</v>
      </c>
      <c r="I42" s="25">
        <v>0.38111111111111112</v>
      </c>
    </row>
    <row r="43" spans="1:9" ht="15" x14ac:dyDescent="0.2">
      <c r="A43" s="3" t="s">
        <v>431</v>
      </c>
      <c r="B43" s="21" t="s">
        <v>3139</v>
      </c>
      <c r="C43" s="3" t="s">
        <v>423</v>
      </c>
      <c r="D43" s="3" t="s">
        <v>144</v>
      </c>
      <c r="E43" s="3" t="s">
        <v>424</v>
      </c>
      <c r="F43" s="12">
        <v>0.83703220474708384</v>
      </c>
      <c r="G43" s="25">
        <v>0.60466715272342131</v>
      </c>
      <c r="H43" s="25">
        <v>0.92063492063492069</v>
      </c>
      <c r="I43" s="25">
        <v>0.62916666666666665</v>
      </c>
    </row>
    <row r="44" spans="1:9" ht="15" x14ac:dyDescent="0.2">
      <c r="A44" s="3" t="s">
        <v>432</v>
      </c>
      <c r="B44" s="21" t="s">
        <v>3139</v>
      </c>
      <c r="C44" s="3" t="s">
        <v>433</v>
      </c>
      <c r="D44" s="3" t="s">
        <v>113</v>
      </c>
      <c r="E44" s="3" t="s">
        <v>434</v>
      </c>
      <c r="F44" s="12">
        <v>0.69496283081462551</v>
      </c>
      <c r="G44" s="25">
        <v>0.65883994471119367</v>
      </c>
      <c r="H44" s="25">
        <v>0.93253968253968256</v>
      </c>
      <c r="I44" s="25">
        <v>0.61111111111111105</v>
      </c>
    </row>
    <row r="45" spans="1:9" ht="15" x14ac:dyDescent="0.2">
      <c r="A45" s="3" t="s">
        <v>443</v>
      </c>
      <c r="B45" s="21" t="s">
        <v>3137</v>
      </c>
      <c r="C45" s="3" t="s">
        <v>444</v>
      </c>
      <c r="D45" s="3" t="s">
        <v>124</v>
      </c>
      <c r="E45" s="3" t="s">
        <v>125</v>
      </c>
      <c r="F45" s="12">
        <v>0.57591285901941991</v>
      </c>
      <c r="G45" s="25" t="s">
        <v>3155</v>
      </c>
      <c r="H45" s="25" t="s">
        <v>3155</v>
      </c>
      <c r="I45" s="25" t="s">
        <v>3155</v>
      </c>
    </row>
    <row r="46" spans="1:9" ht="15" x14ac:dyDescent="0.2">
      <c r="A46" s="3" t="s">
        <v>445</v>
      </c>
      <c r="B46" s="21" t="s">
        <v>3139</v>
      </c>
      <c r="C46" s="3" t="s">
        <v>446</v>
      </c>
      <c r="D46" s="3" t="s">
        <v>144</v>
      </c>
      <c r="E46" s="3" t="s">
        <v>447</v>
      </c>
      <c r="F46" s="12">
        <v>0.73721297183859757</v>
      </c>
      <c r="G46" s="25">
        <v>0.55327722781129463</v>
      </c>
      <c r="H46" s="25">
        <v>0.92691798941798953</v>
      </c>
      <c r="I46" s="25">
        <v>0.60416666666666663</v>
      </c>
    </row>
    <row r="47" spans="1:9" ht="15" x14ac:dyDescent="0.2">
      <c r="A47" s="3" t="s">
        <v>460</v>
      </c>
      <c r="B47" s="21" t="s">
        <v>3137</v>
      </c>
      <c r="F47" s="12">
        <v>0.78716830175579766</v>
      </c>
      <c r="G47" s="25">
        <v>0.33974699243297279</v>
      </c>
      <c r="H47" s="25">
        <v>1</v>
      </c>
      <c r="I47" s="25" t="s">
        <v>3155</v>
      </c>
    </row>
    <row r="48" spans="1:9" ht="15" x14ac:dyDescent="0.2">
      <c r="A48" s="3" t="s">
        <v>471</v>
      </c>
      <c r="B48" s="21" t="s">
        <v>3137</v>
      </c>
      <c r="C48" s="3" t="s">
        <v>461</v>
      </c>
      <c r="D48" s="3" t="s">
        <v>144</v>
      </c>
      <c r="E48" s="3" t="s">
        <v>323</v>
      </c>
      <c r="F48" s="12">
        <v>0.80468505303684779</v>
      </c>
      <c r="G48" s="25">
        <v>0.58525320132615621</v>
      </c>
      <c r="H48" s="25">
        <v>0.89914021164021152</v>
      </c>
      <c r="I48" s="25">
        <v>0.58472222222222225</v>
      </c>
    </row>
    <row r="49" spans="1:9" ht="15" x14ac:dyDescent="0.2">
      <c r="A49" s="3" t="s">
        <v>472</v>
      </c>
      <c r="B49" s="21" t="s">
        <v>3137</v>
      </c>
      <c r="C49" s="3" t="s">
        <v>473</v>
      </c>
      <c r="D49" s="3" t="s">
        <v>113</v>
      </c>
      <c r="E49" s="3" t="s">
        <v>474</v>
      </c>
      <c r="F49" s="12" t="s">
        <v>3155</v>
      </c>
      <c r="G49" s="25" t="s">
        <v>3155</v>
      </c>
      <c r="H49" s="25" t="s">
        <v>3155</v>
      </c>
      <c r="I49" s="25" t="s">
        <v>3155</v>
      </c>
    </row>
    <row r="50" spans="1:9" ht="15" x14ac:dyDescent="0.2">
      <c r="A50" s="3" t="s">
        <v>475</v>
      </c>
      <c r="B50" s="21" t="s">
        <v>3153</v>
      </c>
      <c r="C50" s="3" t="s">
        <v>442</v>
      </c>
      <c r="D50" s="3" t="s">
        <v>144</v>
      </c>
      <c r="E50" s="3" t="s">
        <v>476</v>
      </c>
      <c r="F50" s="12">
        <v>0.75665741628304206</v>
      </c>
      <c r="G50" s="25">
        <v>0.51883100325741582</v>
      </c>
      <c r="H50" s="25">
        <v>0.89814814814814825</v>
      </c>
      <c r="I50" s="25">
        <v>0.49222222222222217</v>
      </c>
    </row>
    <row r="51" spans="1:9" ht="15" x14ac:dyDescent="0.2">
      <c r="A51" s="3" t="s">
        <v>485</v>
      </c>
      <c r="B51" s="21" t="s">
        <v>3137</v>
      </c>
      <c r="C51" s="3" t="s">
        <v>486</v>
      </c>
      <c r="D51" s="3" t="s">
        <v>113</v>
      </c>
      <c r="E51" s="3" t="s">
        <v>487</v>
      </c>
      <c r="F51" s="12">
        <v>0.77036965538869362</v>
      </c>
      <c r="G51" s="25">
        <v>0.43955887121125009</v>
      </c>
      <c r="H51" s="25">
        <v>0.74470899470899465</v>
      </c>
      <c r="I51" s="25">
        <v>0.38388888888888895</v>
      </c>
    </row>
    <row r="52" spans="1:9" ht="15" x14ac:dyDescent="0.2">
      <c r="A52" s="3" t="s">
        <v>495</v>
      </c>
      <c r="B52" s="21" t="s">
        <v>3137</v>
      </c>
      <c r="C52" s="3" t="s">
        <v>496</v>
      </c>
      <c r="D52" s="3" t="s">
        <v>113</v>
      </c>
      <c r="E52" s="3" t="s">
        <v>497</v>
      </c>
      <c r="F52" s="12">
        <v>0.6800877603026394</v>
      </c>
      <c r="G52" s="25">
        <v>0.39132173396828207</v>
      </c>
      <c r="H52" s="25">
        <v>0.88888888888888884</v>
      </c>
      <c r="I52" s="25">
        <v>0.54722222222222217</v>
      </c>
    </row>
    <row r="53" spans="1:9" ht="15" x14ac:dyDescent="0.2">
      <c r="A53" s="3" t="s">
        <v>504</v>
      </c>
      <c r="B53" s="21" t="s">
        <v>3137</v>
      </c>
      <c r="C53" s="3" t="s">
        <v>505</v>
      </c>
      <c r="D53" s="3" t="s">
        <v>144</v>
      </c>
      <c r="E53" s="3" t="s">
        <v>506</v>
      </c>
      <c r="F53" s="12">
        <v>0.71974089064034741</v>
      </c>
      <c r="G53" s="25">
        <v>0.46966444933570289</v>
      </c>
      <c r="H53" s="25">
        <v>0.85780423280423279</v>
      </c>
      <c r="I53" s="25">
        <v>0.45361111111111113</v>
      </c>
    </row>
    <row r="54" spans="1:9" ht="15" x14ac:dyDescent="0.2">
      <c r="A54" s="3" t="s">
        <v>517</v>
      </c>
      <c r="B54" s="21" t="s">
        <v>3150</v>
      </c>
      <c r="C54" s="3" t="s">
        <v>518</v>
      </c>
      <c r="D54" s="3" t="s">
        <v>124</v>
      </c>
      <c r="E54" s="3" t="s">
        <v>519</v>
      </c>
      <c r="F54" s="12">
        <v>0.58732394192573667</v>
      </c>
      <c r="G54" s="25">
        <v>0.41849236287585262</v>
      </c>
      <c r="H54" s="25">
        <v>0.48908730158730157</v>
      </c>
      <c r="I54" s="25">
        <v>0.15000000000000005</v>
      </c>
    </row>
    <row r="55" spans="1:9" ht="15" x14ac:dyDescent="0.2">
      <c r="A55" s="3" t="s">
        <v>527</v>
      </c>
      <c r="B55" s="21" t="s">
        <v>3139</v>
      </c>
      <c r="C55" s="3" t="s">
        <v>528</v>
      </c>
      <c r="D55" s="3" t="s">
        <v>124</v>
      </c>
      <c r="E55" s="3" t="s">
        <v>529</v>
      </c>
      <c r="F55" s="12">
        <v>0.8440800897819748</v>
      </c>
      <c r="G55" s="25">
        <v>0.48609694888558008</v>
      </c>
      <c r="H55" s="25">
        <v>0.95337301587301582</v>
      </c>
      <c r="I55" s="25">
        <v>0.59194444444444438</v>
      </c>
    </row>
    <row r="56" spans="1:9" ht="15" x14ac:dyDescent="0.2">
      <c r="A56" s="3" t="s">
        <v>537</v>
      </c>
      <c r="B56" s="21" t="s">
        <v>3137</v>
      </c>
      <c r="C56" s="3" t="s">
        <v>257</v>
      </c>
      <c r="D56" s="3" t="s">
        <v>124</v>
      </c>
      <c r="E56" s="3" t="s">
        <v>242</v>
      </c>
      <c r="F56" s="12" t="s">
        <v>3155</v>
      </c>
      <c r="G56" s="25" t="s">
        <v>3155</v>
      </c>
      <c r="H56" s="25" t="s">
        <v>3155</v>
      </c>
      <c r="I56" s="25" t="s">
        <v>3155</v>
      </c>
    </row>
    <row r="57" spans="1:9" ht="15" x14ac:dyDescent="0.2">
      <c r="A57" s="3" t="s">
        <v>538</v>
      </c>
      <c r="B57" s="21" t="s">
        <v>3150</v>
      </c>
      <c r="C57" s="3" t="s">
        <v>539</v>
      </c>
      <c r="D57" s="3" t="s">
        <v>124</v>
      </c>
      <c r="E57" s="3" t="s">
        <v>273</v>
      </c>
      <c r="F57" s="12">
        <v>0.84532436499765284</v>
      </c>
      <c r="G57" s="25">
        <v>0.71092244396772675</v>
      </c>
      <c r="H57" s="25">
        <v>0.89649470899470896</v>
      </c>
      <c r="I57" s="25">
        <v>0.61611111111111105</v>
      </c>
    </row>
    <row r="58" spans="1:9" ht="15" x14ac:dyDescent="0.2">
      <c r="A58" s="3" t="s">
        <v>547</v>
      </c>
      <c r="B58" s="21" t="s">
        <v>3137</v>
      </c>
      <c r="C58" s="3" t="s">
        <v>548</v>
      </c>
      <c r="D58" s="3" t="s">
        <v>124</v>
      </c>
      <c r="E58" s="3" t="s">
        <v>549</v>
      </c>
      <c r="F58" s="12">
        <v>0.55389610773836995</v>
      </c>
      <c r="G58" s="25">
        <v>0.37791181729333101</v>
      </c>
      <c r="H58" s="25">
        <v>0.69080687830687826</v>
      </c>
      <c r="I58" s="25">
        <v>0.18499999999999997</v>
      </c>
    </row>
    <row r="59" spans="1:9" ht="15" x14ac:dyDescent="0.2">
      <c r="A59" s="3" t="s">
        <v>557</v>
      </c>
      <c r="B59" s="21" t="s">
        <v>3138</v>
      </c>
      <c r="C59" s="3" t="s">
        <v>558</v>
      </c>
      <c r="D59" s="3" t="s">
        <v>113</v>
      </c>
      <c r="E59" s="3" t="s">
        <v>559</v>
      </c>
      <c r="F59" s="12">
        <v>0.698143315858195</v>
      </c>
      <c r="G59" s="25">
        <v>0.39106329855916211</v>
      </c>
      <c r="H59" s="25">
        <v>0.68452380952380942</v>
      </c>
      <c r="I59" s="25">
        <v>0.45555555555555549</v>
      </c>
    </row>
    <row r="60" spans="1:9" ht="15" x14ac:dyDescent="0.2">
      <c r="A60" s="3" t="s">
        <v>566</v>
      </c>
      <c r="B60" s="21" t="s">
        <v>3151</v>
      </c>
      <c r="C60" s="3" t="s">
        <v>567</v>
      </c>
      <c r="D60" s="3" t="s">
        <v>124</v>
      </c>
      <c r="E60" s="3" t="s">
        <v>529</v>
      </c>
      <c r="F60" s="12">
        <v>0.74883776030263938</v>
      </c>
      <c r="G60" s="25">
        <v>0.30153144537479815</v>
      </c>
      <c r="H60" s="25">
        <v>0.6785714285714286</v>
      </c>
      <c r="I60" s="25">
        <v>0.35305555555555551</v>
      </c>
    </row>
    <row r="61" spans="1:9" ht="15" x14ac:dyDescent="0.2">
      <c r="A61" s="3" t="s">
        <v>575</v>
      </c>
      <c r="B61" s="21" t="s">
        <v>3138</v>
      </c>
      <c r="C61" s="3" t="s">
        <v>576</v>
      </c>
      <c r="D61" s="3" t="s">
        <v>124</v>
      </c>
      <c r="E61" s="3" t="s">
        <v>577</v>
      </c>
      <c r="F61" s="12">
        <v>0.78443519406081974</v>
      </c>
      <c r="G61" s="25">
        <v>0.38132899375589258</v>
      </c>
      <c r="H61" s="25">
        <v>0.78835978835978826</v>
      </c>
      <c r="I61" s="25">
        <v>0.45916666666666667</v>
      </c>
    </row>
    <row r="62" spans="1:9" ht="15" x14ac:dyDescent="0.2">
      <c r="A62" s="3" t="s">
        <v>583</v>
      </c>
      <c r="B62" s="21" t="s">
        <v>3138</v>
      </c>
      <c r="C62" s="3" t="s">
        <v>584</v>
      </c>
      <c r="D62" s="3" t="s">
        <v>113</v>
      </c>
      <c r="E62" s="3" t="s">
        <v>585</v>
      </c>
      <c r="F62" s="12">
        <v>0.86139108807390841</v>
      </c>
      <c r="G62" s="25">
        <v>0.75739931823535156</v>
      </c>
      <c r="H62" s="25">
        <v>0.98412698412698418</v>
      </c>
      <c r="I62" s="25">
        <v>0.90027777777777784</v>
      </c>
    </row>
    <row r="63" spans="1:9" ht="15" x14ac:dyDescent="0.2">
      <c r="A63" s="3" t="s">
        <v>601</v>
      </c>
      <c r="B63" s="21" t="s">
        <v>3137</v>
      </c>
      <c r="C63" s="3" t="s">
        <v>592</v>
      </c>
      <c r="D63" s="3" t="s">
        <v>113</v>
      </c>
      <c r="E63" s="3" t="s">
        <v>593</v>
      </c>
      <c r="F63" s="12">
        <v>0.76536553808041718</v>
      </c>
      <c r="G63" s="25">
        <v>0.49382004949925973</v>
      </c>
      <c r="H63" s="25">
        <v>0.94510582010582012</v>
      </c>
      <c r="I63" s="25">
        <v>0.62138888888888888</v>
      </c>
    </row>
    <row r="64" spans="1:9" ht="15" x14ac:dyDescent="0.2">
      <c r="A64" s="3" t="s">
        <v>602</v>
      </c>
      <c r="B64" s="21" t="s">
        <v>3137</v>
      </c>
      <c r="C64" s="3" t="s">
        <v>603</v>
      </c>
      <c r="D64" s="3" t="s">
        <v>144</v>
      </c>
      <c r="E64" s="3" t="s">
        <v>604</v>
      </c>
      <c r="F64" s="12" t="s">
        <v>3155</v>
      </c>
      <c r="G64" s="25" t="s">
        <v>3155</v>
      </c>
      <c r="H64" s="25" t="s">
        <v>3155</v>
      </c>
      <c r="I64" s="25" t="s">
        <v>3155</v>
      </c>
    </row>
    <row r="65" spans="1:9" ht="15" x14ac:dyDescent="0.2">
      <c r="A65" s="3" t="s">
        <v>605</v>
      </c>
      <c r="B65" s="21" t="s">
        <v>3137</v>
      </c>
      <c r="C65" s="3" t="s">
        <v>606</v>
      </c>
      <c r="D65" s="3" t="s">
        <v>113</v>
      </c>
      <c r="E65" s="3" t="s">
        <v>607</v>
      </c>
      <c r="F65" s="12">
        <v>0.80268798594099477</v>
      </c>
      <c r="G65" s="25">
        <v>0.68171710707180222</v>
      </c>
      <c r="H65" s="25">
        <v>0.98941798941798942</v>
      </c>
      <c r="I65" s="25">
        <v>0.70638888888888884</v>
      </c>
    </row>
    <row r="66" spans="1:9" ht="15" x14ac:dyDescent="0.2">
      <c r="A66" s="3" t="s">
        <v>618</v>
      </c>
      <c r="B66" s="21" t="s">
        <v>3137</v>
      </c>
      <c r="C66" s="3" t="s">
        <v>619</v>
      </c>
      <c r="D66" s="3" t="s">
        <v>124</v>
      </c>
      <c r="E66" s="3" t="s">
        <v>242</v>
      </c>
      <c r="F66" s="12" t="s">
        <v>3155</v>
      </c>
      <c r="G66" s="25" t="s">
        <v>3155</v>
      </c>
      <c r="H66" s="25" t="s">
        <v>3155</v>
      </c>
      <c r="I66" s="25" t="s">
        <v>3155</v>
      </c>
    </row>
    <row r="67" spans="1:9" ht="15" x14ac:dyDescent="0.2">
      <c r="A67" s="3" t="s">
        <v>620</v>
      </c>
      <c r="B67" s="21" t="s">
        <v>3137</v>
      </c>
      <c r="C67" s="3" t="s">
        <v>621</v>
      </c>
      <c r="D67" s="3" t="s">
        <v>144</v>
      </c>
      <c r="E67" s="3" t="s">
        <v>622</v>
      </c>
      <c r="F67" s="12">
        <v>0.80260171970351435</v>
      </c>
      <c r="G67" s="25">
        <v>0.32057296489066184</v>
      </c>
      <c r="H67" s="25">
        <v>0.51620370370370361</v>
      </c>
      <c r="I67" s="25">
        <v>0.28111111111111114</v>
      </c>
    </row>
    <row r="68" spans="1:9" ht="15" x14ac:dyDescent="0.2">
      <c r="A68" s="3" t="s">
        <v>635</v>
      </c>
      <c r="B68" s="21" t="s">
        <v>3138</v>
      </c>
      <c r="C68" s="3" t="s">
        <v>630</v>
      </c>
      <c r="D68" s="3" t="s">
        <v>113</v>
      </c>
      <c r="E68" s="3" t="s">
        <v>559</v>
      </c>
      <c r="F68" s="12">
        <v>0.60588494021767003</v>
      </c>
      <c r="G68" s="25">
        <v>0.25651604806298145</v>
      </c>
      <c r="H68" s="25">
        <v>0.77546296296296291</v>
      </c>
      <c r="I68" s="25">
        <v>0.51111111111111118</v>
      </c>
    </row>
    <row r="69" spans="1:9" ht="15" x14ac:dyDescent="0.2">
      <c r="A69" s="3" t="s">
        <v>636</v>
      </c>
      <c r="B69" s="21" t="s">
        <v>3153</v>
      </c>
      <c r="C69" s="3" t="s">
        <v>637</v>
      </c>
      <c r="D69" s="3" t="s">
        <v>113</v>
      </c>
      <c r="E69" s="3" t="s">
        <v>638</v>
      </c>
      <c r="F69" s="12">
        <v>0.68999074961637541</v>
      </c>
      <c r="G69" s="25">
        <v>0.49820244544959252</v>
      </c>
      <c r="H69" s="25">
        <v>0.88293650793650791</v>
      </c>
      <c r="I69" s="25">
        <v>0.5197222222222222</v>
      </c>
    </row>
    <row r="70" spans="1:9" ht="15" x14ac:dyDescent="0.2">
      <c r="A70" s="3" t="s">
        <v>646</v>
      </c>
      <c r="B70" s="21" t="s">
        <v>3149</v>
      </c>
      <c r="C70" s="3" t="s">
        <v>647</v>
      </c>
      <c r="D70" s="3" t="s">
        <v>124</v>
      </c>
      <c r="E70" s="3" t="s">
        <v>648</v>
      </c>
      <c r="F70" s="12">
        <v>0.74039345688216718</v>
      </c>
      <c r="G70" s="25">
        <v>0.61824345331423813</v>
      </c>
      <c r="H70" s="25">
        <v>0.49007936507936506</v>
      </c>
      <c r="I70" s="25">
        <v>0.27750000000000002</v>
      </c>
    </row>
    <row r="71" spans="1:9" ht="15" x14ac:dyDescent="0.2">
      <c r="A71" s="3" t="s">
        <v>656</v>
      </c>
      <c r="B71" s="21" t="s">
        <v>3151</v>
      </c>
      <c r="C71" s="3" t="s">
        <v>657</v>
      </c>
      <c r="D71" s="3" t="s">
        <v>124</v>
      </c>
      <c r="E71" s="3" t="s">
        <v>658</v>
      </c>
      <c r="F71" s="12">
        <v>0.72715783935495837</v>
      </c>
      <c r="G71" s="25">
        <v>0.54431238720174502</v>
      </c>
      <c r="H71" s="25">
        <v>0.89120370370370361</v>
      </c>
      <c r="I71" s="25">
        <v>0.35583333333333328</v>
      </c>
    </row>
    <row r="72" spans="1:9" ht="15" x14ac:dyDescent="0.2">
      <c r="A72" s="3" t="s">
        <v>667</v>
      </c>
      <c r="B72" s="21" t="s">
        <v>3137</v>
      </c>
      <c r="C72" s="3">
        <v>91623</v>
      </c>
      <c r="D72" s="3" t="s">
        <v>124</v>
      </c>
      <c r="E72" s="3" t="s">
        <v>668</v>
      </c>
      <c r="F72" s="12" t="s">
        <v>3155</v>
      </c>
      <c r="G72" s="25" t="s">
        <v>3155</v>
      </c>
      <c r="H72" s="25" t="s">
        <v>3155</v>
      </c>
      <c r="I72" s="25" t="s">
        <v>3155</v>
      </c>
    </row>
    <row r="73" spans="1:9" ht="15" x14ac:dyDescent="0.2">
      <c r="A73" s="3" t="s">
        <v>669</v>
      </c>
      <c r="B73" s="21" t="s">
        <v>3139</v>
      </c>
      <c r="C73" s="3" t="s">
        <v>670</v>
      </c>
      <c r="D73" s="3" t="s">
        <v>124</v>
      </c>
      <c r="E73" s="3" t="s">
        <v>377</v>
      </c>
      <c r="F73" s="12">
        <v>0.65775456799327825</v>
      </c>
      <c r="G73" s="25">
        <v>0.48219611938844681</v>
      </c>
      <c r="H73" s="25">
        <v>0.75661375661375652</v>
      </c>
      <c r="I73" s="25">
        <v>0.30527777777777781</v>
      </c>
    </row>
    <row r="74" spans="1:9" ht="15" x14ac:dyDescent="0.2">
      <c r="A74" s="3" t="s">
        <v>679</v>
      </c>
      <c r="B74" s="21" t="s">
        <v>3153</v>
      </c>
      <c r="C74" s="3" t="s">
        <v>680</v>
      </c>
      <c r="D74" s="3" t="s">
        <v>113</v>
      </c>
      <c r="E74" s="3" t="s">
        <v>681</v>
      </c>
      <c r="F74" s="12">
        <v>0.68425442696930616</v>
      </c>
      <c r="G74" s="25">
        <v>0.48042000120333461</v>
      </c>
      <c r="H74" s="25">
        <v>0.85482804232804221</v>
      </c>
      <c r="I74" s="25">
        <v>0.47388888888888886</v>
      </c>
    </row>
    <row r="75" spans="1:9" ht="15" x14ac:dyDescent="0.2">
      <c r="A75" s="3" t="s">
        <v>689</v>
      </c>
      <c r="B75" s="21" t="s">
        <v>3137</v>
      </c>
      <c r="C75" s="3" t="s">
        <v>690</v>
      </c>
      <c r="D75" s="3" t="s">
        <v>124</v>
      </c>
      <c r="E75" s="3" t="s">
        <v>691</v>
      </c>
      <c r="F75" s="12">
        <v>0.87222693123947259</v>
      </c>
      <c r="G75" s="25">
        <v>0.24542172824729022</v>
      </c>
      <c r="H75" s="25">
        <v>0.86226851851851849</v>
      </c>
      <c r="I75" s="25">
        <v>0.32250000000000001</v>
      </c>
    </row>
    <row r="76" spans="1:9" ht="15" x14ac:dyDescent="0.2">
      <c r="A76" s="3" t="s">
        <v>697</v>
      </c>
      <c r="B76" s="21" t="s">
        <v>3139</v>
      </c>
      <c r="C76" s="3" t="s">
        <v>698</v>
      </c>
      <c r="D76" s="3" t="s">
        <v>124</v>
      </c>
      <c r="E76" s="3" t="s">
        <v>699</v>
      </c>
      <c r="F76" s="12">
        <v>0.88224912525690025</v>
      </c>
      <c r="G76" s="25">
        <v>0.74466978506888826</v>
      </c>
      <c r="H76" s="25">
        <v>0.99470899470899465</v>
      </c>
      <c r="I76" s="25">
        <v>0.62388888888888883</v>
      </c>
    </row>
    <row r="77" spans="1:9" ht="15" x14ac:dyDescent="0.2">
      <c r="A77" s="3" t="s">
        <v>710</v>
      </c>
      <c r="B77" s="21" t="s">
        <v>3137</v>
      </c>
      <c r="C77" s="3" t="s">
        <v>711</v>
      </c>
      <c r="D77" s="3" t="s">
        <v>113</v>
      </c>
      <c r="E77" s="3" t="s">
        <v>712</v>
      </c>
      <c r="F77" s="12">
        <v>0.65289345688216704</v>
      </c>
      <c r="G77" s="25">
        <v>0.34126521856978237</v>
      </c>
      <c r="H77" s="25">
        <v>0.79861111111111105</v>
      </c>
      <c r="I77" s="25">
        <v>0.36055555555555552</v>
      </c>
    </row>
    <row r="78" spans="1:9" ht="15" x14ac:dyDescent="0.2">
      <c r="A78" s="3" t="s">
        <v>721</v>
      </c>
      <c r="B78" s="21" t="s">
        <v>3151</v>
      </c>
      <c r="C78" s="3" t="s">
        <v>722</v>
      </c>
      <c r="D78" s="3" t="s">
        <v>144</v>
      </c>
      <c r="E78" s="3" t="s">
        <v>723</v>
      </c>
      <c r="F78" s="12">
        <v>0.84872679021550035</v>
      </c>
      <c r="G78" s="25">
        <v>0.36526228887719547</v>
      </c>
      <c r="H78" s="25">
        <v>0.93353174603174605</v>
      </c>
      <c r="I78" s="25">
        <v>0.57611111111111113</v>
      </c>
    </row>
    <row r="79" spans="1:9" ht="15" x14ac:dyDescent="0.2">
      <c r="A79" s="3" t="s">
        <v>730</v>
      </c>
      <c r="B79" s="21" t="s">
        <v>3137</v>
      </c>
      <c r="C79" s="3" t="s">
        <v>731</v>
      </c>
      <c r="D79" s="3" t="s">
        <v>124</v>
      </c>
      <c r="E79" s="3" t="s">
        <v>207</v>
      </c>
      <c r="F79" s="12">
        <v>0.65138888888888891</v>
      </c>
      <c r="G79" s="25" t="s">
        <v>3155</v>
      </c>
      <c r="H79" s="25" t="s">
        <v>3155</v>
      </c>
      <c r="I79" s="25" t="s">
        <v>3155</v>
      </c>
    </row>
    <row r="80" spans="1:9" ht="15" x14ac:dyDescent="0.2">
      <c r="A80" s="3" t="s">
        <v>732</v>
      </c>
      <c r="B80" s="21" t="s">
        <v>3149</v>
      </c>
      <c r="C80" s="3" t="s">
        <v>733</v>
      </c>
      <c r="D80" s="3" t="s">
        <v>144</v>
      </c>
      <c r="E80" s="3" t="s">
        <v>734</v>
      </c>
      <c r="F80" s="12">
        <v>0.59328220474708393</v>
      </c>
      <c r="G80" s="25">
        <v>0.27791745242207794</v>
      </c>
      <c r="H80" s="25">
        <v>0.61921296296296291</v>
      </c>
      <c r="I80" s="25">
        <v>0.19666666666666666</v>
      </c>
    </row>
    <row r="81" spans="1:9" ht="15" x14ac:dyDescent="0.2">
      <c r="A81" s="3" t="s">
        <v>740</v>
      </c>
      <c r="B81" s="21" t="s">
        <v>3137</v>
      </c>
      <c r="C81" s="3" t="s">
        <v>741</v>
      </c>
      <c r="D81" s="3" t="s">
        <v>113</v>
      </c>
      <c r="E81" s="3" t="s">
        <v>742</v>
      </c>
      <c r="F81" s="12">
        <v>0.7396127462002422</v>
      </c>
      <c r="G81" s="25">
        <v>0.2828858599564284</v>
      </c>
      <c r="H81" s="25">
        <v>0.71957671957671965</v>
      </c>
      <c r="I81" s="25">
        <v>0.38750000000000001</v>
      </c>
    </row>
    <row r="82" spans="1:9" ht="15" x14ac:dyDescent="0.2">
      <c r="A82" s="3" t="s">
        <v>748</v>
      </c>
      <c r="B82" s="21" t="s">
        <v>3137</v>
      </c>
      <c r="C82" s="3" t="s">
        <v>749</v>
      </c>
      <c r="D82" s="3" t="s">
        <v>124</v>
      </c>
      <c r="E82" s="3" t="s">
        <v>750</v>
      </c>
      <c r="F82" s="12">
        <v>0.50665741628304206</v>
      </c>
      <c r="G82" s="25">
        <v>0.32629065833983867</v>
      </c>
      <c r="H82" s="25" t="s">
        <v>3155</v>
      </c>
      <c r="I82" s="25" t="s">
        <v>3155</v>
      </c>
    </row>
    <row r="83" spans="1:9" ht="15" x14ac:dyDescent="0.2">
      <c r="A83" s="3" t="s">
        <v>110</v>
      </c>
      <c r="B83" s="21" t="s">
        <v>3137</v>
      </c>
      <c r="C83" s="3" t="s">
        <v>226</v>
      </c>
      <c r="D83" s="3" t="s">
        <v>144</v>
      </c>
      <c r="E83" s="3" t="s">
        <v>755</v>
      </c>
      <c r="F83" s="12">
        <v>0.75904072141158085</v>
      </c>
      <c r="G83" s="25">
        <v>0.70215254807856953</v>
      </c>
      <c r="H83" s="25">
        <v>0.93386243386243384</v>
      </c>
      <c r="I83" s="25">
        <v>0.5330555555555555</v>
      </c>
    </row>
    <row r="84" spans="1:9" ht="15" x14ac:dyDescent="0.2">
      <c r="A84" s="3" t="s">
        <v>765</v>
      </c>
      <c r="B84" s="21" t="s">
        <v>3137</v>
      </c>
      <c r="C84" s="3" t="s">
        <v>766</v>
      </c>
      <c r="D84" s="3" t="s">
        <v>113</v>
      </c>
      <c r="E84" s="3" t="s">
        <v>767</v>
      </c>
      <c r="F84" s="12">
        <v>0.81579616414795886</v>
      </c>
      <c r="G84" s="25">
        <v>0.43945774328561643</v>
      </c>
      <c r="H84" s="25">
        <v>0.90343915343915349</v>
      </c>
      <c r="I84" s="25">
        <v>0.60166666666666668</v>
      </c>
    </row>
    <row r="85" spans="1:9" ht="15" x14ac:dyDescent="0.2">
      <c r="A85" s="3" t="s">
        <v>774</v>
      </c>
      <c r="B85" s="21" t="s">
        <v>3137</v>
      </c>
      <c r="C85" s="3" t="s">
        <v>775</v>
      </c>
      <c r="D85" s="3" t="s">
        <v>124</v>
      </c>
      <c r="E85" s="3" t="s">
        <v>658</v>
      </c>
      <c r="F85" s="12">
        <v>0.82551838637018105</v>
      </c>
      <c r="G85" s="25">
        <v>0.58742177499636428</v>
      </c>
      <c r="H85" s="25">
        <v>0.90608465608465616</v>
      </c>
      <c r="I85" s="25">
        <v>0.72027777777777768</v>
      </c>
    </row>
    <row r="86" spans="1:9" ht="15" x14ac:dyDescent="0.2">
      <c r="A86" s="3" t="s">
        <v>782</v>
      </c>
      <c r="B86" s="21" t="s">
        <v>3140</v>
      </c>
      <c r="C86" s="3" t="s">
        <v>783</v>
      </c>
      <c r="D86" s="3" t="s">
        <v>124</v>
      </c>
      <c r="E86" s="3" t="s">
        <v>125</v>
      </c>
      <c r="F86" s="12">
        <v>0.80558496842246441</v>
      </c>
      <c r="G86" s="25">
        <v>0.34166238964362505</v>
      </c>
      <c r="H86" s="25">
        <v>0.75115740740740744</v>
      </c>
      <c r="I86" s="25">
        <v>6.1944444444444441E-2</v>
      </c>
    </row>
    <row r="87" spans="1:9" ht="15" x14ac:dyDescent="0.2">
      <c r="A87" s="3" t="s">
        <v>789</v>
      </c>
      <c r="B87" s="21" t="s">
        <v>3137</v>
      </c>
      <c r="C87" s="3" t="s">
        <v>790</v>
      </c>
      <c r="D87" s="3" t="s">
        <v>113</v>
      </c>
      <c r="E87" s="3" t="s">
        <v>791</v>
      </c>
      <c r="F87" s="12">
        <v>0.69868561713273614</v>
      </c>
      <c r="G87" s="25">
        <v>0.63747035507184691</v>
      </c>
      <c r="H87" s="25">
        <v>0.78802910052910047</v>
      </c>
      <c r="I87" s="25">
        <v>0.57611111111111113</v>
      </c>
    </row>
    <row r="88" spans="1:9" ht="15" x14ac:dyDescent="0.2">
      <c r="A88" s="3" t="s">
        <v>798</v>
      </c>
      <c r="B88" s="21" t="s">
        <v>3137</v>
      </c>
      <c r="C88" s="3" t="s">
        <v>799</v>
      </c>
      <c r="D88" s="3" t="s">
        <v>124</v>
      </c>
      <c r="E88" s="3" t="s">
        <v>800</v>
      </c>
      <c r="F88" s="12">
        <v>0.7463599543200673</v>
      </c>
      <c r="G88" s="25">
        <v>0.69511059654209795</v>
      </c>
      <c r="H88" s="25">
        <v>0.90707671957671965</v>
      </c>
      <c r="I88" s="25">
        <v>0.3725</v>
      </c>
    </row>
    <row r="89" spans="1:9" ht="15" x14ac:dyDescent="0.2">
      <c r="A89" s="3" t="s">
        <v>810</v>
      </c>
      <c r="B89" s="21" t="s">
        <v>3150</v>
      </c>
      <c r="C89" s="3" t="s">
        <v>811</v>
      </c>
      <c r="D89" s="3" t="s">
        <v>113</v>
      </c>
      <c r="E89" s="3" t="s">
        <v>812</v>
      </c>
      <c r="F89" s="12">
        <v>0.70786553808041719</v>
      </c>
      <c r="G89" s="25">
        <v>0.64351450155482548</v>
      </c>
      <c r="H89" s="25">
        <v>0.84523809523809512</v>
      </c>
      <c r="I89" s="25">
        <v>0.58833333333333326</v>
      </c>
    </row>
    <row r="90" spans="1:9" ht="15" x14ac:dyDescent="0.2">
      <c r="A90" s="3" t="s">
        <v>820</v>
      </c>
      <c r="B90" s="21" t="s">
        <v>3149</v>
      </c>
      <c r="C90" s="3" t="s">
        <v>821</v>
      </c>
      <c r="D90" s="3" t="s">
        <v>113</v>
      </c>
      <c r="E90" s="3" t="s">
        <v>638</v>
      </c>
      <c r="F90" s="12">
        <v>0.72343505303684774</v>
      </c>
      <c r="G90" s="25">
        <v>0.42597866465565498</v>
      </c>
      <c r="H90" s="25">
        <v>0.88822751322751325</v>
      </c>
      <c r="I90" s="25">
        <v>0.48138888888888887</v>
      </c>
    </row>
    <row r="91" spans="1:9" ht="15" x14ac:dyDescent="0.2">
      <c r="A91" s="3" t="s">
        <v>828</v>
      </c>
      <c r="B91" s="21" t="s">
        <v>3150</v>
      </c>
      <c r="C91" s="3" t="s">
        <v>829</v>
      </c>
      <c r="D91" s="3" t="s">
        <v>113</v>
      </c>
      <c r="E91" s="3" t="s">
        <v>830</v>
      </c>
      <c r="F91" s="12">
        <v>0.80387963850526412</v>
      </c>
      <c r="G91" s="25">
        <v>0.39613999084353424</v>
      </c>
      <c r="H91" s="25">
        <v>0.94444444444444431</v>
      </c>
      <c r="I91" s="25">
        <v>0.57916666666666672</v>
      </c>
    </row>
    <row r="92" spans="1:9" ht="15" x14ac:dyDescent="0.2">
      <c r="A92" s="3" t="s">
        <v>841</v>
      </c>
      <c r="B92" s="21" t="s">
        <v>3152</v>
      </c>
      <c r="C92" s="3" t="s">
        <v>842</v>
      </c>
      <c r="D92" s="3" t="s">
        <v>124</v>
      </c>
      <c r="E92" s="3" t="s">
        <v>843</v>
      </c>
      <c r="F92" s="12">
        <v>0.82928234577105586</v>
      </c>
      <c r="G92" s="25">
        <v>0.37810073886497608</v>
      </c>
      <c r="H92" s="25">
        <v>0.85813492063492058</v>
      </c>
      <c r="I92" s="25">
        <v>0.48277777777777775</v>
      </c>
    </row>
    <row r="93" spans="1:9" ht="15" x14ac:dyDescent="0.2">
      <c r="A93" s="3" t="s">
        <v>853</v>
      </c>
      <c r="B93" s="21" t="s">
        <v>3153</v>
      </c>
      <c r="C93" s="3" t="s">
        <v>854</v>
      </c>
      <c r="D93" s="3" t="s">
        <v>113</v>
      </c>
      <c r="E93" s="3" t="s">
        <v>855</v>
      </c>
      <c r="F93" s="12">
        <v>0.72551838637018096</v>
      </c>
      <c r="G93" s="25">
        <v>0.544603707106743</v>
      </c>
      <c r="H93" s="25">
        <v>0.89120370370370361</v>
      </c>
      <c r="I93" s="25">
        <v>0.58416666666666661</v>
      </c>
    </row>
    <row r="94" spans="1:9" ht="15" x14ac:dyDescent="0.2">
      <c r="A94" s="3" t="s">
        <v>867</v>
      </c>
      <c r="B94" s="21" t="s">
        <v>3137</v>
      </c>
      <c r="C94" s="3" t="s">
        <v>868</v>
      </c>
      <c r="D94" s="3" t="s">
        <v>124</v>
      </c>
      <c r="E94" s="3" t="s">
        <v>869</v>
      </c>
      <c r="F94" s="12">
        <v>0.82899060859240326</v>
      </c>
      <c r="G94" s="25">
        <v>0.67165726772417655</v>
      </c>
      <c r="H94" s="25">
        <v>0.96560846560846547</v>
      </c>
      <c r="I94" s="25">
        <v>0.60833333333333328</v>
      </c>
    </row>
    <row r="95" spans="1:9" ht="15" x14ac:dyDescent="0.2">
      <c r="A95" s="3" t="s">
        <v>877</v>
      </c>
      <c r="B95" s="21" t="s">
        <v>3137</v>
      </c>
      <c r="C95" s="3" t="s">
        <v>878</v>
      </c>
      <c r="D95" s="3" t="s">
        <v>124</v>
      </c>
      <c r="E95" s="3" t="s">
        <v>879</v>
      </c>
      <c r="F95" s="12" t="s">
        <v>3155</v>
      </c>
      <c r="G95" s="25" t="s">
        <v>3155</v>
      </c>
      <c r="H95" s="25" t="s">
        <v>3155</v>
      </c>
      <c r="I95" s="25" t="s">
        <v>3155</v>
      </c>
    </row>
    <row r="96" spans="1:9" ht="15" x14ac:dyDescent="0.2">
      <c r="A96" s="3" t="s">
        <v>238</v>
      </c>
      <c r="B96" s="21" t="s">
        <v>3137</v>
      </c>
      <c r="F96" s="12" t="s">
        <v>3155</v>
      </c>
      <c r="G96" s="25" t="s">
        <v>3155</v>
      </c>
      <c r="H96" s="25" t="s">
        <v>3155</v>
      </c>
      <c r="I96" s="25" t="s">
        <v>3155</v>
      </c>
    </row>
    <row r="97" spans="1:9" ht="15" x14ac:dyDescent="0.2">
      <c r="A97" s="3" t="s">
        <v>880</v>
      </c>
      <c r="B97" s="21" t="s">
        <v>3139</v>
      </c>
      <c r="C97" s="3" t="s">
        <v>881</v>
      </c>
      <c r="D97" s="3" t="s">
        <v>124</v>
      </c>
      <c r="E97" s="3" t="s">
        <v>549</v>
      </c>
      <c r="F97" s="12">
        <v>0.81915741628304195</v>
      </c>
      <c r="G97" s="25">
        <v>0.57356222766368314</v>
      </c>
      <c r="H97" s="25">
        <v>0.93055555555555558</v>
      </c>
      <c r="I97" s="25">
        <v>0.47916666666666669</v>
      </c>
    </row>
    <row r="98" spans="1:9" ht="15" x14ac:dyDescent="0.2">
      <c r="A98" s="3" t="s">
        <v>892</v>
      </c>
      <c r="B98" s="21" t="s">
        <v>3137</v>
      </c>
      <c r="C98" s="3" t="s">
        <v>893</v>
      </c>
      <c r="D98" s="3" t="s">
        <v>113</v>
      </c>
      <c r="E98" s="3" t="s">
        <v>894</v>
      </c>
      <c r="F98" s="12">
        <v>0.85331012354883373</v>
      </c>
      <c r="G98" s="25">
        <v>0.65312105537660181</v>
      </c>
      <c r="H98" s="25">
        <v>0.89451058201058209</v>
      </c>
      <c r="I98" s="25">
        <v>0.73305555555555557</v>
      </c>
    </row>
    <row r="99" spans="1:9" ht="15" x14ac:dyDescent="0.2">
      <c r="A99" s="3" t="s">
        <v>900</v>
      </c>
      <c r="B99" s="21" t="s">
        <v>3137</v>
      </c>
      <c r="C99" s="3" t="s">
        <v>901</v>
      </c>
      <c r="D99" s="3" t="s">
        <v>124</v>
      </c>
      <c r="E99" s="3" t="s">
        <v>902</v>
      </c>
      <c r="F99" s="12">
        <v>0.69942123465994488</v>
      </c>
      <c r="G99" s="25">
        <v>0.42353955983120695</v>
      </c>
      <c r="H99" s="25">
        <v>0.81018518518518512</v>
      </c>
      <c r="I99" s="25">
        <v>0.46583333333333332</v>
      </c>
    </row>
    <row r="100" spans="1:9" ht="15" x14ac:dyDescent="0.2">
      <c r="A100" s="3" t="s">
        <v>910</v>
      </c>
      <c r="B100" s="21" t="s">
        <v>3137</v>
      </c>
      <c r="C100" s="3" t="s">
        <v>911</v>
      </c>
      <c r="D100" s="3" t="s">
        <v>124</v>
      </c>
      <c r="E100" s="3" t="s">
        <v>691</v>
      </c>
      <c r="F100" s="12">
        <v>0.93137140388871142</v>
      </c>
      <c r="G100" s="25">
        <v>0.7259520488669402</v>
      </c>
      <c r="H100" s="25">
        <v>0.97288359788359791</v>
      </c>
      <c r="I100" s="25">
        <v>0.70527777777777778</v>
      </c>
    </row>
    <row r="101" spans="1:9" ht="15" x14ac:dyDescent="0.2">
      <c r="A101" s="3" t="s">
        <v>922</v>
      </c>
      <c r="B101" s="21" t="s">
        <v>3137</v>
      </c>
      <c r="C101" s="3" t="s">
        <v>923</v>
      </c>
      <c r="D101" s="3" t="s">
        <v>144</v>
      </c>
      <c r="E101" s="3" t="s">
        <v>924</v>
      </c>
      <c r="F101" s="12">
        <v>0.82407687482988357</v>
      </c>
      <c r="G101" s="25">
        <v>0.47223867029439109</v>
      </c>
      <c r="H101" s="25">
        <v>0.87037037037037035</v>
      </c>
      <c r="I101" s="25">
        <v>0.62944444444444447</v>
      </c>
    </row>
    <row r="102" spans="1:9" ht="15" x14ac:dyDescent="0.2">
      <c r="A102" s="3" t="s">
        <v>940</v>
      </c>
      <c r="B102" s="21" t="s">
        <v>3152</v>
      </c>
      <c r="C102" s="3" t="s">
        <v>932</v>
      </c>
      <c r="D102" s="3" t="s">
        <v>124</v>
      </c>
      <c r="E102" s="3" t="s">
        <v>933</v>
      </c>
      <c r="F102" s="12">
        <v>0.71718505303684765</v>
      </c>
      <c r="G102" s="25">
        <v>0.56860914733348533</v>
      </c>
      <c r="H102" s="25">
        <v>0.78042328042328035</v>
      </c>
      <c r="I102" s="25">
        <v>0.34083333333333332</v>
      </c>
    </row>
    <row r="103" spans="1:9" ht="15" x14ac:dyDescent="0.2">
      <c r="A103" s="3" t="s">
        <v>941</v>
      </c>
      <c r="B103" s="21" t="s">
        <v>3137</v>
      </c>
      <c r="C103" s="3" t="s">
        <v>942</v>
      </c>
      <c r="D103" s="3" t="s">
        <v>144</v>
      </c>
      <c r="E103" s="3" t="s">
        <v>943</v>
      </c>
      <c r="F103" s="12" t="s">
        <v>3155</v>
      </c>
      <c r="G103" s="25" t="s">
        <v>3155</v>
      </c>
      <c r="H103" s="25" t="s">
        <v>3155</v>
      </c>
      <c r="I103" s="25" t="s">
        <v>3155</v>
      </c>
    </row>
    <row r="104" spans="1:9" ht="15" x14ac:dyDescent="0.2">
      <c r="A104" s="3" t="s">
        <v>944</v>
      </c>
      <c r="B104" s="21" t="s">
        <v>3137</v>
      </c>
      <c r="C104" s="3" t="s">
        <v>945</v>
      </c>
      <c r="D104" s="3" t="s">
        <v>124</v>
      </c>
      <c r="E104" s="3" t="s">
        <v>303</v>
      </c>
      <c r="F104" s="12">
        <v>0.7820601235488337</v>
      </c>
      <c r="G104" s="25">
        <v>0.55401611604657197</v>
      </c>
      <c r="H104" s="25">
        <v>0.88723544973544965</v>
      </c>
      <c r="I104" s="25">
        <v>0.49833333333333335</v>
      </c>
    </row>
    <row r="105" spans="1:9" ht="15" x14ac:dyDescent="0.2">
      <c r="A105" s="3" t="s">
        <v>956</v>
      </c>
      <c r="B105" s="21" t="s">
        <v>3153</v>
      </c>
      <c r="C105" s="3" t="s">
        <v>764</v>
      </c>
      <c r="D105" s="3" t="s">
        <v>144</v>
      </c>
      <c r="E105" s="3" t="s">
        <v>267</v>
      </c>
      <c r="F105" s="12">
        <v>0.68891830175579782</v>
      </c>
      <c r="G105" s="25">
        <v>0.32514638222464853</v>
      </c>
      <c r="H105" s="25">
        <v>0.69146825396825384</v>
      </c>
      <c r="I105" s="25">
        <v>0.42888888888888888</v>
      </c>
    </row>
    <row r="106" spans="1:9" ht="15" x14ac:dyDescent="0.2">
      <c r="A106" s="3" t="s">
        <v>963</v>
      </c>
      <c r="B106" s="21" t="s">
        <v>3137</v>
      </c>
      <c r="C106" s="3" t="s">
        <v>964</v>
      </c>
      <c r="D106" s="3" t="s">
        <v>144</v>
      </c>
      <c r="E106" s="3" t="s">
        <v>965</v>
      </c>
      <c r="F106" s="12">
        <v>0.79740197354666409</v>
      </c>
      <c r="G106" s="25">
        <v>0.50422557805333024</v>
      </c>
      <c r="H106" s="25">
        <v>0.89087301587301593</v>
      </c>
      <c r="I106" s="25">
        <v>0.58416666666666661</v>
      </c>
    </row>
    <row r="107" spans="1:9" ht="15" x14ac:dyDescent="0.2">
      <c r="A107" s="3" t="s">
        <v>974</v>
      </c>
      <c r="B107" s="21" t="s">
        <v>3150</v>
      </c>
      <c r="C107" s="3" t="s">
        <v>975</v>
      </c>
      <c r="D107" s="3" t="s">
        <v>144</v>
      </c>
      <c r="E107" s="3" t="s">
        <v>976</v>
      </c>
      <c r="F107" s="12">
        <v>0.77997679021550026</v>
      </c>
      <c r="G107" s="25">
        <v>0.58409221261936817</v>
      </c>
      <c r="H107" s="25">
        <v>0.80522486772486779</v>
      </c>
      <c r="I107" s="25">
        <v>0.59277777777777774</v>
      </c>
    </row>
    <row r="108" spans="1:9" ht="15" x14ac:dyDescent="0.2">
      <c r="A108" s="3" t="s">
        <v>985</v>
      </c>
      <c r="B108" s="21" t="s">
        <v>3137</v>
      </c>
      <c r="C108" s="3" t="s">
        <v>986</v>
      </c>
      <c r="D108" s="3" t="s">
        <v>144</v>
      </c>
      <c r="E108" s="3" t="s">
        <v>987</v>
      </c>
      <c r="F108" s="12" t="s">
        <v>3155</v>
      </c>
      <c r="G108" s="25" t="s">
        <v>3155</v>
      </c>
      <c r="H108" s="25" t="s">
        <v>3155</v>
      </c>
      <c r="I108" s="25" t="s">
        <v>3155</v>
      </c>
    </row>
    <row r="109" spans="1:9" ht="15" x14ac:dyDescent="0.2">
      <c r="A109" s="3" t="s">
        <v>988</v>
      </c>
      <c r="B109" s="21" t="s">
        <v>3137</v>
      </c>
      <c r="C109" s="3" t="s">
        <v>989</v>
      </c>
      <c r="D109" s="3" t="s">
        <v>144</v>
      </c>
      <c r="E109" s="3" t="s">
        <v>349</v>
      </c>
      <c r="F109" s="12">
        <v>0.71718505303684765</v>
      </c>
      <c r="G109" s="25">
        <v>0.62097131461037403</v>
      </c>
      <c r="H109" s="25">
        <v>0.94378306878306872</v>
      </c>
      <c r="I109" s="25">
        <v>0.77111111111111119</v>
      </c>
    </row>
    <row r="110" spans="1:9" ht="15" x14ac:dyDescent="0.2">
      <c r="A110" s="3" t="s">
        <v>999</v>
      </c>
      <c r="B110" s="21" t="s">
        <v>3149</v>
      </c>
      <c r="C110" s="3" t="s">
        <v>1000</v>
      </c>
      <c r="D110" s="3" t="s">
        <v>124</v>
      </c>
      <c r="E110" s="3" t="s">
        <v>1001</v>
      </c>
      <c r="F110" s="12">
        <v>0.66360186072748639</v>
      </c>
      <c r="G110" s="25">
        <v>0.46927864090612975</v>
      </c>
      <c r="H110" s="25">
        <v>0.83300264550264558</v>
      </c>
      <c r="I110" s="25">
        <v>0.41666666666666669</v>
      </c>
    </row>
    <row r="111" spans="1:9" ht="15" x14ac:dyDescent="0.2">
      <c r="A111" s="3" t="s">
        <v>1008</v>
      </c>
      <c r="B111" s="21" t="s">
        <v>3152</v>
      </c>
      <c r="C111" s="3" t="s">
        <v>1009</v>
      </c>
      <c r="D111" s="3" t="s">
        <v>124</v>
      </c>
      <c r="E111" s="3" t="s">
        <v>242</v>
      </c>
      <c r="F111" s="12" t="s">
        <v>3155</v>
      </c>
      <c r="G111" s="25">
        <v>0.75</v>
      </c>
      <c r="H111" s="25" t="s">
        <v>3155</v>
      </c>
      <c r="I111" s="25" t="s">
        <v>3155</v>
      </c>
    </row>
    <row r="112" spans="1:9" ht="15" x14ac:dyDescent="0.2">
      <c r="B112" s="21" t="s">
        <v>3137</v>
      </c>
      <c r="C112" s="3" t="s">
        <v>1010</v>
      </c>
      <c r="D112" s="3" t="s">
        <v>124</v>
      </c>
      <c r="E112" s="3" t="s">
        <v>800</v>
      </c>
      <c r="F112" s="12" t="s">
        <v>3155</v>
      </c>
      <c r="G112" s="25" t="s">
        <v>3155</v>
      </c>
      <c r="H112" s="25" t="s">
        <v>3155</v>
      </c>
      <c r="I112" s="25" t="s">
        <v>3155</v>
      </c>
    </row>
    <row r="113" spans="1:9" ht="15" x14ac:dyDescent="0.2">
      <c r="A113" s="3" t="s">
        <v>1011</v>
      </c>
      <c r="B113" s="21" t="s">
        <v>3139</v>
      </c>
      <c r="C113" s="3">
        <v>44787</v>
      </c>
      <c r="D113" s="3" t="s">
        <v>144</v>
      </c>
      <c r="E113" s="3" t="s">
        <v>1012</v>
      </c>
      <c r="F113" s="12">
        <v>0.71042137568391694</v>
      </c>
      <c r="G113" s="25">
        <v>0.70648516243293469</v>
      </c>
      <c r="H113" s="25">
        <v>0.92361111111111127</v>
      </c>
      <c r="I113" s="25">
        <v>0.56111111111111112</v>
      </c>
    </row>
    <row r="114" spans="1:9" ht="15" x14ac:dyDescent="0.2">
      <c r="A114" s="3" t="s">
        <v>1027</v>
      </c>
      <c r="B114" s="21" t="s">
        <v>3137</v>
      </c>
      <c r="C114" s="3" t="s">
        <v>1020</v>
      </c>
      <c r="D114" s="3" t="s">
        <v>113</v>
      </c>
      <c r="E114" s="3" t="s">
        <v>1021</v>
      </c>
      <c r="F114" s="12">
        <v>0.75815727525906995</v>
      </c>
      <c r="G114" s="25">
        <v>0.53252070955972097</v>
      </c>
      <c r="H114" s="25">
        <v>0.94212962962962965</v>
      </c>
      <c r="I114" s="25">
        <v>0.50694444444444442</v>
      </c>
    </row>
    <row r="115" spans="1:9" ht="15" x14ac:dyDescent="0.2">
      <c r="A115" s="3" t="s">
        <v>1028</v>
      </c>
      <c r="B115" s="21" t="s">
        <v>3149</v>
      </c>
      <c r="C115" s="3" t="s">
        <v>1029</v>
      </c>
      <c r="D115" s="3" t="s">
        <v>144</v>
      </c>
      <c r="E115" s="3" t="s">
        <v>1030</v>
      </c>
      <c r="F115" s="12">
        <v>0.78246283081462542</v>
      </c>
      <c r="G115" s="25">
        <v>0.45232385551139165</v>
      </c>
      <c r="H115" s="25">
        <v>0.8217592592592593</v>
      </c>
      <c r="I115" s="25">
        <v>0.52527777777777784</v>
      </c>
    </row>
    <row r="116" spans="1:9" ht="15" x14ac:dyDescent="0.2">
      <c r="A116" s="3" t="s">
        <v>1039</v>
      </c>
      <c r="B116" s="21" t="s">
        <v>3139</v>
      </c>
      <c r="C116" s="3" t="s">
        <v>228</v>
      </c>
      <c r="D116" s="3" t="s">
        <v>113</v>
      </c>
      <c r="E116" s="3" t="s">
        <v>1040</v>
      </c>
      <c r="F116" s="12">
        <v>0.5588599543200673</v>
      </c>
      <c r="G116" s="25">
        <v>0.67647890947490075</v>
      </c>
      <c r="H116" s="25">
        <v>0.91302910052910058</v>
      </c>
      <c r="I116" s="25">
        <v>0.53083333333333338</v>
      </c>
    </row>
    <row r="117" spans="1:9" ht="15" x14ac:dyDescent="0.2">
      <c r="A117" s="3" t="s">
        <v>1051</v>
      </c>
      <c r="B117" s="21" t="s">
        <v>3137</v>
      </c>
      <c r="C117" s="3" t="s">
        <v>1052</v>
      </c>
      <c r="D117" s="3" t="s">
        <v>124</v>
      </c>
      <c r="E117" s="3" t="s">
        <v>1053</v>
      </c>
      <c r="F117" s="12">
        <v>0.74583333333333335</v>
      </c>
      <c r="G117" s="25" t="s">
        <v>3155</v>
      </c>
      <c r="H117" s="25" t="s">
        <v>3155</v>
      </c>
      <c r="I117" s="25" t="s">
        <v>3155</v>
      </c>
    </row>
    <row r="118" spans="1:9" ht="15" x14ac:dyDescent="0.2">
      <c r="A118" s="3" t="s">
        <v>1054</v>
      </c>
      <c r="B118" s="21" t="s">
        <v>3152</v>
      </c>
      <c r="C118" s="3" t="s">
        <v>1055</v>
      </c>
      <c r="D118" s="3" t="s">
        <v>113</v>
      </c>
      <c r="E118" s="3" t="s">
        <v>1056</v>
      </c>
      <c r="F118" s="12">
        <v>0.74953220474708393</v>
      </c>
      <c r="G118" s="25">
        <v>0.55476797189521665</v>
      </c>
      <c r="H118" s="25">
        <v>0.91865079365079361</v>
      </c>
      <c r="I118" s="25">
        <v>0.45666666666666678</v>
      </c>
    </row>
    <row r="119" spans="1:9" ht="15" x14ac:dyDescent="0.2">
      <c r="A119" s="3" t="s">
        <v>1064</v>
      </c>
      <c r="B119" s="21" t="s">
        <v>3137</v>
      </c>
      <c r="F119" s="12" t="s">
        <v>3155</v>
      </c>
      <c r="G119" s="25" t="s">
        <v>3155</v>
      </c>
      <c r="H119" s="25" t="s">
        <v>3155</v>
      </c>
      <c r="I119" s="25" t="s">
        <v>3155</v>
      </c>
    </row>
    <row r="120" spans="1:9" ht="15" x14ac:dyDescent="0.2">
      <c r="A120" s="3" t="s">
        <v>1065</v>
      </c>
      <c r="B120" s="21" t="s">
        <v>3137</v>
      </c>
      <c r="C120" s="3" t="s">
        <v>1066</v>
      </c>
      <c r="D120" s="3" t="s">
        <v>124</v>
      </c>
      <c r="E120" s="3" t="s">
        <v>668</v>
      </c>
      <c r="F120" s="12">
        <v>0.65778319191488854</v>
      </c>
      <c r="G120" s="25">
        <v>0.54446940560604051</v>
      </c>
      <c r="H120" s="25">
        <v>0.74669312169312185</v>
      </c>
      <c r="I120" s="25">
        <v>0.53055555555555556</v>
      </c>
    </row>
    <row r="121" spans="1:9" ht="15" x14ac:dyDescent="0.2">
      <c r="A121" s="3" t="s">
        <v>1072</v>
      </c>
      <c r="B121" s="21" t="s">
        <v>3149</v>
      </c>
      <c r="C121" s="3" t="s">
        <v>228</v>
      </c>
      <c r="D121" s="3" t="s">
        <v>144</v>
      </c>
      <c r="E121" s="3" t="s">
        <v>1073</v>
      </c>
      <c r="F121" s="12">
        <v>0.58346548167082835</v>
      </c>
      <c r="G121" s="25">
        <v>0.44530090797728872</v>
      </c>
      <c r="H121" s="25">
        <v>0.63095238095238082</v>
      </c>
      <c r="I121" s="25">
        <v>3.0277777777777768E-2</v>
      </c>
    </row>
    <row r="122" spans="1:9" ht="15" x14ac:dyDescent="0.2">
      <c r="A122" s="3" t="s">
        <v>1080</v>
      </c>
      <c r="B122" s="21" t="s">
        <v>3149</v>
      </c>
      <c r="C122" s="3" t="s">
        <v>1081</v>
      </c>
      <c r="D122" s="3" t="s">
        <v>124</v>
      </c>
      <c r="E122" s="3" t="s">
        <v>1082</v>
      </c>
      <c r="F122" s="12">
        <v>0.69346297183859751</v>
      </c>
      <c r="G122" s="25">
        <v>0.40286552918453472</v>
      </c>
      <c r="H122" s="25">
        <v>0.50132275132275128</v>
      </c>
      <c r="I122" s="25">
        <v>0.20805555555555555</v>
      </c>
    </row>
    <row r="123" spans="1:9" ht="15" x14ac:dyDescent="0.2">
      <c r="A123" s="3" t="s">
        <v>1088</v>
      </c>
      <c r="B123" s="21" t="s">
        <v>3137</v>
      </c>
      <c r="C123" s="3" t="s">
        <v>783</v>
      </c>
      <c r="D123" s="3" t="s">
        <v>144</v>
      </c>
      <c r="E123" s="3" t="s">
        <v>1012</v>
      </c>
      <c r="F123" s="12">
        <v>0.55468505303684756</v>
      </c>
      <c r="G123" s="25">
        <v>0.44276729964157308</v>
      </c>
      <c r="H123" s="25">
        <v>0.740079365079365</v>
      </c>
      <c r="I123" s="25">
        <v>0.4761111111111111</v>
      </c>
    </row>
    <row r="124" spans="1:9" ht="15" x14ac:dyDescent="0.2">
      <c r="A124" s="3" t="s">
        <v>1095</v>
      </c>
      <c r="B124" s="21" t="s">
        <v>3152</v>
      </c>
      <c r="C124" s="3" t="s">
        <v>1096</v>
      </c>
      <c r="D124" s="3" t="s">
        <v>124</v>
      </c>
      <c r="E124" s="3" t="s">
        <v>380</v>
      </c>
      <c r="F124" s="12">
        <v>0.69039345688216702</v>
      </c>
      <c r="G124" s="25">
        <v>0.66650771889848903</v>
      </c>
      <c r="H124" s="25">
        <v>0.66765873015873012</v>
      </c>
      <c r="I124" s="25">
        <v>0.3955555555555556</v>
      </c>
    </row>
    <row r="125" spans="1:9" ht="15" x14ac:dyDescent="0.2">
      <c r="A125" s="3" t="s">
        <v>1102</v>
      </c>
      <c r="B125" s="21" t="s">
        <v>3150</v>
      </c>
      <c r="C125" s="3" t="s">
        <v>1103</v>
      </c>
      <c r="D125" s="3" t="s">
        <v>144</v>
      </c>
      <c r="E125" s="3" t="s">
        <v>1104</v>
      </c>
      <c r="F125" s="12">
        <v>0.71279644619590299</v>
      </c>
      <c r="G125" s="25">
        <v>0.50622303212816833</v>
      </c>
      <c r="H125" s="25">
        <v>0.61904761904761918</v>
      </c>
      <c r="I125" s="25">
        <v>0.56944444444444442</v>
      </c>
    </row>
    <row r="126" spans="1:9" ht="15" x14ac:dyDescent="0.2">
      <c r="A126" s="4" t="s">
        <v>1115</v>
      </c>
      <c r="B126" s="21" t="s">
        <v>3137</v>
      </c>
      <c r="C126" s="3" t="s">
        <v>1026</v>
      </c>
      <c r="D126" s="3" t="s">
        <v>124</v>
      </c>
      <c r="E126" s="3" t="s">
        <v>577</v>
      </c>
      <c r="F126" s="12">
        <v>0.76379086243555305</v>
      </c>
      <c r="G126" s="25">
        <v>0.55879782508654785</v>
      </c>
      <c r="H126" s="25">
        <v>0.90046296296296302</v>
      </c>
      <c r="I126" s="25">
        <v>0.60749999999999993</v>
      </c>
    </row>
    <row r="127" spans="1:9" ht="15" x14ac:dyDescent="0.2">
      <c r="A127" s="3" t="s">
        <v>1130</v>
      </c>
      <c r="B127" s="21" t="s">
        <v>3150</v>
      </c>
      <c r="C127" s="3" t="s">
        <v>866</v>
      </c>
      <c r="D127" s="3" t="s">
        <v>144</v>
      </c>
      <c r="E127" s="3" t="s">
        <v>270</v>
      </c>
      <c r="F127" s="12">
        <v>0.74239052397802008</v>
      </c>
      <c r="G127" s="25">
        <v>0.48673275044309794</v>
      </c>
      <c r="H127" s="25">
        <v>0.91468253968253976</v>
      </c>
      <c r="I127" s="25">
        <v>0.33722222222222226</v>
      </c>
    </row>
    <row r="128" spans="1:9" ht="15" x14ac:dyDescent="0.2">
      <c r="A128" s="3" t="s">
        <v>1140</v>
      </c>
      <c r="B128" s="21" t="s">
        <v>3149</v>
      </c>
      <c r="C128" s="3" t="s">
        <v>1131</v>
      </c>
      <c r="D128" s="3" t="s">
        <v>144</v>
      </c>
      <c r="E128" s="3" t="s">
        <v>1132</v>
      </c>
      <c r="F128" s="12">
        <v>0.83980174790830875</v>
      </c>
      <c r="G128" s="25">
        <v>0.70134570777380723</v>
      </c>
      <c r="H128" s="25">
        <v>0.8571428571428571</v>
      </c>
      <c r="I128" s="25">
        <v>0.56027777777777776</v>
      </c>
    </row>
    <row r="129" spans="1:9" ht="15" x14ac:dyDescent="0.2">
      <c r="A129" s="3" t="s">
        <v>1141</v>
      </c>
      <c r="B129" s="21" t="s">
        <v>3138</v>
      </c>
      <c r="C129" s="3" t="s">
        <v>866</v>
      </c>
      <c r="D129" s="3" t="s">
        <v>144</v>
      </c>
      <c r="E129" s="3" t="s">
        <v>270</v>
      </c>
      <c r="F129" s="12">
        <v>0.69035228379940283</v>
      </c>
      <c r="G129" s="25">
        <v>0.36821247550538372</v>
      </c>
      <c r="H129" s="25">
        <v>0.71924603174603174</v>
      </c>
      <c r="I129" s="25">
        <v>0.13500000000000001</v>
      </c>
    </row>
    <row r="130" spans="1:9" ht="15" x14ac:dyDescent="0.2">
      <c r="A130" s="3" t="s">
        <v>1148</v>
      </c>
      <c r="B130" s="21" t="s">
        <v>3138</v>
      </c>
      <c r="C130" s="3" t="s">
        <v>1149</v>
      </c>
      <c r="D130" s="3" t="s">
        <v>144</v>
      </c>
      <c r="E130" s="3" t="s">
        <v>424</v>
      </c>
      <c r="F130" s="12">
        <v>0.60960200175145862</v>
      </c>
      <c r="G130" s="25">
        <v>0.37523825473791828</v>
      </c>
      <c r="H130" s="25">
        <v>0.70304232804232802</v>
      </c>
      <c r="I130" s="25">
        <v>0.20333333333333334</v>
      </c>
    </row>
    <row r="131" spans="1:9" ht="15" x14ac:dyDescent="0.2">
      <c r="A131" s="3" t="s">
        <v>1159</v>
      </c>
      <c r="B131" s="21" t="s">
        <v>3137</v>
      </c>
      <c r="C131" s="3" t="s">
        <v>291</v>
      </c>
      <c r="D131" s="3" t="s">
        <v>124</v>
      </c>
      <c r="E131" s="3" t="s">
        <v>303</v>
      </c>
      <c r="F131" s="12">
        <v>0.82332408294970871</v>
      </c>
      <c r="G131" s="25">
        <v>0.57040727759340448</v>
      </c>
      <c r="H131" s="25">
        <v>0.96064814814814825</v>
      </c>
      <c r="I131" s="25">
        <v>0.56416666666666671</v>
      </c>
    </row>
    <row r="132" spans="1:9" ht="15" x14ac:dyDescent="0.2">
      <c r="A132" s="3" t="s">
        <v>1170</v>
      </c>
      <c r="B132" s="21" t="s">
        <v>3150</v>
      </c>
      <c r="C132" s="3" t="s">
        <v>1171</v>
      </c>
      <c r="D132" s="3" t="s">
        <v>124</v>
      </c>
      <c r="E132" s="3" t="s">
        <v>1172</v>
      </c>
      <c r="F132" s="12">
        <v>0.8627964461959029</v>
      </c>
      <c r="G132" s="25">
        <v>0.54004872567887874</v>
      </c>
      <c r="H132" s="25">
        <v>0.91402116402116407</v>
      </c>
      <c r="I132" s="25">
        <v>0.49944444444444441</v>
      </c>
    </row>
    <row r="133" spans="1:9" ht="15" x14ac:dyDescent="0.2">
      <c r="A133" s="3" t="s">
        <v>1181</v>
      </c>
      <c r="B133" s="21" t="s">
        <v>3137</v>
      </c>
      <c r="C133" s="3" t="s">
        <v>1182</v>
      </c>
      <c r="D133" s="3" t="s">
        <v>113</v>
      </c>
      <c r="E133" s="3" t="s">
        <v>1183</v>
      </c>
      <c r="F133" s="12">
        <v>0.56828220474708391</v>
      </c>
      <c r="G133" s="25">
        <v>0.44427504022686354</v>
      </c>
      <c r="H133" s="25" t="s">
        <v>3155</v>
      </c>
      <c r="I133" s="25" t="s">
        <v>3155</v>
      </c>
    </row>
    <row r="134" spans="1:9" ht="15" x14ac:dyDescent="0.2">
      <c r="A134" s="3" t="s">
        <v>1187</v>
      </c>
      <c r="B134" s="21" t="s">
        <v>3152</v>
      </c>
      <c r="C134" s="3" t="s">
        <v>1188</v>
      </c>
      <c r="D134" s="3" t="s">
        <v>124</v>
      </c>
      <c r="E134" s="3" t="s">
        <v>1189</v>
      </c>
      <c r="F134" s="12">
        <v>0.69137963850526418</v>
      </c>
      <c r="G134" s="25">
        <v>0.52215419930528539</v>
      </c>
      <c r="H134" s="25">
        <v>0.74503968253968256</v>
      </c>
      <c r="I134" s="25">
        <v>0.29444444444444445</v>
      </c>
    </row>
    <row r="135" spans="1:9" ht="15" x14ac:dyDescent="0.2">
      <c r="A135" s="3" t="s">
        <v>1198</v>
      </c>
      <c r="B135" s="21" t="s">
        <v>3152</v>
      </c>
      <c r="C135" s="3" t="s">
        <v>1199</v>
      </c>
      <c r="D135" s="3" t="s">
        <v>144</v>
      </c>
      <c r="E135" s="3" t="s">
        <v>1200</v>
      </c>
      <c r="F135" s="12">
        <v>0.7770880423505836</v>
      </c>
      <c r="G135" s="25">
        <v>0.51374548638108075</v>
      </c>
      <c r="H135" s="25">
        <v>0.89583333333333337</v>
      </c>
      <c r="I135" s="25">
        <v>0.51888888888888884</v>
      </c>
    </row>
    <row r="136" spans="1:9" ht="15" x14ac:dyDescent="0.2">
      <c r="A136" s="3" t="s">
        <v>1209</v>
      </c>
      <c r="B136" s="21" t="s">
        <v>3150</v>
      </c>
      <c r="C136" s="3" t="s">
        <v>1210</v>
      </c>
      <c r="D136" s="3" t="s">
        <v>113</v>
      </c>
      <c r="E136" s="3" t="s">
        <v>1211</v>
      </c>
      <c r="F136" s="12">
        <v>0.74426838637018111</v>
      </c>
      <c r="G136" s="25">
        <v>0.57113137983182416</v>
      </c>
      <c r="H136" s="25">
        <v>0.89814814814814825</v>
      </c>
      <c r="I136" s="25">
        <v>0.45861111111111108</v>
      </c>
    </row>
    <row r="137" spans="1:9" ht="15" x14ac:dyDescent="0.2">
      <c r="A137" s="3" t="s">
        <v>1219</v>
      </c>
      <c r="B137" s="21" t="s">
        <v>3153</v>
      </c>
      <c r="C137" s="3" t="s">
        <v>1220</v>
      </c>
      <c r="D137" s="3" t="s">
        <v>124</v>
      </c>
      <c r="E137" s="3" t="s">
        <v>1221</v>
      </c>
      <c r="F137" s="12">
        <v>0.70328541969917513</v>
      </c>
      <c r="G137" s="25">
        <v>0.61420658769951819</v>
      </c>
      <c r="H137" s="25">
        <v>0.87929894179894175</v>
      </c>
      <c r="I137" s="25">
        <v>0.42138888888888887</v>
      </c>
    </row>
    <row r="138" spans="1:9" ht="15" x14ac:dyDescent="0.2">
      <c r="A138" s="3" t="s">
        <v>1229</v>
      </c>
      <c r="B138" s="21" t="s">
        <v>3137</v>
      </c>
      <c r="C138" s="3" t="s">
        <v>1230</v>
      </c>
      <c r="D138" s="3" t="s">
        <v>144</v>
      </c>
      <c r="E138" s="3" t="s">
        <v>1231</v>
      </c>
      <c r="F138" s="12">
        <v>0.74474089064034743</v>
      </c>
      <c r="G138" s="25">
        <v>0.64004888294115458</v>
      </c>
      <c r="H138" s="25" t="s">
        <v>3155</v>
      </c>
      <c r="I138" s="25" t="s">
        <v>3155</v>
      </c>
    </row>
    <row r="139" spans="1:9" ht="15" x14ac:dyDescent="0.2">
      <c r="A139" s="3" t="s">
        <v>1233</v>
      </c>
      <c r="B139" s="21" t="s">
        <v>3149</v>
      </c>
      <c r="C139" s="3" t="s">
        <v>1234</v>
      </c>
      <c r="D139" s="3" t="s">
        <v>124</v>
      </c>
      <c r="E139" s="3" t="s">
        <v>519</v>
      </c>
      <c r="F139" s="12">
        <v>0.88918533508479181</v>
      </c>
      <c r="G139" s="25">
        <v>0.73970451412929761</v>
      </c>
      <c r="H139" s="25">
        <v>0.80522486772486779</v>
      </c>
      <c r="I139" s="25">
        <v>0.35055555555555556</v>
      </c>
    </row>
    <row r="140" spans="1:9" ht="15" x14ac:dyDescent="0.2">
      <c r="A140" s="3" t="s">
        <v>1243</v>
      </c>
      <c r="B140" s="21" t="s">
        <v>3137</v>
      </c>
      <c r="C140" s="3" t="s">
        <v>1244</v>
      </c>
      <c r="D140" s="3" t="s">
        <v>113</v>
      </c>
      <c r="E140" s="3" t="s">
        <v>1245</v>
      </c>
      <c r="F140" s="12">
        <v>0.81637963850526429</v>
      </c>
      <c r="G140" s="25">
        <v>0.38030778940224552</v>
      </c>
      <c r="H140" s="25">
        <v>0.9457671957671957</v>
      </c>
      <c r="I140" s="25">
        <v>0.69972222222222225</v>
      </c>
    </row>
    <row r="141" spans="1:9" ht="15" x14ac:dyDescent="0.2">
      <c r="A141" s="3" t="s">
        <v>1253</v>
      </c>
      <c r="B141" s="21" t="s">
        <v>3139</v>
      </c>
      <c r="C141" s="3" t="s">
        <v>1254</v>
      </c>
      <c r="D141" s="3" t="s">
        <v>124</v>
      </c>
      <c r="E141" s="3" t="s">
        <v>549</v>
      </c>
      <c r="F141" s="12">
        <v>0.75755733166865868</v>
      </c>
      <c r="G141" s="25">
        <v>0.59192159022684288</v>
      </c>
      <c r="H141" s="25">
        <v>0.80059523809523803</v>
      </c>
      <c r="I141" s="25">
        <v>0.53916666666666668</v>
      </c>
    </row>
    <row r="142" spans="1:9" ht="15" x14ac:dyDescent="0.2">
      <c r="A142" s="3" t="s">
        <v>1261</v>
      </c>
      <c r="B142" s="21" t="s">
        <v>3150</v>
      </c>
      <c r="C142" s="3" t="s">
        <v>1262</v>
      </c>
      <c r="D142" s="3" t="s">
        <v>113</v>
      </c>
      <c r="E142" s="3" t="s">
        <v>1263</v>
      </c>
      <c r="F142" s="12">
        <v>0.83593505303684779</v>
      </c>
      <c r="G142" s="25">
        <v>0.67494948317033043</v>
      </c>
      <c r="H142" s="25">
        <v>0.94510582010582012</v>
      </c>
      <c r="I142" s="25">
        <v>0.71027777777777779</v>
      </c>
    </row>
    <row r="143" spans="1:9" ht="15" x14ac:dyDescent="0.2">
      <c r="A143" s="3" t="s">
        <v>1275</v>
      </c>
      <c r="B143" s="21" t="s">
        <v>3137</v>
      </c>
      <c r="C143" s="3" t="s">
        <v>1276</v>
      </c>
      <c r="D143" s="3" t="s">
        <v>124</v>
      </c>
      <c r="E143" s="3" t="s">
        <v>242</v>
      </c>
      <c r="F143" s="12" t="s">
        <v>3155</v>
      </c>
      <c r="G143" s="25" t="s">
        <v>3155</v>
      </c>
      <c r="H143" s="25" t="s">
        <v>3155</v>
      </c>
      <c r="I143" s="25" t="s">
        <v>3155</v>
      </c>
    </row>
    <row r="144" spans="1:9" ht="15" x14ac:dyDescent="0.2">
      <c r="A144" s="3" t="s">
        <v>1277</v>
      </c>
      <c r="B144" s="21" t="s">
        <v>3139</v>
      </c>
      <c r="C144" s="3" t="s">
        <v>1278</v>
      </c>
      <c r="D144" s="3" t="s">
        <v>144</v>
      </c>
      <c r="E144" s="3" t="s">
        <v>1279</v>
      </c>
      <c r="F144" s="12">
        <v>0.75040741628304197</v>
      </c>
      <c r="G144" s="25">
        <v>0.51250500243962804</v>
      </c>
      <c r="H144" s="25">
        <v>0.97519841269841279</v>
      </c>
      <c r="I144" s="25">
        <v>0.76083333333333325</v>
      </c>
    </row>
    <row r="145" spans="1:9" ht="15" x14ac:dyDescent="0.2">
      <c r="A145" s="3" t="s">
        <v>1286</v>
      </c>
      <c r="B145" s="21" t="s">
        <v>3137</v>
      </c>
      <c r="C145" s="3" t="s">
        <v>1287</v>
      </c>
      <c r="D145" s="3" t="s">
        <v>124</v>
      </c>
      <c r="E145" s="3" t="s">
        <v>1082</v>
      </c>
      <c r="F145" s="12" t="s">
        <v>3155</v>
      </c>
      <c r="G145" s="25" t="s">
        <v>3155</v>
      </c>
      <c r="H145" s="25" t="s">
        <v>3155</v>
      </c>
      <c r="I145" s="25" t="s">
        <v>3155</v>
      </c>
    </row>
    <row r="146" spans="1:9" ht="15" x14ac:dyDescent="0.2">
      <c r="A146" s="3" t="s">
        <v>1288</v>
      </c>
      <c r="B146" s="21" t="s">
        <v>3140</v>
      </c>
      <c r="C146" s="3" t="s">
        <v>1289</v>
      </c>
      <c r="D146" s="3" t="s">
        <v>144</v>
      </c>
      <c r="E146" s="3" t="s">
        <v>1290</v>
      </c>
      <c r="F146" s="12">
        <v>0.82906864021333082</v>
      </c>
      <c r="G146" s="25">
        <v>0.67466885870619175</v>
      </c>
      <c r="H146" s="25">
        <v>0.9457671957671957</v>
      </c>
      <c r="I146" s="25">
        <v>0.70444444444444443</v>
      </c>
    </row>
    <row r="147" spans="1:9" ht="15" x14ac:dyDescent="0.2">
      <c r="A147" s="3" t="s">
        <v>1309</v>
      </c>
      <c r="B147" s="21" t="s">
        <v>3152</v>
      </c>
      <c r="C147" s="3" t="s">
        <v>1298</v>
      </c>
      <c r="D147" s="3" t="s">
        <v>113</v>
      </c>
      <c r="E147" s="3" t="s">
        <v>559</v>
      </c>
      <c r="F147" s="12">
        <v>0.64937112184076706</v>
      </c>
      <c r="G147" s="25">
        <v>0.7016339378200237</v>
      </c>
      <c r="H147" s="25">
        <v>0.85813492063492069</v>
      </c>
      <c r="I147" s="25">
        <v>0.79472222222222222</v>
      </c>
    </row>
    <row r="148" spans="1:9" ht="15" x14ac:dyDescent="0.2">
      <c r="A148" s="3" t="s">
        <v>1310</v>
      </c>
      <c r="B148" s="21" t="s">
        <v>3139</v>
      </c>
      <c r="C148" s="3" t="s">
        <v>1311</v>
      </c>
      <c r="D148" s="3" t="s">
        <v>144</v>
      </c>
      <c r="E148" s="3" t="s">
        <v>1312</v>
      </c>
      <c r="F148" s="12">
        <v>0.86400456799327818</v>
      </c>
      <c r="G148" s="25">
        <v>0.68000648659335672</v>
      </c>
      <c r="H148" s="25">
        <v>0.98941798941798942</v>
      </c>
      <c r="I148" s="25">
        <v>0.69888888888888889</v>
      </c>
    </row>
    <row r="149" spans="1:9" ht="15" x14ac:dyDescent="0.2">
      <c r="A149" s="3" t="s">
        <v>1322</v>
      </c>
      <c r="B149" s="21" t="s">
        <v>3149</v>
      </c>
      <c r="C149" s="3" t="s">
        <v>1323</v>
      </c>
      <c r="D149" s="3" t="s">
        <v>124</v>
      </c>
      <c r="E149" s="3" t="s">
        <v>843</v>
      </c>
      <c r="F149" s="12">
        <v>0.54010995432006725</v>
      </c>
      <c r="G149" s="25">
        <v>0.26793770353588919</v>
      </c>
      <c r="H149" s="25">
        <v>0.67261904761904756</v>
      </c>
      <c r="I149" s="25">
        <v>0.29305555555555557</v>
      </c>
    </row>
    <row r="150" spans="1:9" ht="15" x14ac:dyDescent="0.2">
      <c r="A150" s="3" t="s">
        <v>1329</v>
      </c>
      <c r="B150" s="21" t="s">
        <v>3152</v>
      </c>
      <c r="C150" s="3">
        <v>90441</v>
      </c>
      <c r="D150" s="3" t="s">
        <v>113</v>
      </c>
      <c r="E150" s="3" t="s">
        <v>1330</v>
      </c>
      <c r="F150" s="12">
        <v>0.66758776030263933</v>
      </c>
      <c r="G150" s="25">
        <v>0.57116018261226531</v>
      </c>
      <c r="H150" s="25">
        <v>0.79513888888888895</v>
      </c>
      <c r="I150" s="25">
        <v>0.48166666666666663</v>
      </c>
    </row>
    <row r="151" spans="1:9" ht="15" x14ac:dyDescent="0.2">
      <c r="A151" s="3" t="s">
        <v>1339</v>
      </c>
      <c r="B151" s="21" t="s">
        <v>3152</v>
      </c>
      <c r="C151" s="3" t="s">
        <v>1340</v>
      </c>
      <c r="D151" s="3" t="s">
        <v>124</v>
      </c>
      <c r="E151" s="3" t="s">
        <v>519</v>
      </c>
      <c r="F151" s="12">
        <v>0.72968505303684772</v>
      </c>
      <c r="G151" s="25">
        <v>0.3912475048186449</v>
      </c>
      <c r="H151" s="25">
        <v>0.84292328042328035</v>
      </c>
      <c r="I151" s="25">
        <v>0.43444444444444447</v>
      </c>
    </row>
    <row r="152" spans="1:9" ht="15" x14ac:dyDescent="0.2">
      <c r="A152" s="3" t="s">
        <v>1348</v>
      </c>
      <c r="B152" s="21" t="s">
        <v>3152</v>
      </c>
      <c r="C152" s="3" t="s">
        <v>1349</v>
      </c>
      <c r="D152" s="3" t="s">
        <v>144</v>
      </c>
      <c r="E152" s="3" t="s">
        <v>1030</v>
      </c>
      <c r="F152" s="12">
        <v>0.69456012354883379</v>
      </c>
      <c r="G152" s="25">
        <v>0.29100443601848752</v>
      </c>
      <c r="H152" s="25" t="s">
        <v>3155</v>
      </c>
      <c r="I152" s="25">
        <v>0.66666666666666674</v>
      </c>
    </row>
    <row r="153" spans="1:9" ht="15" x14ac:dyDescent="0.2">
      <c r="A153" s="3" t="s">
        <v>1351</v>
      </c>
      <c r="B153" s="21" t="s">
        <v>3139</v>
      </c>
      <c r="C153" s="3" t="s">
        <v>1352</v>
      </c>
      <c r="D153" s="3" t="s">
        <v>144</v>
      </c>
      <c r="E153" s="3" t="s">
        <v>1012</v>
      </c>
      <c r="F153" s="12">
        <v>0.80168533508479189</v>
      </c>
      <c r="G153" s="25">
        <v>0.42276825045700528</v>
      </c>
      <c r="H153" s="25">
        <v>0.94708994708994709</v>
      </c>
      <c r="I153" s="25">
        <v>0.55444444444444441</v>
      </c>
    </row>
    <row r="154" spans="1:9" ht="15" x14ac:dyDescent="0.2">
      <c r="A154" s="3" t="s">
        <v>1359</v>
      </c>
      <c r="B154" s="21" t="s">
        <v>3137</v>
      </c>
      <c r="C154" s="3">
        <v>71384</v>
      </c>
      <c r="D154" s="3" t="s">
        <v>124</v>
      </c>
      <c r="E154" s="3" t="s">
        <v>699</v>
      </c>
      <c r="F154" s="12">
        <v>0.43078220474708379</v>
      </c>
      <c r="G154" s="25">
        <v>0.23313961129945934</v>
      </c>
      <c r="H154" s="25">
        <v>0.64186507936507931</v>
      </c>
      <c r="I154" s="25">
        <v>-0.11805555555555554</v>
      </c>
    </row>
    <row r="155" spans="1:9" ht="15" x14ac:dyDescent="0.2">
      <c r="A155" s="3" t="s">
        <v>1364</v>
      </c>
      <c r="B155" s="21" t="s">
        <v>3139</v>
      </c>
      <c r="C155" s="3" t="s">
        <v>1365</v>
      </c>
      <c r="D155" s="3" t="s">
        <v>144</v>
      </c>
      <c r="E155" s="3" t="s">
        <v>1132</v>
      </c>
      <c r="F155" s="12">
        <v>0.8493102645728059</v>
      </c>
      <c r="G155" s="25">
        <v>0.68166402221625799</v>
      </c>
      <c r="H155" s="25">
        <v>0.93121693121693117</v>
      </c>
      <c r="I155" s="25">
        <v>0.74472222222222229</v>
      </c>
    </row>
    <row r="156" spans="1:9" ht="15" x14ac:dyDescent="0.2">
      <c r="A156" s="3" t="s">
        <v>1376</v>
      </c>
      <c r="B156" s="21" t="s">
        <v>3137</v>
      </c>
      <c r="C156" s="3" t="s">
        <v>1377</v>
      </c>
      <c r="D156" s="3" t="s">
        <v>124</v>
      </c>
      <c r="E156" s="3" t="s">
        <v>1001</v>
      </c>
      <c r="F156" s="12" t="s">
        <v>3155</v>
      </c>
      <c r="G156" s="25" t="s">
        <v>3155</v>
      </c>
      <c r="H156" s="25" t="s">
        <v>3155</v>
      </c>
      <c r="I156" s="25" t="s">
        <v>3155</v>
      </c>
    </row>
    <row r="157" spans="1:9" ht="15" x14ac:dyDescent="0.2">
      <c r="A157" s="3" t="s">
        <v>1378</v>
      </c>
      <c r="B157" s="21" t="s">
        <v>3149</v>
      </c>
      <c r="C157" s="3" t="s">
        <v>1379</v>
      </c>
      <c r="D157" s="3" t="s">
        <v>113</v>
      </c>
      <c r="E157" s="3" t="s">
        <v>1056</v>
      </c>
      <c r="F157" s="12">
        <v>0.78761567910438923</v>
      </c>
      <c r="G157" s="25">
        <v>0.31577943486938986</v>
      </c>
      <c r="H157" s="25">
        <v>0.87136243386243384</v>
      </c>
      <c r="I157" s="25">
        <v>0.48500000000000004</v>
      </c>
    </row>
    <row r="158" spans="1:9" ht="15" x14ac:dyDescent="0.2">
      <c r="A158" s="3" t="s">
        <v>1386</v>
      </c>
      <c r="B158" s="21" t="s">
        <v>3137</v>
      </c>
      <c r="C158" s="3" t="s">
        <v>1387</v>
      </c>
      <c r="D158" s="3" t="s">
        <v>144</v>
      </c>
      <c r="E158" s="3" t="s">
        <v>1388</v>
      </c>
      <c r="F158" s="12">
        <v>0.77135171970351435</v>
      </c>
      <c r="G158" s="25">
        <v>0.35180843535732453</v>
      </c>
      <c r="H158" s="25">
        <v>0.94444444444444453</v>
      </c>
      <c r="I158" s="25">
        <v>0.50305555555555559</v>
      </c>
    </row>
    <row r="159" spans="1:9" ht="15" x14ac:dyDescent="0.2">
      <c r="A159" s="3" t="s">
        <v>1397</v>
      </c>
      <c r="B159" s="21" t="s">
        <v>3150</v>
      </c>
      <c r="C159" s="3" t="s">
        <v>1398</v>
      </c>
      <c r="D159" s="3" t="s">
        <v>144</v>
      </c>
      <c r="E159" s="3" t="s">
        <v>943</v>
      </c>
      <c r="F159" s="12">
        <v>0.75665741628304206</v>
      </c>
      <c r="G159" s="25">
        <v>0.63908651728136412</v>
      </c>
      <c r="H159" s="25">
        <v>0.85085978835978848</v>
      </c>
      <c r="I159" s="25">
        <v>0.57833333333333325</v>
      </c>
    </row>
    <row r="160" spans="1:9" ht="15" x14ac:dyDescent="0.2">
      <c r="A160" s="3" t="s">
        <v>1409</v>
      </c>
      <c r="B160" s="21" t="s">
        <v>3137</v>
      </c>
      <c r="C160" s="3" t="s">
        <v>1410</v>
      </c>
      <c r="D160" s="3" t="s">
        <v>144</v>
      </c>
      <c r="E160" s="3" t="s">
        <v>755</v>
      </c>
      <c r="F160" s="12">
        <v>0.7684794410717033</v>
      </c>
      <c r="G160" s="25">
        <v>0.49569985819785417</v>
      </c>
      <c r="H160" s="25">
        <v>0.79728835978835977</v>
      </c>
      <c r="I160" s="25">
        <v>0.49833333333333335</v>
      </c>
    </row>
    <row r="161" spans="1:9" ht="15" x14ac:dyDescent="0.2">
      <c r="A161" s="3" t="s">
        <v>1426</v>
      </c>
      <c r="B161" s="21" t="s">
        <v>3149</v>
      </c>
      <c r="C161" s="3" t="s">
        <v>1420</v>
      </c>
      <c r="D161" s="3" t="s">
        <v>124</v>
      </c>
      <c r="E161" s="3" t="s">
        <v>371</v>
      </c>
      <c r="F161" s="12">
        <v>0.56689331585819502</v>
      </c>
      <c r="G161" s="25">
        <v>0.20036301843562437</v>
      </c>
      <c r="H161" s="25">
        <v>0.64880952380952384</v>
      </c>
      <c r="I161" s="25">
        <v>0.39777777777777779</v>
      </c>
    </row>
    <row r="162" spans="1:9" ht="15" x14ac:dyDescent="0.2">
      <c r="A162" s="3" t="s">
        <v>1427</v>
      </c>
      <c r="B162" s="21" t="s">
        <v>3137</v>
      </c>
      <c r="C162" s="3" t="s">
        <v>1428</v>
      </c>
      <c r="D162" s="3" t="s">
        <v>144</v>
      </c>
      <c r="E162" s="3" t="s">
        <v>187</v>
      </c>
      <c r="F162" s="12">
        <v>0.58124999999999993</v>
      </c>
      <c r="G162" s="25" t="s">
        <v>3155</v>
      </c>
      <c r="H162" s="25" t="s">
        <v>3155</v>
      </c>
      <c r="I162" s="25" t="s">
        <v>3155</v>
      </c>
    </row>
    <row r="163" spans="1:9" ht="15" x14ac:dyDescent="0.2">
      <c r="A163" s="3" t="s">
        <v>1429</v>
      </c>
      <c r="B163" s="21" t="s">
        <v>3137</v>
      </c>
      <c r="C163" s="3" t="s">
        <v>1430</v>
      </c>
      <c r="D163" s="3" t="s">
        <v>113</v>
      </c>
      <c r="E163" s="3" t="s">
        <v>1431</v>
      </c>
      <c r="F163" s="12" t="s">
        <v>3155</v>
      </c>
      <c r="G163" s="25" t="s">
        <v>3155</v>
      </c>
      <c r="H163" s="25" t="s">
        <v>3155</v>
      </c>
      <c r="I163" s="25" t="s">
        <v>3155</v>
      </c>
    </row>
    <row r="164" spans="1:9" ht="15" x14ac:dyDescent="0.2">
      <c r="A164" s="3" t="s">
        <v>1432</v>
      </c>
      <c r="B164" s="21" t="s">
        <v>3137</v>
      </c>
      <c r="C164" s="3" t="s">
        <v>1433</v>
      </c>
      <c r="D164" s="3" t="s">
        <v>124</v>
      </c>
      <c r="E164" s="3" t="s">
        <v>549</v>
      </c>
      <c r="F164" s="12" t="s">
        <v>3155</v>
      </c>
      <c r="G164" s="25" t="s">
        <v>3155</v>
      </c>
      <c r="H164" s="25" t="s">
        <v>3155</v>
      </c>
      <c r="I164" s="25" t="s">
        <v>3155</v>
      </c>
    </row>
    <row r="165" spans="1:9" ht="15" x14ac:dyDescent="0.2">
      <c r="A165" s="3" t="s">
        <v>1441</v>
      </c>
      <c r="B165" s="21" t="s">
        <v>3137</v>
      </c>
      <c r="C165" s="3" t="s">
        <v>1434</v>
      </c>
      <c r="D165" s="3" t="s">
        <v>144</v>
      </c>
      <c r="E165" s="3" t="s">
        <v>270</v>
      </c>
      <c r="F165" s="12">
        <v>0.68061359234407481</v>
      </c>
      <c r="G165" s="25">
        <v>0.45392882128311568</v>
      </c>
      <c r="H165" s="25">
        <v>0.69212962962962965</v>
      </c>
      <c r="I165" s="25">
        <v>8.4166666666666654E-2</v>
      </c>
    </row>
    <row r="166" spans="1:9" ht="15" x14ac:dyDescent="0.2">
      <c r="A166" s="3" t="s">
        <v>1442</v>
      </c>
      <c r="B166" s="21" t="s">
        <v>3137</v>
      </c>
      <c r="C166" s="3" t="s">
        <v>120</v>
      </c>
      <c r="D166" s="3" t="s">
        <v>144</v>
      </c>
      <c r="E166" s="3" t="s">
        <v>723</v>
      </c>
      <c r="F166" s="12">
        <v>0.85804630517193081</v>
      </c>
      <c r="G166" s="25">
        <v>0.47424409950279067</v>
      </c>
      <c r="H166" s="25">
        <v>0.9464285714285714</v>
      </c>
      <c r="I166" s="25">
        <v>0.53611111111111109</v>
      </c>
    </row>
    <row r="167" spans="1:9" ht="15" x14ac:dyDescent="0.2">
      <c r="A167" s="3" t="s">
        <v>1458</v>
      </c>
      <c r="B167" s="21" t="s">
        <v>3137</v>
      </c>
      <c r="F167" s="12">
        <v>0.80585200175145844</v>
      </c>
      <c r="G167" s="25">
        <v>0.61357952321587117</v>
      </c>
      <c r="H167" s="25">
        <v>0.95238095238095233</v>
      </c>
      <c r="I167" s="25">
        <v>0.40777777777777774</v>
      </c>
    </row>
    <row r="168" spans="1:9" ht="15" x14ac:dyDescent="0.2">
      <c r="A168" s="3" t="s">
        <v>1459</v>
      </c>
      <c r="B168" s="21" t="s">
        <v>3137</v>
      </c>
      <c r="C168" s="3" t="s">
        <v>1460</v>
      </c>
      <c r="D168" s="3" t="s">
        <v>144</v>
      </c>
      <c r="E168" s="3" t="s">
        <v>1231</v>
      </c>
      <c r="F168" s="12">
        <v>0.7163796385052642</v>
      </c>
      <c r="G168" s="25">
        <v>0.29722222222222222</v>
      </c>
      <c r="H168" s="25">
        <v>0.91666666666666663</v>
      </c>
      <c r="I168" s="25">
        <v>0.45833333333333331</v>
      </c>
    </row>
    <row r="169" spans="1:9" ht="15" x14ac:dyDescent="0.2">
      <c r="A169" s="3" t="s">
        <v>1461</v>
      </c>
      <c r="B169" s="21" t="s">
        <v>3137</v>
      </c>
      <c r="C169" s="3" t="s">
        <v>1462</v>
      </c>
      <c r="D169" s="3" t="s">
        <v>124</v>
      </c>
      <c r="E169" s="3" t="s">
        <v>1463</v>
      </c>
      <c r="F169" s="12">
        <v>0.67442123465994486</v>
      </c>
      <c r="G169" s="25">
        <v>0.41621496984436285</v>
      </c>
      <c r="H169" s="25">
        <v>0.83697089947089942</v>
      </c>
      <c r="I169" s="25">
        <v>0.41888888888888892</v>
      </c>
    </row>
    <row r="170" spans="1:9" ht="15" x14ac:dyDescent="0.2">
      <c r="A170" s="3" t="s">
        <v>1474</v>
      </c>
      <c r="B170" s="21" t="s">
        <v>3140</v>
      </c>
      <c r="C170" s="3" t="s">
        <v>1475</v>
      </c>
      <c r="D170" s="3" t="s">
        <v>124</v>
      </c>
      <c r="E170" s="3" t="s">
        <v>207</v>
      </c>
      <c r="F170" s="12">
        <v>0.75607394192573663</v>
      </c>
      <c r="G170" s="25">
        <v>0.56040067137580585</v>
      </c>
      <c r="H170" s="25">
        <v>0.60945767195767186</v>
      </c>
      <c r="I170" s="25">
        <v>0.44416666666666665</v>
      </c>
    </row>
    <row r="171" spans="1:9" ht="15" x14ac:dyDescent="0.2">
      <c r="A171" s="3" t="s">
        <v>1484</v>
      </c>
      <c r="B171" s="21" t="s">
        <v>3151</v>
      </c>
      <c r="C171" s="3" t="s">
        <v>1485</v>
      </c>
      <c r="D171" s="3" t="s">
        <v>144</v>
      </c>
      <c r="E171" s="3" t="s">
        <v>294</v>
      </c>
      <c r="F171" s="12">
        <v>0.73943519406081981</v>
      </c>
      <c r="G171" s="25">
        <v>0.58414874257727001</v>
      </c>
      <c r="H171" s="25">
        <v>0.87830687830687826</v>
      </c>
      <c r="I171" s="25">
        <v>0.67416666666666669</v>
      </c>
    </row>
    <row r="172" spans="1:9" ht="15" x14ac:dyDescent="0.2">
      <c r="A172" s="3" t="s">
        <v>1495</v>
      </c>
      <c r="B172" s="21" t="s">
        <v>3149</v>
      </c>
      <c r="C172" s="3" t="s">
        <v>1496</v>
      </c>
      <c r="D172" s="3" t="s">
        <v>144</v>
      </c>
      <c r="E172" s="3" t="s">
        <v>1497</v>
      </c>
      <c r="F172" s="12">
        <v>0.65606570730918368</v>
      </c>
      <c r="G172" s="25">
        <v>0.35650011355611888</v>
      </c>
      <c r="H172" s="25">
        <v>0.7764550264550264</v>
      </c>
      <c r="I172" s="25">
        <v>0.46583333333333332</v>
      </c>
    </row>
    <row r="173" spans="1:9" ht="15" x14ac:dyDescent="0.2">
      <c r="A173" s="3" t="s">
        <v>1504</v>
      </c>
      <c r="B173" s="21" t="s">
        <v>3151</v>
      </c>
      <c r="C173" s="3" t="s">
        <v>1505</v>
      </c>
      <c r="D173" s="3" t="s">
        <v>124</v>
      </c>
      <c r="E173" s="3" t="s">
        <v>577</v>
      </c>
      <c r="F173" s="12">
        <v>0.83096297183859757</v>
      </c>
      <c r="G173" s="25">
        <v>0.45904469797555397</v>
      </c>
      <c r="H173" s="25">
        <v>0.75760582010582023</v>
      </c>
      <c r="I173" s="25">
        <v>0.48972222222222223</v>
      </c>
    </row>
    <row r="174" spans="1:9" ht="15" x14ac:dyDescent="0.2">
      <c r="A174" s="3" t="s">
        <v>1511</v>
      </c>
      <c r="B174" s="21" t="s">
        <v>3137</v>
      </c>
      <c r="C174" s="3" t="s">
        <v>1512</v>
      </c>
      <c r="D174" s="3" t="s">
        <v>144</v>
      </c>
      <c r="E174" s="3" t="s">
        <v>1513</v>
      </c>
      <c r="F174" s="12">
        <v>0.82056277440503667</v>
      </c>
      <c r="G174" s="25">
        <v>0.62551742452463044</v>
      </c>
      <c r="H174" s="25">
        <v>0.89120370370370383</v>
      </c>
      <c r="I174" s="25">
        <v>0.38472222222222224</v>
      </c>
    </row>
    <row r="175" spans="1:9" ht="15" x14ac:dyDescent="0.2">
      <c r="A175" s="3" t="s">
        <v>1523</v>
      </c>
      <c r="B175" s="21" t="s">
        <v>3137</v>
      </c>
      <c r="C175" s="3" t="s">
        <v>1524</v>
      </c>
      <c r="D175" s="3" t="s">
        <v>124</v>
      </c>
      <c r="E175" s="3" t="s">
        <v>1525</v>
      </c>
      <c r="F175" s="12" t="s">
        <v>3155</v>
      </c>
      <c r="G175" s="25" t="s">
        <v>3155</v>
      </c>
      <c r="H175" s="25">
        <v>1</v>
      </c>
      <c r="I175" s="25" t="s">
        <v>3155</v>
      </c>
    </row>
    <row r="176" spans="1:9" ht="15" x14ac:dyDescent="0.2">
      <c r="A176" s="3" t="s">
        <v>1526</v>
      </c>
      <c r="B176" s="21" t="s">
        <v>3149</v>
      </c>
      <c r="C176" s="3">
        <v>77654</v>
      </c>
      <c r="D176" s="3" t="s">
        <v>144</v>
      </c>
      <c r="E176" s="3" t="s">
        <v>1312</v>
      </c>
      <c r="F176" s="12">
        <v>0.55617667739632271</v>
      </c>
      <c r="G176" s="25">
        <v>0.24379122884203813</v>
      </c>
      <c r="H176" s="25">
        <v>0.70800264550264547</v>
      </c>
      <c r="I176" s="25">
        <v>0.22361111111111109</v>
      </c>
    </row>
    <row r="177" spans="1:9" ht="15" x14ac:dyDescent="0.2">
      <c r="A177" s="3" t="s">
        <v>1532</v>
      </c>
      <c r="B177" s="21" t="s">
        <v>3137</v>
      </c>
      <c r="C177" s="3" t="s">
        <v>1533</v>
      </c>
      <c r="D177" s="3" t="s">
        <v>144</v>
      </c>
      <c r="E177" s="3" t="s">
        <v>755</v>
      </c>
      <c r="F177" s="12">
        <v>0.72274060859240319</v>
      </c>
      <c r="G177" s="25">
        <v>0.40503668409672422</v>
      </c>
      <c r="H177" s="25">
        <v>0.92460317460317454</v>
      </c>
      <c r="I177" s="25">
        <v>0.64111111111111108</v>
      </c>
    </row>
    <row r="178" spans="1:9" ht="15" x14ac:dyDescent="0.2">
      <c r="A178" s="3" t="s">
        <v>1540</v>
      </c>
      <c r="B178" s="21" t="s">
        <v>3140</v>
      </c>
      <c r="C178" s="3" t="s">
        <v>1541</v>
      </c>
      <c r="D178" s="3" t="s">
        <v>113</v>
      </c>
      <c r="E178" s="3" t="s">
        <v>1542</v>
      </c>
      <c r="F178" s="12">
        <v>0.85029644619590306</v>
      </c>
      <c r="G178" s="25">
        <v>0.69100192749469924</v>
      </c>
      <c r="H178" s="25">
        <v>0.97288359788359791</v>
      </c>
      <c r="I178" s="25">
        <v>0.78333333333333333</v>
      </c>
    </row>
    <row r="179" spans="1:9" ht="15" x14ac:dyDescent="0.2">
      <c r="A179" s="3" t="s">
        <v>1552</v>
      </c>
      <c r="B179" s="21" t="s">
        <v>3150</v>
      </c>
      <c r="C179" s="3" t="s">
        <v>1553</v>
      </c>
      <c r="D179" s="3" t="s">
        <v>144</v>
      </c>
      <c r="E179" s="3" t="s">
        <v>1554</v>
      </c>
      <c r="F179" s="12">
        <v>0.65676838637018109</v>
      </c>
      <c r="G179" s="25">
        <v>0.58377429029979011</v>
      </c>
      <c r="H179" s="25">
        <v>0.80787037037037035</v>
      </c>
      <c r="I179" s="25">
        <v>0.39444444444444443</v>
      </c>
    </row>
    <row r="180" spans="1:9" ht="15" x14ac:dyDescent="0.2">
      <c r="A180" s="3" t="s">
        <v>1561</v>
      </c>
      <c r="B180" s="21" t="s">
        <v>3149</v>
      </c>
      <c r="C180" s="3" t="s">
        <v>1562</v>
      </c>
      <c r="D180" s="3" t="s">
        <v>124</v>
      </c>
      <c r="E180" s="3" t="s">
        <v>1563</v>
      </c>
      <c r="F180" s="12">
        <v>0.62095724705427546</v>
      </c>
      <c r="G180" s="25">
        <v>0.35644010600520382</v>
      </c>
      <c r="H180" s="25">
        <v>0.63789682539682535</v>
      </c>
      <c r="I180" s="25">
        <v>0.11805555555555557</v>
      </c>
    </row>
    <row r="181" spans="1:9" ht="15" x14ac:dyDescent="0.2">
      <c r="A181" s="3" t="s">
        <v>1568</v>
      </c>
      <c r="B181" s="21" t="s">
        <v>3137</v>
      </c>
      <c r="C181" s="3">
        <v>93192</v>
      </c>
      <c r="D181" s="3" t="s">
        <v>113</v>
      </c>
      <c r="E181" s="3" t="s">
        <v>1569</v>
      </c>
      <c r="F181" s="12">
        <v>0.84258776030263949</v>
      </c>
      <c r="G181" s="25">
        <v>0.36278116502738844</v>
      </c>
      <c r="H181" s="25">
        <v>0.81365740740740744</v>
      </c>
      <c r="I181" s="25" t="s">
        <v>3155</v>
      </c>
    </row>
    <row r="182" spans="1:9" ht="15" x14ac:dyDescent="0.2">
      <c r="A182" s="3" t="s">
        <v>1064</v>
      </c>
      <c r="B182" s="21" t="s">
        <v>3137</v>
      </c>
      <c r="C182" s="3" t="s">
        <v>1573</v>
      </c>
      <c r="D182" s="3" t="s">
        <v>124</v>
      </c>
      <c r="E182" s="3" t="s">
        <v>242</v>
      </c>
      <c r="F182" s="12">
        <v>0.78143547610876407</v>
      </c>
      <c r="G182" s="25">
        <v>0.39401614984142685</v>
      </c>
      <c r="H182" s="25">
        <v>1</v>
      </c>
      <c r="I182" s="25" t="s">
        <v>3155</v>
      </c>
    </row>
    <row r="183" spans="1:9" ht="15" x14ac:dyDescent="0.2">
      <c r="A183" s="3" t="s">
        <v>1577</v>
      </c>
      <c r="B183" s="21" t="s">
        <v>3150</v>
      </c>
      <c r="C183" s="3" t="s">
        <v>1578</v>
      </c>
      <c r="D183" s="3" t="s">
        <v>124</v>
      </c>
      <c r="E183" s="3" t="s">
        <v>800</v>
      </c>
      <c r="F183" s="12">
        <v>0.57043533508479183</v>
      </c>
      <c r="G183" s="25">
        <v>0.52610654213027863</v>
      </c>
      <c r="H183" s="25">
        <v>0.78587962962962965</v>
      </c>
      <c r="I183" s="25">
        <v>0.38277777777777783</v>
      </c>
    </row>
    <row r="184" spans="1:9" ht="15" x14ac:dyDescent="0.2">
      <c r="A184" s="3" t="s">
        <v>1587</v>
      </c>
      <c r="B184" s="21" t="s">
        <v>3137</v>
      </c>
      <c r="C184" s="3" t="s">
        <v>1588</v>
      </c>
      <c r="D184" s="3" t="s">
        <v>144</v>
      </c>
      <c r="E184" s="3" t="s">
        <v>270</v>
      </c>
      <c r="F184" s="12">
        <v>0.70359613594316439</v>
      </c>
      <c r="G184" s="25" t="s">
        <v>3155</v>
      </c>
      <c r="H184" s="25" t="s">
        <v>3155</v>
      </c>
      <c r="I184" s="25" t="s">
        <v>3155</v>
      </c>
    </row>
    <row r="185" spans="1:9" ht="15" x14ac:dyDescent="0.2">
      <c r="A185" s="3" t="s">
        <v>1590</v>
      </c>
      <c r="B185" s="21" t="s">
        <v>3149</v>
      </c>
      <c r="C185" s="3" t="s">
        <v>1591</v>
      </c>
      <c r="D185" s="3" t="s">
        <v>113</v>
      </c>
      <c r="E185" s="3" t="s">
        <v>1592</v>
      </c>
      <c r="F185" s="12">
        <v>0.68911553808041714</v>
      </c>
      <c r="G185" s="25">
        <v>0.43902678805738038</v>
      </c>
      <c r="H185" s="25">
        <v>0.65277777777777768</v>
      </c>
      <c r="I185" s="25">
        <v>8.666666666666667E-2</v>
      </c>
    </row>
    <row r="186" spans="1:9" ht="15" x14ac:dyDescent="0.2">
      <c r="A186" s="3" t="s">
        <v>1598</v>
      </c>
      <c r="B186" s="21" t="s">
        <v>3137</v>
      </c>
      <c r="C186" s="3" t="s">
        <v>1129</v>
      </c>
      <c r="D186" s="3" t="s">
        <v>124</v>
      </c>
      <c r="E186" s="3" t="s">
        <v>933</v>
      </c>
      <c r="F186" s="12">
        <v>0.82558818337455575</v>
      </c>
      <c r="G186" s="25">
        <v>0.53387346481102826</v>
      </c>
      <c r="H186" s="25">
        <v>0.81117724867724872</v>
      </c>
      <c r="I186" s="25">
        <v>0.3</v>
      </c>
    </row>
    <row r="187" spans="1:9" ht="15" x14ac:dyDescent="0.2">
      <c r="A187" s="3" t="s">
        <v>1605</v>
      </c>
      <c r="B187" s="21" t="s">
        <v>3140</v>
      </c>
      <c r="C187" s="3" t="s">
        <v>1606</v>
      </c>
      <c r="D187" s="3" t="s">
        <v>113</v>
      </c>
      <c r="E187" s="3" t="s">
        <v>1607</v>
      </c>
      <c r="F187" s="12">
        <v>0.61054058038760883</v>
      </c>
      <c r="G187" s="25">
        <v>0.33788884981086315</v>
      </c>
      <c r="H187" s="25">
        <v>0.88078703703703709</v>
      </c>
      <c r="I187" s="25">
        <v>0.44888888888888889</v>
      </c>
    </row>
    <row r="188" spans="1:9" ht="15" x14ac:dyDescent="0.2">
      <c r="A188" s="3" t="s">
        <v>1612</v>
      </c>
      <c r="B188" s="21" t="s">
        <v>3139</v>
      </c>
      <c r="C188" s="3" t="s">
        <v>1613</v>
      </c>
      <c r="D188" s="3" t="s">
        <v>124</v>
      </c>
      <c r="E188" s="3" t="s">
        <v>902</v>
      </c>
      <c r="F188" s="12">
        <v>0.82460200175145859</v>
      </c>
      <c r="G188" s="25">
        <v>0.37424373293110541</v>
      </c>
      <c r="H188" s="25">
        <v>0.78902116402116407</v>
      </c>
      <c r="I188" s="25">
        <v>0.59305555555555556</v>
      </c>
    </row>
    <row r="189" spans="1:9" ht="15" x14ac:dyDescent="0.2">
      <c r="A189" s="3" t="s">
        <v>1620</v>
      </c>
      <c r="B189" s="21" t="s">
        <v>3137</v>
      </c>
      <c r="C189" s="3" t="s">
        <v>1621</v>
      </c>
      <c r="D189" s="3" t="s">
        <v>144</v>
      </c>
      <c r="E189" s="3" t="s">
        <v>447</v>
      </c>
      <c r="F189" s="12" t="s">
        <v>3155</v>
      </c>
      <c r="G189" s="25" t="s">
        <v>3155</v>
      </c>
      <c r="H189" s="25" t="s">
        <v>3155</v>
      </c>
      <c r="I189" s="25" t="s">
        <v>3155</v>
      </c>
    </row>
    <row r="190" spans="1:9" ht="15" x14ac:dyDescent="0.2">
      <c r="A190" s="3" t="s">
        <v>1622</v>
      </c>
      <c r="B190" s="21" t="s">
        <v>3137</v>
      </c>
      <c r="C190" s="3" t="s">
        <v>1623</v>
      </c>
      <c r="D190" s="3" t="s">
        <v>144</v>
      </c>
      <c r="E190" s="3" t="s">
        <v>1624</v>
      </c>
      <c r="F190" s="12">
        <v>0.82749074961637537</v>
      </c>
      <c r="G190" s="25">
        <v>0.58395193005105483</v>
      </c>
      <c r="H190" s="25">
        <v>0.88525132275132268</v>
      </c>
      <c r="I190" s="25">
        <v>0.6775000000000001</v>
      </c>
    </row>
    <row r="191" spans="1:9" ht="15" x14ac:dyDescent="0.2">
      <c r="A191" s="3" t="s">
        <v>1635</v>
      </c>
      <c r="B191" s="21" t="s">
        <v>3152</v>
      </c>
      <c r="C191" s="3" t="s">
        <v>1636</v>
      </c>
      <c r="D191" s="3" t="s">
        <v>144</v>
      </c>
      <c r="E191" s="3" t="s">
        <v>187</v>
      </c>
      <c r="F191" s="12">
        <v>0.71896841457497551</v>
      </c>
      <c r="G191" s="25">
        <v>0.40381192436433189</v>
      </c>
      <c r="H191" s="25">
        <v>0.88227513227513232</v>
      </c>
      <c r="I191" s="25">
        <v>0.6594444444444445</v>
      </c>
    </row>
    <row r="192" spans="1:9" ht="15" x14ac:dyDescent="0.2">
      <c r="A192" s="3" t="s">
        <v>1645</v>
      </c>
      <c r="B192" s="21" t="s">
        <v>3137</v>
      </c>
      <c r="C192" s="3" t="s">
        <v>1646</v>
      </c>
      <c r="D192" s="3" t="s">
        <v>113</v>
      </c>
      <c r="E192" s="3" t="s">
        <v>638</v>
      </c>
      <c r="F192" s="12">
        <v>0.52638888888888891</v>
      </c>
      <c r="G192" s="25" t="s">
        <v>3155</v>
      </c>
      <c r="H192" s="25" t="s">
        <v>3155</v>
      </c>
      <c r="I192" s="25" t="s">
        <v>3155</v>
      </c>
    </row>
    <row r="193" spans="1:9" ht="15" x14ac:dyDescent="0.2">
      <c r="A193" s="3" t="s">
        <v>1647</v>
      </c>
      <c r="B193" s="21" t="s">
        <v>3137</v>
      </c>
      <c r="C193" s="3" t="s">
        <v>1606</v>
      </c>
      <c r="D193" s="3" t="s">
        <v>124</v>
      </c>
      <c r="E193" s="3" t="s">
        <v>273</v>
      </c>
      <c r="F193" s="12" t="s">
        <v>3155</v>
      </c>
      <c r="G193" s="25">
        <v>0.39334932481613333</v>
      </c>
      <c r="H193" s="25">
        <v>0.81349206349206349</v>
      </c>
      <c r="I193" s="25" t="s">
        <v>3155</v>
      </c>
    </row>
    <row r="194" spans="1:9" ht="15" x14ac:dyDescent="0.2">
      <c r="A194" s="3" t="s">
        <v>1648</v>
      </c>
      <c r="B194" s="21" t="s">
        <v>3138</v>
      </c>
      <c r="C194" s="3" t="s">
        <v>1649</v>
      </c>
      <c r="D194" s="3" t="s">
        <v>124</v>
      </c>
      <c r="E194" s="3" t="s">
        <v>1650</v>
      </c>
      <c r="F194" s="12">
        <v>0.63950177611310322</v>
      </c>
      <c r="G194" s="25">
        <v>0.45432356738864055</v>
      </c>
      <c r="H194" s="25">
        <v>0.74570105820105825</v>
      </c>
      <c r="I194" s="25">
        <v>0.34499999999999997</v>
      </c>
    </row>
    <row r="195" spans="1:9" ht="15" x14ac:dyDescent="0.2">
      <c r="A195" s="3" t="s">
        <v>1658</v>
      </c>
      <c r="B195" s="21" t="s">
        <v>3152</v>
      </c>
      <c r="C195" s="3" t="s">
        <v>1659</v>
      </c>
      <c r="D195" s="3" t="s">
        <v>124</v>
      </c>
      <c r="E195" s="3" t="s">
        <v>549</v>
      </c>
      <c r="F195" s="12">
        <v>0.77691550987562275</v>
      </c>
      <c r="G195" s="25">
        <v>0.83333333333333337</v>
      </c>
      <c r="H195" s="25">
        <v>0.78339947089947093</v>
      </c>
      <c r="I195" s="25">
        <v>0.36472222222222223</v>
      </c>
    </row>
    <row r="196" spans="1:9" ht="15" x14ac:dyDescent="0.2">
      <c r="A196" s="3" t="s">
        <v>1663</v>
      </c>
      <c r="B196" s="21" t="s">
        <v>3152</v>
      </c>
      <c r="C196" s="3" t="s">
        <v>1664</v>
      </c>
      <c r="D196" s="3" t="s">
        <v>124</v>
      </c>
      <c r="E196" s="3" t="s">
        <v>195</v>
      </c>
      <c r="F196" s="12">
        <v>0.81707408294970874</v>
      </c>
      <c r="G196" s="25">
        <v>0.37313371451857869</v>
      </c>
      <c r="H196" s="25">
        <v>0.76455026455026454</v>
      </c>
      <c r="I196" s="25">
        <v>0.32611111111111107</v>
      </c>
    </row>
    <row r="197" spans="1:9" ht="15" x14ac:dyDescent="0.2">
      <c r="A197" s="3" t="s">
        <v>1671</v>
      </c>
      <c r="B197" s="21" t="s">
        <v>3137</v>
      </c>
      <c r="C197" s="3">
        <v>66111</v>
      </c>
      <c r="D197" s="3" t="s">
        <v>124</v>
      </c>
      <c r="E197" s="3" t="s">
        <v>377</v>
      </c>
      <c r="F197" s="12">
        <v>0.64444444444444449</v>
      </c>
      <c r="G197" s="25" t="s">
        <v>3155</v>
      </c>
      <c r="H197" s="25" t="s">
        <v>3155</v>
      </c>
      <c r="I197" s="25" t="s">
        <v>3155</v>
      </c>
    </row>
    <row r="198" spans="1:9" ht="15" x14ac:dyDescent="0.2">
      <c r="A198" s="3" t="s">
        <v>1672</v>
      </c>
      <c r="B198" s="21" t="s">
        <v>3137</v>
      </c>
      <c r="C198" s="3" t="s">
        <v>1673</v>
      </c>
      <c r="D198" s="3" t="s">
        <v>124</v>
      </c>
      <c r="E198" s="3" t="s">
        <v>1674</v>
      </c>
      <c r="F198" s="12" t="s">
        <v>3155</v>
      </c>
      <c r="G198" s="25" t="s">
        <v>3155</v>
      </c>
      <c r="H198" s="25" t="s">
        <v>3155</v>
      </c>
      <c r="I198" s="25" t="s">
        <v>3155</v>
      </c>
    </row>
    <row r="199" spans="1:9" ht="15" x14ac:dyDescent="0.2">
      <c r="A199" s="3" t="s">
        <v>1675</v>
      </c>
      <c r="B199" s="21" t="s">
        <v>3137</v>
      </c>
      <c r="C199" s="3" t="s">
        <v>1676</v>
      </c>
      <c r="D199" s="3" t="s">
        <v>124</v>
      </c>
      <c r="E199" s="3" t="s">
        <v>1677</v>
      </c>
      <c r="F199" s="12">
        <v>0.82259670003905283</v>
      </c>
      <c r="G199" s="25">
        <v>0.69249213402379162</v>
      </c>
      <c r="H199" s="25">
        <v>0.90046296296296291</v>
      </c>
      <c r="I199" s="25">
        <v>0.6972222222222223</v>
      </c>
    </row>
    <row r="200" spans="1:9" ht="15" x14ac:dyDescent="0.2">
      <c r="A200" s="3" t="s">
        <v>1688</v>
      </c>
      <c r="B200" s="21" t="s">
        <v>3139</v>
      </c>
      <c r="C200" s="3" t="s">
        <v>227</v>
      </c>
      <c r="D200" s="3" t="s">
        <v>124</v>
      </c>
      <c r="E200" s="3" t="s">
        <v>273</v>
      </c>
      <c r="F200" s="12">
        <v>0.61480998252486163</v>
      </c>
      <c r="G200" s="25">
        <v>0.39728496444458172</v>
      </c>
      <c r="H200" s="25">
        <v>0.7585978835978836</v>
      </c>
      <c r="I200" s="25">
        <v>0.33444444444444449</v>
      </c>
    </row>
    <row r="201" spans="1:9" ht="15" x14ac:dyDescent="0.2">
      <c r="A201" s="3" t="s">
        <v>1695</v>
      </c>
      <c r="B201" s="21" t="s">
        <v>3137</v>
      </c>
      <c r="C201" s="3">
        <v>59469</v>
      </c>
      <c r="D201" s="3" t="s">
        <v>124</v>
      </c>
      <c r="E201" s="3" t="s">
        <v>242</v>
      </c>
      <c r="F201" s="12">
        <v>0.79516830175579767</v>
      </c>
      <c r="G201" s="25">
        <v>0.43755199265144346</v>
      </c>
      <c r="H201" s="25">
        <v>0.67228835978835988</v>
      </c>
      <c r="I201" s="25">
        <v>0.21944444444444444</v>
      </c>
    </row>
    <row r="202" spans="1:9" ht="15" x14ac:dyDescent="0.2">
      <c r="A202" s="3" t="s">
        <v>1703</v>
      </c>
      <c r="B202" s="21" t="s">
        <v>3149</v>
      </c>
      <c r="C202" s="3" t="s">
        <v>1704</v>
      </c>
      <c r="D202" s="3" t="s">
        <v>144</v>
      </c>
      <c r="E202" s="3" t="s">
        <v>1497</v>
      </c>
      <c r="F202" s="12">
        <v>0.70087992055320836</v>
      </c>
      <c r="G202" s="25">
        <v>0.60075756366227939</v>
      </c>
      <c r="H202" s="25">
        <v>0.78902116402116396</v>
      </c>
      <c r="I202" s="25">
        <v>0.43861111111111112</v>
      </c>
    </row>
    <row r="203" spans="1:9" ht="15" x14ac:dyDescent="0.2">
      <c r="A203" s="3" t="s">
        <v>1712</v>
      </c>
      <c r="B203" s="21" t="s">
        <v>3137</v>
      </c>
      <c r="C203" s="3" t="s">
        <v>973</v>
      </c>
      <c r="D203" s="3" t="s">
        <v>144</v>
      </c>
      <c r="E203" s="3" t="s">
        <v>924</v>
      </c>
      <c r="F203" s="12">
        <v>0.83999074961637532</v>
      </c>
      <c r="G203" s="25">
        <v>0.37312779514519451</v>
      </c>
      <c r="H203" s="25">
        <v>0.72800925925925919</v>
      </c>
      <c r="I203" s="25">
        <v>0.60277777777777786</v>
      </c>
    </row>
    <row r="204" spans="1:9" ht="15" x14ac:dyDescent="0.2">
      <c r="A204" s="3" t="s">
        <v>1722</v>
      </c>
      <c r="B204" s="21" t="s">
        <v>3137</v>
      </c>
      <c r="C204" s="3" t="s">
        <v>1723</v>
      </c>
      <c r="D204" s="3" t="s">
        <v>113</v>
      </c>
      <c r="E204" s="3" t="s">
        <v>1724</v>
      </c>
      <c r="F204" s="12">
        <v>0.58194444444444449</v>
      </c>
      <c r="G204" s="25" t="s">
        <v>3155</v>
      </c>
      <c r="H204" s="25" t="s">
        <v>3155</v>
      </c>
      <c r="I204" s="25" t="s">
        <v>3155</v>
      </c>
    </row>
    <row r="205" spans="1:9" ht="15" x14ac:dyDescent="0.2">
      <c r="A205" s="3" t="s">
        <v>1725</v>
      </c>
      <c r="B205" s="21" t="s">
        <v>3137</v>
      </c>
      <c r="C205" s="3" t="s">
        <v>1726</v>
      </c>
      <c r="D205" s="3" t="s">
        <v>124</v>
      </c>
      <c r="E205" s="3" t="s">
        <v>1563</v>
      </c>
      <c r="F205" s="12">
        <v>0.77105998252486163</v>
      </c>
      <c r="G205" s="25">
        <v>0.48623827859806001</v>
      </c>
      <c r="H205" s="25">
        <v>0.81646825396825407</v>
      </c>
      <c r="I205" s="25">
        <v>0.33444444444444454</v>
      </c>
    </row>
    <row r="206" spans="1:9" ht="15" x14ac:dyDescent="0.2">
      <c r="A206" s="3" t="s">
        <v>1732</v>
      </c>
      <c r="B206" s="21" t="s">
        <v>3149</v>
      </c>
      <c r="C206" s="3" t="s">
        <v>1733</v>
      </c>
      <c r="D206" s="3" t="s">
        <v>144</v>
      </c>
      <c r="E206" s="3" t="s">
        <v>247</v>
      </c>
      <c r="F206" s="12">
        <v>0.77592109363597273</v>
      </c>
      <c r="G206" s="25">
        <v>0.30017630734975631</v>
      </c>
      <c r="H206" s="25">
        <v>0.62037037037037035</v>
      </c>
      <c r="I206" s="25">
        <v>0.25138888888888894</v>
      </c>
    </row>
    <row r="207" spans="1:9" ht="15" x14ac:dyDescent="0.2">
      <c r="A207" s="3" t="s">
        <v>1738</v>
      </c>
      <c r="B207" s="21" t="s">
        <v>3137</v>
      </c>
      <c r="C207" s="3">
        <v>48163</v>
      </c>
      <c r="D207" s="3" t="s">
        <v>144</v>
      </c>
      <c r="E207" s="3" t="s">
        <v>1624</v>
      </c>
      <c r="F207" s="12">
        <v>0.80468505303684779</v>
      </c>
      <c r="G207" s="25">
        <v>0.59920622138357271</v>
      </c>
      <c r="H207" s="25">
        <v>0.90608465608465605</v>
      </c>
      <c r="I207" s="25">
        <v>0.58777777777777784</v>
      </c>
    </row>
    <row r="208" spans="1:9" ht="15" x14ac:dyDescent="0.2">
      <c r="A208" s="3" t="s">
        <v>1748</v>
      </c>
      <c r="B208" s="21" t="s">
        <v>3137</v>
      </c>
      <c r="C208" s="3" t="s">
        <v>455</v>
      </c>
      <c r="D208" s="3" t="s">
        <v>124</v>
      </c>
      <c r="E208" s="3" t="s">
        <v>549</v>
      </c>
      <c r="F208" s="12">
        <v>0.67646339491051377</v>
      </c>
      <c r="G208" s="25">
        <v>0.66337332970543805</v>
      </c>
      <c r="H208" s="25">
        <v>0.95866402116402127</v>
      </c>
      <c r="I208" s="25">
        <v>0.6594444444444445</v>
      </c>
    </row>
    <row r="209" spans="1:9" ht="15" x14ac:dyDescent="0.2">
      <c r="A209" s="3" t="s">
        <v>1756</v>
      </c>
      <c r="B209" s="21" t="s">
        <v>3137</v>
      </c>
      <c r="C209" s="3" t="s">
        <v>1757</v>
      </c>
      <c r="D209" s="3" t="s">
        <v>113</v>
      </c>
      <c r="E209" s="3" t="s">
        <v>1758</v>
      </c>
      <c r="F209" s="12">
        <v>0.82233790132661155</v>
      </c>
      <c r="G209" s="25">
        <v>0.63609489484203374</v>
      </c>
      <c r="H209" s="25">
        <v>0.88525132275132279</v>
      </c>
      <c r="I209" s="25">
        <v>0.79611111111111121</v>
      </c>
    </row>
    <row r="210" spans="1:9" ht="15" x14ac:dyDescent="0.2">
      <c r="A210" s="3" t="s">
        <v>1767</v>
      </c>
      <c r="B210" s="21" t="s">
        <v>3151</v>
      </c>
      <c r="C210" s="3" t="s">
        <v>1768</v>
      </c>
      <c r="D210" s="3" t="s">
        <v>113</v>
      </c>
      <c r="E210" s="3" t="s">
        <v>1769</v>
      </c>
      <c r="F210" s="12">
        <v>0.79953220474708386</v>
      </c>
      <c r="G210" s="25">
        <v>0.66121585608909661</v>
      </c>
      <c r="H210" s="25">
        <v>0.98941798941798942</v>
      </c>
      <c r="I210" s="25">
        <v>0.86111111111111105</v>
      </c>
    </row>
    <row r="211" spans="1:9" ht="15" x14ac:dyDescent="0.2">
      <c r="A211" s="3" t="s">
        <v>1776</v>
      </c>
      <c r="B211" s="21" t="s">
        <v>3137</v>
      </c>
      <c r="C211" s="3" t="s">
        <v>1777</v>
      </c>
      <c r="D211" s="3" t="s">
        <v>124</v>
      </c>
      <c r="E211" s="3" t="s">
        <v>1677</v>
      </c>
      <c r="F211" s="12" t="s">
        <v>3155</v>
      </c>
      <c r="G211" s="25" t="s">
        <v>3155</v>
      </c>
      <c r="H211" s="25" t="s">
        <v>3155</v>
      </c>
      <c r="I211" s="25" t="s">
        <v>3155</v>
      </c>
    </row>
    <row r="212" spans="1:9" ht="15" x14ac:dyDescent="0.2">
      <c r="A212" s="3" t="s">
        <v>1778</v>
      </c>
      <c r="B212" s="21" t="s">
        <v>3137</v>
      </c>
      <c r="C212" s="3" t="s">
        <v>1779</v>
      </c>
      <c r="D212" s="3" t="s">
        <v>144</v>
      </c>
      <c r="E212" s="3" t="s">
        <v>1290</v>
      </c>
      <c r="F212" s="12">
        <v>0.64594901243772263</v>
      </c>
      <c r="G212" s="25">
        <v>0.15760837356019691</v>
      </c>
      <c r="H212" s="25">
        <v>0.42063492063492064</v>
      </c>
      <c r="I212" s="25">
        <v>-1.4722222222222225E-2</v>
      </c>
    </row>
    <row r="213" spans="1:9" ht="15" x14ac:dyDescent="0.2">
      <c r="A213" s="3" t="s">
        <v>1784</v>
      </c>
      <c r="B213" s="21" t="s">
        <v>3150</v>
      </c>
      <c r="C213" s="3" t="s">
        <v>1785</v>
      </c>
      <c r="D213" s="3" t="s">
        <v>124</v>
      </c>
      <c r="E213" s="3" t="s">
        <v>303</v>
      </c>
      <c r="F213" s="12">
        <v>0.67587992055320845</v>
      </c>
      <c r="G213" s="25">
        <v>0.25498697423946309</v>
      </c>
      <c r="H213" s="25">
        <v>0.56481481481481477</v>
      </c>
      <c r="I213" s="25">
        <v>0.36861111111111117</v>
      </c>
    </row>
    <row r="214" spans="1:9" ht="15" x14ac:dyDescent="0.2">
      <c r="A214" s="3" t="s">
        <v>1790</v>
      </c>
      <c r="B214" s="21" t="s">
        <v>3139</v>
      </c>
      <c r="C214" s="3" t="s">
        <v>398</v>
      </c>
      <c r="D214" s="3" t="s">
        <v>113</v>
      </c>
      <c r="E214" s="3" t="s">
        <v>1791</v>
      </c>
      <c r="F214" s="12">
        <v>0.8034769312394725</v>
      </c>
      <c r="G214" s="25">
        <v>0.62423593298481728</v>
      </c>
      <c r="H214" s="25">
        <v>0.97883597883597873</v>
      </c>
      <c r="I214" s="25">
        <v>0.73833333333333329</v>
      </c>
    </row>
    <row r="215" spans="1:9" ht="15" x14ac:dyDescent="0.2">
      <c r="A215" s="3" t="s">
        <v>1800</v>
      </c>
      <c r="B215" s="21" t="s">
        <v>3137</v>
      </c>
      <c r="C215" s="3" t="s">
        <v>1801</v>
      </c>
      <c r="D215" s="3" t="s">
        <v>124</v>
      </c>
      <c r="E215" s="3" t="s">
        <v>207</v>
      </c>
      <c r="F215" s="12">
        <v>0.81181026457280581</v>
      </c>
      <c r="G215" s="25">
        <v>1</v>
      </c>
      <c r="H215" s="25" t="s">
        <v>3155</v>
      </c>
      <c r="I215" s="25" t="s">
        <v>3155</v>
      </c>
    </row>
    <row r="216" spans="1:9" ht="15" x14ac:dyDescent="0.2">
      <c r="A216" s="3" t="s">
        <v>1802</v>
      </c>
      <c r="B216" s="21" t="s">
        <v>3137</v>
      </c>
      <c r="C216" s="3">
        <v>48259</v>
      </c>
      <c r="D216" s="3" t="s">
        <v>144</v>
      </c>
      <c r="E216" s="3" t="s">
        <v>1803</v>
      </c>
      <c r="F216" s="12">
        <v>0.83145194534186972</v>
      </c>
      <c r="G216" s="25">
        <v>0.65256663037685247</v>
      </c>
      <c r="H216" s="25">
        <v>0.97453703703703709</v>
      </c>
      <c r="I216" s="25">
        <v>0.62750000000000006</v>
      </c>
    </row>
    <row r="217" spans="1:9" ht="15" x14ac:dyDescent="0.2">
      <c r="A217" s="3" t="s">
        <v>1812</v>
      </c>
      <c r="B217" s="21" t="s">
        <v>3152</v>
      </c>
      <c r="C217" s="3">
        <v>90461</v>
      </c>
      <c r="D217" s="3" t="s">
        <v>144</v>
      </c>
      <c r="E217" s="3" t="s">
        <v>187</v>
      </c>
      <c r="F217" s="12">
        <v>0.80499325944860611</v>
      </c>
      <c r="G217" s="25">
        <v>0.60984997201344182</v>
      </c>
      <c r="H217" s="25">
        <v>0.92708333333333337</v>
      </c>
      <c r="I217" s="25">
        <v>0.69249999999999989</v>
      </c>
    </row>
    <row r="218" spans="1:9" ht="15" x14ac:dyDescent="0.2">
      <c r="A218" s="3" t="s">
        <v>1821</v>
      </c>
      <c r="B218" s="21" t="s">
        <v>3137</v>
      </c>
      <c r="C218" s="3" t="s">
        <v>1822</v>
      </c>
      <c r="D218" s="3" t="s">
        <v>124</v>
      </c>
      <c r="E218" s="3" t="s">
        <v>336</v>
      </c>
      <c r="F218" s="12" t="s">
        <v>3155</v>
      </c>
      <c r="G218" s="25" t="s">
        <v>3155</v>
      </c>
      <c r="H218" s="25" t="s">
        <v>3155</v>
      </c>
      <c r="I218" s="25" t="s">
        <v>3155</v>
      </c>
    </row>
    <row r="219" spans="1:9" ht="15" x14ac:dyDescent="0.2">
      <c r="A219" s="3" t="s">
        <v>1823</v>
      </c>
      <c r="B219" s="21" t="s">
        <v>3139</v>
      </c>
      <c r="C219" s="3" t="s">
        <v>1824</v>
      </c>
      <c r="D219" s="3" t="s">
        <v>144</v>
      </c>
      <c r="E219" s="3" t="s">
        <v>1073</v>
      </c>
      <c r="F219" s="12">
        <v>0.88314653081028627</v>
      </c>
      <c r="G219" s="25">
        <v>0.75864970005225496</v>
      </c>
      <c r="H219" s="25">
        <v>0.93121693121693128</v>
      </c>
      <c r="I219" s="25">
        <v>0.74944444444444447</v>
      </c>
    </row>
    <row r="220" spans="1:9" ht="15" x14ac:dyDescent="0.2">
      <c r="A220" s="3" t="s">
        <v>1835</v>
      </c>
      <c r="B220" s="21" t="s">
        <v>3137</v>
      </c>
      <c r="C220" s="3" t="s">
        <v>1836</v>
      </c>
      <c r="D220" s="3" t="s">
        <v>124</v>
      </c>
      <c r="E220" s="3" t="s">
        <v>313</v>
      </c>
      <c r="F220" s="12">
        <v>0.81601308465777533</v>
      </c>
      <c r="G220" s="25">
        <v>0.69727018602971236</v>
      </c>
      <c r="H220" s="25">
        <v>0.9735449735449736</v>
      </c>
      <c r="I220" s="25">
        <v>0.68611111111111123</v>
      </c>
    </row>
    <row r="221" spans="1:9" ht="15" x14ac:dyDescent="0.2">
      <c r="A221" s="3" t="s">
        <v>1846</v>
      </c>
      <c r="B221" s="21" t="s">
        <v>3151</v>
      </c>
      <c r="C221" s="3" t="s">
        <v>840</v>
      </c>
      <c r="D221" s="3" t="s">
        <v>144</v>
      </c>
      <c r="E221" s="3" t="s">
        <v>1848</v>
      </c>
      <c r="F221" s="12">
        <v>0.81956012354883379</v>
      </c>
      <c r="G221" s="25">
        <v>0.54632610863714315</v>
      </c>
      <c r="H221" s="25">
        <v>0.90641534391534395</v>
      </c>
      <c r="I221" s="25">
        <v>0.5805555555555556</v>
      </c>
    </row>
    <row r="222" spans="1:9" ht="15" x14ac:dyDescent="0.2">
      <c r="A222" s="3" t="s">
        <v>1855</v>
      </c>
      <c r="B222" s="21" t="s">
        <v>3137</v>
      </c>
      <c r="C222" s="3" t="s">
        <v>1856</v>
      </c>
      <c r="D222" s="3" t="s">
        <v>124</v>
      </c>
      <c r="E222" s="3" t="s">
        <v>242</v>
      </c>
      <c r="F222" s="12" t="s">
        <v>3155</v>
      </c>
      <c r="G222" s="25" t="s">
        <v>3155</v>
      </c>
      <c r="H222" s="25" t="s">
        <v>3155</v>
      </c>
      <c r="I222" s="25" t="s">
        <v>3155</v>
      </c>
    </row>
    <row r="223" spans="1:9" ht="15" x14ac:dyDescent="0.2">
      <c r="A223" s="3" t="s">
        <v>1857</v>
      </c>
      <c r="B223" s="21" t="s">
        <v>3137</v>
      </c>
      <c r="C223" s="3" t="s">
        <v>1858</v>
      </c>
      <c r="D223" s="3" t="s">
        <v>124</v>
      </c>
      <c r="E223" s="3" t="s">
        <v>843</v>
      </c>
      <c r="F223" s="12">
        <v>0.64287949748129214</v>
      </c>
      <c r="G223" s="25">
        <v>0.5645820417678209</v>
      </c>
      <c r="H223" s="25">
        <v>0.71461640211640198</v>
      </c>
      <c r="I223" s="25">
        <v>0.40694444444444439</v>
      </c>
    </row>
    <row r="224" spans="1:9" ht="15" x14ac:dyDescent="0.2">
      <c r="A224" s="3" t="s">
        <v>1866</v>
      </c>
      <c r="B224" s="21" t="s">
        <v>3137</v>
      </c>
      <c r="C224" s="3" t="s">
        <v>1867</v>
      </c>
      <c r="D224" s="3" t="s">
        <v>124</v>
      </c>
      <c r="E224" s="3" t="s">
        <v>902</v>
      </c>
      <c r="F224" s="12">
        <v>0.76940798037893032</v>
      </c>
      <c r="G224" s="25">
        <v>0.43713203345683244</v>
      </c>
      <c r="H224" s="25">
        <v>0.88624338624338628</v>
      </c>
      <c r="I224" s="25">
        <v>0.58138888888888884</v>
      </c>
    </row>
    <row r="225" spans="1:9" ht="15" x14ac:dyDescent="0.2">
      <c r="A225" s="3" t="s">
        <v>1873</v>
      </c>
      <c r="B225" s="21" t="s">
        <v>3153</v>
      </c>
      <c r="C225" s="3" t="s">
        <v>678</v>
      </c>
      <c r="D225" s="3" t="s">
        <v>144</v>
      </c>
      <c r="E225" s="3" t="s">
        <v>1513</v>
      </c>
      <c r="F225" s="12">
        <v>0.82153248679502811</v>
      </c>
      <c r="G225" s="25">
        <v>0.73149382687526443</v>
      </c>
      <c r="H225" s="25">
        <v>0.90443121693121686</v>
      </c>
      <c r="I225" s="25">
        <v>0.62583333333333335</v>
      </c>
    </row>
    <row r="226" spans="1:9" ht="15" x14ac:dyDescent="0.2">
      <c r="A226" s="3" t="s">
        <v>1881</v>
      </c>
      <c r="B226" s="21" t="s">
        <v>3137</v>
      </c>
      <c r="F226" s="12" t="s">
        <v>3155</v>
      </c>
      <c r="G226" s="25" t="s">
        <v>3155</v>
      </c>
      <c r="H226" s="25" t="s">
        <v>3155</v>
      </c>
      <c r="I226" s="25" t="s">
        <v>3155</v>
      </c>
    </row>
    <row r="227" spans="1:9" ht="15" x14ac:dyDescent="0.2">
      <c r="A227" s="3" t="s">
        <v>1888</v>
      </c>
      <c r="B227" s="21" t="s">
        <v>3150</v>
      </c>
      <c r="F227" s="12">
        <v>0.72726880944209726</v>
      </c>
      <c r="G227" s="25">
        <v>0.44691517549138982</v>
      </c>
      <c r="H227" s="25">
        <v>0.77976190476190477</v>
      </c>
      <c r="I227" s="25">
        <v>0.58111111111111113</v>
      </c>
    </row>
    <row r="228" spans="1:9" ht="15" x14ac:dyDescent="0.2">
      <c r="A228" s="3" t="s">
        <v>1889</v>
      </c>
      <c r="B228" s="21" t="s">
        <v>3150</v>
      </c>
      <c r="F228" s="12">
        <v>0.72726880944209726</v>
      </c>
      <c r="G228" s="25">
        <v>0.55029920079563432</v>
      </c>
      <c r="H228" s="25">
        <v>0.77976190476190477</v>
      </c>
      <c r="I228" s="25">
        <v>0.58111111111111113</v>
      </c>
    </row>
    <row r="229" spans="1:9" ht="15" x14ac:dyDescent="0.2">
      <c r="A229" s="3" t="s">
        <v>1890</v>
      </c>
      <c r="B229" s="21" t="s">
        <v>3137</v>
      </c>
      <c r="C229" s="3" t="s">
        <v>1891</v>
      </c>
      <c r="D229" s="3" t="s">
        <v>113</v>
      </c>
      <c r="E229" s="3" t="s">
        <v>1892</v>
      </c>
      <c r="F229" s="12">
        <v>0.88343254320461684</v>
      </c>
      <c r="G229" s="25">
        <v>0.55449781276837029</v>
      </c>
      <c r="H229" s="25">
        <v>0.947420634920635</v>
      </c>
      <c r="I229" s="25">
        <v>0.70305555555555543</v>
      </c>
    </row>
    <row r="230" spans="1:9" ht="15" x14ac:dyDescent="0.2">
      <c r="A230" s="3" t="s">
        <v>1900</v>
      </c>
      <c r="B230" s="21" t="s">
        <v>3137</v>
      </c>
      <c r="F230" s="12">
        <v>0.63840281969049684</v>
      </c>
      <c r="G230" s="25">
        <v>1</v>
      </c>
      <c r="H230" s="25" t="s">
        <v>3155</v>
      </c>
      <c r="I230" s="25" t="s">
        <v>3155</v>
      </c>
    </row>
    <row r="231" spans="1:9" ht="15" x14ac:dyDescent="0.2">
      <c r="A231" s="3" t="s">
        <v>1901</v>
      </c>
      <c r="B231" s="21" t="s">
        <v>3138</v>
      </c>
      <c r="C231" s="3" t="s">
        <v>1902</v>
      </c>
      <c r="D231" s="3" t="s">
        <v>113</v>
      </c>
      <c r="E231" s="3" t="s">
        <v>1903</v>
      </c>
      <c r="F231" s="12">
        <v>0.77373502483205325</v>
      </c>
      <c r="G231" s="25">
        <v>0.59455317838547739</v>
      </c>
      <c r="H231" s="25">
        <v>0.89583333333333337</v>
      </c>
      <c r="I231" s="25">
        <v>0.74416666666666664</v>
      </c>
    </row>
    <row r="232" spans="1:9" ht="15" x14ac:dyDescent="0.2">
      <c r="A232" s="3" t="s">
        <v>1913</v>
      </c>
      <c r="B232" s="21" t="s">
        <v>3151</v>
      </c>
      <c r="C232" s="3" t="s">
        <v>1914</v>
      </c>
      <c r="D232" s="3" t="s">
        <v>124</v>
      </c>
      <c r="E232" s="3" t="s">
        <v>1915</v>
      </c>
      <c r="F232" s="12">
        <v>0.6793850812416421</v>
      </c>
      <c r="G232" s="25">
        <v>0.36179764032340328</v>
      </c>
      <c r="H232" s="25">
        <v>0.77314814814814825</v>
      </c>
      <c r="I232" s="25">
        <v>0.29277777777777775</v>
      </c>
    </row>
    <row r="233" spans="1:9" ht="15" x14ac:dyDescent="0.2">
      <c r="A233" s="3" t="s">
        <v>1929</v>
      </c>
      <c r="B233" s="21" t="s">
        <v>3137</v>
      </c>
      <c r="F233" s="12">
        <v>0.7030044269693061</v>
      </c>
      <c r="G233" s="25">
        <v>0.45543357085507813</v>
      </c>
      <c r="H233" s="25">
        <v>0.81779100529100524</v>
      </c>
      <c r="I233" s="25">
        <v>0.4852777777777777</v>
      </c>
    </row>
    <row r="234" spans="1:9" ht="15" x14ac:dyDescent="0.2">
      <c r="A234" s="3" t="s">
        <v>1873</v>
      </c>
      <c r="B234" s="21" t="s">
        <v>3153</v>
      </c>
      <c r="F234" s="12">
        <v>0.78542961030046987</v>
      </c>
      <c r="G234" s="25">
        <v>0.71921128902739273</v>
      </c>
      <c r="H234" s="25">
        <v>0.84556878306878303</v>
      </c>
      <c r="I234" s="25">
        <v>0.63138888888888889</v>
      </c>
    </row>
    <row r="235" spans="1:9" ht="15" x14ac:dyDescent="0.2">
      <c r="A235" s="3" t="s">
        <v>1931</v>
      </c>
      <c r="B235" s="21" t="s">
        <v>3140</v>
      </c>
      <c r="C235" s="3" t="s">
        <v>1932</v>
      </c>
      <c r="D235" s="3" t="s">
        <v>113</v>
      </c>
      <c r="E235" s="3" t="s">
        <v>1933</v>
      </c>
      <c r="F235" s="12">
        <v>0.76301838637018105</v>
      </c>
      <c r="G235" s="25">
        <v>0.54123592816097676</v>
      </c>
      <c r="H235" s="25">
        <v>0.93320105820105825</v>
      </c>
      <c r="I235" s="25">
        <v>0.70444444444444443</v>
      </c>
    </row>
    <row r="236" spans="1:9" ht="15" x14ac:dyDescent="0.2">
      <c r="A236" s="3" t="s">
        <v>1947</v>
      </c>
      <c r="B236" s="21" t="s">
        <v>3137</v>
      </c>
      <c r="F236" s="12">
        <v>4.0571906446866509E-3</v>
      </c>
      <c r="G236" s="25">
        <v>0.35843327190216961</v>
      </c>
      <c r="H236" s="25">
        <v>0.8571428571428571</v>
      </c>
      <c r="I236" s="25">
        <v>0.93333333333333324</v>
      </c>
    </row>
    <row r="237" spans="1:9" ht="15" x14ac:dyDescent="0.2">
      <c r="A237" s="3" t="s">
        <v>1948</v>
      </c>
      <c r="B237" s="21" t="s">
        <v>3139</v>
      </c>
      <c r="C237" s="3">
        <v>66115</v>
      </c>
      <c r="D237" s="3" t="s">
        <v>124</v>
      </c>
      <c r="E237" s="3" t="s">
        <v>1677</v>
      </c>
      <c r="F237" s="12">
        <v>0.90563006157718062</v>
      </c>
      <c r="G237" s="25">
        <v>0.5587287673389596</v>
      </c>
      <c r="H237" s="25">
        <v>0.98611111111111105</v>
      </c>
      <c r="I237" s="25">
        <v>0.4861111111111111</v>
      </c>
    </row>
    <row r="238" spans="1:9" ht="15" x14ac:dyDescent="0.2">
      <c r="A238" s="3" t="s">
        <v>1956</v>
      </c>
      <c r="B238" s="21" t="s">
        <v>3151</v>
      </c>
      <c r="C238" s="3" t="s">
        <v>1957</v>
      </c>
      <c r="D238" s="3" t="s">
        <v>124</v>
      </c>
      <c r="E238" s="3" t="s">
        <v>902</v>
      </c>
      <c r="F238" s="12">
        <v>0.76181849918935873</v>
      </c>
      <c r="G238" s="25">
        <v>0.61489677515511643</v>
      </c>
      <c r="H238" s="25">
        <v>0.84160052910052907</v>
      </c>
      <c r="I238" s="25">
        <v>0.55138888888888882</v>
      </c>
    </row>
    <row r="239" spans="1:9" ht="15" x14ac:dyDescent="0.2">
      <c r="B239" s="21" t="s">
        <v>3137</v>
      </c>
      <c r="C239" s="3" t="s">
        <v>1965</v>
      </c>
      <c r="D239" s="3" t="s">
        <v>144</v>
      </c>
      <c r="E239" s="3" t="s">
        <v>1966</v>
      </c>
      <c r="F239" s="12" t="s">
        <v>3155</v>
      </c>
      <c r="G239" s="25" t="s">
        <v>3155</v>
      </c>
      <c r="H239" s="25" t="s">
        <v>3155</v>
      </c>
      <c r="I239" s="25" t="s">
        <v>3155</v>
      </c>
    </row>
    <row r="240" spans="1:9" ht="15" x14ac:dyDescent="0.2">
      <c r="A240" s="3" t="s">
        <v>1967</v>
      </c>
      <c r="B240" s="21" t="s">
        <v>3140</v>
      </c>
      <c r="C240" s="3" t="s">
        <v>1968</v>
      </c>
      <c r="D240" s="3" t="s">
        <v>144</v>
      </c>
      <c r="E240" s="3" t="s">
        <v>1969</v>
      </c>
      <c r="F240" s="12">
        <v>0.90029644619590299</v>
      </c>
      <c r="G240" s="25">
        <v>0.5875545440816996</v>
      </c>
      <c r="H240" s="25">
        <v>0.96759259259259256</v>
      </c>
      <c r="I240" s="25">
        <v>0.52166666666666661</v>
      </c>
    </row>
    <row r="241" spans="1:9" ht="15" x14ac:dyDescent="0.2">
      <c r="A241" s="3" t="s">
        <v>1980</v>
      </c>
      <c r="B241" s="21" t="s">
        <v>3140</v>
      </c>
      <c r="C241" s="3" t="s">
        <v>1981</v>
      </c>
      <c r="D241" s="3" t="s">
        <v>144</v>
      </c>
      <c r="E241" s="3" t="s">
        <v>187</v>
      </c>
      <c r="F241" s="12">
        <v>0.80804630517193088</v>
      </c>
      <c r="G241" s="25">
        <v>0.64532784212791372</v>
      </c>
      <c r="H241" s="25">
        <v>0.88789682539682535</v>
      </c>
      <c r="I241" s="25">
        <v>0.59888888888888892</v>
      </c>
    </row>
    <row r="242" spans="1:9" ht="15" x14ac:dyDescent="0.2">
      <c r="A242" s="3" t="s">
        <v>1990</v>
      </c>
      <c r="B242" s="21" t="s">
        <v>3150</v>
      </c>
      <c r="C242" s="3" t="s">
        <v>1991</v>
      </c>
      <c r="D242" s="3" t="s">
        <v>113</v>
      </c>
      <c r="E242" s="3" t="s">
        <v>1245</v>
      </c>
      <c r="F242" s="12">
        <v>0.79125470901725026</v>
      </c>
      <c r="G242" s="25">
        <v>0.43134507766422131</v>
      </c>
      <c r="H242" s="25">
        <v>0.88657407407407407</v>
      </c>
      <c r="I242" s="25">
        <v>0.52833333333333332</v>
      </c>
    </row>
    <row r="243" spans="1:9" ht="15" x14ac:dyDescent="0.2">
      <c r="A243" s="3" t="s">
        <v>2001</v>
      </c>
      <c r="B243" s="21" t="s">
        <v>3139</v>
      </c>
      <c r="C243" s="3" t="s">
        <v>2002</v>
      </c>
      <c r="D243" s="3" t="s">
        <v>144</v>
      </c>
      <c r="E243" s="3" t="s">
        <v>622</v>
      </c>
      <c r="F243" s="12">
        <v>0.78107394192573654</v>
      </c>
      <c r="G243" s="25">
        <v>0.50750420637294946</v>
      </c>
      <c r="H243" s="25">
        <v>0.99470899470899465</v>
      </c>
      <c r="I243" s="25">
        <v>0.70194444444444437</v>
      </c>
    </row>
    <row r="244" spans="1:9" ht="15" x14ac:dyDescent="0.2">
      <c r="A244" s="3" t="s">
        <v>2011</v>
      </c>
      <c r="B244" s="21" t="s">
        <v>3138</v>
      </c>
      <c r="C244" s="3" t="s">
        <v>2012</v>
      </c>
      <c r="D244" s="3" t="s">
        <v>113</v>
      </c>
      <c r="E244" s="3" t="s">
        <v>2013</v>
      </c>
      <c r="F244" s="12">
        <v>0.89063147181690161</v>
      </c>
      <c r="G244" s="25">
        <v>0.67596675311201571</v>
      </c>
      <c r="H244" s="25">
        <v>0.90343915343915349</v>
      </c>
      <c r="I244" s="25">
        <v>0.7894444444444445</v>
      </c>
    </row>
    <row r="245" spans="1:9" ht="15" x14ac:dyDescent="0.2">
      <c r="A245" s="3" t="s">
        <v>2021</v>
      </c>
      <c r="B245" s="21" t="s">
        <v>3150</v>
      </c>
      <c r="C245" s="3" t="s">
        <v>1158</v>
      </c>
      <c r="D245" s="3" t="s">
        <v>144</v>
      </c>
      <c r="E245" s="3" t="s">
        <v>2022</v>
      </c>
      <c r="F245" s="12">
        <v>0.63512963850526427</v>
      </c>
      <c r="G245" s="25">
        <v>0.45485678405172109</v>
      </c>
      <c r="H245" s="25">
        <v>0.8217592592592593</v>
      </c>
      <c r="I245" s="25">
        <v>0.24916666666666668</v>
      </c>
    </row>
    <row r="246" spans="1:9" ht="15" x14ac:dyDescent="0.2">
      <c r="A246" s="3" t="s">
        <v>2029</v>
      </c>
      <c r="B246" s="21" t="s">
        <v>3137</v>
      </c>
      <c r="C246" s="3" t="s">
        <v>456</v>
      </c>
      <c r="D246" s="3" t="s">
        <v>113</v>
      </c>
      <c r="E246" s="3" t="s">
        <v>361</v>
      </c>
      <c r="F246" s="12">
        <v>0.76966285901941989</v>
      </c>
      <c r="G246" s="25">
        <v>0.48390674414394202</v>
      </c>
      <c r="H246" s="25">
        <v>0.93518518518518512</v>
      </c>
      <c r="I246" s="25">
        <v>0.57777777777777772</v>
      </c>
    </row>
    <row r="247" spans="1:9" ht="15" x14ac:dyDescent="0.2">
      <c r="A247" s="3" t="s">
        <v>2038</v>
      </c>
      <c r="B247" s="21" t="s">
        <v>3150</v>
      </c>
      <c r="C247" s="3" t="s">
        <v>2039</v>
      </c>
      <c r="D247" s="3" t="s">
        <v>124</v>
      </c>
      <c r="E247" s="3" t="s">
        <v>2040</v>
      </c>
      <c r="F247" s="12">
        <v>0.878674167564092</v>
      </c>
      <c r="G247" s="25">
        <v>0.59295547997480491</v>
      </c>
      <c r="H247" s="25">
        <v>0.89814814814814825</v>
      </c>
      <c r="I247" s="25">
        <v>0.4894444444444444</v>
      </c>
    </row>
    <row r="248" spans="1:9" ht="15" x14ac:dyDescent="0.2">
      <c r="A248" s="3" t="s">
        <v>2048</v>
      </c>
      <c r="B248" s="21" t="s">
        <v>3137</v>
      </c>
      <c r="C248" s="3" t="s">
        <v>962</v>
      </c>
      <c r="D248" s="3" t="s">
        <v>144</v>
      </c>
      <c r="E248" s="3" t="s">
        <v>987</v>
      </c>
      <c r="F248" s="12">
        <v>0.85392975132444204</v>
      </c>
      <c r="G248" s="25">
        <v>0.67396451298680138</v>
      </c>
      <c r="H248" s="25">
        <v>0.97800925925925919</v>
      </c>
      <c r="I248" s="25">
        <v>0.79694444444444434</v>
      </c>
    </row>
    <row r="249" spans="1:9" ht="15" x14ac:dyDescent="0.2">
      <c r="A249" s="3" t="s">
        <v>2059</v>
      </c>
      <c r="B249" s="21" t="s">
        <v>3153</v>
      </c>
      <c r="C249" s="3" t="s">
        <v>2060</v>
      </c>
      <c r="D249" s="3" t="s">
        <v>144</v>
      </c>
      <c r="E249" s="3" t="s">
        <v>2061</v>
      </c>
      <c r="F249" s="12">
        <v>0.80793784491702259</v>
      </c>
      <c r="G249" s="25">
        <v>0.67481866619784592</v>
      </c>
      <c r="H249" s="25">
        <v>0.9464285714285714</v>
      </c>
      <c r="I249" s="25">
        <v>0.60416666666666663</v>
      </c>
    </row>
    <row r="250" spans="1:9" ht="15" x14ac:dyDescent="0.2">
      <c r="A250" s="3" t="s">
        <v>2068</v>
      </c>
      <c r="B250" s="21" t="s">
        <v>3137</v>
      </c>
      <c r="C250" s="3" t="s">
        <v>2069</v>
      </c>
      <c r="D250" s="3" t="s">
        <v>124</v>
      </c>
      <c r="E250" s="3" t="s">
        <v>1082</v>
      </c>
      <c r="F250" s="12" t="s">
        <v>3155</v>
      </c>
      <c r="G250" s="25" t="s">
        <v>3155</v>
      </c>
      <c r="H250" s="25" t="s">
        <v>3155</v>
      </c>
      <c r="I250" s="25" t="s">
        <v>3155</v>
      </c>
    </row>
    <row r="251" spans="1:9" ht="15" x14ac:dyDescent="0.2">
      <c r="A251" s="3" t="s">
        <v>2070</v>
      </c>
      <c r="B251" s="21" t="s">
        <v>3138</v>
      </c>
      <c r="C251" s="3" t="s">
        <v>2071</v>
      </c>
      <c r="D251" s="3" t="s">
        <v>124</v>
      </c>
      <c r="E251" s="3" t="s">
        <v>2040</v>
      </c>
      <c r="F251" s="12">
        <v>0.82112977952923638</v>
      </c>
      <c r="G251" s="25">
        <v>0.55389768069046175</v>
      </c>
      <c r="H251" s="25">
        <v>0.75033068783068779</v>
      </c>
      <c r="I251" s="25">
        <v>0.46222222222222226</v>
      </c>
    </row>
    <row r="252" spans="1:9" ht="15" x14ac:dyDescent="0.2">
      <c r="A252" s="3" t="s">
        <v>2079</v>
      </c>
      <c r="B252" s="21" t="s">
        <v>3137</v>
      </c>
      <c r="C252" s="3" t="s">
        <v>2080</v>
      </c>
      <c r="D252" s="3" t="s">
        <v>144</v>
      </c>
      <c r="E252" s="3" t="s">
        <v>2081</v>
      </c>
      <c r="F252" s="12" t="s">
        <v>3155</v>
      </c>
      <c r="G252" s="25" t="s">
        <v>3155</v>
      </c>
      <c r="H252" s="25" t="s">
        <v>3155</v>
      </c>
      <c r="I252" s="25" t="s">
        <v>3155</v>
      </c>
    </row>
    <row r="253" spans="1:9" ht="15" x14ac:dyDescent="0.2">
      <c r="A253" s="3" t="s">
        <v>2082</v>
      </c>
      <c r="B253" s="21" t="s">
        <v>3137</v>
      </c>
      <c r="C253" s="3" t="s">
        <v>1101</v>
      </c>
      <c r="D253" s="3" t="s">
        <v>124</v>
      </c>
      <c r="E253" s="3" t="s">
        <v>879</v>
      </c>
      <c r="F253" s="12" t="s">
        <v>3155</v>
      </c>
      <c r="G253" s="25">
        <v>0.51218336359866612</v>
      </c>
      <c r="H253" s="25">
        <v>0.68287037037037035</v>
      </c>
      <c r="I253" s="25">
        <v>0.32500000000000001</v>
      </c>
    </row>
    <row r="254" spans="1:9" ht="15" x14ac:dyDescent="0.2">
      <c r="A254" s="3" t="s">
        <v>2088</v>
      </c>
      <c r="B254" s="21" t="s">
        <v>3152</v>
      </c>
      <c r="C254" s="3" t="s">
        <v>2089</v>
      </c>
      <c r="D254" s="3" t="s">
        <v>124</v>
      </c>
      <c r="E254" s="3" t="s">
        <v>371</v>
      </c>
      <c r="F254" s="12">
        <v>0.71707408294970865</v>
      </c>
      <c r="G254" s="25">
        <v>0.71998754693134082</v>
      </c>
      <c r="H254" s="25">
        <v>0.90972222222222221</v>
      </c>
      <c r="I254" s="25">
        <v>0.35638888888888887</v>
      </c>
    </row>
    <row r="255" spans="1:9" ht="15" x14ac:dyDescent="0.2">
      <c r="A255" s="3" t="s">
        <v>2102</v>
      </c>
      <c r="B255" s="21" t="s">
        <v>3139</v>
      </c>
      <c r="C255" s="3" t="s">
        <v>2094</v>
      </c>
      <c r="D255" s="3" t="s">
        <v>124</v>
      </c>
      <c r="E255" s="3" t="s">
        <v>843</v>
      </c>
      <c r="F255" s="12">
        <v>0.50829616414795875</v>
      </c>
      <c r="G255" s="25">
        <v>0.56641919982611244</v>
      </c>
      <c r="H255" s="25">
        <v>0.68915343915343918</v>
      </c>
      <c r="I255" s="25">
        <v>0.19833333333333333</v>
      </c>
    </row>
    <row r="256" spans="1:9" ht="15" x14ac:dyDescent="0.2">
      <c r="A256" s="3" t="s">
        <v>2103</v>
      </c>
      <c r="B256" s="21" t="s">
        <v>3150</v>
      </c>
      <c r="C256" s="3" t="s">
        <v>2104</v>
      </c>
      <c r="D256" s="3" t="s">
        <v>144</v>
      </c>
      <c r="E256" s="3" t="s">
        <v>2105</v>
      </c>
      <c r="F256" s="12">
        <v>0.7312794128669089</v>
      </c>
      <c r="G256" s="25">
        <v>0.34157392452161534</v>
      </c>
      <c r="H256" s="25">
        <v>0.85681216931216941</v>
      </c>
      <c r="I256" s="25">
        <v>0.47416666666666663</v>
      </c>
    </row>
    <row r="257" spans="1:9" ht="15" x14ac:dyDescent="0.2">
      <c r="A257" s="3" t="s">
        <v>2111</v>
      </c>
      <c r="B257" s="21" t="s">
        <v>3137</v>
      </c>
      <c r="C257" s="3" t="s">
        <v>2112</v>
      </c>
      <c r="D257" s="3" t="s">
        <v>124</v>
      </c>
      <c r="E257" s="3" t="s">
        <v>1563</v>
      </c>
      <c r="F257" s="12">
        <v>0.6717544269693061</v>
      </c>
      <c r="G257" s="25">
        <v>0.29436246571346636</v>
      </c>
      <c r="H257" s="25">
        <v>0.75347222222222232</v>
      </c>
      <c r="I257" s="25">
        <v>0.24166666666666667</v>
      </c>
    </row>
    <row r="258" spans="1:9" ht="15" x14ac:dyDescent="0.2">
      <c r="A258" s="3" t="s">
        <v>2118</v>
      </c>
      <c r="B258" s="21" t="s">
        <v>3139</v>
      </c>
      <c r="C258" s="3" t="s">
        <v>2119</v>
      </c>
      <c r="D258" s="3" t="s">
        <v>124</v>
      </c>
      <c r="E258" s="3" t="s">
        <v>843</v>
      </c>
      <c r="F258" s="12">
        <v>0.68640755730701419</v>
      </c>
      <c r="G258" s="25">
        <v>0.49926127301274731</v>
      </c>
      <c r="H258" s="25">
        <v>0.73611111111111105</v>
      </c>
      <c r="I258" s="25">
        <v>0.37222222222222223</v>
      </c>
    </row>
    <row r="259" spans="1:9" ht="15" x14ac:dyDescent="0.2">
      <c r="A259" s="3" t="s">
        <v>2127</v>
      </c>
      <c r="B259" s="21" t="s">
        <v>3139</v>
      </c>
      <c r="C259" s="3" t="s">
        <v>2128</v>
      </c>
      <c r="D259" s="3" t="s">
        <v>124</v>
      </c>
      <c r="E259" s="3" t="s">
        <v>843</v>
      </c>
      <c r="F259" s="12">
        <v>0.83224912525690031</v>
      </c>
      <c r="G259" s="25">
        <v>0.72509918921648386</v>
      </c>
      <c r="H259" s="25">
        <v>0.93055555555555558</v>
      </c>
      <c r="I259" s="25">
        <v>0.69444444444444431</v>
      </c>
    </row>
    <row r="260" spans="1:9" ht="15" x14ac:dyDescent="0.2">
      <c r="A260" s="3" t="s">
        <v>2139</v>
      </c>
      <c r="B260" s="21" t="s">
        <v>3149</v>
      </c>
      <c r="C260" s="3" t="s">
        <v>2140</v>
      </c>
      <c r="D260" s="3" t="s">
        <v>144</v>
      </c>
      <c r="E260" s="3" t="s">
        <v>924</v>
      </c>
      <c r="F260" s="12">
        <v>0.82233790132661155</v>
      </c>
      <c r="G260" s="25">
        <v>0.68939836649277919</v>
      </c>
      <c r="H260" s="25">
        <v>0.919973544973545</v>
      </c>
      <c r="I260" s="25">
        <v>0.54861111111111116</v>
      </c>
    </row>
    <row r="261" spans="1:9" ht="15" x14ac:dyDescent="0.2">
      <c r="A261" s="3" t="s">
        <v>1928</v>
      </c>
      <c r="B261" s="21" t="s">
        <v>3137</v>
      </c>
      <c r="C261" s="3" t="s">
        <v>2149</v>
      </c>
      <c r="D261" s="3" t="s">
        <v>144</v>
      </c>
      <c r="E261" s="3" t="s">
        <v>1030</v>
      </c>
      <c r="F261" s="12">
        <v>0.7030044269693061</v>
      </c>
      <c r="G261" s="25">
        <v>0.45543357085507813</v>
      </c>
      <c r="H261" s="25">
        <v>0.81779100529100524</v>
      </c>
      <c r="I261" s="25">
        <v>0.4852777777777777</v>
      </c>
    </row>
    <row r="262" spans="1:9" ht="15" x14ac:dyDescent="0.2">
      <c r="A262" s="3" t="s">
        <v>2150</v>
      </c>
      <c r="B262" s="21" t="s">
        <v>3137</v>
      </c>
      <c r="C262" s="3" t="s">
        <v>2151</v>
      </c>
      <c r="D262" s="3" t="s">
        <v>144</v>
      </c>
      <c r="E262" s="3" t="s">
        <v>1231</v>
      </c>
      <c r="F262" s="12" t="s">
        <v>3155</v>
      </c>
      <c r="G262" s="25" t="s">
        <v>3155</v>
      </c>
      <c r="H262" s="25" t="s">
        <v>3155</v>
      </c>
      <c r="I262" s="25" t="s">
        <v>3155</v>
      </c>
    </row>
    <row r="263" spans="1:9" ht="15" x14ac:dyDescent="0.2">
      <c r="A263" s="3" t="s">
        <v>2152</v>
      </c>
      <c r="B263" s="21" t="s">
        <v>3152</v>
      </c>
      <c r="C263" s="3" t="s">
        <v>2153</v>
      </c>
      <c r="D263" s="3" t="s">
        <v>113</v>
      </c>
      <c r="E263" s="3" t="s">
        <v>1569</v>
      </c>
      <c r="F263" s="12">
        <v>0.71664345688216713</v>
      </c>
      <c r="G263" s="25">
        <v>0.69837737095672625</v>
      </c>
      <c r="H263" s="25">
        <v>0.87003968253968245</v>
      </c>
      <c r="I263" s="25">
        <v>0.66416666666666668</v>
      </c>
    </row>
    <row r="264" spans="1:9" ht="15" x14ac:dyDescent="0.2">
      <c r="A264" s="3" t="s">
        <v>2162</v>
      </c>
      <c r="B264" s="21" t="s">
        <v>3150</v>
      </c>
      <c r="C264" s="3" t="s">
        <v>2163</v>
      </c>
      <c r="D264" s="3" t="s">
        <v>144</v>
      </c>
      <c r="E264" s="3" t="s">
        <v>2164</v>
      </c>
      <c r="F264" s="12">
        <v>0.77135171970351435</v>
      </c>
      <c r="G264" s="25">
        <v>0.53399430811354542</v>
      </c>
      <c r="H264" s="25">
        <v>0.87384259259259256</v>
      </c>
      <c r="I264" s="25">
        <v>0.62694444444444442</v>
      </c>
    </row>
    <row r="265" spans="1:9" ht="15" x14ac:dyDescent="0.2">
      <c r="A265" s="3" t="s">
        <v>2174</v>
      </c>
      <c r="B265" s="21" t="s">
        <v>3139</v>
      </c>
      <c r="C265" s="3" t="s">
        <v>2175</v>
      </c>
      <c r="D265" s="3" t="s">
        <v>124</v>
      </c>
      <c r="E265" s="3" t="s">
        <v>902</v>
      </c>
      <c r="F265" s="12">
        <v>0.69689743316647146</v>
      </c>
      <c r="G265" s="25">
        <v>0.37677882642111937</v>
      </c>
      <c r="H265" s="25">
        <v>0.63591269841269848</v>
      </c>
      <c r="I265" s="25">
        <v>0.29138888888888886</v>
      </c>
    </row>
    <row r="266" spans="1:9" ht="15" x14ac:dyDescent="0.2">
      <c r="A266" s="3" t="s">
        <v>2181</v>
      </c>
      <c r="B266" s="21" t="s">
        <v>3149</v>
      </c>
      <c r="C266" s="3" t="s">
        <v>2182</v>
      </c>
      <c r="D266" s="3" t="s">
        <v>113</v>
      </c>
      <c r="E266" s="3" t="s">
        <v>2183</v>
      </c>
      <c r="F266" s="12">
        <v>0.79812684662508915</v>
      </c>
      <c r="G266" s="25">
        <v>0.65701924647704879</v>
      </c>
      <c r="H266" s="25">
        <v>0.92261904761904756</v>
      </c>
      <c r="I266" s="25">
        <v>0.52333333333333332</v>
      </c>
    </row>
    <row r="267" spans="1:9" ht="15" x14ac:dyDescent="0.2">
      <c r="A267" s="3" t="s">
        <v>2194</v>
      </c>
      <c r="B267" s="21" t="s">
        <v>3139</v>
      </c>
      <c r="C267" s="3" t="s">
        <v>2195</v>
      </c>
      <c r="D267" s="3" t="s">
        <v>124</v>
      </c>
      <c r="E267" s="3" t="s">
        <v>1915</v>
      </c>
      <c r="F267" s="12" t="s">
        <v>3155</v>
      </c>
      <c r="G267" s="25" t="s">
        <v>3155</v>
      </c>
      <c r="H267" s="25">
        <v>1</v>
      </c>
      <c r="I267" s="25" t="s">
        <v>3155</v>
      </c>
    </row>
    <row r="268" spans="1:9" ht="15" x14ac:dyDescent="0.2">
      <c r="A268" s="3" t="s">
        <v>2196</v>
      </c>
      <c r="B268" s="21" t="s">
        <v>3150</v>
      </c>
      <c r="C268" s="3" t="s">
        <v>2197</v>
      </c>
      <c r="D268" s="3" t="s">
        <v>113</v>
      </c>
      <c r="E268" s="3" t="s">
        <v>638</v>
      </c>
      <c r="F268" s="12">
        <v>0.66699605132878104</v>
      </c>
      <c r="G268" s="25">
        <v>0.4637128145489498</v>
      </c>
      <c r="H268" s="25">
        <v>0.67460317460317454</v>
      </c>
      <c r="I268" s="25">
        <v>0.39999999999999997</v>
      </c>
    </row>
    <row r="269" spans="1:9" ht="15" x14ac:dyDescent="0.2">
      <c r="A269" s="3" t="s">
        <v>2206</v>
      </c>
      <c r="B269" s="21" t="s">
        <v>3139</v>
      </c>
      <c r="C269" s="3" t="s">
        <v>2207</v>
      </c>
      <c r="D269" s="3" t="s">
        <v>113</v>
      </c>
      <c r="E269" s="3" t="s">
        <v>2208</v>
      </c>
      <c r="F269" s="12">
        <v>0.71015755730701413</v>
      </c>
      <c r="G269" s="25">
        <v>0.47945588749811818</v>
      </c>
      <c r="H269" s="25">
        <v>0.90906084656084651</v>
      </c>
      <c r="I269" s="25">
        <v>0.58444444444444443</v>
      </c>
    </row>
    <row r="270" spans="1:9" ht="15" x14ac:dyDescent="0.2">
      <c r="A270" s="3" t="s">
        <v>2215</v>
      </c>
      <c r="B270" s="21" t="s">
        <v>3152</v>
      </c>
      <c r="C270" s="3" t="s">
        <v>2216</v>
      </c>
      <c r="D270" s="3" t="s">
        <v>113</v>
      </c>
      <c r="E270" s="3" t="s">
        <v>2208</v>
      </c>
      <c r="F270" s="12">
        <v>0.76619887141375054</v>
      </c>
      <c r="G270" s="25">
        <v>0.62529046437988278</v>
      </c>
      <c r="H270" s="25">
        <v>0.85317460317460314</v>
      </c>
      <c r="I270" s="25">
        <v>0.52666666666666673</v>
      </c>
    </row>
    <row r="271" spans="1:9" ht="15" x14ac:dyDescent="0.2">
      <c r="A271" s="3" t="s">
        <v>2225</v>
      </c>
      <c r="B271" s="21" t="s">
        <v>3140</v>
      </c>
      <c r="C271" s="3" t="s">
        <v>2226</v>
      </c>
      <c r="D271" s="3" t="s">
        <v>144</v>
      </c>
      <c r="E271" s="3" t="s">
        <v>145</v>
      </c>
      <c r="F271" s="12">
        <v>0.80051838637018102</v>
      </c>
      <c r="G271" s="25">
        <v>0.58522921221791135</v>
      </c>
      <c r="H271" s="25">
        <v>0.92063492063492069</v>
      </c>
      <c r="I271" s="25">
        <v>0.51305555555555549</v>
      </c>
    </row>
    <row r="272" spans="1:9" ht="15" x14ac:dyDescent="0.2">
      <c r="A272" s="3" t="s">
        <v>2235</v>
      </c>
      <c r="B272" s="21" t="s">
        <v>3137</v>
      </c>
      <c r="C272" s="3" t="s">
        <v>2236</v>
      </c>
      <c r="D272" s="3" t="s">
        <v>113</v>
      </c>
      <c r="E272" s="3" t="s">
        <v>2237</v>
      </c>
      <c r="F272" s="12">
        <v>0.62463494021766997</v>
      </c>
      <c r="G272" s="25">
        <v>0.51668888208192776</v>
      </c>
      <c r="H272" s="25">
        <v>0.72569444444444431</v>
      </c>
      <c r="I272" s="25">
        <v>0.45555555555555549</v>
      </c>
    </row>
    <row r="273" spans="1:9" ht="15" x14ac:dyDescent="0.2">
      <c r="A273" s="3" t="s">
        <v>2243</v>
      </c>
      <c r="B273" s="21" t="s">
        <v>3151</v>
      </c>
      <c r="C273" s="3" t="s">
        <v>2244</v>
      </c>
      <c r="D273" s="3" t="s">
        <v>124</v>
      </c>
      <c r="E273" s="3" t="s">
        <v>668</v>
      </c>
      <c r="F273" s="12">
        <v>0.70903248679502806</v>
      </c>
      <c r="G273" s="25">
        <v>0.55285015522888958</v>
      </c>
      <c r="H273" s="25">
        <v>0.61937830687830686</v>
      </c>
      <c r="I273" s="25">
        <v>0.36527777777777781</v>
      </c>
    </row>
    <row r="274" spans="1:9" ht="15" x14ac:dyDescent="0.2">
      <c r="A274" s="3" t="s">
        <v>2254</v>
      </c>
      <c r="B274" s="21" t="s">
        <v>3150</v>
      </c>
      <c r="C274" s="3" t="s">
        <v>688</v>
      </c>
      <c r="D274" s="3" t="s">
        <v>113</v>
      </c>
      <c r="E274" s="3" t="s">
        <v>2255</v>
      </c>
      <c r="F274" s="12">
        <v>0.80635332717955999</v>
      </c>
      <c r="G274" s="25">
        <v>0.56881071348207279</v>
      </c>
      <c r="H274" s="25">
        <v>0.90641534391534395</v>
      </c>
      <c r="I274" s="25">
        <v>0.48583333333333334</v>
      </c>
    </row>
    <row r="275" spans="1:9" ht="15" x14ac:dyDescent="0.2">
      <c r="A275" s="3" t="s">
        <v>2265</v>
      </c>
      <c r="B275" s="21" t="s">
        <v>3137</v>
      </c>
      <c r="C275" s="3" t="s">
        <v>2266</v>
      </c>
      <c r="D275" s="3" t="s">
        <v>124</v>
      </c>
      <c r="E275" s="3" t="s">
        <v>207</v>
      </c>
      <c r="F275" s="12">
        <v>0.77274060859240323</v>
      </c>
      <c r="G275" s="25">
        <v>0.60654213475901275</v>
      </c>
      <c r="H275" s="25">
        <v>0.72652116402116396</v>
      </c>
      <c r="I275" s="25">
        <v>0.47361111111111115</v>
      </c>
    </row>
    <row r="276" spans="1:9" ht="15" x14ac:dyDescent="0.2">
      <c r="A276" s="3" t="s">
        <v>2277</v>
      </c>
      <c r="B276" s="21" t="s">
        <v>3137</v>
      </c>
      <c r="C276" s="3" t="s">
        <v>2278</v>
      </c>
      <c r="D276" s="3" t="s">
        <v>113</v>
      </c>
      <c r="E276" s="3" t="s">
        <v>638</v>
      </c>
      <c r="F276" s="12">
        <v>0.85029644619590306</v>
      </c>
      <c r="G276" s="25">
        <v>0.58150674754670983</v>
      </c>
      <c r="H276" s="25">
        <v>0.94146825396825407</v>
      </c>
      <c r="I276" s="25">
        <v>0.85055555555555562</v>
      </c>
    </row>
    <row r="277" spans="1:9" ht="15" x14ac:dyDescent="0.2">
      <c r="A277" s="3" t="s">
        <v>2288</v>
      </c>
      <c r="B277" s="21" t="s">
        <v>3137</v>
      </c>
      <c r="C277" s="3" t="s">
        <v>2289</v>
      </c>
      <c r="D277" s="3" t="s">
        <v>124</v>
      </c>
      <c r="E277" s="3" t="s">
        <v>549</v>
      </c>
      <c r="F277" s="12" t="s">
        <v>3155</v>
      </c>
      <c r="G277" s="25" t="s">
        <v>3155</v>
      </c>
      <c r="H277" s="25" t="s">
        <v>3155</v>
      </c>
      <c r="I277" s="25" t="s">
        <v>3155</v>
      </c>
    </row>
    <row r="278" spans="1:9" ht="15" x14ac:dyDescent="0.2">
      <c r="A278" s="3" t="s">
        <v>2290</v>
      </c>
      <c r="B278" s="21" t="s">
        <v>3137</v>
      </c>
      <c r="C278" s="3" t="s">
        <v>2126</v>
      </c>
      <c r="D278" s="3" t="s">
        <v>113</v>
      </c>
      <c r="E278" s="3" t="s">
        <v>2291</v>
      </c>
      <c r="F278" s="12">
        <v>0.62155719064468673</v>
      </c>
      <c r="G278" s="25">
        <v>0.21245698123216114</v>
      </c>
      <c r="H278" s="25">
        <v>0.68518518518518512</v>
      </c>
      <c r="I278" s="25">
        <v>0.2936111111111111</v>
      </c>
    </row>
    <row r="279" spans="1:9" ht="15" x14ac:dyDescent="0.2">
      <c r="A279" s="3" t="s">
        <v>2299</v>
      </c>
      <c r="B279" s="21" t="s">
        <v>3150</v>
      </c>
      <c r="C279" s="3" t="s">
        <v>2300</v>
      </c>
      <c r="D279" s="3" t="s">
        <v>113</v>
      </c>
      <c r="E279" s="3" t="s">
        <v>1056</v>
      </c>
      <c r="F279" s="12">
        <v>0.77175442696930607</v>
      </c>
      <c r="G279" s="25">
        <v>0.54804323798290044</v>
      </c>
      <c r="H279" s="25">
        <v>0.84060846560846569</v>
      </c>
      <c r="I279" s="25">
        <v>0.62777777777777777</v>
      </c>
    </row>
    <row r="280" spans="1:9" ht="15" x14ac:dyDescent="0.2">
      <c r="A280" s="3" t="s">
        <v>2307</v>
      </c>
      <c r="B280" s="21" t="s">
        <v>3149</v>
      </c>
      <c r="C280" s="3" t="s">
        <v>2308</v>
      </c>
      <c r="D280" s="3" t="s">
        <v>113</v>
      </c>
      <c r="E280" s="3" t="s">
        <v>2309</v>
      </c>
      <c r="F280" s="12">
        <v>0.66743561713273614</v>
      </c>
      <c r="G280" s="25">
        <v>0.28371840864638315</v>
      </c>
      <c r="H280" s="25">
        <v>0.87384259259259256</v>
      </c>
      <c r="I280" s="25">
        <v>0.33444444444444449</v>
      </c>
    </row>
    <row r="281" spans="1:9" ht="15" x14ac:dyDescent="0.2">
      <c r="A281" s="3" t="s">
        <v>2315</v>
      </c>
      <c r="B281" s="21" t="s">
        <v>3139</v>
      </c>
      <c r="C281" s="3" t="s">
        <v>422</v>
      </c>
      <c r="D281" s="3" t="s">
        <v>113</v>
      </c>
      <c r="E281" s="3" t="s">
        <v>1607</v>
      </c>
      <c r="F281" s="12">
        <v>0.87332408294970865</v>
      </c>
      <c r="G281" s="25">
        <v>0.70009182512282297</v>
      </c>
      <c r="H281" s="25">
        <v>0.99470899470899476</v>
      </c>
      <c r="I281" s="25">
        <v>0.74166666666666659</v>
      </c>
    </row>
    <row r="282" spans="1:9" ht="15" x14ac:dyDescent="0.2">
      <c r="A282" s="3" t="s">
        <v>2324</v>
      </c>
      <c r="B282" s="21" t="s">
        <v>3150</v>
      </c>
      <c r="C282" s="3" t="s">
        <v>2325</v>
      </c>
      <c r="D282" s="3" t="s">
        <v>113</v>
      </c>
      <c r="E282" s="3" t="s">
        <v>154</v>
      </c>
      <c r="F282" s="12">
        <v>0.84832408294970874</v>
      </c>
      <c r="G282" s="25">
        <v>0.51356397285384003</v>
      </c>
      <c r="H282" s="25">
        <v>0.89120370370370372</v>
      </c>
      <c r="I282" s="25">
        <v>0.58361111111111119</v>
      </c>
    </row>
    <row r="283" spans="1:9" ht="15" x14ac:dyDescent="0.2">
      <c r="A283" s="3" t="s">
        <v>2334</v>
      </c>
      <c r="B283" s="21" t="s">
        <v>3149</v>
      </c>
      <c r="C283" s="3" t="s">
        <v>2335</v>
      </c>
      <c r="D283" s="3" t="s">
        <v>113</v>
      </c>
      <c r="E283" s="3" t="s">
        <v>2336</v>
      </c>
      <c r="F283" s="12">
        <v>0.77214889961854494</v>
      </c>
      <c r="G283" s="25">
        <v>0.60805962282489834</v>
      </c>
      <c r="H283" s="25">
        <v>0.91269841269841279</v>
      </c>
      <c r="I283" s="25">
        <v>0.52222222222222225</v>
      </c>
    </row>
    <row r="284" spans="1:9" ht="15" x14ac:dyDescent="0.2">
      <c r="A284" s="3" t="s">
        <v>2343</v>
      </c>
      <c r="B284" s="21" t="s">
        <v>3139</v>
      </c>
      <c r="C284" s="3" t="s">
        <v>2344</v>
      </c>
      <c r="D284" s="3" t="s">
        <v>124</v>
      </c>
      <c r="E284" s="3" t="s">
        <v>303</v>
      </c>
      <c r="F284" s="12">
        <v>0.75354672824384716</v>
      </c>
      <c r="G284" s="25">
        <v>0.43174342756881556</v>
      </c>
      <c r="H284" s="25">
        <v>0.68783068783068779</v>
      </c>
      <c r="I284" s="25">
        <v>0.38138888888888894</v>
      </c>
    </row>
    <row r="285" spans="1:9" ht="15" x14ac:dyDescent="0.2">
      <c r="A285" s="3" t="s">
        <v>2351</v>
      </c>
      <c r="B285" s="21" t="s">
        <v>3153</v>
      </c>
      <c r="C285" s="3" t="s">
        <v>2352</v>
      </c>
      <c r="D285" s="3" t="s">
        <v>144</v>
      </c>
      <c r="E285" s="3" t="s">
        <v>604</v>
      </c>
      <c r="F285" s="12">
        <v>0.85508776030263933</v>
      </c>
      <c r="G285" s="25">
        <v>0.44404895639985836</v>
      </c>
      <c r="H285" s="25">
        <v>0.96461640211640209</v>
      </c>
      <c r="I285" s="25">
        <v>0.74916666666666665</v>
      </c>
    </row>
    <row r="286" spans="1:9" ht="15" x14ac:dyDescent="0.2">
      <c r="A286" s="3" t="s">
        <v>2359</v>
      </c>
      <c r="B286" s="21" t="s">
        <v>3151</v>
      </c>
      <c r="C286" s="3" t="s">
        <v>2360</v>
      </c>
      <c r="D286" s="3" t="s">
        <v>113</v>
      </c>
      <c r="E286" s="3" t="s">
        <v>791</v>
      </c>
      <c r="F286" s="12">
        <v>0.83999074961637532</v>
      </c>
      <c r="G286" s="25">
        <v>0.65914992541377548</v>
      </c>
      <c r="H286" s="25">
        <v>0.9735449735449736</v>
      </c>
      <c r="I286" s="25">
        <v>0.54805555555555563</v>
      </c>
    </row>
    <row r="287" spans="1:9" ht="15" x14ac:dyDescent="0.2">
      <c r="A287" s="3" t="s">
        <v>2369</v>
      </c>
      <c r="B287" s="21" t="s">
        <v>3138</v>
      </c>
      <c r="C287" s="3" t="s">
        <v>2370</v>
      </c>
      <c r="D287" s="3" t="s">
        <v>144</v>
      </c>
      <c r="E287" s="3" t="s">
        <v>755</v>
      </c>
      <c r="F287" s="12">
        <v>0.76559069320678652</v>
      </c>
      <c r="G287" s="25">
        <v>0.62456488044592984</v>
      </c>
      <c r="H287" s="25">
        <v>0.83498677248677244</v>
      </c>
      <c r="I287" s="25">
        <v>0.37999999999999995</v>
      </c>
    </row>
    <row r="288" spans="1:9" ht="15" x14ac:dyDescent="0.2">
      <c r="A288" s="3" t="s">
        <v>2378</v>
      </c>
      <c r="B288" s="21" t="s">
        <v>3137</v>
      </c>
      <c r="C288" s="3" t="s">
        <v>2379</v>
      </c>
      <c r="D288" s="3" t="s">
        <v>144</v>
      </c>
      <c r="E288" s="3" t="s">
        <v>2380</v>
      </c>
      <c r="F288" s="12">
        <v>0.80746283081462533</v>
      </c>
      <c r="G288" s="25">
        <v>0.59975487636479841</v>
      </c>
      <c r="H288" s="25">
        <v>0.90277777777777779</v>
      </c>
      <c r="I288" s="25">
        <v>0.66749999999999998</v>
      </c>
    </row>
    <row r="289" spans="1:9" ht="15" x14ac:dyDescent="0.2">
      <c r="A289" s="3" t="s">
        <v>2389</v>
      </c>
      <c r="B289" s="21" t="s">
        <v>3137</v>
      </c>
      <c r="C289" s="3" t="s">
        <v>2390</v>
      </c>
      <c r="D289" s="3" t="s">
        <v>124</v>
      </c>
      <c r="E289" s="3" t="s">
        <v>658</v>
      </c>
      <c r="F289" s="12">
        <v>0.73980174790830888</v>
      </c>
      <c r="G289" s="25">
        <v>0.41418390713005798</v>
      </c>
      <c r="H289" s="25">
        <v>0.75562169312169314</v>
      </c>
      <c r="I289" s="25">
        <v>0.36888888888888888</v>
      </c>
    </row>
    <row r="290" spans="1:9" ht="15" x14ac:dyDescent="0.2">
      <c r="A290" s="3" t="s">
        <v>2397</v>
      </c>
      <c r="B290" s="21" t="s">
        <v>3137</v>
      </c>
      <c r="C290" s="3" t="s">
        <v>2398</v>
      </c>
      <c r="D290" s="3" t="s">
        <v>124</v>
      </c>
      <c r="E290" s="3" t="s">
        <v>207</v>
      </c>
      <c r="F290" s="12">
        <v>0.68147664919152839</v>
      </c>
      <c r="G290" s="25">
        <v>0.55740372786628112</v>
      </c>
      <c r="H290" s="25">
        <v>0.67162698412698418</v>
      </c>
      <c r="I290" s="25">
        <v>0.29444444444444445</v>
      </c>
    </row>
    <row r="291" spans="1:9" ht="15" x14ac:dyDescent="0.2">
      <c r="A291" s="3" t="s">
        <v>2406</v>
      </c>
      <c r="B291" s="21" t="s">
        <v>3140</v>
      </c>
      <c r="C291" s="3" t="s">
        <v>1113</v>
      </c>
      <c r="D291" s="3" t="s">
        <v>124</v>
      </c>
      <c r="E291" s="3" t="s">
        <v>195</v>
      </c>
      <c r="F291" s="12">
        <v>0.75150456799327825</v>
      </c>
      <c r="G291" s="25">
        <v>0.54985561126128513</v>
      </c>
      <c r="H291" s="25">
        <v>0.77711640211640209</v>
      </c>
      <c r="I291" s="25">
        <v>0.5888888888888888</v>
      </c>
    </row>
    <row r="292" spans="1:9" ht="15" x14ac:dyDescent="0.2">
      <c r="A292" s="3" t="s">
        <v>2413</v>
      </c>
      <c r="B292" s="21" t="s">
        <v>3137</v>
      </c>
      <c r="C292" s="3" t="s">
        <v>2414</v>
      </c>
      <c r="D292" s="3" t="s">
        <v>113</v>
      </c>
      <c r="E292" s="3" t="s">
        <v>434</v>
      </c>
      <c r="F292" s="12">
        <v>0.77739624876234215</v>
      </c>
      <c r="G292" s="25">
        <v>0.52947550964752765</v>
      </c>
      <c r="H292" s="25">
        <v>0.92824074074074081</v>
      </c>
      <c r="I292" s="25">
        <v>0.61944444444444446</v>
      </c>
    </row>
    <row r="293" spans="1:9" ht="15" x14ac:dyDescent="0.2">
      <c r="A293" s="3" t="s">
        <v>2420</v>
      </c>
      <c r="B293" s="21" t="s">
        <v>3150</v>
      </c>
      <c r="C293" s="3" t="s">
        <v>2421</v>
      </c>
      <c r="D293" s="3" t="s">
        <v>144</v>
      </c>
      <c r="E293" s="3" t="s">
        <v>2422</v>
      </c>
      <c r="F293" s="12">
        <v>0.62387391372094214</v>
      </c>
      <c r="G293" s="25">
        <v>0.41277635607199409</v>
      </c>
      <c r="H293" s="25">
        <v>0.81018518518518512</v>
      </c>
      <c r="I293" s="25">
        <v>0.35138888888888881</v>
      </c>
    </row>
    <row r="294" spans="1:9" ht="15" x14ac:dyDescent="0.2">
      <c r="A294" s="3" t="s">
        <v>2428</v>
      </c>
      <c r="B294" s="21" t="s">
        <v>3150</v>
      </c>
      <c r="C294" s="3" t="s">
        <v>2429</v>
      </c>
      <c r="D294" s="3" t="s">
        <v>144</v>
      </c>
      <c r="E294" s="3" t="s">
        <v>1803</v>
      </c>
      <c r="F294" s="12">
        <v>0.73264359790613909</v>
      </c>
      <c r="G294" s="25">
        <v>0.53895576661906086</v>
      </c>
      <c r="H294" s="25">
        <v>0.88029100529100535</v>
      </c>
      <c r="I294" s="25">
        <v>0.44611111111111112</v>
      </c>
    </row>
    <row r="295" spans="1:9" ht="15" x14ac:dyDescent="0.2">
      <c r="A295" s="3" t="s">
        <v>2436</v>
      </c>
      <c r="B295" s="21" t="s">
        <v>3151</v>
      </c>
      <c r="C295" s="3" t="s">
        <v>2437</v>
      </c>
      <c r="D295" s="3" t="s">
        <v>144</v>
      </c>
      <c r="E295" s="3" t="s">
        <v>2438</v>
      </c>
      <c r="F295" s="12">
        <v>0.61250470901725029</v>
      </c>
      <c r="G295" s="25">
        <v>0.47236514729289242</v>
      </c>
      <c r="H295" s="25">
        <v>0.6610449735449736</v>
      </c>
      <c r="I295" s="25">
        <v>0.4186111111111111</v>
      </c>
    </row>
    <row r="296" spans="1:9" ht="15" x14ac:dyDescent="0.2">
      <c r="A296" s="3" t="s">
        <v>2445</v>
      </c>
      <c r="B296" s="21" t="s">
        <v>3149</v>
      </c>
      <c r="C296" s="3" t="s">
        <v>2446</v>
      </c>
      <c r="D296" s="3" t="s">
        <v>113</v>
      </c>
      <c r="E296" s="3" t="s">
        <v>361</v>
      </c>
      <c r="F296" s="12">
        <v>0.82276852739415307</v>
      </c>
      <c r="G296" s="25">
        <v>0.63535802005169506</v>
      </c>
      <c r="H296" s="25">
        <v>0.94874338624338628</v>
      </c>
      <c r="I296" s="25">
        <v>0.83222222222222209</v>
      </c>
    </row>
    <row r="297" spans="1:9" ht="15" x14ac:dyDescent="0.2">
      <c r="A297" s="3" t="s">
        <v>2456</v>
      </c>
      <c r="B297" s="21" t="s">
        <v>3139</v>
      </c>
      <c r="C297" s="3" t="s">
        <v>2457</v>
      </c>
      <c r="D297" s="3" t="s">
        <v>144</v>
      </c>
      <c r="E297" s="3" t="s">
        <v>2458</v>
      </c>
      <c r="F297" s="12">
        <v>0.81974912525690025</v>
      </c>
      <c r="G297" s="25">
        <v>0.73016452983708036</v>
      </c>
      <c r="H297" s="25">
        <v>0.97817460317460314</v>
      </c>
      <c r="I297" s="25">
        <v>0.70666666666666667</v>
      </c>
    </row>
    <row r="298" spans="1:9" ht="15" x14ac:dyDescent="0.2">
      <c r="A298" s="3" t="s">
        <v>2469</v>
      </c>
      <c r="B298" s="21" t="s">
        <v>3137</v>
      </c>
      <c r="C298" s="3" t="s">
        <v>120</v>
      </c>
      <c r="D298" s="3" t="s">
        <v>124</v>
      </c>
      <c r="E298" s="3" t="s">
        <v>377</v>
      </c>
      <c r="F298" s="12" t="s">
        <v>3155</v>
      </c>
      <c r="G298" s="25" t="s">
        <v>3155</v>
      </c>
      <c r="H298" s="25" t="s">
        <v>3155</v>
      </c>
      <c r="I298" s="25" t="s">
        <v>3155</v>
      </c>
    </row>
    <row r="299" spans="1:9" ht="15" x14ac:dyDescent="0.2">
      <c r="A299" s="3" t="s">
        <v>2470</v>
      </c>
      <c r="B299" s="21" t="s">
        <v>3137</v>
      </c>
      <c r="C299" s="3" t="s">
        <v>2471</v>
      </c>
      <c r="D299" s="3" t="s">
        <v>113</v>
      </c>
      <c r="E299" s="3" t="s">
        <v>2472</v>
      </c>
      <c r="F299" s="12">
        <v>0.72869887141375056</v>
      </c>
      <c r="G299" s="25">
        <v>0.41064529979829817</v>
      </c>
      <c r="H299" s="25">
        <v>0.68849206349206349</v>
      </c>
      <c r="I299" s="25">
        <v>0.19416666666666668</v>
      </c>
    </row>
    <row r="300" spans="1:9" ht="15" x14ac:dyDescent="0.2">
      <c r="A300" s="3" t="s">
        <v>2477</v>
      </c>
      <c r="B300" s="21" t="s">
        <v>3137</v>
      </c>
      <c r="C300" s="3" t="s">
        <v>2478</v>
      </c>
      <c r="D300" s="3" t="s">
        <v>124</v>
      </c>
      <c r="E300" s="3" t="s">
        <v>2479</v>
      </c>
      <c r="F300" s="12" t="s">
        <v>3155</v>
      </c>
      <c r="G300" s="25">
        <v>0.42233594876585961</v>
      </c>
      <c r="H300" s="25">
        <v>0</v>
      </c>
      <c r="I300" s="25" t="s">
        <v>3155</v>
      </c>
    </row>
    <row r="301" spans="1:9" ht="15" x14ac:dyDescent="0.2">
      <c r="A301" s="3" t="s">
        <v>2483</v>
      </c>
      <c r="B301" s="21" t="s">
        <v>3152</v>
      </c>
      <c r="C301" s="3" t="s">
        <v>1199</v>
      </c>
      <c r="D301" s="3" t="s">
        <v>113</v>
      </c>
      <c r="E301" s="3" t="s">
        <v>2484</v>
      </c>
      <c r="F301" s="12">
        <v>0.80746283081462533</v>
      </c>
      <c r="G301" s="25">
        <v>0.57904036270923254</v>
      </c>
      <c r="H301" s="25">
        <v>0.80820105820105825</v>
      </c>
      <c r="I301" s="25">
        <v>0.505</v>
      </c>
    </row>
    <row r="302" spans="1:9" ht="15" x14ac:dyDescent="0.2">
      <c r="A302" s="3" t="s">
        <v>2492</v>
      </c>
      <c r="B302" s="21" t="s">
        <v>3149</v>
      </c>
      <c r="C302" s="3" t="s">
        <v>2493</v>
      </c>
      <c r="D302" s="3" t="s">
        <v>144</v>
      </c>
      <c r="E302" s="3" t="s">
        <v>1312</v>
      </c>
      <c r="F302" s="12">
        <v>0.7967544269693061</v>
      </c>
      <c r="G302" s="25">
        <v>0.69587073262463961</v>
      </c>
      <c r="H302" s="25">
        <v>0.80952380952380953</v>
      </c>
      <c r="I302" s="25">
        <v>0.5708333333333333</v>
      </c>
    </row>
    <row r="303" spans="1:9" ht="15" x14ac:dyDescent="0.2">
      <c r="A303" s="3" t="s">
        <v>2501</v>
      </c>
      <c r="B303" s="21" t="s">
        <v>3149</v>
      </c>
      <c r="C303" s="3" t="s">
        <v>1847</v>
      </c>
      <c r="D303" s="3" t="s">
        <v>144</v>
      </c>
      <c r="E303" s="3" t="s">
        <v>187</v>
      </c>
      <c r="F303" s="12">
        <v>0.76871353593448599</v>
      </c>
      <c r="G303" s="25">
        <v>0.42165965159821339</v>
      </c>
      <c r="H303" s="25">
        <v>0.87400793650793651</v>
      </c>
      <c r="I303" s="25">
        <v>0.54527777777777775</v>
      </c>
    </row>
    <row r="304" spans="1:9" ht="15" x14ac:dyDescent="0.2">
      <c r="A304" s="3" t="s">
        <v>2508</v>
      </c>
      <c r="B304" s="21" t="s">
        <v>3152</v>
      </c>
      <c r="C304" s="3" t="s">
        <v>2509</v>
      </c>
      <c r="D304" s="3" t="s">
        <v>144</v>
      </c>
      <c r="E304" s="3" t="s">
        <v>1290</v>
      </c>
      <c r="F304" s="12">
        <v>0.78801838637018096</v>
      </c>
      <c r="G304" s="25">
        <v>0.60963464802962397</v>
      </c>
      <c r="H304" s="25">
        <v>0.86772486772486779</v>
      </c>
      <c r="I304" s="25">
        <v>0.19416666666666668</v>
      </c>
    </row>
    <row r="305" spans="1:9" ht="15" x14ac:dyDescent="0.2">
      <c r="A305" s="3" t="s">
        <v>2517</v>
      </c>
      <c r="B305" s="21" t="s">
        <v>3152</v>
      </c>
      <c r="C305" s="3" t="s">
        <v>2518</v>
      </c>
      <c r="D305" s="3" t="s">
        <v>144</v>
      </c>
      <c r="E305" s="3" t="s">
        <v>1312</v>
      </c>
      <c r="F305" s="12">
        <v>0.79197958209567532</v>
      </c>
      <c r="G305" s="25">
        <v>0.58038967029681854</v>
      </c>
      <c r="H305" s="25">
        <v>0.93055555555555558</v>
      </c>
      <c r="I305" s="25">
        <v>0.61111111111111105</v>
      </c>
    </row>
    <row r="306" spans="1:9" ht="15" x14ac:dyDescent="0.2">
      <c r="A306" s="3" t="s">
        <v>2528</v>
      </c>
      <c r="B306" s="21" t="s">
        <v>3137</v>
      </c>
      <c r="C306" s="3">
        <v>60325</v>
      </c>
      <c r="D306" s="3" t="s">
        <v>144</v>
      </c>
      <c r="E306" s="3" t="s">
        <v>755</v>
      </c>
      <c r="F306" s="12">
        <v>0.83165741628304202</v>
      </c>
      <c r="G306" s="25">
        <v>0.49696515174186456</v>
      </c>
      <c r="H306" s="25">
        <v>0.97569444444444431</v>
      </c>
      <c r="I306" s="25">
        <v>0.72444444444444445</v>
      </c>
    </row>
    <row r="307" spans="1:9" ht="15" x14ac:dyDescent="0.2">
      <c r="A307" s="3" t="s">
        <v>2535</v>
      </c>
      <c r="B307" s="21" t="s">
        <v>3152</v>
      </c>
      <c r="C307" s="3" t="s">
        <v>442</v>
      </c>
      <c r="D307" s="3" t="s">
        <v>124</v>
      </c>
      <c r="E307" s="3" t="s">
        <v>902</v>
      </c>
      <c r="F307" s="12">
        <v>0.79874325944860602</v>
      </c>
      <c r="G307" s="25">
        <v>0.23652219317824172</v>
      </c>
      <c r="H307" s="25" t="s">
        <v>3155</v>
      </c>
      <c r="I307" s="25" t="s">
        <v>3155</v>
      </c>
    </row>
    <row r="308" spans="1:9" ht="15" x14ac:dyDescent="0.2">
      <c r="A308" s="3" t="s">
        <v>2413</v>
      </c>
      <c r="B308" s="21" t="s">
        <v>3137</v>
      </c>
      <c r="F308" s="12" t="s">
        <v>3155</v>
      </c>
      <c r="G308" s="25" t="s">
        <v>3155</v>
      </c>
      <c r="H308" s="25" t="s">
        <v>3155</v>
      </c>
      <c r="I308" s="25" t="s">
        <v>3155</v>
      </c>
    </row>
    <row r="309" spans="1:9" ht="15" x14ac:dyDescent="0.2">
      <c r="A309" s="3" t="s">
        <v>2536</v>
      </c>
      <c r="B309" s="21" t="s">
        <v>3137</v>
      </c>
      <c r="C309" s="3">
        <v>57577</v>
      </c>
      <c r="D309" s="3" t="s">
        <v>144</v>
      </c>
      <c r="E309" s="3" t="s">
        <v>402</v>
      </c>
      <c r="F309" s="12">
        <v>0.68524884320895607</v>
      </c>
      <c r="G309" s="25">
        <v>0.37246465813015067</v>
      </c>
      <c r="H309" s="25">
        <v>0.71693121693121686</v>
      </c>
      <c r="I309" s="25">
        <v>0.28416666666666662</v>
      </c>
    </row>
    <row r="310" spans="1:9" ht="15" x14ac:dyDescent="0.2">
      <c r="A310" s="3" t="s">
        <v>2543</v>
      </c>
      <c r="B310" s="21" t="s">
        <v>3137</v>
      </c>
      <c r="C310" s="3" t="s">
        <v>225</v>
      </c>
      <c r="D310" s="3" t="s">
        <v>124</v>
      </c>
      <c r="E310" s="3" t="s">
        <v>125</v>
      </c>
      <c r="F310" s="12" t="s">
        <v>3155</v>
      </c>
      <c r="G310" s="25" t="s">
        <v>3155</v>
      </c>
      <c r="H310" s="25">
        <v>0.88368055555555558</v>
      </c>
      <c r="I310" s="25" t="s">
        <v>3155</v>
      </c>
    </row>
    <row r="311" spans="1:9" ht="15" x14ac:dyDescent="0.2">
      <c r="A311" s="3" t="s">
        <v>2544</v>
      </c>
      <c r="B311" s="21" t="s">
        <v>3150</v>
      </c>
      <c r="C311" s="3" t="s">
        <v>2545</v>
      </c>
      <c r="D311" s="3" t="s">
        <v>113</v>
      </c>
      <c r="E311" s="3" t="s">
        <v>2546</v>
      </c>
      <c r="F311" s="12">
        <v>0.7737407496163754</v>
      </c>
      <c r="G311" s="25">
        <v>0.56894021037697184</v>
      </c>
      <c r="H311" s="25">
        <v>0.86111111111111116</v>
      </c>
      <c r="I311" s="25">
        <v>0.60472222222222227</v>
      </c>
    </row>
    <row r="312" spans="1:9" ht="15" x14ac:dyDescent="0.2">
      <c r="A312" s="3" t="s">
        <v>2552</v>
      </c>
      <c r="B312" s="21" t="s">
        <v>3149</v>
      </c>
      <c r="C312" s="3" t="s">
        <v>2553</v>
      </c>
      <c r="D312" s="3" t="s">
        <v>113</v>
      </c>
      <c r="E312" s="3" t="s">
        <v>2554</v>
      </c>
      <c r="F312" s="12">
        <v>0.43594328765340057</v>
      </c>
      <c r="G312" s="25">
        <v>0.33692182679082566</v>
      </c>
      <c r="H312" s="25">
        <v>0.41236772486772483</v>
      </c>
      <c r="I312" s="25">
        <v>0.24305555555555555</v>
      </c>
    </row>
    <row r="313" spans="1:9" ht="15" x14ac:dyDescent="0.2">
      <c r="A313" s="3" t="s">
        <v>2562</v>
      </c>
      <c r="B313" s="21" t="s">
        <v>3150</v>
      </c>
      <c r="C313" s="3" t="s">
        <v>2563</v>
      </c>
      <c r="D313" s="3" t="s">
        <v>124</v>
      </c>
      <c r="E313" s="3" t="s">
        <v>242</v>
      </c>
      <c r="F313" s="12">
        <v>0.79931026457280574</v>
      </c>
      <c r="G313" s="25">
        <v>0.47553189205194824</v>
      </c>
      <c r="H313" s="25">
        <v>0.73644179894179906</v>
      </c>
      <c r="I313" s="25">
        <v>0.37277777777777771</v>
      </c>
    </row>
    <row r="314" spans="1:9" ht="15" x14ac:dyDescent="0.2">
      <c r="A314" s="3" t="s">
        <v>2570</v>
      </c>
      <c r="B314" s="21" t="s">
        <v>3152</v>
      </c>
      <c r="C314" s="3" t="s">
        <v>2571</v>
      </c>
      <c r="D314" s="3" t="s">
        <v>144</v>
      </c>
      <c r="E314" s="3" t="s">
        <v>323</v>
      </c>
      <c r="F314" s="12">
        <v>0.84480998252486161</v>
      </c>
      <c r="G314" s="25">
        <v>0.61916447713808442</v>
      </c>
      <c r="H314" s="25">
        <v>0.81051587301587313</v>
      </c>
      <c r="I314" s="25">
        <v>0.47722222222222221</v>
      </c>
    </row>
    <row r="315" spans="1:9" ht="15" x14ac:dyDescent="0.2">
      <c r="A315" s="3" t="s">
        <v>2580</v>
      </c>
      <c r="B315" s="21" t="s">
        <v>3153</v>
      </c>
      <c r="C315" s="3" t="s">
        <v>2581</v>
      </c>
      <c r="D315" s="3" t="s">
        <v>144</v>
      </c>
      <c r="E315" s="3" t="s">
        <v>2582</v>
      </c>
      <c r="F315" s="12">
        <v>0.83771841457497542</v>
      </c>
      <c r="G315" s="25">
        <v>0.5967389876369309</v>
      </c>
      <c r="H315" s="25">
        <v>0.90575396825396826</v>
      </c>
      <c r="I315" s="25">
        <v>0.60083333333333333</v>
      </c>
    </row>
    <row r="316" spans="1:9" ht="15" x14ac:dyDescent="0.2">
      <c r="A316" s="3" t="s">
        <v>2590</v>
      </c>
      <c r="B316" s="21" t="s">
        <v>3153</v>
      </c>
      <c r="C316" s="3" t="s">
        <v>2591</v>
      </c>
      <c r="D316" s="3" t="s">
        <v>124</v>
      </c>
      <c r="E316" s="3" t="s">
        <v>2592</v>
      </c>
      <c r="F316" s="12">
        <v>0.78051838637018101</v>
      </c>
      <c r="G316" s="25">
        <v>0.58093901643361268</v>
      </c>
      <c r="H316" s="25">
        <v>0.87268518518518512</v>
      </c>
      <c r="I316" s="25">
        <v>0.4300000000000001</v>
      </c>
    </row>
    <row r="317" spans="1:9" ht="15" x14ac:dyDescent="0.2">
      <c r="A317" s="3" t="s">
        <v>2603</v>
      </c>
      <c r="B317" s="21" t="s">
        <v>3137</v>
      </c>
      <c r="C317" s="3" t="s">
        <v>2604</v>
      </c>
      <c r="D317" s="3" t="s">
        <v>124</v>
      </c>
      <c r="E317" s="3" t="s">
        <v>242</v>
      </c>
      <c r="F317" s="12">
        <v>0.78662949748129207</v>
      </c>
      <c r="G317" s="25">
        <v>0.22260097764233713</v>
      </c>
      <c r="H317" s="25">
        <v>0.75264550264550256</v>
      </c>
      <c r="I317" s="25">
        <v>0.54916666666666669</v>
      </c>
    </row>
    <row r="318" spans="1:9" ht="15" x14ac:dyDescent="0.2">
      <c r="A318" s="3" t="s">
        <v>2610</v>
      </c>
      <c r="B318" s="21" t="s">
        <v>3137</v>
      </c>
      <c r="C318" s="3" t="s">
        <v>2611</v>
      </c>
      <c r="D318" s="3" t="s">
        <v>124</v>
      </c>
      <c r="E318" s="3" t="s">
        <v>549</v>
      </c>
      <c r="F318" s="12">
        <v>0.63471438207831854</v>
      </c>
      <c r="G318" s="25">
        <v>0.53719391689135843</v>
      </c>
      <c r="H318" s="25">
        <v>0.84920634920634908</v>
      </c>
      <c r="I318" s="25">
        <v>0.58027777777777778</v>
      </c>
    </row>
    <row r="319" spans="1:9" ht="15" x14ac:dyDescent="0.2">
      <c r="A319" s="3" t="s">
        <v>2618</v>
      </c>
      <c r="B319" s="21" t="s">
        <v>3137</v>
      </c>
      <c r="C319" s="3" t="s">
        <v>2619</v>
      </c>
      <c r="D319" s="3" t="s">
        <v>144</v>
      </c>
      <c r="E319" s="3" t="s">
        <v>2422</v>
      </c>
      <c r="F319" s="12" t="s">
        <v>3155</v>
      </c>
      <c r="G319" s="25" t="s">
        <v>3155</v>
      </c>
      <c r="H319" s="25" t="s">
        <v>3155</v>
      </c>
      <c r="I319" s="25" t="s">
        <v>3155</v>
      </c>
    </row>
    <row r="320" spans="1:9" ht="15" x14ac:dyDescent="0.2">
      <c r="A320" s="3" t="s">
        <v>2620</v>
      </c>
      <c r="B320" s="21" t="s">
        <v>3137</v>
      </c>
      <c r="C320" s="3" t="s">
        <v>2621</v>
      </c>
      <c r="D320" s="3" t="s">
        <v>124</v>
      </c>
      <c r="E320" s="3" t="s">
        <v>1650</v>
      </c>
      <c r="F320" s="12" t="s">
        <v>3155</v>
      </c>
      <c r="G320" s="25" t="s">
        <v>3155</v>
      </c>
      <c r="H320" s="25" t="s">
        <v>3155</v>
      </c>
      <c r="I320" s="25" t="s">
        <v>3155</v>
      </c>
    </row>
    <row r="321" spans="1:9" ht="15" x14ac:dyDescent="0.2">
      <c r="A321" s="3" t="s">
        <v>2622</v>
      </c>
      <c r="B321" s="21" t="s">
        <v>3150</v>
      </c>
      <c r="C321" s="3" t="s">
        <v>2623</v>
      </c>
      <c r="D321" s="3" t="s">
        <v>113</v>
      </c>
      <c r="E321" s="3" t="s">
        <v>1211</v>
      </c>
      <c r="F321" s="12">
        <v>0.63217109363597268</v>
      </c>
      <c r="G321" s="25">
        <v>0.48133259986997845</v>
      </c>
      <c r="H321" s="25">
        <v>0.75363756613756616</v>
      </c>
      <c r="I321" s="25">
        <v>0.44638888888888889</v>
      </c>
    </row>
    <row r="322" spans="1:9" ht="15" x14ac:dyDescent="0.2">
      <c r="A322" s="3" t="s">
        <v>2631</v>
      </c>
      <c r="B322" s="21" t="s">
        <v>3138</v>
      </c>
      <c r="C322" s="3" t="s">
        <v>2278</v>
      </c>
      <c r="D322" s="3" t="s">
        <v>144</v>
      </c>
      <c r="E322" s="3" t="s">
        <v>231</v>
      </c>
      <c r="F322" s="12">
        <v>0.73344077782116968</v>
      </c>
      <c r="G322" s="25">
        <v>0.62051726977096189</v>
      </c>
      <c r="H322" s="25">
        <v>0.85515873015873012</v>
      </c>
      <c r="I322" s="25">
        <v>0.54194444444444445</v>
      </c>
    </row>
    <row r="323" spans="1:9" ht="15" x14ac:dyDescent="0.2">
      <c r="A323" s="3" t="s">
        <v>2638</v>
      </c>
      <c r="B323" s="21" t="s">
        <v>3152</v>
      </c>
      <c r="C323" s="3" t="s">
        <v>397</v>
      </c>
      <c r="D323" s="3" t="s">
        <v>113</v>
      </c>
      <c r="E323" s="3" t="s">
        <v>1769</v>
      </c>
      <c r="F323" s="12">
        <v>0.77730174790830875</v>
      </c>
      <c r="G323" s="25">
        <v>0.35813252418536745</v>
      </c>
      <c r="H323" s="25">
        <v>0.83399470899470896</v>
      </c>
      <c r="I323" s="25">
        <v>0.42083333333333334</v>
      </c>
    </row>
    <row r="324" spans="1:9" ht="15" x14ac:dyDescent="0.2">
      <c r="A324" s="3" t="s">
        <v>2646</v>
      </c>
      <c r="B324" s="21" t="s">
        <v>3137</v>
      </c>
      <c r="C324" s="3" t="s">
        <v>2647</v>
      </c>
      <c r="D324" s="3" t="s">
        <v>144</v>
      </c>
      <c r="E324" s="3" t="s">
        <v>2438</v>
      </c>
      <c r="F324" s="12">
        <v>0.74465854447481883</v>
      </c>
      <c r="G324" s="25" t="s">
        <v>3155</v>
      </c>
      <c r="H324" s="25" t="s">
        <v>3155</v>
      </c>
      <c r="I324" s="25">
        <v>0.75</v>
      </c>
    </row>
    <row r="325" spans="1:9" ht="15" x14ac:dyDescent="0.2">
      <c r="A325" s="3" t="s">
        <v>2648</v>
      </c>
      <c r="B325" s="21" t="s">
        <v>3138</v>
      </c>
      <c r="C325" s="3" t="s">
        <v>135</v>
      </c>
      <c r="D325" s="3" t="s">
        <v>124</v>
      </c>
      <c r="E325" s="3" t="s">
        <v>377</v>
      </c>
      <c r="F325" s="12">
        <v>0.80647664919152817</v>
      </c>
      <c r="G325" s="25">
        <v>0.52405770280275521</v>
      </c>
      <c r="H325" s="25">
        <v>0.98412698412698418</v>
      </c>
      <c r="I325" s="25">
        <v>1</v>
      </c>
    </row>
    <row r="326" spans="1:9" ht="15" x14ac:dyDescent="0.2">
      <c r="A326" s="3" t="s">
        <v>2650</v>
      </c>
      <c r="B326" s="21" t="s">
        <v>3140</v>
      </c>
      <c r="C326" s="3" t="s">
        <v>2651</v>
      </c>
      <c r="D326" s="3" t="s">
        <v>124</v>
      </c>
      <c r="E326" s="3" t="s">
        <v>1001</v>
      </c>
      <c r="F326" s="12">
        <v>0.56333333333333324</v>
      </c>
      <c r="G326" s="25" t="s">
        <v>3155</v>
      </c>
      <c r="H326" s="25" t="s">
        <v>3155</v>
      </c>
      <c r="I326" s="25" t="s">
        <v>3155</v>
      </c>
    </row>
    <row r="327" spans="1:9" ht="15" x14ac:dyDescent="0.2">
      <c r="A327" s="3" t="s">
        <v>2652</v>
      </c>
      <c r="B327" s="21" t="s">
        <v>3150</v>
      </c>
      <c r="C327" s="3" t="s">
        <v>2653</v>
      </c>
      <c r="D327" s="3" t="s">
        <v>144</v>
      </c>
      <c r="E327" s="3" t="s">
        <v>1803</v>
      </c>
      <c r="F327" s="12">
        <v>0.80504658721987521</v>
      </c>
      <c r="G327" s="25">
        <v>0.64042872053555799</v>
      </c>
      <c r="H327" s="25">
        <v>0.88161375661375663</v>
      </c>
      <c r="I327" s="25">
        <v>0.5097222222222223</v>
      </c>
    </row>
    <row r="328" spans="1:9" ht="15" x14ac:dyDescent="0.2">
      <c r="A328" s="3" t="s">
        <v>2663</v>
      </c>
      <c r="B328" s="21" t="s">
        <v>3137</v>
      </c>
      <c r="C328" s="3" t="s">
        <v>2664</v>
      </c>
      <c r="D328" s="3" t="s">
        <v>113</v>
      </c>
      <c r="E328" s="3" t="s">
        <v>2665</v>
      </c>
      <c r="F328" s="12">
        <v>0.86602131927432813</v>
      </c>
      <c r="G328" s="25">
        <v>0.68369892300117385</v>
      </c>
      <c r="H328" s="25">
        <v>0.96759259259259267</v>
      </c>
      <c r="I328" s="25">
        <v>0.83888888888888891</v>
      </c>
    </row>
    <row r="329" spans="1:9" ht="15" x14ac:dyDescent="0.2">
      <c r="A329" s="3" t="s">
        <v>2673</v>
      </c>
      <c r="B329" s="21" t="s">
        <v>3137</v>
      </c>
      <c r="C329" s="3" t="s">
        <v>2674</v>
      </c>
      <c r="D329" s="3" t="s">
        <v>124</v>
      </c>
      <c r="E329" s="3" t="s">
        <v>1563</v>
      </c>
      <c r="F329" s="12">
        <v>0.6470461641479589</v>
      </c>
      <c r="G329" s="25">
        <v>0.24927076173146492</v>
      </c>
      <c r="H329" s="25">
        <v>0.57291666666666663</v>
      </c>
      <c r="I329" s="25" t="s">
        <v>3155</v>
      </c>
    </row>
    <row r="330" spans="1:9" ht="15" x14ac:dyDescent="0.2">
      <c r="A330" s="3" t="s">
        <v>2679</v>
      </c>
      <c r="B330" s="21" t="s">
        <v>3137</v>
      </c>
      <c r="C330" s="3" t="s">
        <v>2680</v>
      </c>
      <c r="D330" s="3" t="s">
        <v>124</v>
      </c>
      <c r="E330" s="3" t="s">
        <v>1677</v>
      </c>
      <c r="F330" s="12">
        <v>0.67416666666666669</v>
      </c>
      <c r="G330" s="25" t="s">
        <v>3155</v>
      </c>
      <c r="H330" s="25" t="s">
        <v>3155</v>
      </c>
      <c r="I330" s="25" t="s">
        <v>3155</v>
      </c>
    </row>
    <row r="331" spans="1:9" ht="15" x14ac:dyDescent="0.2">
      <c r="A331" s="3" t="s">
        <v>2681</v>
      </c>
      <c r="B331" s="21" t="s">
        <v>3139</v>
      </c>
      <c r="C331" s="3" t="s">
        <v>2682</v>
      </c>
      <c r="D331" s="3" t="s">
        <v>144</v>
      </c>
      <c r="E331" s="3" t="s">
        <v>2683</v>
      </c>
      <c r="F331" s="12">
        <v>0.8447695145619577</v>
      </c>
      <c r="G331" s="25">
        <v>0.73736688446153309</v>
      </c>
      <c r="H331" s="25">
        <v>0.95932539682539686</v>
      </c>
      <c r="I331" s="25">
        <v>0.64833333333333332</v>
      </c>
    </row>
    <row r="332" spans="1:9" ht="15" x14ac:dyDescent="0.2">
      <c r="A332" s="3" t="s">
        <v>2692</v>
      </c>
      <c r="B332" s="21" t="s">
        <v>3137</v>
      </c>
      <c r="C332" s="3" t="s">
        <v>2693</v>
      </c>
      <c r="D332" s="3" t="s">
        <v>124</v>
      </c>
      <c r="E332" s="3" t="s">
        <v>273</v>
      </c>
      <c r="F332" s="12">
        <v>0.73571311286256957</v>
      </c>
      <c r="G332" s="25">
        <v>0.70004329449314695</v>
      </c>
      <c r="H332" s="25">
        <v>0.92791005291005291</v>
      </c>
      <c r="I332" s="25">
        <v>0.66416666666666668</v>
      </c>
    </row>
    <row r="333" spans="1:9" ht="15" x14ac:dyDescent="0.2">
      <c r="A333" s="3" t="s">
        <v>2704</v>
      </c>
      <c r="B333" s="21" t="s">
        <v>3150</v>
      </c>
      <c r="C333" s="3" t="s">
        <v>2705</v>
      </c>
      <c r="D333" s="3" t="s">
        <v>144</v>
      </c>
      <c r="E333" s="3" t="s">
        <v>231</v>
      </c>
      <c r="F333" s="12">
        <v>0.6529016914987199</v>
      </c>
      <c r="G333" s="25">
        <v>0.32326141465238734</v>
      </c>
      <c r="H333" s="25">
        <v>0.68882275132275139</v>
      </c>
      <c r="I333" s="25">
        <v>0.37805555555555553</v>
      </c>
    </row>
    <row r="334" spans="1:9" ht="15" x14ac:dyDescent="0.2">
      <c r="A334" s="3" t="s">
        <v>2711</v>
      </c>
      <c r="B334" s="21" t="s">
        <v>3137</v>
      </c>
      <c r="C334" s="3" t="s">
        <v>2712</v>
      </c>
      <c r="D334" s="3" t="s">
        <v>113</v>
      </c>
      <c r="E334" s="3" t="s">
        <v>2713</v>
      </c>
      <c r="F334" s="12">
        <v>0.84952397013053094</v>
      </c>
      <c r="G334" s="25">
        <v>1</v>
      </c>
      <c r="H334" s="25" t="s">
        <v>3155</v>
      </c>
      <c r="I334" s="25" t="s">
        <v>3155</v>
      </c>
    </row>
    <row r="335" spans="1:9" ht="15" x14ac:dyDescent="0.2">
      <c r="A335" s="3" t="s">
        <v>2714</v>
      </c>
      <c r="B335" s="21" t="s">
        <v>3137</v>
      </c>
      <c r="C335" s="3" t="s">
        <v>2715</v>
      </c>
      <c r="D335" s="3" t="s">
        <v>113</v>
      </c>
      <c r="E335" s="3" t="s">
        <v>2291</v>
      </c>
      <c r="F335" s="12" t="s">
        <v>3155</v>
      </c>
      <c r="G335" s="25" t="s">
        <v>3155</v>
      </c>
      <c r="H335" s="25" t="s">
        <v>3155</v>
      </c>
      <c r="I335" s="25" t="s">
        <v>3155</v>
      </c>
    </row>
    <row r="336" spans="1:9" ht="15" x14ac:dyDescent="0.2">
      <c r="A336" s="3" t="s">
        <v>2716</v>
      </c>
      <c r="B336" s="21" t="s">
        <v>3137</v>
      </c>
      <c r="C336" s="3" t="s">
        <v>2717</v>
      </c>
      <c r="D336" s="3" t="s">
        <v>113</v>
      </c>
      <c r="E336" s="3" t="s">
        <v>497</v>
      </c>
      <c r="F336" s="12">
        <v>0.82132223287298378</v>
      </c>
      <c r="G336" s="25">
        <v>0.33116978924692736</v>
      </c>
      <c r="H336" s="25" t="s">
        <v>3155</v>
      </c>
      <c r="I336" s="25" t="s">
        <v>3155</v>
      </c>
    </row>
    <row r="337" spans="1:9" ht="15" x14ac:dyDescent="0.2">
      <c r="A337" s="3" t="s">
        <v>1458</v>
      </c>
      <c r="B337" s="21" t="s">
        <v>3153</v>
      </c>
      <c r="C337" s="3" t="s">
        <v>2720</v>
      </c>
      <c r="D337" s="3" t="s">
        <v>124</v>
      </c>
      <c r="E337" s="3" t="s">
        <v>902</v>
      </c>
      <c r="F337" s="12">
        <v>0.90277777777777779</v>
      </c>
      <c r="G337" s="25">
        <v>0.58127401587443028</v>
      </c>
      <c r="H337" s="25">
        <v>0.97288359788359791</v>
      </c>
      <c r="I337" s="25">
        <v>0.42</v>
      </c>
    </row>
    <row r="338" spans="1:9" ht="15" x14ac:dyDescent="0.2">
      <c r="A338" s="3" t="s">
        <v>2727</v>
      </c>
      <c r="B338" s="21" t="s">
        <v>3137</v>
      </c>
      <c r="C338" s="3" t="s">
        <v>2728</v>
      </c>
      <c r="D338" s="3" t="s">
        <v>113</v>
      </c>
      <c r="E338" s="3" t="s">
        <v>2729</v>
      </c>
      <c r="F338" s="12">
        <v>0.75694444444444453</v>
      </c>
      <c r="G338" s="25">
        <v>0.4295509364004349</v>
      </c>
      <c r="H338" s="25">
        <v>0.86210317460317465</v>
      </c>
      <c r="I338" s="25">
        <v>0.44333333333333336</v>
      </c>
    </row>
    <row r="339" spans="1:9" ht="15" x14ac:dyDescent="0.2">
      <c r="A339" s="3" t="s">
        <v>2737</v>
      </c>
      <c r="B339" s="21" t="s">
        <v>3150</v>
      </c>
      <c r="C339" s="3" t="s">
        <v>2738</v>
      </c>
      <c r="D339" s="3" t="s">
        <v>113</v>
      </c>
      <c r="E339" s="3" t="s">
        <v>2739</v>
      </c>
      <c r="F339" s="12">
        <v>0.79436288722421422</v>
      </c>
      <c r="G339" s="25">
        <v>0.46663906944755906</v>
      </c>
      <c r="H339" s="25">
        <v>0.84457671957671943</v>
      </c>
      <c r="I339" s="25">
        <v>0.62055555555555542</v>
      </c>
    </row>
    <row r="340" spans="1:9" ht="15" x14ac:dyDescent="0.2">
      <c r="A340" s="3" t="s">
        <v>2749</v>
      </c>
      <c r="B340" s="21" t="s">
        <v>3150</v>
      </c>
      <c r="C340" s="3" t="s">
        <v>2242</v>
      </c>
      <c r="D340" s="3" t="s">
        <v>113</v>
      </c>
      <c r="E340" s="3" t="s">
        <v>497</v>
      </c>
      <c r="F340" s="12">
        <v>0.84832408294970874</v>
      </c>
      <c r="G340" s="25">
        <v>0.55269266012415896</v>
      </c>
      <c r="H340" s="25">
        <v>0.69940476190476197</v>
      </c>
      <c r="I340" s="25">
        <v>0.47</v>
      </c>
    </row>
    <row r="341" spans="1:9" ht="15" x14ac:dyDescent="0.2">
      <c r="A341" s="3" t="s">
        <v>2756</v>
      </c>
      <c r="B341" s="21" t="s">
        <v>3137</v>
      </c>
      <c r="F341" s="12" t="s">
        <v>3155</v>
      </c>
      <c r="G341" s="25" t="s">
        <v>3155</v>
      </c>
      <c r="H341" s="25" t="s">
        <v>3155</v>
      </c>
      <c r="I341" s="25" t="s">
        <v>3155</v>
      </c>
    </row>
    <row r="342" spans="1:9" ht="15" x14ac:dyDescent="0.2">
      <c r="A342" s="3" t="s">
        <v>2757</v>
      </c>
      <c r="B342" s="21" t="s">
        <v>3137</v>
      </c>
      <c r="C342" s="3" t="s">
        <v>2758</v>
      </c>
      <c r="D342" s="3" t="s">
        <v>124</v>
      </c>
      <c r="E342" s="3" t="s">
        <v>242</v>
      </c>
      <c r="F342" s="12" t="s">
        <v>3155</v>
      </c>
      <c r="G342" s="25" t="s">
        <v>3155</v>
      </c>
      <c r="H342" s="25" t="s">
        <v>3155</v>
      </c>
      <c r="I342" s="25" t="s">
        <v>3155</v>
      </c>
    </row>
    <row r="343" spans="1:9" ht="15" x14ac:dyDescent="0.2">
      <c r="A343" s="3" t="s">
        <v>2766</v>
      </c>
      <c r="B343" s="21" t="s">
        <v>3151</v>
      </c>
      <c r="C343" s="3" t="s">
        <v>2759</v>
      </c>
      <c r="D343" s="3" t="s">
        <v>124</v>
      </c>
      <c r="E343" s="3" t="s">
        <v>902</v>
      </c>
      <c r="F343" s="12">
        <v>0.59415741628304208</v>
      </c>
      <c r="G343" s="25">
        <v>0.54328200637215618</v>
      </c>
      <c r="H343" s="25">
        <v>0.73809523809523814</v>
      </c>
      <c r="I343" s="25">
        <v>0.38666666666666666</v>
      </c>
    </row>
    <row r="344" spans="1:9" ht="15" x14ac:dyDescent="0.2">
      <c r="A344" s="3" t="s">
        <v>2767</v>
      </c>
      <c r="B344" s="21" t="s">
        <v>3150</v>
      </c>
      <c r="C344" s="3" t="s">
        <v>2768</v>
      </c>
      <c r="D344" s="3" t="s">
        <v>144</v>
      </c>
      <c r="E344" s="3" t="s">
        <v>424</v>
      </c>
      <c r="F344" s="12">
        <v>0.51739052397801999</v>
      </c>
      <c r="G344" s="25">
        <v>0.22258382570218566</v>
      </c>
      <c r="H344" s="25">
        <v>0.57572751322751314</v>
      </c>
      <c r="I344" s="25">
        <v>0.22305555555555553</v>
      </c>
    </row>
    <row r="345" spans="1:9" ht="15" x14ac:dyDescent="0.2">
      <c r="A345" s="3" t="s">
        <v>2775</v>
      </c>
      <c r="B345" s="21" t="s">
        <v>3153</v>
      </c>
      <c r="C345" s="3" t="s">
        <v>2776</v>
      </c>
      <c r="D345" s="3" t="s">
        <v>144</v>
      </c>
      <c r="E345" s="3" t="s">
        <v>2777</v>
      </c>
      <c r="F345" s="12">
        <v>0.73662949748129203</v>
      </c>
      <c r="G345" s="25">
        <v>0.48696352872337334</v>
      </c>
      <c r="H345" s="25">
        <v>0.87830687830687826</v>
      </c>
      <c r="I345" s="25">
        <v>0.60055555555555562</v>
      </c>
    </row>
    <row r="346" spans="1:9" ht="15" x14ac:dyDescent="0.2">
      <c r="A346" s="3" t="s">
        <v>2784</v>
      </c>
      <c r="B346" s="21" t="s">
        <v>3149</v>
      </c>
      <c r="C346" s="3" t="s">
        <v>1274</v>
      </c>
      <c r="D346" s="3" t="s">
        <v>113</v>
      </c>
      <c r="E346" s="3" t="s">
        <v>2785</v>
      </c>
      <c r="F346" s="12">
        <v>0.66467430858806409</v>
      </c>
      <c r="G346" s="25">
        <v>0.43153742467537642</v>
      </c>
      <c r="H346" s="25">
        <v>0.71875</v>
      </c>
      <c r="I346" s="25">
        <v>0.32916666666666666</v>
      </c>
    </row>
    <row r="347" spans="1:9" ht="15" x14ac:dyDescent="0.2">
      <c r="A347" s="3" t="s">
        <v>2792</v>
      </c>
      <c r="B347" s="21" t="s">
        <v>3137</v>
      </c>
      <c r="C347" s="3" t="s">
        <v>2793</v>
      </c>
      <c r="D347" s="3" t="s">
        <v>113</v>
      </c>
      <c r="E347" s="3" t="s">
        <v>2794</v>
      </c>
      <c r="F347" s="12">
        <v>0.84327808743880739</v>
      </c>
      <c r="G347" s="25">
        <v>0.71337170036240449</v>
      </c>
      <c r="H347" s="25">
        <v>0.96825396825396837</v>
      </c>
      <c r="I347" s="25">
        <v>0.76861111111111102</v>
      </c>
    </row>
    <row r="348" spans="1:9" ht="15" x14ac:dyDescent="0.2">
      <c r="A348" s="3" t="s">
        <v>2804</v>
      </c>
      <c r="B348" s="21" t="s">
        <v>3137</v>
      </c>
      <c r="C348" s="3" t="s">
        <v>2805</v>
      </c>
      <c r="D348" s="3" t="s">
        <v>124</v>
      </c>
      <c r="E348" s="3" t="s">
        <v>242</v>
      </c>
      <c r="F348" s="12">
        <v>0.71064331585819496</v>
      </c>
      <c r="G348" s="25">
        <v>0.48423425778060192</v>
      </c>
      <c r="H348" s="25">
        <v>0.79398148148148151</v>
      </c>
      <c r="I348" s="25">
        <v>0.54416666666666669</v>
      </c>
    </row>
    <row r="349" spans="1:9" ht="15" x14ac:dyDescent="0.2">
      <c r="A349" s="3" t="s">
        <v>2813</v>
      </c>
      <c r="B349" s="21" t="s">
        <v>3137</v>
      </c>
      <c r="C349" s="3" t="s">
        <v>2814</v>
      </c>
      <c r="D349" s="3" t="s">
        <v>113</v>
      </c>
      <c r="E349" s="3" t="s">
        <v>2815</v>
      </c>
      <c r="F349" s="12">
        <v>0.83642402654011982</v>
      </c>
      <c r="G349" s="25">
        <v>0.5325114236386379</v>
      </c>
      <c r="H349" s="25">
        <v>0.94179894179894175</v>
      </c>
      <c r="I349" s="25">
        <v>0.71777777777777774</v>
      </c>
    </row>
    <row r="350" spans="1:9" ht="15" x14ac:dyDescent="0.2">
      <c r="A350" s="3" t="s">
        <v>2826</v>
      </c>
      <c r="B350" s="21" t="s">
        <v>3137</v>
      </c>
      <c r="C350" s="3" t="s">
        <v>2827</v>
      </c>
      <c r="D350" s="3" t="s">
        <v>144</v>
      </c>
      <c r="E350" s="3" t="s">
        <v>1073</v>
      </c>
      <c r="F350" s="12" t="s">
        <v>3155</v>
      </c>
      <c r="G350" s="25" t="s">
        <v>3155</v>
      </c>
      <c r="H350" s="25" t="s">
        <v>3155</v>
      </c>
      <c r="I350" s="25" t="s">
        <v>3155</v>
      </c>
    </row>
    <row r="351" spans="1:9" ht="15" x14ac:dyDescent="0.2">
      <c r="A351" s="3" t="s">
        <v>2828</v>
      </c>
      <c r="B351" s="21" t="s">
        <v>3137</v>
      </c>
      <c r="C351" s="3" t="s">
        <v>1242</v>
      </c>
      <c r="D351" s="3" t="s">
        <v>124</v>
      </c>
      <c r="E351" s="3" t="s">
        <v>2829</v>
      </c>
      <c r="F351" s="12">
        <v>0.73750470901725029</v>
      </c>
      <c r="G351" s="25">
        <v>0.70017603726297795</v>
      </c>
      <c r="H351" s="25">
        <v>0.77314814814814814</v>
      </c>
      <c r="I351" s="25">
        <v>0.5213888888888889</v>
      </c>
    </row>
    <row r="352" spans="1:9" ht="15" x14ac:dyDescent="0.2">
      <c r="A352" s="3" t="s">
        <v>2838</v>
      </c>
      <c r="B352" s="21" t="s">
        <v>3137</v>
      </c>
      <c r="C352" s="3" t="s">
        <v>2839</v>
      </c>
      <c r="D352" s="3" t="s">
        <v>113</v>
      </c>
      <c r="E352" s="3" t="s">
        <v>2840</v>
      </c>
      <c r="F352" s="12">
        <v>0.71469901243772271</v>
      </c>
      <c r="G352" s="25">
        <v>0.45290732686517227</v>
      </c>
      <c r="H352" s="25">
        <v>0.75</v>
      </c>
      <c r="I352" s="25" t="s">
        <v>3155</v>
      </c>
    </row>
    <row r="353" spans="1:9" ht="15" x14ac:dyDescent="0.2">
      <c r="A353" s="3" t="s">
        <v>2845</v>
      </c>
      <c r="B353" s="21" t="s">
        <v>3139</v>
      </c>
      <c r="C353" s="3" t="s">
        <v>2846</v>
      </c>
      <c r="D353" s="3" t="s">
        <v>124</v>
      </c>
      <c r="E353" s="3" t="s">
        <v>1082</v>
      </c>
      <c r="F353" s="12">
        <v>0.85208804235058355</v>
      </c>
      <c r="G353" s="25">
        <v>0.71394879910079279</v>
      </c>
      <c r="H353" s="25">
        <v>0.90972222222222221</v>
      </c>
      <c r="I353" s="25">
        <v>0.64388888888888896</v>
      </c>
    </row>
    <row r="354" spans="1:9" ht="15" x14ac:dyDescent="0.2">
      <c r="A354" s="3" t="s">
        <v>2854</v>
      </c>
      <c r="B354" s="21" t="s">
        <v>3137</v>
      </c>
      <c r="C354" s="3" t="s">
        <v>2855</v>
      </c>
      <c r="D354" s="3" t="s">
        <v>144</v>
      </c>
      <c r="E354" s="3" t="s">
        <v>1513</v>
      </c>
      <c r="F354" s="12" t="s">
        <v>3155</v>
      </c>
      <c r="G354" s="25" t="s">
        <v>3155</v>
      </c>
      <c r="H354" s="25" t="s">
        <v>3155</v>
      </c>
      <c r="I354" s="25" t="s">
        <v>3155</v>
      </c>
    </row>
    <row r="355" spans="1:9" ht="15" x14ac:dyDescent="0.2">
      <c r="A355" s="3" t="s">
        <v>2856</v>
      </c>
      <c r="B355" s="21" t="s">
        <v>3139</v>
      </c>
      <c r="C355" s="3" t="s">
        <v>2857</v>
      </c>
      <c r="D355" s="3" t="s">
        <v>124</v>
      </c>
      <c r="E355" s="3" t="s">
        <v>303</v>
      </c>
      <c r="F355" s="12">
        <v>0.65735186072748641</v>
      </c>
      <c r="G355" s="25">
        <v>0.46329151362045745</v>
      </c>
      <c r="H355" s="25">
        <v>0.70701058201058209</v>
      </c>
      <c r="I355" s="25">
        <v>0.30694444444444452</v>
      </c>
    </row>
    <row r="356" spans="1:9" ht="15" x14ac:dyDescent="0.2">
      <c r="A356" s="3" t="s">
        <v>2863</v>
      </c>
      <c r="B356" s="21" t="s">
        <v>3137</v>
      </c>
      <c r="C356" s="3" t="s">
        <v>2864</v>
      </c>
      <c r="D356" s="3" t="s">
        <v>144</v>
      </c>
      <c r="E356" s="3" t="s">
        <v>231</v>
      </c>
      <c r="F356" s="12">
        <v>0.82799619235275312</v>
      </c>
      <c r="G356" s="25">
        <v>0.38945749531502072</v>
      </c>
      <c r="H356" s="25">
        <v>0.83101851851851838</v>
      </c>
      <c r="I356" s="25">
        <v>0.5872222222222222</v>
      </c>
    </row>
    <row r="357" spans="1:9" ht="15" x14ac:dyDescent="0.2">
      <c r="A357" s="3" t="s">
        <v>2871</v>
      </c>
      <c r="B357" s="21" t="s">
        <v>3138</v>
      </c>
      <c r="C357" s="3" t="s">
        <v>2872</v>
      </c>
      <c r="D357" s="3" t="s">
        <v>124</v>
      </c>
      <c r="E357" s="3" t="s">
        <v>750</v>
      </c>
      <c r="F357" s="12">
        <v>0.70994887141375063</v>
      </c>
      <c r="G357" s="25">
        <v>0.34028483629336237</v>
      </c>
      <c r="H357" s="25">
        <v>0.83796296296296291</v>
      </c>
      <c r="I357" s="25">
        <v>0.46638888888888891</v>
      </c>
    </row>
    <row r="358" spans="1:9" ht="15" x14ac:dyDescent="0.2">
      <c r="A358" s="3" t="s">
        <v>2878</v>
      </c>
      <c r="B358" s="21" t="s">
        <v>3150</v>
      </c>
      <c r="C358" s="3" t="s">
        <v>2879</v>
      </c>
      <c r="D358" s="3" t="s">
        <v>113</v>
      </c>
      <c r="E358" s="3" t="s">
        <v>2729</v>
      </c>
      <c r="F358" s="12">
        <v>0.73980998252486163</v>
      </c>
      <c r="G358" s="25">
        <v>0.59913527411067091</v>
      </c>
      <c r="H358" s="25">
        <v>0.8392857142857143</v>
      </c>
      <c r="I358" s="25">
        <v>0.54916666666666669</v>
      </c>
    </row>
    <row r="359" spans="1:9" ht="15" x14ac:dyDescent="0.2">
      <c r="A359" s="3" t="s">
        <v>2886</v>
      </c>
      <c r="B359" s="21" t="s">
        <v>3137</v>
      </c>
      <c r="C359" s="3" t="s">
        <v>1114</v>
      </c>
      <c r="D359" s="3" t="s">
        <v>113</v>
      </c>
      <c r="E359" s="3" t="s">
        <v>2887</v>
      </c>
      <c r="F359" s="12">
        <v>0.76817123465994486</v>
      </c>
      <c r="G359" s="25">
        <v>0.65760584750179307</v>
      </c>
      <c r="H359" s="25">
        <v>0.84986772486772488</v>
      </c>
      <c r="I359" s="25">
        <v>0.57833333333333337</v>
      </c>
    </row>
    <row r="360" spans="1:9" ht="15" x14ac:dyDescent="0.2">
      <c r="A360" s="3" t="s">
        <v>2898</v>
      </c>
      <c r="B360" s="21" t="s">
        <v>3150</v>
      </c>
      <c r="C360" s="3" t="s">
        <v>2899</v>
      </c>
      <c r="D360" s="3" t="s">
        <v>113</v>
      </c>
      <c r="E360" s="3" t="s">
        <v>2900</v>
      </c>
      <c r="F360" s="12">
        <v>0.73355174790830879</v>
      </c>
      <c r="G360" s="25">
        <v>0.65331066624550338</v>
      </c>
      <c r="H360" s="25">
        <v>0.86309523809523803</v>
      </c>
      <c r="I360" s="25">
        <v>0.63888888888888895</v>
      </c>
    </row>
    <row r="361" spans="1:9" ht="15" x14ac:dyDescent="0.2">
      <c r="A361" s="3" t="s">
        <v>2910</v>
      </c>
      <c r="B361" s="21" t="s">
        <v>3138</v>
      </c>
      <c r="C361" s="3" t="s">
        <v>290</v>
      </c>
      <c r="D361" s="3" t="s">
        <v>124</v>
      </c>
      <c r="E361" s="3" t="s">
        <v>529</v>
      </c>
      <c r="F361" s="12">
        <v>0.58315727525906991</v>
      </c>
      <c r="G361" s="25">
        <v>0.43146165047797103</v>
      </c>
      <c r="H361" s="25">
        <v>0.76851851851851849</v>
      </c>
      <c r="I361" s="25">
        <v>0.11388888888888889</v>
      </c>
    </row>
    <row r="362" spans="1:9" ht="15" x14ac:dyDescent="0.2">
      <c r="A362" s="3" t="s">
        <v>2917</v>
      </c>
      <c r="B362" s="21" t="s">
        <v>3152</v>
      </c>
      <c r="C362" s="3" t="s">
        <v>2918</v>
      </c>
      <c r="D362" s="3" t="s">
        <v>124</v>
      </c>
      <c r="E362" s="3" t="s">
        <v>699</v>
      </c>
      <c r="F362" s="12">
        <v>0.6421850530368477</v>
      </c>
      <c r="G362" s="25">
        <v>0.48664624924958866</v>
      </c>
      <c r="H362" s="25">
        <v>0.66335978835978826</v>
      </c>
      <c r="I362" s="25">
        <v>0.31416666666666665</v>
      </c>
    </row>
    <row r="363" spans="1:9" ht="15" x14ac:dyDescent="0.2">
      <c r="A363" s="3" t="s">
        <v>2925</v>
      </c>
      <c r="B363" s="21" t="s">
        <v>3137</v>
      </c>
      <c r="C363" s="3" t="s">
        <v>2926</v>
      </c>
      <c r="D363" s="3" t="s">
        <v>144</v>
      </c>
      <c r="E363" s="3" t="s">
        <v>1513</v>
      </c>
      <c r="F363" s="12" t="s">
        <v>3155</v>
      </c>
      <c r="G363" s="25" t="s">
        <v>3155</v>
      </c>
      <c r="H363" s="25" t="s">
        <v>3155</v>
      </c>
      <c r="I363" s="25" t="s">
        <v>3155</v>
      </c>
    </row>
    <row r="364" spans="1:9" ht="15" x14ac:dyDescent="0.2">
      <c r="A364" s="3" t="s">
        <v>2927</v>
      </c>
      <c r="B364" s="21" t="s">
        <v>3140</v>
      </c>
      <c r="C364" s="3" t="s">
        <v>2928</v>
      </c>
      <c r="D364" s="3" t="s">
        <v>144</v>
      </c>
      <c r="E364" s="3" t="s">
        <v>2777</v>
      </c>
      <c r="F364" s="12">
        <v>0.69010171970351442</v>
      </c>
      <c r="G364" s="25">
        <v>0.31952599345749227</v>
      </c>
      <c r="H364" s="25">
        <v>0.74735449735449733</v>
      </c>
      <c r="I364" s="25">
        <v>0.42111111111111116</v>
      </c>
    </row>
    <row r="365" spans="1:9" ht="15" x14ac:dyDescent="0.2">
      <c r="A365" s="3" t="s">
        <v>2934</v>
      </c>
      <c r="B365" s="21" t="s">
        <v>3137</v>
      </c>
      <c r="C365" s="3" t="s">
        <v>2935</v>
      </c>
      <c r="D365" s="3" t="s">
        <v>124</v>
      </c>
      <c r="E365" s="3" t="s">
        <v>242</v>
      </c>
      <c r="F365" s="12">
        <v>0.80314331585819498</v>
      </c>
      <c r="G365" s="25">
        <v>0.65708649654239148</v>
      </c>
      <c r="H365" s="25">
        <v>0.89699074074074081</v>
      </c>
      <c r="I365" s="25">
        <v>0.54555555555555557</v>
      </c>
    </row>
    <row r="366" spans="1:9" ht="15" x14ac:dyDescent="0.2">
      <c r="A366" s="3" t="s">
        <v>2946</v>
      </c>
      <c r="B366" s="21" t="s">
        <v>3140</v>
      </c>
      <c r="C366" s="3" t="s">
        <v>2947</v>
      </c>
      <c r="D366" s="3" t="s">
        <v>124</v>
      </c>
      <c r="E366" s="3" t="s">
        <v>800</v>
      </c>
      <c r="F366" s="12">
        <v>0.8424967850479087</v>
      </c>
      <c r="G366" s="25">
        <v>0.63045182315869586</v>
      </c>
      <c r="H366" s="25">
        <v>0.84490740740740744</v>
      </c>
      <c r="I366" s="25">
        <v>0.60888888888888892</v>
      </c>
    </row>
    <row r="367" spans="1:9" ht="15" x14ac:dyDescent="0.2">
      <c r="A367" s="3" t="s">
        <v>2956</v>
      </c>
      <c r="B367" s="21" t="s">
        <v>3137</v>
      </c>
      <c r="C367" s="3" t="s">
        <v>2957</v>
      </c>
      <c r="D367" s="3" t="s">
        <v>144</v>
      </c>
      <c r="E367" s="3" t="s">
        <v>2958</v>
      </c>
      <c r="F367" s="12">
        <v>0.53732394192573651</v>
      </c>
      <c r="G367" s="25">
        <v>0.39038009111393535</v>
      </c>
      <c r="H367" s="25">
        <v>0.77149470899470896</v>
      </c>
      <c r="I367" s="25">
        <v>0.37333333333333335</v>
      </c>
    </row>
    <row r="368" spans="1:9" ht="15" x14ac:dyDescent="0.2">
      <c r="A368" s="3" t="s">
        <v>2965</v>
      </c>
      <c r="B368" s="21" t="s">
        <v>3137</v>
      </c>
      <c r="C368" s="3" t="s">
        <v>2966</v>
      </c>
      <c r="D368" s="3" t="s">
        <v>144</v>
      </c>
      <c r="E368" s="3" t="s">
        <v>1513</v>
      </c>
      <c r="F368" s="12">
        <v>0.46203220474708379</v>
      </c>
      <c r="G368" s="25">
        <v>0.53645162124202039</v>
      </c>
      <c r="H368" s="25">
        <v>0.71660052910052907</v>
      </c>
      <c r="I368" s="25">
        <v>0.38722222222222219</v>
      </c>
    </row>
    <row r="369" spans="1:9" ht="15" x14ac:dyDescent="0.2">
      <c r="A369" s="3" t="s">
        <v>2973</v>
      </c>
      <c r="B369" s="21" t="s">
        <v>3151</v>
      </c>
      <c r="C369" s="3" t="s">
        <v>2974</v>
      </c>
      <c r="D369" s="3" t="s">
        <v>113</v>
      </c>
      <c r="E369" s="3" t="s">
        <v>2975</v>
      </c>
      <c r="F369" s="12">
        <v>0.79971297183859757</v>
      </c>
      <c r="G369" s="25">
        <v>0.53925716088672981</v>
      </c>
      <c r="H369" s="25">
        <v>0.87847222222222221</v>
      </c>
      <c r="I369" s="25">
        <v>0.48444444444444451</v>
      </c>
    </row>
    <row r="370" spans="1:9" ht="15" x14ac:dyDescent="0.2">
      <c r="A370" s="3" t="s">
        <v>2984</v>
      </c>
      <c r="B370" s="21" t="s">
        <v>3151</v>
      </c>
      <c r="C370" s="3" t="s">
        <v>2985</v>
      </c>
      <c r="D370" s="3" t="s">
        <v>113</v>
      </c>
      <c r="E370" s="3" t="s">
        <v>742</v>
      </c>
      <c r="F370" s="12">
        <v>0.74595724705427546</v>
      </c>
      <c r="G370" s="25">
        <v>0.69307759015193349</v>
      </c>
      <c r="H370" s="25">
        <v>0.97387566137566139</v>
      </c>
      <c r="I370" s="25">
        <v>0.76222222222222225</v>
      </c>
    </row>
    <row r="371" spans="1:9" ht="15" x14ac:dyDescent="0.2">
      <c r="A371" s="3" t="s">
        <v>2995</v>
      </c>
      <c r="B371" s="21" t="s">
        <v>3139</v>
      </c>
      <c r="C371" s="3" t="s">
        <v>2996</v>
      </c>
      <c r="D371" s="3" t="s">
        <v>124</v>
      </c>
      <c r="E371" s="3" t="s">
        <v>273</v>
      </c>
      <c r="F371" s="12">
        <v>0.6322408906403475</v>
      </c>
      <c r="G371" s="25">
        <v>0.58712509312628669</v>
      </c>
      <c r="H371" s="25">
        <v>0.68253968253968256</v>
      </c>
      <c r="I371" s="25">
        <v>0.50388888888888894</v>
      </c>
    </row>
    <row r="372" spans="1:9" ht="15" x14ac:dyDescent="0.2">
      <c r="A372" s="3" t="s">
        <v>3004</v>
      </c>
      <c r="B372" s="21" t="s">
        <v>3139</v>
      </c>
      <c r="C372" s="3" t="s">
        <v>399</v>
      </c>
      <c r="D372" s="3" t="s">
        <v>113</v>
      </c>
      <c r="E372" s="3" t="s">
        <v>2013</v>
      </c>
      <c r="F372" s="12">
        <v>0.8023740547449143</v>
      </c>
      <c r="G372" s="25">
        <v>0.67148008733342934</v>
      </c>
      <c r="H372" s="25">
        <v>0.93287037037037035</v>
      </c>
      <c r="I372" s="25">
        <v>0.62222222222222223</v>
      </c>
    </row>
    <row r="373" spans="1:9" ht="15" x14ac:dyDescent="0.2">
      <c r="A373" s="3" t="s">
        <v>3012</v>
      </c>
      <c r="B373" s="21" t="s">
        <v>3138</v>
      </c>
      <c r="C373" s="3" t="s">
        <v>3013</v>
      </c>
      <c r="D373" s="3" t="s">
        <v>124</v>
      </c>
      <c r="E373" s="3" t="s">
        <v>529</v>
      </c>
      <c r="F373" s="12">
        <v>0.77412949748129201</v>
      </c>
      <c r="G373" s="25">
        <v>0.56794602441697251</v>
      </c>
      <c r="H373" s="25">
        <v>0.79001322751322756</v>
      </c>
      <c r="I373" s="25">
        <v>0.34250000000000003</v>
      </c>
    </row>
    <row r="374" spans="1:9" ht="15" x14ac:dyDescent="0.2">
      <c r="A374" s="3" t="s">
        <v>3024</v>
      </c>
      <c r="B374" s="21" t="s">
        <v>3153</v>
      </c>
      <c r="C374" s="3" t="s">
        <v>2664</v>
      </c>
      <c r="D374" s="3" t="s">
        <v>124</v>
      </c>
      <c r="E374" s="3" t="s">
        <v>1172</v>
      </c>
      <c r="F374" s="12">
        <v>0.78154644619590297</v>
      </c>
      <c r="G374" s="25">
        <v>0.58794605050501791</v>
      </c>
      <c r="H374" s="25">
        <v>0.79199735449735442</v>
      </c>
      <c r="I374" s="25">
        <v>0.45500000000000002</v>
      </c>
    </row>
    <row r="375" spans="1:9" ht="15" x14ac:dyDescent="0.2">
      <c r="A375" s="3" t="s">
        <v>3032</v>
      </c>
      <c r="B375" s="21" t="s">
        <v>3138</v>
      </c>
      <c r="C375" s="3" t="s">
        <v>3033</v>
      </c>
      <c r="D375" s="3" t="s">
        <v>144</v>
      </c>
      <c r="E375" s="3" t="s">
        <v>1312</v>
      </c>
      <c r="F375" s="12">
        <v>0.85804630517193081</v>
      </c>
      <c r="G375" s="25">
        <v>0.53007858437927713</v>
      </c>
      <c r="H375" s="25">
        <v>0.9381613756613757</v>
      </c>
      <c r="I375" s="25">
        <v>0.67805555555555552</v>
      </c>
    </row>
    <row r="376" spans="1:9" ht="15" x14ac:dyDescent="0.2">
      <c r="A376" s="3" t="s">
        <v>3040</v>
      </c>
      <c r="B376" s="21" t="s">
        <v>3137</v>
      </c>
      <c r="C376" s="3" t="s">
        <v>600</v>
      </c>
      <c r="D376" s="3" t="s">
        <v>113</v>
      </c>
      <c r="E376" s="3" t="s">
        <v>1211</v>
      </c>
      <c r="F376" s="12">
        <v>0.82090783935495837</v>
      </c>
      <c r="G376" s="25">
        <v>0.52016681822566679</v>
      </c>
      <c r="H376" s="25">
        <v>0.88921957671957674</v>
      </c>
      <c r="I376" s="25">
        <v>0.57194444444444448</v>
      </c>
    </row>
    <row r="377" spans="1:9" ht="15" x14ac:dyDescent="0.2">
      <c r="A377" s="3" t="s">
        <v>3050</v>
      </c>
      <c r="B377" s="21" t="s">
        <v>3137</v>
      </c>
      <c r="C377" s="3" t="s">
        <v>1485</v>
      </c>
      <c r="D377" s="3" t="s">
        <v>124</v>
      </c>
      <c r="E377" s="3" t="s">
        <v>1525</v>
      </c>
      <c r="F377" s="12">
        <v>0.90665741628304197</v>
      </c>
      <c r="G377" s="25">
        <v>0.67416619194507388</v>
      </c>
      <c r="H377" s="25">
        <v>0.85879629629629639</v>
      </c>
      <c r="I377" s="25">
        <v>0.59166666666666667</v>
      </c>
    </row>
    <row r="378" spans="1:9" ht="15" x14ac:dyDescent="0.2">
      <c r="A378" s="3" t="s">
        <v>3058</v>
      </c>
      <c r="B378" s="21" t="s">
        <v>3150</v>
      </c>
      <c r="C378" s="3" t="s">
        <v>3059</v>
      </c>
      <c r="D378" s="3" t="s">
        <v>113</v>
      </c>
      <c r="E378" s="3" t="s">
        <v>3060</v>
      </c>
      <c r="F378" s="12">
        <v>0.82650456799327809</v>
      </c>
      <c r="G378" s="25">
        <v>0.46184313679463429</v>
      </c>
      <c r="H378" s="25">
        <v>0.87235449735449733</v>
      </c>
      <c r="I378" s="25">
        <v>0.7761111111111112</v>
      </c>
    </row>
    <row r="379" spans="1:9" ht="15" x14ac:dyDescent="0.2">
      <c r="A379" s="3" t="s">
        <v>3069</v>
      </c>
      <c r="B379" s="21" t="s">
        <v>3137</v>
      </c>
      <c r="C379" s="3" t="s">
        <v>3070</v>
      </c>
      <c r="D379" s="3" t="s">
        <v>124</v>
      </c>
      <c r="E379" s="3" t="s">
        <v>549</v>
      </c>
      <c r="F379" s="12">
        <v>0.84832408294970874</v>
      </c>
      <c r="G379" s="25">
        <v>0.60037144589868774</v>
      </c>
      <c r="H379" s="25">
        <v>0.94808201058201058</v>
      </c>
      <c r="I379" s="25">
        <v>0.75249999999999995</v>
      </c>
    </row>
    <row r="380" spans="1:9" ht="15" x14ac:dyDescent="0.2">
      <c r="A380" s="3" t="s">
        <v>3079</v>
      </c>
      <c r="B380" s="21" t="s">
        <v>3149</v>
      </c>
      <c r="C380" s="3" t="s">
        <v>986</v>
      </c>
      <c r="D380" s="3" t="s">
        <v>144</v>
      </c>
      <c r="E380" s="3" t="s">
        <v>231</v>
      </c>
      <c r="F380" s="12">
        <v>0.88969901243772265</v>
      </c>
      <c r="G380" s="25">
        <v>0.36661085914655883</v>
      </c>
      <c r="H380" s="25">
        <v>1</v>
      </c>
      <c r="I380" s="25" t="s">
        <v>3155</v>
      </c>
    </row>
    <row r="381" spans="1:9" ht="15" x14ac:dyDescent="0.2">
      <c r="A381" s="3" t="s">
        <v>3085</v>
      </c>
      <c r="B381" s="21" t="s">
        <v>3137</v>
      </c>
      <c r="C381" s="3" t="s">
        <v>3086</v>
      </c>
      <c r="D381" s="3" t="s">
        <v>124</v>
      </c>
      <c r="E381" s="3" t="s">
        <v>2829</v>
      </c>
      <c r="F381" s="12">
        <v>0.68899472590067967</v>
      </c>
      <c r="G381" s="25">
        <v>0.54597619200231917</v>
      </c>
      <c r="H381" s="25">
        <v>1</v>
      </c>
      <c r="I381" s="25" t="s">
        <v>3155</v>
      </c>
    </row>
    <row r="382" spans="1:9" ht="15" x14ac:dyDescent="0.2">
      <c r="B382" s="21" t="s">
        <v>3137</v>
      </c>
      <c r="F382" s="12" t="s">
        <v>3155</v>
      </c>
      <c r="G382" s="25" t="s">
        <v>3155</v>
      </c>
      <c r="H382" s="25" t="s">
        <v>3155</v>
      </c>
      <c r="I382" s="25" t="s">
        <v>3155</v>
      </c>
    </row>
    <row r="383" spans="1:9" ht="15" x14ac:dyDescent="0.2">
      <c r="A383" s="3" t="s">
        <v>3093</v>
      </c>
      <c r="B383" s="21" t="s">
        <v>3137</v>
      </c>
      <c r="F383" s="12" t="s">
        <v>3155</v>
      </c>
      <c r="G383" s="25">
        <v>1</v>
      </c>
      <c r="H383" s="25" t="s">
        <v>3155</v>
      </c>
      <c r="I383" s="25" t="s">
        <v>3155</v>
      </c>
    </row>
    <row r="384" spans="1:9" ht="15" x14ac:dyDescent="0.2">
      <c r="A384" s="3" t="s">
        <v>3095</v>
      </c>
      <c r="B384" s="21" t="s">
        <v>3137</v>
      </c>
      <c r="F384" s="12">
        <v>0.52500000000000002</v>
      </c>
      <c r="G384" s="25" t="s">
        <v>3155</v>
      </c>
      <c r="H384" s="25" t="s">
        <v>3155</v>
      </c>
      <c r="I384" s="25" t="s">
        <v>3155</v>
      </c>
    </row>
    <row r="385" spans="1:9" ht="15" x14ac:dyDescent="0.2">
      <c r="A385" s="3" t="s">
        <v>3096</v>
      </c>
      <c r="B385" s="21" t="s">
        <v>3137</v>
      </c>
      <c r="C385" s="3">
        <v>87987</v>
      </c>
      <c r="D385" s="3" t="s">
        <v>144</v>
      </c>
      <c r="E385" s="3" t="s">
        <v>267</v>
      </c>
      <c r="F385" s="12">
        <v>0.75902415356031294</v>
      </c>
      <c r="G385" s="25">
        <v>0.44609865804245197</v>
      </c>
      <c r="H385" s="25" t="s">
        <v>3155</v>
      </c>
      <c r="I385" s="25" t="s">
        <v>3155</v>
      </c>
    </row>
    <row r="386" spans="1:9" ht="15" x14ac:dyDescent="0.2">
      <c r="A386" s="3" t="s">
        <v>3098</v>
      </c>
      <c r="B386" s="21" t="s">
        <v>3137</v>
      </c>
      <c r="F386" s="12">
        <v>0.28749999999999998</v>
      </c>
      <c r="G386" s="25" t="s">
        <v>3155</v>
      </c>
      <c r="H386" s="25" t="s">
        <v>3155</v>
      </c>
      <c r="I386" s="25" t="s">
        <v>3155</v>
      </c>
    </row>
    <row r="387" spans="1:9" ht="15" x14ac:dyDescent="0.2">
      <c r="A387" s="3" t="s">
        <v>3100</v>
      </c>
      <c r="B387" s="21" t="s">
        <v>3137</v>
      </c>
      <c r="F387" s="12" t="s">
        <v>3155</v>
      </c>
      <c r="G387" s="25" t="s">
        <v>3155</v>
      </c>
      <c r="H387" s="25" t="s">
        <v>3155</v>
      </c>
      <c r="I387" s="25" t="s">
        <v>3155</v>
      </c>
    </row>
    <row r="388" spans="1:9" ht="15" x14ac:dyDescent="0.2">
      <c r="A388" s="3" t="s">
        <v>3101</v>
      </c>
      <c r="B388" s="21" t="s">
        <v>3137</v>
      </c>
      <c r="F388" s="12" t="s">
        <v>3155</v>
      </c>
      <c r="G388" s="25" t="s">
        <v>3155</v>
      </c>
      <c r="H388" s="25" t="s">
        <v>3155</v>
      </c>
      <c r="I388" s="25" t="s">
        <v>3155</v>
      </c>
    </row>
    <row r="389" spans="1:9" ht="15" x14ac:dyDescent="0.2">
      <c r="A389" s="3" t="s">
        <v>3102</v>
      </c>
      <c r="B389" s="21" t="s">
        <v>3137</v>
      </c>
      <c r="F389" s="12" t="s">
        <v>3155</v>
      </c>
      <c r="G389" s="25" t="s">
        <v>3155</v>
      </c>
      <c r="H389" s="25" t="s">
        <v>3155</v>
      </c>
      <c r="I389" s="25" t="s">
        <v>3155</v>
      </c>
    </row>
    <row r="390" spans="1:9" ht="15" x14ac:dyDescent="0.2">
      <c r="A390" s="3" t="s">
        <v>3103</v>
      </c>
      <c r="B390" s="21" t="s">
        <v>3137</v>
      </c>
      <c r="F390" s="12" t="s">
        <v>3155</v>
      </c>
      <c r="G390" s="25">
        <v>0.33606185643656367</v>
      </c>
      <c r="H390" s="25" t="s">
        <v>3155</v>
      </c>
      <c r="I390" s="25" t="s">
        <v>3155</v>
      </c>
    </row>
    <row r="391" spans="1:9" ht="15" x14ac:dyDescent="0.2">
      <c r="A391" s="3" t="s">
        <v>3104</v>
      </c>
      <c r="B391" s="21" t="s">
        <v>3137</v>
      </c>
      <c r="F391" s="12" t="s">
        <v>3155</v>
      </c>
      <c r="G391" s="25" t="s">
        <v>3155</v>
      </c>
      <c r="H391" s="25" t="s">
        <v>3155</v>
      </c>
      <c r="I391" s="25" t="s">
        <v>3155</v>
      </c>
    </row>
    <row r="392" spans="1:9" x14ac:dyDescent="0.15">
      <c r="H392" s="25"/>
      <c r="I392" s="25"/>
    </row>
    <row r="393" spans="1:9" x14ac:dyDescent="0.15">
      <c r="H393" s="25"/>
      <c r="I393" s="25"/>
    </row>
    <row r="394" spans="1:9" x14ac:dyDescent="0.15">
      <c r="H394" s="25"/>
      <c r="I394" s="25"/>
    </row>
    <row r="395" spans="1:9" x14ac:dyDescent="0.15">
      <c r="H395" s="25"/>
      <c r="I395" s="25"/>
    </row>
    <row r="396" spans="1:9" x14ac:dyDescent="0.15">
      <c r="H396" s="25"/>
      <c r="I396" s="25"/>
    </row>
    <row r="397" spans="1:9" x14ac:dyDescent="0.15">
      <c r="H397" s="25"/>
      <c r="I397" s="25"/>
    </row>
    <row r="398" spans="1:9" x14ac:dyDescent="0.15">
      <c r="H398" s="25"/>
      <c r="I398" s="25"/>
    </row>
  </sheetData>
  <hyperlinks>
    <hyperlink ref="A126" r:id="rId1" xr:uid="{FC191832-F053-C446-A4DA-EF471B96E6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G391"/>
  <sheetViews>
    <sheetView topLeftCell="AW1" zoomScale="95" workbookViewId="0">
      <selection activeCell="BO6" sqref="BO6"/>
    </sheetView>
  </sheetViews>
  <sheetFormatPr baseColWidth="10" defaultColWidth="12.6640625" defaultRowHeight="15.75" customHeight="1" x14ac:dyDescent="0.15"/>
  <cols>
    <col min="1" max="1" width="40.83203125" customWidth="1"/>
    <col min="2" max="2" width="30" bestFit="1" customWidth="1"/>
    <col min="3" max="3" width="21.83203125" customWidth="1"/>
    <col min="4" max="5" width="10.83203125" customWidth="1"/>
    <col min="7" max="7" width="28.1640625" customWidth="1"/>
    <col min="8" max="8" width="22.83203125" style="30" customWidth="1"/>
    <col min="21" max="21" width="12.6640625" style="30"/>
    <col min="28" max="28" width="12.6640625" style="30"/>
    <col min="45" max="45" width="12.6640625" style="30"/>
    <col min="50" max="50" width="12.6640625" style="30"/>
    <col min="59" max="59" width="12.6640625" style="30"/>
    <col min="63" max="63" width="12.6640625" style="30"/>
  </cols>
  <sheetData>
    <row r="1" spans="1:189" ht="55" customHeight="1" x14ac:dyDescent="0.15">
      <c r="F1" s="6" t="s">
        <v>3105</v>
      </c>
      <c r="G1" s="6"/>
      <c r="H1" s="27"/>
      <c r="I1" s="32" t="s">
        <v>3106</v>
      </c>
      <c r="J1" s="32"/>
      <c r="K1" s="32"/>
      <c r="L1" s="33"/>
      <c r="M1" s="33"/>
      <c r="N1" s="33"/>
      <c r="O1" s="33"/>
      <c r="P1" s="33"/>
      <c r="Q1" s="33"/>
      <c r="R1" s="33"/>
      <c r="V1" s="32" t="s">
        <v>3107</v>
      </c>
      <c r="W1" s="32"/>
      <c r="X1" s="33"/>
      <c r="Y1" s="33"/>
      <c r="Z1" s="33"/>
      <c r="AA1" s="9"/>
      <c r="AC1" s="32" t="s">
        <v>3131</v>
      </c>
      <c r="AD1" s="32"/>
      <c r="AE1" s="33"/>
      <c r="AF1" s="33"/>
      <c r="AG1" s="33"/>
      <c r="AH1" s="33"/>
      <c r="AI1" s="33"/>
      <c r="AJ1" s="33"/>
      <c r="AK1" s="33"/>
      <c r="AL1" s="33"/>
      <c r="AM1" s="33"/>
      <c r="AN1" s="33"/>
      <c r="AO1" s="33"/>
      <c r="AP1" s="33"/>
      <c r="AQ1" s="33"/>
      <c r="AR1" s="9"/>
      <c r="AT1" s="32" t="s">
        <v>3109</v>
      </c>
      <c r="AU1" s="32"/>
      <c r="AV1" s="33"/>
      <c r="AW1" s="9"/>
      <c r="AZ1" s="6" t="s">
        <v>3110</v>
      </c>
      <c r="BA1" s="6"/>
      <c r="BB1" s="6"/>
      <c r="BC1" s="32" t="s">
        <v>3111</v>
      </c>
      <c r="BD1" s="32"/>
      <c r="BE1" s="33"/>
      <c r="BF1" s="9"/>
      <c r="BH1" s="6" t="s">
        <v>3112</v>
      </c>
      <c r="BI1" s="6"/>
      <c r="BJ1" s="6"/>
      <c r="BK1" s="3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2"/>
      <c r="GG1" s="2"/>
    </row>
    <row r="2" spans="1:189" ht="224" x14ac:dyDescent="0.15">
      <c r="A2" s="1" t="s">
        <v>109</v>
      </c>
      <c r="B2" s="1" t="s">
        <v>3132</v>
      </c>
      <c r="C2" s="1" t="s">
        <v>0</v>
      </c>
      <c r="D2" s="1" t="s">
        <v>3133</v>
      </c>
      <c r="E2" s="1" t="s">
        <v>3134</v>
      </c>
      <c r="F2" s="1" t="s">
        <v>1</v>
      </c>
      <c r="G2" s="1" t="s">
        <v>3144</v>
      </c>
      <c r="H2" s="28" t="s">
        <v>3156</v>
      </c>
      <c r="I2" s="1" t="s">
        <v>2</v>
      </c>
      <c r="J2" s="23" t="s">
        <v>3135</v>
      </c>
      <c r="K2" s="22" t="s">
        <v>3154</v>
      </c>
      <c r="L2" s="1" t="s">
        <v>3</v>
      </c>
      <c r="M2" s="23" t="s">
        <v>3135</v>
      </c>
      <c r="N2" s="22" t="s">
        <v>3154</v>
      </c>
      <c r="O2" s="1" t="s">
        <v>4</v>
      </c>
      <c r="P2" s="23" t="s">
        <v>3135</v>
      </c>
      <c r="Q2" s="22" t="s">
        <v>3154</v>
      </c>
      <c r="R2" s="1" t="s">
        <v>5</v>
      </c>
      <c r="S2" s="23" t="s">
        <v>3135</v>
      </c>
      <c r="T2" s="22" t="s">
        <v>3154</v>
      </c>
      <c r="U2" s="28" t="s">
        <v>3160</v>
      </c>
      <c r="V2" s="1" t="s">
        <v>6</v>
      </c>
      <c r="W2" s="1" t="s">
        <v>3135</v>
      </c>
      <c r="X2" s="1" t="s">
        <v>7</v>
      </c>
      <c r="Y2" s="1" t="s">
        <v>3135</v>
      </c>
      <c r="Z2" s="1" t="s">
        <v>8</v>
      </c>
      <c r="AA2" s="1" t="s">
        <v>3135</v>
      </c>
      <c r="AB2" s="28" t="s">
        <v>3159</v>
      </c>
      <c r="AC2" s="1" t="s">
        <v>9</v>
      </c>
      <c r="AD2" s="1" t="s">
        <v>3135</v>
      </c>
      <c r="AE2" s="1" t="s">
        <v>10</v>
      </c>
      <c r="AF2" s="1" t="s">
        <v>3135</v>
      </c>
      <c r="AG2" s="1" t="s">
        <v>11</v>
      </c>
      <c r="AH2" s="1" t="s">
        <v>3135</v>
      </c>
      <c r="AI2" s="1" t="s">
        <v>12</v>
      </c>
      <c r="AJ2" s="1" t="s">
        <v>3135</v>
      </c>
      <c r="AK2" s="1" t="s">
        <v>13</v>
      </c>
      <c r="AL2" s="1" t="s">
        <v>3135</v>
      </c>
      <c r="AM2" s="1" t="s">
        <v>14</v>
      </c>
      <c r="AN2" s="1" t="s">
        <v>3135</v>
      </c>
      <c r="AO2" s="1" t="s">
        <v>15</v>
      </c>
      <c r="AP2" s="1" t="s">
        <v>3135</v>
      </c>
      <c r="AQ2" s="1" t="s">
        <v>16</v>
      </c>
      <c r="AR2" s="1" t="s">
        <v>3135</v>
      </c>
      <c r="AS2" s="28" t="s">
        <v>3108</v>
      </c>
      <c r="AT2" s="1" t="s">
        <v>17</v>
      </c>
      <c r="AU2" s="1" t="s">
        <v>3135</v>
      </c>
      <c r="AV2" s="1" t="s">
        <v>18</v>
      </c>
      <c r="AW2" s="1" t="s">
        <v>3135</v>
      </c>
      <c r="AX2" s="28" t="s">
        <v>3157</v>
      </c>
      <c r="AY2" s="1" t="s">
        <v>19</v>
      </c>
      <c r="AZ2" s="1" t="s">
        <v>20</v>
      </c>
      <c r="BA2" s="1" t="s">
        <v>3135</v>
      </c>
      <c r="BB2" s="1" t="s">
        <v>3136</v>
      </c>
      <c r="BC2" s="1" t="s">
        <v>21</v>
      </c>
      <c r="BD2" s="1" t="s">
        <v>3135</v>
      </c>
      <c r="BE2" s="1" t="s">
        <v>22</v>
      </c>
      <c r="BF2" s="1" t="s">
        <v>3135</v>
      </c>
      <c r="BG2" s="28" t="s">
        <v>3158</v>
      </c>
      <c r="BH2" s="1" t="s">
        <v>23</v>
      </c>
      <c r="BI2" s="1" t="s">
        <v>3135</v>
      </c>
      <c r="BJ2" s="1" t="s">
        <v>3136</v>
      </c>
      <c r="BK2" s="28" t="s">
        <v>3166</v>
      </c>
      <c r="BL2" s="3"/>
      <c r="BM2" s="3"/>
      <c r="BN2" s="3"/>
      <c r="BO2" s="3"/>
      <c r="BP2" s="3"/>
      <c r="BQ2" s="3"/>
      <c r="BR2" s="3"/>
      <c r="BS2" s="3"/>
      <c r="BT2" s="3"/>
      <c r="BU2" s="3"/>
      <c r="BV2" s="3"/>
      <c r="BW2" s="3"/>
      <c r="BX2" s="3"/>
      <c r="BY2" s="3"/>
      <c r="BZ2" s="3"/>
      <c r="CA2" s="3"/>
      <c r="CB2" s="3"/>
      <c r="CC2" s="3"/>
      <c r="CD2" s="3"/>
      <c r="CE2" s="3"/>
      <c r="CF2" s="3"/>
      <c r="CG2" s="3"/>
      <c r="CH2" s="3"/>
      <c r="CI2" s="3"/>
      <c r="CJ2" s="3"/>
      <c r="CK2" s="3"/>
      <c r="CL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O2" s="3"/>
      <c r="EQ2" s="3"/>
      <c r="EW2" s="3"/>
      <c r="EZ2" s="3"/>
      <c r="FA2" s="3"/>
      <c r="FB2" s="3"/>
      <c r="FC2" s="3"/>
      <c r="FD2" s="3"/>
      <c r="FE2" s="3"/>
      <c r="FF2" s="3"/>
      <c r="FH2" s="3"/>
      <c r="FI2" s="3"/>
      <c r="FJ2" s="3"/>
      <c r="FK2" s="3"/>
      <c r="FL2" s="3"/>
      <c r="FM2" s="3"/>
      <c r="FN2" s="3"/>
      <c r="FO2" s="3"/>
      <c r="FP2" s="3"/>
      <c r="FQ2" s="3"/>
      <c r="FR2" s="3"/>
      <c r="FS2" s="3"/>
      <c r="FT2" s="3"/>
      <c r="FU2" s="3"/>
      <c r="FV2" s="3"/>
      <c r="FW2" s="3"/>
      <c r="FX2" s="3"/>
      <c r="FY2" s="3"/>
      <c r="FZ2" s="3"/>
      <c r="GA2" s="3"/>
      <c r="GB2" s="3"/>
      <c r="GC2" s="3"/>
      <c r="GD2" s="3"/>
      <c r="GE2" s="3"/>
    </row>
    <row r="3" spans="1:189" ht="15" x14ac:dyDescent="0.2">
      <c r="A3" s="3" t="s">
        <v>111</v>
      </c>
      <c r="B3" s="21" t="s">
        <v>3137</v>
      </c>
      <c r="C3" s="3" t="s">
        <v>112</v>
      </c>
      <c r="D3" s="3" t="s">
        <v>113</v>
      </c>
      <c r="E3" s="3" t="s">
        <v>114</v>
      </c>
      <c r="F3" s="5">
        <v>15</v>
      </c>
      <c r="G3" s="5">
        <f t="shared" ref="G3:G66" si="0">F3*1%</f>
        <v>0.15</v>
      </c>
      <c r="H3" s="29">
        <f t="shared" ref="H3:H66" si="1">IF(G3&gt;0, G3, "")</f>
        <v>0.15</v>
      </c>
      <c r="I3" s="3">
        <v>4</v>
      </c>
      <c r="J3" s="3">
        <f t="shared" ref="J3:J66" si="2">(I3-1)/4</f>
        <v>0.75</v>
      </c>
      <c r="K3" s="3">
        <f t="shared" ref="K3:K66" si="3">IF(J3&gt;=0, J3, "")</f>
        <v>0.75</v>
      </c>
      <c r="L3" s="3">
        <v>5</v>
      </c>
      <c r="M3" s="3">
        <f t="shared" ref="M3:M66" si="4">(L3-1)/4</f>
        <v>1</v>
      </c>
      <c r="N3" s="3">
        <f t="shared" ref="N3:N66" si="5">IF(M3&gt;=0, M3, "")</f>
        <v>1</v>
      </c>
      <c r="O3" s="3">
        <v>4</v>
      </c>
      <c r="P3" s="3">
        <f t="shared" ref="P3:P66" si="6">(O3-1)/4</f>
        <v>0.75</v>
      </c>
      <c r="Q3" s="3">
        <f t="shared" ref="Q3:Q66" si="7">IF(P3&gt;=0, P3, "")</f>
        <v>0.75</v>
      </c>
      <c r="R3" s="3">
        <v>5</v>
      </c>
      <c r="S3" s="3">
        <f t="shared" ref="S3:S66" si="8">(R3-1)/4</f>
        <v>1</v>
      </c>
      <c r="T3" s="3">
        <f t="shared" ref="T3:T66" si="9">IF(S3&gt;=0, S3, "")</f>
        <v>1</v>
      </c>
      <c r="U3" s="29">
        <f t="shared" ref="U3:U66" si="10">IFERROR(AVERAGE(IF(J3&gt;=0,J3,""), IF(M3&gt;=0,M3,""), IF(P3&gt;=0,P3,""), IF(S3&gt;=0,S3,"")), "")</f>
        <v>0.875</v>
      </c>
      <c r="V3" s="3">
        <v>4</v>
      </c>
      <c r="W3" s="3">
        <f t="shared" ref="W3:W66" si="11">(V3-1)/4</f>
        <v>0.75</v>
      </c>
      <c r="X3" s="3">
        <v>4</v>
      </c>
      <c r="Y3" s="3">
        <f t="shared" ref="Y3:Y66" si="12">(X3-1)/4</f>
        <v>0.75</v>
      </c>
      <c r="Z3" s="3">
        <v>5</v>
      </c>
      <c r="AA3" s="3">
        <f t="shared" ref="AA3:AA66" si="13">(Z3-1)/4</f>
        <v>1</v>
      </c>
      <c r="AB3" s="29">
        <f t="shared" ref="AB3:AB66" si="14">IFERROR(AVERAGE(IF(W3&gt;=0,W3,""), IF(Y3&gt;=0,Y3,""), IF(AA3&gt;=0,AA3,"")), "")</f>
        <v>0.83333333333333337</v>
      </c>
      <c r="AC3" s="3">
        <v>4</v>
      </c>
      <c r="AD3" s="3">
        <f t="shared" ref="AD3:AD66" si="15">(AC3-1)/3</f>
        <v>1</v>
      </c>
      <c r="AE3" s="3">
        <v>3</v>
      </c>
      <c r="AF3" s="3">
        <f t="shared" ref="AF3:AF66" si="16">(AE3-1)/3</f>
        <v>0.66666666666666663</v>
      </c>
      <c r="AG3" s="3">
        <v>4</v>
      </c>
      <c r="AH3" s="3">
        <f t="shared" ref="AH3:AH66" si="17">(AG3-1)/3</f>
        <v>1</v>
      </c>
      <c r="AI3" s="3">
        <v>4</v>
      </c>
      <c r="AJ3" s="3">
        <f t="shared" ref="AJ3:AJ66" si="18">(AI3-1)/3</f>
        <v>1</v>
      </c>
      <c r="AK3" s="3">
        <v>4</v>
      </c>
      <c r="AL3" s="3">
        <f t="shared" ref="AL3:AL66" si="19">(AK3-1)/3</f>
        <v>1</v>
      </c>
      <c r="AM3" s="3">
        <v>3</v>
      </c>
      <c r="AN3" s="3">
        <f t="shared" ref="AN3:AN66" si="20">(AM3-1)/3</f>
        <v>0.66666666666666663</v>
      </c>
      <c r="AO3" s="3">
        <v>3</v>
      </c>
      <c r="AP3" s="3">
        <f t="shared" ref="AP3:AP66" si="21">(AO3-1)/3</f>
        <v>0.66666666666666663</v>
      </c>
      <c r="AQ3" s="3">
        <v>3</v>
      </c>
      <c r="AR3" s="3">
        <f t="shared" ref="AR3:AR66" si="22">(AQ3-1)/3</f>
        <v>0.66666666666666663</v>
      </c>
      <c r="AS3" s="29">
        <f t="shared" ref="AS3:AS66" si="23">IFERROR(AVERAGE(IF(AD3&gt;=0,AD3,""), IF(AF3&gt;=0,AF3,""), IF(AH3&gt;=0,AH3,""), IF(AJ3&gt;=0,AJ3,""), IF(AL3&gt;=0,AL3,""), IF(AN3&gt;=0,AN3,""), IF(AP3&gt;=0,AP3,""), IF(AR3&gt;=0,AR3,"")), "")</f>
        <v>0.83333333333333337</v>
      </c>
      <c r="AT3" s="3">
        <v>4</v>
      </c>
      <c r="AU3" s="3">
        <f t="shared" ref="AU3:AU66" si="24">(AT3-1)/4</f>
        <v>0.75</v>
      </c>
      <c r="AV3" s="3">
        <v>4</v>
      </c>
      <c r="AW3" s="3">
        <f t="shared" ref="AW3:AW66" si="25">(AV3-1)/4</f>
        <v>0.75</v>
      </c>
      <c r="AX3" s="29">
        <f t="shared" ref="AX3:AX66" si="26">IFERROR(AVERAGE(IF(AU3&gt;=0,AU3,""), IF(AW3&gt;=0,AW3,"")), "")</f>
        <v>0.75</v>
      </c>
      <c r="AY3" s="3" t="s">
        <v>115</v>
      </c>
      <c r="AZ3" s="3">
        <v>10</v>
      </c>
      <c r="BA3" s="12">
        <f t="shared" ref="BA3:BA66" si="27">(AZ3 - MIN(AZ$3:AZ$391)) / (MAX(AZ$3:AZ$391) - MIN(AZ$3:AZ$391))</f>
        <v>3.4330954663258424E-2</v>
      </c>
      <c r="BB3" s="12">
        <f t="shared" ref="BB3:BB66" si="28">RANK(AZ3, AZ$3:AZ$391, 1) / COUNTA(AZ$3:AZ$391)</f>
        <v>0.27414330218068533</v>
      </c>
      <c r="BC3" s="3">
        <v>5</v>
      </c>
      <c r="BD3" s="3">
        <f t="shared" ref="BD3:BD66" si="29">(BC3-1)/4</f>
        <v>1</v>
      </c>
      <c r="BE3" s="3">
        <v>5</v>
      </c>
      <c r="BF3" s="3">
        <f t="shared" ref="BF3:BF66" si="30">(BE3-1)/4</f>
        <v>1</v>
      </c>
      <c r="BG3" s="29">
        <f t="shared" ref="BG3:BG66" si="31">IFERROR(AVERAGE(IF(BA3&gt;=0,BA3,""), IF(BD3&gt;=0,BD3,""), IF(BF3&gt;=0,BF3,"")), "")</f>
        <v>0.67811031822108614</v>
      </c>
      <c r="BH3" s="3">
        <v>23500000</v>
      </c>
      <c r="BI3" s="13">
        <f t="shared" ref="BI3:BI66" si="32">(BH3 - MIN(BH$3:BH$391)) / (MAX(BH$3:BH$391) - MIN(BH$3:BH$391))</f>
        <v>2.6437500026437501E-2</v>
      </c>
      <c r="BJ3" s="12">
        <f t="shared" ref="BJ3:BJ66" si="33">RANK(BH3, BH$3:BH$391, 1) / COUNTA(BH$3:BH$391)</f>
        <v>0.97142857142857142</v>
      </c>
      <c r="BK3" s="29">
        <f t="shared" ref="BK3:BK66" si="34">IFERROR(AVERAGE(H3,U3,AB3,AS3,AX3,BG3), "")</f>
        <v>0.68662949748129221</v>
      </c>
      <c r="BL3" s="3"/>
      <c r="BM3" s="3"/>
      <c r="BN3" s="3"/>
      <c r="BO3" s="3"/>
      <c r="BP3" s="3"/>
      <c r="BQ3" s="3"/>
      <c r="BR3" s="3"/>
      <c r="BS3" s="3"/>
      <c r="BT3" s="3"/>
      <c r="BU3" s="3"/>
      <c r="BV3" s="3"/>
      <c r="BW3" s="3"/>
      <c r="BX3" s="3"/>
      <c r="BY3" s="3"/>
      <c r="BZ3" s="3"/>
      <c r="CA3" s="3"/>
      <c r="CB3" s="3"/>
      <c r="CC3" s="3"/>
      <c r="CD3" s="3"/>
      <c r="CE3" s="3"/>
      <c r="CF3" s="3"/>
      <c r="CG3" s="3"/>
      <c r="CH3" s="3"/>
      <c r="CI3" s="3"/>
      <c r="CJ3" s="3"/>
      <c r="CQ3" s="3"/>
      <c r="CR3" s="3"/>
      <c r="CS3" s="3"/>
      <c r="CT3" s="3"/>
      <c r="CU3" s="3"/>
      <c r="CV3" s="3"/>
      <c r="CW3" s="3"/>
      <c r="CY3" s="3"/>
      <c r="DA3" s="3"/>
      <c r="DB3" s="3"/>
      <c r="DC3" s="3"/>
      <c r="DD3" s="3"/>
      <c r="DE3" s="3"/>
      <c r="DF3" s="3"/>
      <c r="DG3" s="3"/>
      <c r="DH3" s="3"/>
      <c r="DI3" s="3"/>
      <c r="DJ3" s="3"/>
      <c r="DK3" s="3"/>
      <c r="DL3" s="3"/>
      <c r="DM3" s="3"/>
      <c r="DN3" s="3"/>
      <c r="DO3" s="3"/>
      <c r="DP3" s="3"/>
      <c r="DQ3" s="3"/>
      <c r="DR3" s="3"/>
      <c r="DS3" s="3"/>
      <c r="DT3" s="3"/>
      <c r="DU3" s="3"/>
      <c r="DV3" s="3"/>
      <c r="DW3" s="3"/>
      <c r="DX3" s="3"/>
      <c r="DY3" s="3"/>
      <c r="DZ3" s="3"/>
      <c r="EB3" s="3"/>
      <c r="EC3" s="3"/>
      <c r="ED3" s="3"/>
      <c r="EE3" s="3"/>
      <c r="EF3" s="3"/>
      <c r="EG3" s="3"/>
      <c r="EH3" s="3"/>
      <c r="EI3" s="3"/>
      <c r="EJ3" s="3"/>
      <c r="EK3" s="3"/>
      <c r="EN3" s="3"/>
      <c r="EW3" s="3"/>
      <c r="EX3" s="3"/>
      <c r="EY3" s="3"/>
      <c r="FA3" s="3"/>
      <c r="FB3" s="3"/>
      <c r="FI3" s="3"/>
      <c r="GC3" s="3"/>
      <c r="GE3" s="3"/>
    </row>
    <row r="4" spans="1:189" ht="15" x14ac:dyDescent="0.2">
      <c r="A4" s="3" t="s">
        <v>122</v>
      </c>
      <c r="B4" s="21" t="s">
        <v>3149</v>
      </c>
      <c r="C4" s="3" t="s">
        <v>123</v>
      </c>
      <c r="D4" s="3" t="s">
        <v>124</v>
      </c>
      <c r="E4" s="3" t="s">
        <v>125</v>
      </c>
      <c r="F4" s="3">
        <v>25</v>
      </c>
      <c r="G4" s="5">
        <f t="shared" si="0"/>
        <v>0.25</v>
      </c>
      <c r="H4" s="29">
        <f t="shared" si="1"/>
        <v>0.25</v>
      </c>
      <c r="I4" s="3">
        <v>5</v>
      </c>
      <c r="J4" s="3">
        <f t="shared" si="2"/>
        <v>1</v>
      </c>
      <c r="K4" s="3">
        <f t="shared" si="3"/>
        <v>1</v>
      </c>
      <c r="L4" s="3">
        <v>5</v>
      </c>
      <c r="M4" s="3">
        <f t="shared" si="4"/>
        <v>1</v>
      </c>
      <c r="N4" s="3">
        <f t="shared" si="5"/>
        <v>1</v>
      </c>
      <c r="O4" s="3">
        <v>5</v>
      </c>
      <c r="P4" s="3">
        <f t="shared" si="6"/>
        <v>1</v>
      </c>
      <c r="Q4" s="3">
        <f t="shared" si="7"/>
        <v>1</v>
      </c>
      <c r="R4" s="3">
        <v>5</v>
      </c>
      <c r="S4" s="3">
        <f t="shared" si="8"/>
        <v>1</v>
      </c>
      <c r="T4" s="3">
        <f t="shared" si="9"/>
        <v>1</v>
      </c>
      <c r="U4" s="29">
        <f t="shared" si="10"/>
        <v>1</v>
      </c>
      <c r="V4" s="3">
        <v>5</v>
      </c>
      <c r="W4" s="3">
        <f t="shared" si="11"/>
        <v>1</v>
      </c>
      <c r="X4" s="3">
        <v>5</v>
      </c>
      <c r="Y4" s="3">
        <f t="shared" si="12"/>
        <v>1</v>
      </c>
      <c r="Z4" s="3">
        <v>5</v>
      </c>
      <c r="AA4" s="3">
        <f t="shared" si="13"/>
        <v>1</v>
      </c>
      <c r="AB4" s="29">
        <f t="shared" si="14"/>
        <v>1</v>
      </c>
      <c r="AC4" s="3">
        <v>4</v>
      </c>
      <c r="AD4" s="3">
        <f t="shared" si="15"/>
        <v>1</v>
      </c>
      <c r="AE4" s="3">
        <v>4</v>
      </c>
      <c r="AF4" s="3">
        <f t="shared" si="16"/>
        <v>1</v>
      </c>
      <c r="AG4" s="3">
        <v>4</v>
      </c>
      <c r="AH4" s="3">
        <f t="shared" si="17"/>
        <v>1</v>
      </c>
      <c r="AI4" s="3">
        <v>4</v>
      </c>
      <c r="AJ4" s="3">
        <f t="shared" si="18"/>
        <v>1</v>
      </c>
      <c r="AK4" s="3">
        <v>4</v>
      </c>
      <c r="AL4" s="3">
        <f t="shared" si="19"/>
        <v>1</v>
      </c>
      <c r="AM4" s="3">
        <v>4</v>
      </c>
      <c r="AN4" s="3">
        <f t="shared" si="20"/>
        <v>1</v>
      </c>
      <c r="AO4" s="3">
        <v>4</v>
      </c>
      <c r="AP4" s="3">
        <f t="shared" si="21"/>
        <v>1</v>
      </c>
      <c r="AQ4" s="3">
        <v>4</v>
      </c>
      <c r="AR4" s="3">
        <f t="shared" si="22"/>
        <v>1</v>
      </c>
      <c r="AS4" s="29">
        <f t="shared" si="23"/>
        <v>1</v>
      </c>
      <c r="AT4" s="3">
        <v>5</v>
      </c>
      <c r="AU4" s="3">
        <f t="shared" si="24"/>
        <v>1</v>
      </c>
      <c r="AV4" s="3">
        <v>5</v>
      </c>
      <c r="AW4" s="3">
        <f t="shared" si="25"/>
        <v>1</v>
      </c>
      <c r="AX4" s="29">
        <f t="shared" si="26"/>
        <v>1</v>
      </c>
      <c r="AY4" s="3" t="s">
        <v>126</v>
      </c>
      <c r="AZ4" s="3">
        <v>35</v>
      </c>
      <c r="BA4" s="12">
        <f t="shared" si="27"/>
        <v>0.12308730074200305</v>
      </c>
      <c r="BB4" s="12">
        <f t="shared" si="28"/>
        <v>0.8909657320872274</v>
      </c>
      <c r="BC4" s="3">
        <v>4</v>
      </c>
      <c r="BD4" s="3">
        <f t="shared" si="29"/>
        <v>0.75</v>
      </c>
      <c r="BE4" s="3">
        <v>5</v>
      </c>
      <c r="BF4" s="3">
        <f t="shared" si="30"/>
        <v>1</v>
      </c>
      <c r="BG4" s="29">
        <f t="shared" si="31"/>
        <v>0.62436243358066768</v>
      </c>
      <c r="BH4" s="3">
        <v>75000</v>
      </c>
      <c r="BI4" s="13">
        <f t="shared" si="32"/>
        <v>8.4375000084375003E-5</v>
      </c>
      <c r="BJ4" s="12">
        <f t="shared" si="33"/>
        <v>0.16507936507936508</v>
      </c>
      <c r="BK4" s="29">
        <f t="shared" si="34"/>
        <v>0.81239373893011135</v>
      </c>
      <c r="BL4" s="3"/>
      <c r="BM4" s="3"/>
      <c r="BN4" s="3"/>
      <c r="BO4" s="3"/>
      <c r="BP4" s="3"/>
      <c r="BQ4" s="3"/>
      <c r="BR4" s="3"/>
      <c r="BS4" s="3"/>
      <c r="BT4" s="3"/>
      <c r="BU4" s="3"/>
      <c r="BV4" s="3"/>
      <c r="BW4" s="3"/>
      <c r="BX4" s="3"/>
      <c r="BY4" s="3"/>
      <c r="BZ4" s="3"/>
      <c r="CA4" s="3"/>
      <c r="CB4" s="3"/>
      <c r="CC4" s="3"/>
      <c r="CD4" s="3"/>
      <c r="CE4" s="3"/>
      <c r="CF4" s="3"/>
      <c r="CG4" s="3"/>
      <c r="CH4" s="3"/>
      <c r="CI4" s="3"/>
      <c r="CJ4" s="3"/>
      <c r="CL4" s="3"/>
      <c r="CQ4" s="3"/>
      <c r="CR4" s="3"/>
      <c r="CS4" s="3"/>
      <c r="CT4" s="3"/>
      <c r="CU4" s="3"/>
      <c r="CV4" s="3"/>
      <c r="CW4" s="3"/>
      <c r="CX4" s="3"/>
      <c r="CY4" s="3"/>
      <c r="DA4" s="3"/>
      <c r="DB4" s="3"/>
      <c r="DC4" s="3"/>
      <c r="DD4" s="3"/>
      <c r="DE4" s="3"/>
      <c r="DF4" s="3"/>
      <c r="DG4" s="3"/>
      <c r="DH4" s="3"/>
      <c r="DI4" s="3"/>
      <c r="DJ4" s="3"/>
      <c r="DK4" s="3"/>
      <c r="DL4" s="3"/>
      <c r="DM4" s="3"/>
      <c r="DN4" s="3"/>
      <c r="DO4" s="3"/>
      <c r="DP4" s="3"/>
      <c r="DQ4" s="3"/>
      <c r="DR4" s="3"/>
      <c r="DS4" s="3"/>
      <c r="DT4" s="3"/>
      <c r="DU4" s="3"/>
      <c r="DV4" s="3"/>
      <c r="DW4" s="3"/>
      <c r="DX4" s="3"/>
      <c r="DY4" s="3"/>
      <c r="DZ4" s="3"/>
      <c r="EB4" s="3"/>
      <c r="EC4" s="3"/>
      <c r="ED4" s="3"/>
      <c r="EE4" s="3"/>
      <c r="EF4" s="3"/>
      <c r="EG4" s="3"/>
      <c r="EH4" s="3"/>
      <c r="EI4" s="3"/>
      <c r="EJ4" s="3"/>
      <c r="EK4" s="3"/>
      <c r="EP4" s="3"/>
      <c r="EQ4" s="3"/>
      <c r="EU4" s="3"/>
      <c r="EW4" s="3"/>
      <c r="EX4" s="3"/>
      <c r="EY4" s="3"/>
      <c r="FA4" s="3"/>
      <c r="FB4" s="3"/>
      <c r="FC4" s="3"/>
      <c r="FD4" s="3"/>
      <c r="FE4" s="3"/>
      <c r="FF4" s="3"/>
      <c r="FH4" s="3"/>
      <c r="FI4" s="3"/>
      <c r="FJ4" s="3"/>
      <c r="FK4" s="3"/>
      <c r="FL4" s="3"/>
      <c r="FM4" s="3"/>
      <c r="FN4" s="3"/>
      <c r="FO4" s="3"/>
      <c r="FP4" s="3"/>
      <c r="FQ4" s="3"/>
      <c r="FR4" s="3"/>
      <c r="FS4" s="3"/>
      <c r="FT4" s="3"/>
      <c r="FU4" s="3"/>
      <c r="FV4" s="3"/>
      <c r="FW4" s="3"/>
      <c r="FX4" s="3"/>
      <c r="FY4" s="3"/>
      <c r="FZ4" s="3"/>
      <c r="GA4" s="3"/>
      <c r="GB4" s="3"/>
      <c r="GC4" s="3"/>
      <c r="GD4" s="3"/>
      <c r="GE4" s="3"/>
    </row>
    <row r="5" spans="1:189" ht="15" x14ac:dyDescent="0.2">
      <c r="A5" s="3" t="s">
        <v>141</v>
      </c>
      <c r="B5" s="21" t="s">
        <v>3137</v>
      </c>
      <c r="F5" s="3">
        <v>10</v>
      </c>
      <c r="G5" s="5">
        <f t="shared" si="0"/>
        <v>0.1</v>
      </c>
      <c r="H5" s="29">
        <f t="shared" si="1"/>
        <v>0.1</v>
      </c>
      <c r="I5" s="3">
        <v>5</v>
      </c>
      <c r="J5" s="3">
        <f t="shared" si="2"/>
        <v>1</v>
      </c>
      <c r="K5" s="3">
        <f t="shared" si="3"/>
        <v>1</v>
      </c>
      <c r="L5" s="3">
        <v>5</v>
      </c>
      <c r="M5" s="3">
        <f t="shared" si="4"/>
        <v>1</v>
      </c>
      <c r="N5" s="3">
        <f t="shared" si="5"/>
        <v>1</v>
      </c>
      <c r="O5" s="3">
        <v>5</v>
      </c>
      <c r="P5" s="3">
        <f t="shared" si="6"/>
        <v>1</v>
      </c>
      <c r="Q5" s="3">
        <f t="shared" si="7"/>
        <v>1</v>
      </c>
      <c r="R5" s="3">
        <v>4</v>
      </c>
      <c r="S5" s="3">
        <f t="shared" si="8"/>
        <v>0.75</v>
      </c>
      <c r="T5" s="3">
        <f t="shared" si="9"/>
        <v>0.75</v>
      </c>
      <c r="U5" s="29">
        <f t="shared" si="10"/>
        <v>0.9375</v>
      </c>
      <c r="V5" s="3">
        <v>4</v>
      </c>
      <c r="W5" s="3">
        <f t="shared" si="11"/>
        <v>0.75</v>
      </c>
      <c r="X5" s="3">
        <v>4</v>
      </c>
      <c r="Y5" s="3">
        <f t="shared" si="12"/>
        <v>0.75</v>
      </c>
      <c r="Z5" s="3">
        <v>4</v>
      </c>
      <c r="AA5" s="3">
        <f t="shared" si="13"/>
        <v>0.75</v>
      </c>
      <c r="AB5" s="29">
        <f t="shared" si="14"/>
        <v>0.75</v>
      </c>
      <c r="AC5" s="3">
        <v>3</v>
      </c>
      <c r="AD5" s="3">
        <f t="shared" si="15"/>
        <v>0.66666666666666663</v>
      </c>
      <c r="AE5" s="3">
        <v>3</v>
      </c>
      <c r="AF5" s="3">
        <f t="shared" si="16"/>
        <v>0.66666666666666663</v>
      </c>
      <c r="AG5" s="3">
        <v>3</v>
      </c>
      <c r="AH5" s="3">
        <f t="shared" si="17"/>
        <v>0.66666666666666663</v>
      </c>
      <c r="AI5" s="3">
        <v>2</v>
      </c>
      <c r="AJ5" s="3">
        <f t="shared" si="18"/>
        <v>0.33333333333333331</v>
      </c>
      <c r="AK5" s="3">
        <v>4</v>
      </c>
      <c r="AL5" s="3">
        <f t="shared" si="19"/>
        <v>1</v>
      </c>
      <c r="AM5" s="3">
        <v>2</v>
      </c>
      <c r="AN5" s="3">
        <f t="shared" si="20"/>
        <v>0.33333333333333331</v>
      </c>
      <c r="AO5" s="3">
        <v>4</v>
      </c>
      <c r="AP5" s="3">
        <f t="shared" si="21"/>
        <v>1</v>
      </c>
      <c r="AQ5" s="3">
        <v>2</v>
      </c>
      <c r="AR5" s="3">
        <f t="shared" si="22"/>
        <v>0.33333333333333331</v>
      </c>
      <c r="AS5" s="29">
        <f t="shared" si="23"/>
        <v>0.625</v>
      </c>
      <c r="AT5" s="3">
        <v>3</v>
      </c>
      <c r="AU5" s="3">
        <f t="shared" si="24"/>
        <v>0.5</v>
      </c>
      <c r="AV5" s="3">
        <v>4</v>
      </c>
      <c r="AW5" s="3">
        <f t="shared" si="25"/>
        <v>0.75</v>
      </c>
      <c r="AX5" s="29">
        <f t="shared" si="26"/>
        <v>0.625</v>
      </c>
      <c r="AY5" s="3" t="s">
        <v>136</v>
      </c>
      <c r="AZ5" s="3">
        <v>2</v>
      </c>
      <c r="BA5" s="12">
        <f t="shared" si="27"/>
        <v>5.9289239180601409E-3</v>
      </c>
      <c r="BB5" s="12">
        <f t="shared" si="28"/>
        <v>2.1806853582554516E-2</v>
      </c>
      <c r="BC5" s="3">
        <v>4</v>
      </c>
      <c r="BD5" s="3">
        <f t="shared" si="29"/>
        <v>0.75</v>
      </c>
      <c r="BE5" s="3">
        <v>3</v>
      </c>
      <c r="BF5" s="3">
        <f t="shared" si="30"/>
        <v>0.5</v>
      </c>
      <c r="BG5" s="29">
        <f t="shared" si="31"/>
        <v>0.4186429746393534</v>
      </c>
      <c r="BH5" s="3">
        <v>1000000</v>
      </c>
      <c r="BI5" s="13">
        <f t="shared" si="32"/>
        <v>1.125000001125E-3</v>
      </c>
      <c r="BJ5" s="12">
        <f t="shared" si="33"/>
        <v>0.64126984126984132</v>
      </c>
      <c r="BK5" s="29">
        <f t="shared" si="34"/>
        <v>0.57602382910655892</v>
      </c>
      <c r="BL5" s="3"/>
      <c r="BM5" s="12"/>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B5" s="3"/>
      <c r="EC5" s="3"/>
      <c r="ED5" s="3"/>
      <c r="EE5" s="3"/>
      <c r="EF5" s="3"/>
      <c r="EG5" s="3"/>
      <c r="EH5" s="3"/>
      <c r="EI5" s="3"/>
      <c r="EJ5" s="3"/>
      <c r="EK5" s="3"/>
      <c r="EL5" s="3"/>
      <c r="EM5" s="3"/>
      <c r="EP5" s="3"/>
      <c r="EQ5" s="3"/>
      <c r="EU5" s="3"/>
      <c r="EW5" s="3"/>
      <c r="EX5" s="3"/>
      <c r="EY5" s="3"/>
      <c r="FA5" s="3"/>
      <c r="FB5" s="3"/>
      <c r="FC5" s="3"/>
      <c r="FD5" s="3"/>
      <c r="FE5" s="3"/>
      <c r="FF5" s="3"/>
      <c r="FH5" s="3"/>
      <c r="FI5" s="3"/>
      <c r="FJ5" s="3"/>
      <c r="FK5" s="3"/>
      <c r="FL5" s="3"/>
      <c r="FM5" s="3"/>
      <c r="FN5" s="3"/>
      <c r="FO5" s="3"/>
      <c r="FP5" s="3"/>
      <c r="FQ5" s="3"/>
      <c r="FR5" s="3"/>
      <c r="FS5" s="3"/>
      <c r="FT5" s="3"/>
      <c r="FU5" s="3"/>
      <c r="FV5" s="3"/>
      <c r="FW5" s="3"/>
      <c r="FX5" s="3"/>
      <c r="FY5" s="3"/>
      <c r="FZ5" s="3"/>
      <c r="GA5" s="3"/>
      <c r="GB5" s="3"/>
      <c r="GC5" s="3"/>
      <c r="GD5" s="3"/>
      <c r="GE5" s="3"/>
    </row>
    <row r="6" spans="1:189" ht="15" x14ac:dyDescent="0.2">
      <c r="A6" s="3" t="s">
        <v>142</v>
      </c>
      <c r="B6" s="21" t="s">
        <v>3150</v>
      </c>
      <c r="C6" s="3" t="s">
        <v>143</v>
      </c>
      <c r="D6" s="3" t="s">
        <v>144</v>
      </c>
      <c r="E6" s="3" t="s">
        <v>145</v>
      </c>
      <c r="F6" s="3">
        <v>35</v>
      </c>
      <c r="G6" s="5">
        <f t="shared" si="0"/>
        <v>0.35000000000000003</v>
      </c>
      <c r="H6" s="29">
        <f t="shared" si="1"/>
        <v>0.35000000000000003</v>
      </c>
      <c r="I6" s="3">
        <v>5</v>
      </c>
      <c r="J6" s="3">
        <f t="shared" si="2"/>
        <v>1</v>
      </c>
      <c r="K6" s="3">
        <f t="shared" si="3"/>
        <v>1</v>
      </c>
      <c r="L6" s="3">
        <v>5</v>
      </c>
      <c r="M6" s="3">
        <f t="shared" si="4"/>
        <v>1</v>
      </c>
      <c r="N6" s="3">
        <f t="shared" si="5"/>
        <v>1</v>
      </c>
      <c r="O6" s="3">
        <v>5</v>
      </c>
      <c r="P6" s="3">
        <f t="shared" si="6"/>
        <v>1</v>
      </c>
      <c r="Q6" s="3">
        <f t="shared" si="7"/>
        <v>1</v>
      </c>
      <c r="R6" s="3">
        <v>5</v>
      </c>
      <c r="S6" s="3">
        <f t="shared" si="8"/>
        <v>1</v>
      </c>
      <c r="T6" s="3">
        <f t="shared" si="9"/>
        <v>1</v>
      </c>
      <c r="U6" s="29">
        <f t="shared" si="10"/>
        <v>1</v>
      </c>
      <c r="V6" s="3">
        <v>5</v>
      </c>
      <c r="W6" s="3">
        <f t="shared" si="11"/>
        <v>1</v>
      </c>
      <c r="X6" s="3">
        <v>5</v>
      </c>
      <c r="Y6" s="3">
        <f t="shared" si="12"/>
        <v>1</v>
      </c>
      <c r="Z6" s="3">
        <v>4</v>
      </c>
      <c r="AA6" s="3">
        <f t="shared" si="13"/>
        <v>0.75</v>
      </c>
      <c r="AB6" s="29">
        <f t="shared" si="14"/>
        <v>0.91666666666666663</v>
      </c>
      <c r="AC6" s="3">
        <v>4</v>
      </c>
      <c r="AD6" s="3">
        <f t="shared" si="15"/>
        <v>1</v>
      </c>
      <c r="AE6" s="3">
        <v>4</v>
      </c>
      <c r="AF6" s="3">
        <f t="shared" si="16"/>
        <v>1</v>
      </c>
      <c r="AG6" s="3">
        <v>4</v>
      </c>
      <c r="AH6" s="3">
        <f t="shared" si="17"/>
        <v>1</v>
      </c>
      <c r="AI6" s="3">
        <v>4</v>
      </c>
      <c r="AJ6" s="3">
        <f t="shared" si="18"/>
        <v>1</v>
      </c>
      <c r="AK6" s="3">
        <v>1</v>
      </c>
      <c r="AL6" s="3">
        <f t="shared" si="19"/>
        <v>0</v>
      </c>
      <c r="AM6" s="3">
        <v>4</v>
      </c>
      <c r="AN6" s="3">
        <f t="shared" si="20"/>
        <v>1</v>
      </c>
      <c r="AO6" s="3">
        <v>4</v>
      </c>
      <c r="AP6" s="3">
        <f t="shared" si="21"/>
        <v>1</v>
      </c>
      <c r="AQ6" s="3">
        <v>3</v>
      </c>
      <c r="AR6" s="3">
        <f t="shared" si="22"/>
        <v>0.66666666666666663</v>
      </c>
      <c r="AS6" s="29">
        <f t="shared" si="23"/>
        <v>0.83333333333333337</v>
      </c>
      <c r="AT6" s="3">
        <v>2</v>
      </c>
      <c r="AU6" s="3">
        <f t="shared" si="24"/>
        <v>0.25</v>
      </c>
      <c r="AV6" s="3">
        <v>2</v>
      </c>
      <c r="AW6" s="3">
        <f t="shared" si="25"/>
        <v>0.25</v>
      </c>
      <c r="AX6" s="29">
        <f t="shared" si="26"/>
        <v>0.25</v>
      </c>
      <c r="AY6" s="3" t="s">
        <v>146</v>
      </c>
      <c r="AZ6" s="3">
        <v>5</v>
      </c>
      <c r="BA6" s="12">
        <f t="shared" si="27"/>
        <v>1.6579685447509495E-2</v>
      </c>
      <c r="BB6" s="12">
        <f t="shared" si="28"/>
        <v>9.0342679127725853E-2</v>
      </c>
      <c r="BC6" s="3">
        <v>5</v>
      </c>
      <c r="BD6" s="3">
        <f t="shared" si="29"/>
        <v>1</v>
      </c>
      <c r="BE6" s="3">
        <v>5</v>
      </c>
      <c r="BF6" s="3">
        <f t="shared" si="30"/>
        <v>1</v>
      </c>
      <c r="BG6" s="29">
        <f t="shared" si="31"/>
        <v>0.67219322848250318</v>
      </c>
      <c r="BH6" s="3">
        <v>950000</v>
      </c>
      <c r="BI6" s="13">
        <f t="shared" si="32"/>
        <v>1.0687500010687499E-3</v>
      </c>
      <c r="BJ6" s="12">
        <f t="shared" si="33"/>
        <v>0.63492063492063489</v>
      </c>
      <c r="BK6" s="29">
        <f t="shared" si="34"/>
        <v>0.67036553808041732</v>
      </c>
      <c r="BL6" s="3"/>
      <c r="BM6" s="3"/>
      <c r="BN6" s="3"/>
      <c r="BO6" s="3"/>
      <c r="BP6" s="3"/>
      <c r="BQ6" s="3"/>
      <c r="BR6" s="3"/>
      <c r="BS6" s="3"/>
      <c r="BT6" s="3"/>
      <c r="BU6" s="3"/>
      <c r="BV6" s="3"/>
      <c r="BW6" s="3"/>
      <c r="BX6" s="3"/>
      <c r="BY6" s="3"/>
      <c r="BZ6" s="3"/>
      <c r="CA6" s="3"/>
      <c r="CB6" s="3"/>
      <c r="CC6" s="3"/>
      <c r="CD6" s="3"/>
      <c r="CE6" s="3"/>
      <c r="CF6" s="3"/>
      <c r="CG6" s="3"/>
      <c r="CH6" s="3"/>
      <c r="CI6" s="3"/>
      <c r="CJ6" s="3"/>
      <c r="CQ6" s="3"/>
      <c r="CR6" s="3"/>
      <c r="CS6" s="3"/>
      <c r="CT6" s="3"/>
      <c r="CU6" s="3"/>
      <c r="CV6" s="3"/>
      <c r="CW6" s="3"/>
      <c r="CY6" s="3"/>
      <c r="DA6" s="3"/>
      <c r="DB6" s="3"/>
      <c r="DC6" s="3"/>
      <c r="DD6" s="3"/>
      <c r="DE6" s="3"/>
      <c r="DF6" s="3"/>
      <c r="DG6" s="3"/>
      <c r="DH6" s="3"/>
      <c r="DI6" s="3"/>
      <c r="DJ6" s="3"/>
      <c r="DK6" s="3"/>
      <c r="DL6" s="3"/>
      <c r="DM6" s="3"/>
      <c r="DN6" s="3"/>
      <c r="DO6" s="3"/>
      <c r="DP6" s="3"/>
      <c r="DQ6" s="3"/>
      <c r="DR6" s="3"/>
      <c r="DS6" s="3"/>
      <c r="DT6" s="3"/>
      <c r="DU6" s="3"/>
      <c r="DV6" s="3"/>
      <c r="DW6" s="3"/>
      <c r="DX6" s="3"/>
      <c r="DY6" s="3"/>
      <c r="DZ6" s="3"/>
      <c r="EB6" s="3"/>
      <c r="EC6" s="3"/>
      <c r="ED6" s="3"/>
      <c r="EE6" s="3"/>
      <c r="EF6" s="3"/>
      <c r="EG6" s="3"/>
      <c r="EH6" s="3"/>
      <c r="EI6" s="3"/>
      <c r="FI6" s="3"/>
      <c r="GC6" s="3"/>
      <c r="GE6" s="3"/>
    </row>
    <row r="7" spans="1:189" ht="15" x14ac:dyDescent="0.2">
      <c r="B7" s="21" t="s">
        <v>3137</v>
      </c>
      <c r="G7" s="5">
        <f t="shared" si="0"/>
        <v>0</v>
      </c>
      <c r="H7" s="29" t="str">
        <f t="shared" si="1"/>
        <v/>
      </c>
      <c r="J7" s="3">
        <f t="shared" si="2"/>
        <v>-0.25</v>
      </c>
      <c r="K7" s="3" t="str">
        <f t="shared" si="3"/>
        <v/>
      </c>
      <c r="M7" s="3">
        <f t="shared" si="4"/>
        <v>-0.25</v>
      </c>
      <c r="N7" s="3" t="str">
        <f t="shared" si="5"/>
        <v/>
      </c>
      <c r="P7" s="3">
        <f t="shared" si="6"/>
        <v>-0.25</v>
      </c>
      <c r="Q7" s="3" t="str">
        <f t="shared" si="7"/>
        <v/>
      </c>
      <c r="S7" s="3">
        <f t="shared" si="8"/>
        <v>-0.25</v>
      </c>
      <c r="T7" s="3" t="str">
        <f t="shared" si="9"/>
        <v/>
      </c>
      <c r="U7" s="29" t="str">
        <f t="shared" si="10"/>
        <v/>
      </c>
      <c r="W7" s="3">
        <f t="shared" si="11"/>
        <v>-0.25</v>
      </c>
      <c r="Y7" s="3">
        <f t="shared" si="12"/>
        <v>-0.25</v>
      </c>
      <c r="AA7" s="3">
        <f t="shared" si="13"/>
        <v>-0.25</v>
      </c>
      <c r="AB7" s="29" t="str">
        <f t="shared" si="14"/>
        <v/>
      </c>
      <c r="AD7" s="3">
        <f t="shared" si="15"/>
        <v>-0.33333333333333331</v>
      </c>
      <c r="AF7" s="3">
        <f t="shared" si="16"/>
        <v>-0.33333333333333331</v>
      </c>
      <c r="AH7" s="3">
        <f t="shared" si="17"/>
        <v>-0.33333333333333331</v>
      </c>
      <c r="AJ7" s="3">
        <f t="shared" si="18"/>
        <v>-0.33333333333333331</v>
      </c>
      <c r="AL7" s="3">
        <f t="shared" si="19"/>
        <v>-0.33333333333333331</v>
      </c>
      <c r="AN7" s="3">
        <f t="shared" si="20"/>
        <v>-0.33333333333333331</v>
      </c>
      <c r="AP7" s="3">
        <f t="shared" si="21"/>
        <v>-0.33333333333333331</v>
      </c>
      <c r="AR7" s="3">
        <f t="shared" si="22"/>
        <v>-0.33333333333333331</v>
      </c>
      <c r="AS7" s="29" t="str">
        <f t="shared" si="23"/>
        <v/>
      </c>
      <c r="AU7" s="3">
        <f t="shared" si="24"/>
        <v>-0.25</v>
      </c>
      <c r="AW7" s="3">
        <f t="shared" si="25"/>
        <v>-0.25</v>
      </c>
      <c r="AX7" s="29" t="str">
        <f t="shared" si="26"/>
        <v/>
      </c>
      <c r="BA7" s="12">
        <f t="shared" si="27"/>
        <v>-1.171583768239429E-3</v>
      </c>
      <c r="BB7" s="12" t="e">
        <f t="shared" si="28"/>
        <v>#N/A</v>
      </c>
      <c r="BD7" s="3">
        <f t="shared" si="29"/>
        <v>-0.25</v>
      </c>
      <c r="BF7" s="3">
        <f t="shared" si="30"/>
        <v>-0.25</v>
      </c>
      <c r="BG7" s="29" t="str">
        <f t="shared" si="31"/>
        <v/>
      </c>
      <c r="BI7" s="13">
        <f t="shared" si="32"/>
        <v>0</v>
      </c>
      <c r="BJ7" s="12">
        <f t="shared" si="33"/>
        <v>3.1746031746031746E-3</v>
      </c>
      <c r="BK7" s="29" t="str">
        <f t="shared" si="34"/>
        <v/>
      </c>
      <c r="BL7" s="3"/>
      <c r="BM7" s="3"/>
      <c r="BN7" s="3"/>
      <c r="BO7" s="3"/>
      <c r="BP7" s="3"/>
      <c r="BQ7" s="3"/>
      <c r="BR7" s="3"/>
      <c r="BS7" s="3"/>
      <c r="BT7" s="3"/>
      <c r="BU7" s="3"/>
      <c r="BV7" s="3"/>
      <c r="BW7" s="3"/>
      <c r="BX7" s="3"/>
      <c r="BY7" s="3"/>
      <c r="BZ7" s="3"/>
      <c r="CA7" s="3"/>
      <c r="CB7" s="3"/>
      <c r="CC7" s="3"/>
      <c r="CD7" s="3"/>
      <c r="CE7" s="3"/>
      <c r="CF7" s="3"/>
      <c r="CG7" s="3"/>
      <c r="CH7" s="3"/>
      <c r="CI7" s="3"/>
      <c r="CJ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P7" s="3"/>
      <c r="EU7" s="3"/>
      <c r="EW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row>
    <row r="8" spans="1:189" ht="15" x14ac:dyDescent="0.2">
      <c r="A8" s="3" t="s">
        <v>152</v>
      </c>
      <c r="B8" s="21" t="s">
        <v>3138</v>
      </c>
      <c r="C8" s="3" t="s">
        <v>153</v>
      </c>
      <c r="D8" s="3" t="s">
        <v>113</v>
      </c>
      <c r="E8" s="3" t="s">
        <v>154</v>
      </c>
      <c r="F8" s="3">
        <v>15</v>
      </c>
      <c r="G8" s="5">
        <f t="shared" si="0"/>
        <v>0.15</v>
      </c>
      <c r="H8" s="29">
        <f t="shared" si="1"/>
        <v>0.15</v>
      </c>
      <c r="I8" s="3">
        <v>5</v>
      </c>
      <c r="J8" s="3">
        <f t="shared" si="2"/>
        <v>1</v>
      </c>
      <c r="K8" s="3">
        <f t="shared" si="3"/>
        <v>1</v>
      </c>
      <c r="L8" s="3">
        <v>4</v>
      </c>
      <c r="M8" s="3">
        <f t="shared" si="4"/>
        <v>0.75</v>
      </c>
      <c r="N8" s="3">
        <f t="shared" si="5"/>
        <v>0.75</v>
      </c>
      <c r="O8" s="3">
        <v>4</v>
      </c>
      <c r="P8" s="3">
        <f t="shared" si="6"/>
        <v>0.75</v>
      </c>
      <c r="Q8" s="3">
        <f t="shared" si="7"/>
        <v>0.75</v>
      </c>
      <c r="R8" s="3">
        <v>4</v>
      </c>
      <c r="S8" s="3">
        <f t="shared" si="8"/>
        <v>0.75</v>
      </c>
      <c r="T8" s="3">
        <f t="shared" si="9"/>
        <v>0.75</v>
      </c>
      <c r="U8" s="29">
        <f t="shared" si="10"/>
        <v>0.8125</v>
      </c>
      <c r="V8" s="3">
        <v>5</v>
      </c>
      <c r="W8" s="3">
        <f t="shared" si="11"/>
        <v>1</v>
      </c>
      <c r="X8" s="3">
        <v>3</v>
      </c>
      <c r="Y8" s="3">
        <f t="shared" si="12"/>
        <v>0.5</v>
      </c>
      <c r="Z8" s="3">
        <v>3</v>
      </c>
      <c r="AA8" s="3">
        <f t="shared" si="13"/>
        <v>0.5</v>
      </c>
      <c r="AB8" s="29">
        <f t="shared" si="14"/>
        <v>0.66666666666666663</v>
      </c>
      <c r="AC8" s="3">
        <v>4</v>
      </c>
      <c r="AD8" s="3">
        <f t="shared" si="15"/>
        <v>1</v>
      </c>
      <c r="AE8" s="3">
        <v>4</v>
      </c>
      <c r="AF8" s="3">
        <f t="shared" si="16"/>
        <v>1</v>
      </c>
      <c r="AG8" s="3">
        <v>3</v>
      </c>
      <c r="AH8" s="3">
        <f t="shared" si="17"/>
        <v>0.66666666666666663</v>
      </c>
      <c r="AI8" s="3">
        <v>3</v>
      </c>
      <c r="AJ8" s="3">
        <f t="shared" si="18"/>
        <v>0.66666666666666663</v>
      </c>
      <c r="AK8" s="3">
        <v>2</v>
      </c>
      <c r="AL8" s="3">
        <f t="shared" si="19"/>
        <v>0.33333333333333331</v>
      </c>
      <c r="AM8" s="3">
        <v>4</v>
      </c>
      <c r="AN8" s="3">
        <f t="shared" si="20"/>
        <v>1</v>
      </c>
      <c r="AO8" s="3">
        <v>2</v>
      </c>
      <c r="AP8" s="3">
        <f t="shared" si="21"/>
        <v>0.33333333333333331</v>
      </c>
      <c r="AQ8" s="3">
        <v>3</v>
      </c>
      <c r="AR8" s="3">
        <f t="shared" si="22"/>
        <v>0.66666666666666663</v>
      </c>
      <c r="AS8" s="29">
        <f t="shared" si="23"/>
        <v>0.70833333333333326</v>
      </c>
      <c r="AT8" s="3">
        <v>3</v>
      </c>
      <c r="AU8" s="3">
        <f t="shared" si="24"/>
        <v>0.5</v>
      </c>
      <c r="AV8" s="3">
        <v>3</v>
      </c>
      <c r="AW8" s="3">
        <f t="shared" si="25"/>
        <v>0.5</v>
      </c>
      <c r="AX8" s="29">
        <f t="shared" si="26"/>
        <v>0.5</v>
      </c>
      <c r="AY8" s="3" t="s">
        <v>155</v>
      </c>
      <c r="AZ8" s="3">
        <v>20</v>
      </c>
      <c r="BA8" s="12">
        <f t="shared" si="27"/>
        <v>6.9833493094756283E-2</v>
      </c>
      <c r="BB8" s="12">
        <f t="shared" si="28"/>
        <v>0.58566978193146413</v>
      </c>
      <c r="BC8" s="3">
        <v>4</v>
      </c>
      <c r="BD8" s="3">
        <f t="shared" si="29"/>
        <v>0.75</v>
      </c>
      <c r="BE8" s="3">
        <v>3</v>
      </c>
      <c r="BF8" s="3">
        <f t="shared" si="30"/>
        <v>0.5</v>
      </c>
      <c r="BG8" s="29">
        <f t="shared" si="31"/>
        <v>0.43994449769825206</v>
      </c>
      <c r="BH8" s="3">
        <v>7350000</v>
      </c>
      <c r="BI8" s="13">
        <f t="shared" si="32"/>
        <v>8.2687500082687503E-3</v>
      </c>
      <c r="BJ8" s="12">
        <f t="shared" si="33"/>
        <v>0.89206349206349211</v>
      </c>
      <c r="BK8" s="29">
        <f t="shared" si="34"/>
        <v>0.54624074961637537</v>
      </c>
      <c r="BL8" s="3"/>
      <c r="BM8" s="3"/>
      <c r="BN8" s="3"/>
      <c r="BO8" s="3"/>
      <c r="BP8" s="3"/>
      <c r="BQ8" s="3"/>
      <c r="BR8" s="3"/>
      <c r="BS8" s="3"/>
      <c r="BT8" s="3"/>
      <c r="BU8" s="3"/>
      <c r="BV8" s="3"/>
      <c r="BW8" s="3"/>
      <c r="BX8" s="3"/>
      <c r="BY8" s="3"/>
      <c r="BZ8" s="3"/>
      <c r="CA8" s="3"/>
      <c r="CB8" s="3"/>
      <c r="CC8" s="3"/>
      <c r="CD8" s="3"/>
      <c r="CE8" s="3"/>
      <c r="CF8" s="3"/>
      <c r="CG8" s="3"/>
      <c r="CH8" s="3"/>
      <c r="CI8" s="3"/>
      <c r="CJ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O8" s="3"/>
      <c r="EQ8" s="3"/>
      <c r="EW8" s="3"/>
      <c r="EZ8" s="3"/>
      <c r="FA8" s="3"/>
      <c r="FB8" s="3"/>
      <c r="FC8" s="3"/>
      <c r="FD8" s="3"/>
      <c r="FE8" s="3"/>
      <c r="FF8" s="3"/>
      <c r="FH8" s="3"/>
      <c r="FI8" s="3"/>
      <c r="FJ8" s="3"/>
      <c r="FK8" s="3"/>
      <c r="FL8" s="3"/>
      <c r="FM8" s="3"/>
      <c r="FN8" s="3"/>
      <c r="FO8" s="3"/>
      <c r="FP8" s="3"/>
      <c r="FQ8" s="3"/>
      <c r="FR8" s="3"/>
      <c r="FS8" s="3"/>
      <c r="FT8" s="3"/>
      <c r="FU8" s="3"/>
      <c r="FV8" s="3"/>
      <c r="FW8" s="3"/>
      <c r="FX8" s="3"/>
      <c r="FY8" s="3"/>
      <c r="FZ8" s="3"/>
      <c r="GA8" s="3"/>
      <c r="GB8" s="3"/>
      <c r="GC8" s="3"/>
      <c r="GD8" s="3"/>
      <c r="GE8" s="3"/>
    </row>
    <row r="9" spans="1:189" ht="15" x14ac:dyDescent="0.2">
      <c r="A9" s="3" t="s">
        <v>164</v>
      </c>
      <c r="B9" s="21" t="s">
        <v>3137</v>
      </c>
      <c r="C9" s="3" t="s">
        <v>165</v>
      </c>
      <c r="D9" s="3" t="s">
        <v>124</v>
      </c>
      <c r="E9" s="3" t="s">
        <v>166</v>
      </c>
      <c r="F9" s="3">
        <v>70</v>
      </c>
      <c r="G9" s="5">
        <f t="shared" si="0"/>
        <v>0.70000000000000007</v>
      </c>
      <c r="H9" s="29">
        <f t="shared" si="1"/>
        <v>0.70000000000000007</v>
      </c>
      <c r="I9" s="3">
        <v>5</v>
      </c>
      <c r="J9" s="3">
        <f t="shared" si="2"/>
        <v>1</v>
      </c>
      <c r="K9" s="3">
        <f t="shared" si="3"/>
        <v>1</v>
      </c>
      <c r="L9" s="3">
        <v>5</v>
      </c>
      <c r="M9" s="3">
        <f t="shared" si="4"/>
        <v>1</v>
      </c>
      <c r="N9" s="3">
        <f t="shared" si="5"/>
        <v>1</v>
      </c>
      <c r="O9" s="3">
        <v>5</v>
      </c>
      <c r="P9" s="3">
        <f t="shared" si="6"/>
        <v>1</v>
      </c>
      <c r="Q9" s="3">
        <f t="shared" si="7"/>
        <v>1</v>
      </c>
      <c r="R9" s="3">
        <v>5</v>
      </c>
      <c r="S9" s="3">
        <f t="shared" si="8"/>
        <v>1</v>
      </c>
      <c r="T9" s="3">
        <f t="shared" si="9"/>
        <v>1</v>
      </c>
      <c r="U9" s="29">
        <f t="shared" si="10"/>
        <v>1</v>
      </c>
      <c r="V9" s="3">
        <v>5</v>
      </c>
      <c r="W9" s="3">
        <f t="shared" si="11"/>
        <v>1</v>
      </c>
      <c r="X9" s="3">
        <v>5</v>
      </c>
      <c r="Y9" s="3">
        <f t="shared" si="12"/>
        <v>1</v>
      </c>
      <c r="Z9" s="3">
        <v>5</v>
      </c>
      <c r="AA9" s="3">
        <f t="shared" si="13"/>
        <v>1</v>
      </c>
      <c r="AB9" s="29">
        <f t="shared" si="14"/>
        <v>1</v>
      </c>
      <c r="AC9" s="3">
        <v>4</v>
      </c>
      <c r="AD9" s="3">
        <f t="shared" si="15"/>
        <v>1</v>
      </c>
      <c r="AE9" s="3">
        <v>4</v>
      </c>
      <c r="AF9" s="3">
        <f t="shared" si="16"/>
        <v>1</v>
      </c>
      <c r="AG9" s="3">
        <v>4</v>
      </c>
      <c r="AH9" s="3">
        <f t="shared" si="17"/>
        <v>1</v>
      </c>
      <c r="AI9" s="3">
        <v>4</v>
      </c>
      <c r="AJ9" s="3">
        <f t="shared" si="18"/>
        <v>1</v>
      </c>
      <c r="AK9" s="3">
        <v>4</v>
      </c>
      <c r="AL9" s="3">
        <f t="shared" si="19"/>
        <v>1</v>
      </c>
      <c r="AM9" s="3">
        <v>4</v>
      </c>
      <c r="AN9" s="3">
        <f t="shared" si="20"/>
        <v>1</v>
      </c>
      <c r="AO9" s="3">
        <v>2</v>
      </c>
      <c r="AP9" s="3">
        <f t="shared" si="21"/>
        <v>0.33333333333333331</v>
      </c>
      <c r="AQ9" s="3">
        <v>2</v>
      </c>
      <c r="AR9" s="3">
        <f t="shared" si="22"/>
        <v>0.33333333333333331</v>
      </c>
      <c r="AS9" s="29">
        <f t="shared" si="23"/>
        <v>0.83333333333333326</v>
      </c>
      <c r="AT9" s="3">
        <v>5</v>
      </c>
      <c r="AU9" s="3">
        <f t="shared" si="24"/>
        <v>1</v>
      </c>
      <c r="AV9" s="3">
        <v>5</v>
      </c>
      <c r="AW9" s="3">
        <f t="shared" si="25"/>
        <v>1</v>
      </c>
      <c r="AX9" s="29">
        <f t="shared" si="26"/>
        <v>1</v>
      </c>
      <c r="AY9" s="3" t="s">
        <v>167</v>
      </c>
      <c r="AZ9" s="3">
        <v>15</v>
      </c>
      <c r="BA9" s="12">
        <f t="shared" si="27"/>
        <v>5.2082223879007343E-2</v>
      </c>
      <c r="BB9" s="12">
        <f t="shared" si="28"/>
        <v>0.47663551401869159</v>
      </c>
      <c r="BC9" s="3">
        <v>5</v>
      </c>
      <c r="BD9" s="3">
        <f t="shared" si="29"/>
        <v>1</v>
      </c>
      <c r="BE9" s="3">
        <v>5</v>
      </c>
      <c r="BF9" s="3">
        <f t="shared" si="30"/>
        <v>1</v>
      </c>
      <c r="BG9" s="29">
        <f t="shared" si="31"/>
        <v>0.6840274079596691</v>
      </c>
      <c r="BH9" s="3">
        <v>39000</v>
      </c>
      <c r="BI9" s="13">
        <f t="shared" si="32"/>
        <v>4.3875000043875001E-5</v>
      </c>
      <c r="BJ9" s="12">
        <f t="shared" si="33"/>
        <v>0.10158730158730159</v>
      </c>
      <c r="BK9" s="29">
        <f t="shared" si="34"/>
        <v>0.86956012354883372</v>
      </c>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S9" s="3"/>
      <c r="ET9" s="3"/>
      <c r="EW9" s="3"/>
      <c r="EX9" s="3"/>
      <c r="EY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row>
    <row r="10" spans="1:189" ht="15" x14ac:dyDescent="0.2">
      <c r="A10" s="3" t="s">
        <v>174</v>
      </c>
      <c r="B10" s="21" t="s">
        <v>3137</v>
      </c>
      <c r="C10" s="3" t="s">
        <v>175</v>
      </c>
      <c r="D10" s="3" t="s">
        <v>124</v>
      </c>
      <c r="E10" s="3" t="s">
        <v>176</v>
      </c>
      <c r="F10" s="3">
        <v>85</v>
      </c>
      <c r="G10" s="5">
        <f t="shared" si="0"/>
        <v>0.85</v>
      </c>
      <c r="H10" s="29">
        <f t="shared" si="1"/>
        <v>0.85</v>
      </c>
      <c r="I10" s="3">
        <v>5</v>
      </c>
      <c r="J10" s="3">
        <f t="shared" si="2"/>
        <v>1</v>
      </c>
      <c r="K10" s="3">
        <f t="shared" si="3"/>
        <v>1</v>
      </c>
      <c r="L10" s="3">
        <v>5</v>
      </c>
      <c r="M10" s="3">
        <f t="shared" si="4"/>
        <v>1</v>
      </c>
      <c r="N10" s="3">
        <f t="shared" si="5"/>
        <v>1</v>
      </c>
      <c r="O10" s="3">
        <v>5</v>
      </c>
      <c r="P10" s="3">
        <f t="shared" si="6"/>
        <v>1</v>
      </c>
      <c r="Q10" s="3">
        <f t="shared" si="7"/>
        <v>1</v>
      </c>
      <c r="R10" s="3">
        <v>5</v>
      </c>
      <c r="S10" s="3">
        <f t="shared" si="8"/>
        <v>1</v>
      </c>
      <c r="T10" s="3">
        <f t="shared" si="9"/>
        <v>1</v>
      </c>
      <c r="U10" s="29">
        <f t="shared" si="10"/>
        <v>1</v>
      </c>
      <c r="V10" s="3">
        <v>5</v>
      </c>
      <c r="W10" s="3">
        <f t="shared" si="11"/>
        <v>1</v>
      </c>
      <c r="X10" s="3">
        <v>5</v>
      </c>
      <c r="Y10" s="3">
        <f t="shared" si="12"/>
        <v>1</v>
      </c>
      <c r="Z10" s="3">
        <v>5</v>
      </c>
      <c r="AA10" s="3">
        <f t="shared" si="13"/>
        <v>1</v>
      </c>
      <c r="AB10" s="29">
        <f t="shared" si="14"/>
        <v>1</v>
      </c>
      <c r="AC10" s="3">
        <v>4</v>
      </c>
      <c r="AD10" s="3">
        <f t="shared" si="15"/>
        <v>1</v>
      </c>
      <c r="AE10" s="3">
        <v>4</v>
      </c>
      <c r="AF10" s="3">
        <f t="shared" si="16"/>
        <v>1</v>
      </c>
      <c r="AG10" s="3">
        <v>4</v>
      </c>
      <c r="AH10" s="3">
        <f t="shared" si="17"/>
        <v>1</v>
      </c>
      <c r="AI10" s="3">
        <v>4</v>
      </c>
      <c r="AJ10" s="3">
        <f t="shared" si="18"/>
        <v>1</v>
      </c>
      <c r="AK10" s="3">
        <v>4</v>
      </c>
      <c r="AL10" s="3">
        <f t="shared" si="19"/>
        <v>1</v>
      </c>
      <c r="AM10" s="3">
        <v>4</v>
      </c>
      <c r="AN10" s="3">
        <f t="shared" si="20"/>
        <v>1</v>
      </c>
      <c r="AO10" s="3">
        <v>4</v>
      </c>
      <c r="AP10" s="3">
        <f t="shared" si="21"/>
        <v>1</v>
      </c>
      <c r="AQ10" s="3">
        <v>4</v>
      </c>
      <c r="AR10" s="3">
        <f t="shared" si="22"/>
        <v>1</v>
      </c>
      <c r="AS10" s="29">
        <f t="shared" si="23"/>
        <v>1</v>
      </c>
      <c r="AT10" s="3">
        <v>5</v>
      </c>
      <c r="AU10" s="3">
        <f t="shared" si="24"/>
        <v>1</v>
      </c>
      <c r="AV10" s="3">
        <v>5</v>
      </c>
      <c r="AW10" s="3">
        <f t="shared" si="25"/>
        <v>1</v>
      </c>
      <c r="AX10" s="29">
        <f t="shared" si="26"/>
        <v>1</v>
      </c>
      <c r="AY10" s="3" t="s">
        <v>177</v>
      </c>
      <c r="AZ10" s="3">
        <v>35</v>
      </c>
      <c r="BA10" s="12">
        <f t="shared" si="27"/>
        <v>0.12308730074200305</v>
      </c>
      <c r="BB10" s="12">
        <f t="shared" si="28"/>
        <v>0.8909657320872274</v>
      </c>
      <c r="BC10" s="3">
        <v>5</v>
      </c>
      <c r="BD10" s="3">
        <f t="shared" si="29"/>
        <v>1</v>
      </c>
      <c r="BE10" s="3">
        <v>5</v>
      </c>
      <c r="BF10" s="3">
        <f t="shared" si="30"/>
        <v>1</v>
      </c>
      <c r="BG10" s="29">
        <f t="shared" si="31"/>
        <v>0.70769576691400093</v>
      </c>
      <c r="BH10" s="3">
        <v>285000</v>
      </c>
      <c r="BI10" s="13">
        <f t="shared" si="32"/>
        <v>3.2062500032062498E-4</v>
      </c>
      <c r="BJ10" s="12">
        <f t="shared" si="33"/>
        <v>0.36825396825396828</v>
      </c>
      <c r="BK10" s="29">
        <f t="shared" si="34"/>
        <v>0.92628262781900006</v>
      </c>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Q10" s="3"/>
      <c r="CR10" s="3"/>
      <c r="CS10" s="3"/>
      <c r="CT10" s="3"/>
      <c r="CU10" s="3"/>
      <c r="CV10" s="3"/>
      <c r="CW10" s="3"/>
      <c r="CY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B10" s="3"/>
      <c r="EC10" s="3"/>
      <c r="ED10" s="3"/>
      <c r="EE10" s="3"/>
      <c r="EF10" s="3"/>
      <c r="EG10" s="3"/>
      <c r="EH10" s="3"/>
      <c r="EI10" s="3"/>
      <c r="EJ10" s="3"/>
      <c r="EK10" s="3"/>
      <c r="EN10" s="3"/>
      <c r="EW10" s="3"/>
      <c r="EZ10" s="3"/>
      <c r="FA10" s="3"/>
      <c r="FB10" s="3"/>
      <c r="FC10" s="3"/>
      <c r="FD10" s="3"/>
      <c r="FE10" s="3"/>
      <c r="FF10" s="3"/>
      <c r="FH10" s="3"/>
      <c r="FI10" s="3"/>
      <c r="FJ10" s="3"/>
      <c r="FK10" s="3"/>
      <c r="FL10" s="3"/>
      <c r="FM10" s="3"/>
      <c r="FN10" s="3"/>
      <c r="FO10" s="3"/>
      <c r="FP10" s="3"/>
      <c r="FQ10" s="3"/>
      <c r="FR10" s="3"/>
      <c r="FS10" s="3"/>
      <c r="FT10" s="3"/>
      <c r="FU10" s="3"/>
      <c r="FV10" s="3"/>
      <c r="FW10" s="3"/>
      <c r="FX10" s="3"/>
      <c r="FY10" s="3"/>
      <c r="GA10" s="3"/>
      <c r="GB10" s="3"/>
      <c r="GC10" s="3"/>
      <c r="GD10" s="3"/>
      <c r="GE10" s="3"/>
    </row>
    <row r="11" spans="1:189" ht="15" x14ac:dyDescent="0.2">
      <c r="A11" s="3" t="s">
        <v>185</v>
      </c>
      <c r="B11" s="21" t="s">
        <v>3150</v>
      </c>
      <c r="C11" s="3" t="s">
        <v>186</v>
      </c>
      <c r="D11" s="3" t="s">
        <v>144</v>
      </c>
      <c r="E11" s="3" t="s">
        <v>187</v>
      </c>
      <c r="F11" s="3">
        <v>7</v>
      </c>
      <c r="G11" s="5">
        <f t="shared" si="0"/>
        <v>7.0000000000000007E-2</v>
      </c>
      <c r="H11" s="29">
        <f t="shared" si="1"/>
        <v>7.0000000000000007E-2</v>
      </c>
      <c r="I11" s="3">
        <v>5</v>
      </c>
      <c r="J11" s="3">
        <f t="shared" si="2"/>
        <v>1</v>
      </c>
      <c r="K11" s="3">
        <f t="shared" si="3"/>
        <v>1</v>
      </c>
      <c r="L11" s="3">
        <v>5</v>
      </c>
      <c r="M11" s="3">
        <f t="shared" si="4"/>
        <v>1</v>
      </c>
      <c r="N11" s="3">
        <f t="shared" si="5"/>
        <v>1</v>
      </c>
      <c r="O11" s="3">
        <v>4</v>
      </c>
      <c r="P11" s="3">
        <f t="shared" si="6"/>
        <v>0.75</v>
      </c>
      <c r="Q11" s="3">
        <f t="shared" si="7"/>
        <v>0.75</v>
      </c>
      <c r="R11" s="3">
        <v>4</v>
      </c>
      <c r="S11" s="3">
        <f t="shared" si="8"/>
        <v>0.75</v>
      </c>
      <c r="T11" s="3">
        <f t="shared" si="9"/>
        <v>0.75</v>
      </c>
      <c r="U11" s="29">
        <f t="shared" si="10"/>
        <v>0.875</v>
      </c>
      <c r="V11" s="3">
        <v>4</v>
      </c>
      <c r="W11" s="3">
        <f t="shared" si="11"/>
        <v>0.75</v>
      </c>
      <c r="X11" s="3">
        <v>3</v>
      </c>
      <c r="Y11" s="3">
        <f t="shared" si="12"/>
        <v>0.5</v>
      </c>
      <c r="Z11" s="3">
        <v>3</v>
      </c>
      <c r="AA11" s="3">
        <f t="shared" si="13"/>
        <v>0.5</v>
      </c>
      <c r="AB11" s="29">
        <f t="shared" si="14"/>
        <v>0.58333333333333337</v>
      </c>
      <c r="AC11" s="3">
        <v>2</v>
      </c>
      <c r="AD11" s="3">
        <f t="shared" si="15"/>
        <v>0.33333333333333331</v>
      </c>
      <c r="AE11" s="3">
        <v>2</v>
      </c>
      <c r="AF11" s="3">
        <f t="shared" si="16"/>
        <v>0.33333333333333331</v>
      </c>
      <c r="AG11" s="3">
        <v>2</v>
      </c>
      <c r="AH11" s="3">
        <f t="shared" si="17"/>
        <v>0.33333333333333331</v>
      </c>
      <c r="AI11" s="3">
        <v>2</v>
      </c>
      <c r="AJ11" s="3">
        <f t="shared" si="18"/>
        <v>0.33333333333333331</v>
      </c>
      <c r="AK11" s="3">
        <v>4</v>
      </c>
      <c r="AL11" s="3">
        <f t="shared" si="19"/>
        <v>1</v>
      </c>
      <c r="AM11" s="3">
        <v>2</v>
      </c>
      <c r="AN11" s="3">
        <f t="shared" si="20"/>
        <v>0.33333333333333331</v>
      </c>
      <c r="AO11" s="3">
        <v>2</v>
      </c>
      <c r="AP11" s="3">
        <f t="shared" si="21"/>
        <v>0.33333333333333331</v>
      </c>
      <c r="AQ11" s="3">
        <v>2</v>
      </c>
      <c r="AR11" s="3">
        <f t="shared" si="22"/>
        <v>0.33333333333333331</v>
      </c>
      <c r="AS11" s="29">
        <f t="shared" si="23"/>
        <v>0.41666666666666669</v>
      </c>
      <c r="AT11" s="3">
        <v>5</v>
      </c>
      <c r="AU11" s="3">
        <f t="shared" si="24"/>
        <v>1</v>
      </c>
      <c r="AV11" s="3">
        <v>5</v>
      </c>
      <c r="AW11" s="3">
        <f t="shared" si="25"/>
        <v>1</v>
      </c>
      <c r="AX11" s="29">
        <f t="shared" si="26"/>
        <v>1</v>
      </c>
      <c r="AY11" s="3" t="s">
        <v>188</v>
      </c>
      <c r="AZ11" s="3">
        <v>5</v>
      </c>
      <c r="BA11" s="12">
        <f t="shared" si="27"/>
        <v>1.6579685447509495E-2</v>
      </c>
      <c r="BB11" s="12">
        <f t="shared" si="28"/>
        <v>9.0342679127725853E-2</v>
      </c>
      <c r="BC11" s="3">
        <v>4</v>
      </c>
      <c r="BD11" s="3">
        <f t="shared" si="29"/>
        <v>0.75</v>
      </c>
      <c r="BE11" s="3">
        <v>3</v>
      </c>
      <c r="BF11" s="3">
        <f t="shared" si="30"/>
        <v>0.5</v>
      </c>
      <c r="BG11" s="29">
        <f t="shared" si="31"/>
        <v>0.42219322848250318</v>
      </c>
      <c r="BH11" s="3">
        <v>300000</v>
      </c>
      <c r="BI11" s="13">
        <f t="shared" si="32"/>
        <v>3.3750000033750001E-4</v>
      </c>
      <c r="BJ11" s="12">
        <f t="shared" si="33"/>
        <v>0.3746031746031746</v>
      </c>
      <c r="BK11" s="29">
        <f t="shared" si="34"/>
        <v>0.56119887141375058</v>
      </c>
      <c r="FI11" s="3"/>
      <c r="GC11" s="3"/>
      <c r="GE11" s="3"/>
    </row>
    <row r="12" spans="1:189" ht="15" x14ac:dyDescent="0.2">
      <c r="A12" s="3" t="s">
        <v>193</v>
      </c>
      <c r="B12" s="21" t="s">
        <v>3137</v>
      </c>
      <c r="C12" s="3" t="s">
        <v>194</v>
      </c>
      <c r="D12" s="3" t="s">
        <v>124</v>
      </c>
      <c r="E12" s="3" t="s">
        <v>195</v>
      </c>
      <c r="F12" s="3">
        <v>35</v>
      </c>
      <c r="G12" s="5">
        <f t="shared" si="0"/>
        <v>0.35000000000000003</v>
      </c>
      <c r="H12" s="29">
        <f t="shared" si="1"/>
        <v>0.35000000000000003</v>
      </c>
      <c r="I12" s="3">
        <v>4</v>
      </c>
      <c r="J12" s="3">
        <f t="shared" si="2"/>
        <v>0.75</v>
      </c>
      <c r="K12" s="3">
        <f t="shared" si="3"/>
        <v>0.75</v>
      </c>
      <c r="L12" s="3">
        <v>5</v>
      </c>
      <c r="M12" s="3">
        <f t="shared" si="4"/>
        <v>1</v>
      </c>
      <c r="N12" s="3">
        <f t="shared" si="5"/>
        <v>1</v>
      </c>
      <c r="O12" s="3">
        <v>5</v>
      </c>
      <c r="P12" s="3">
        <f t="shared" si="6"/>
        <v>1</v>
      </c>
      <c r="Q12" s="3">
        <f t="shared" si="7"/>
        <v>1</v>
      </c>
      <c r="R12" s="3">
        <v>5</v>
      </c>
      <c r="S12" s="3">
        <f t="shared" si="8"/>
        <v>1</v>
      </c>
      <c r="T12" s="3">
        <f t="shared" si="9"/>
        <v>1</v>
      </c>
      <c r="U12" s="29">
        <f t="shared" si="10"/>
        <v>0.9375</v>
      </c>
      <c r="V12" s="3">
        <v>5</v>
      </c>
      <c r="W12" s="3">
        <f t="shared" si="11"/>
        <v>1</v>
      </c>
      <c r="X12" s="3">
        <v>5</v>
      </c>
      <c r="Y12" s="3">
        <f t="shared" si="12"/>
        <v>1</v>
      </c>
      <c r="Z12" s="3">
        <v>5</v>
      </c>
      <c r="AA12" s="3">
        <f t="shared" si="13"/>
        <v>1</v>
      </c>
      <c r="AB12" s="29">
        <f t="shared" si="14"/>
        <v>1</v>
      </c>
      <c r="AC12" s="3">
        <v>4</v>
      </c>
      <c r="AD12" s="3">
        <f t="shared" si="15"/>
        <v>1</v>
      </c>
      <c r="AE12" s="3">
        <v>3</v>
      </c>
      <c r="AF12" s="3">
        <f t="shared" si="16"/>
        <v>0.66666666666666663</v>
      </c>
      <c r="AG12" s="3">
        <v>4</v>
      </c>
      <c r="AH12" s="3">
        <f t="shared" si="17"/>
        <v>1</v>
      </c>
      <c r="AI12" s="3">
        <v>3</v>
      </c>
      <c r="AJ12" s="3">
        <f t="shared" si="18"/>
        <v>0.66666666666666663</v>
      </c>
      <c r="AK12" s="3">
        <v>3</v>
      </c>
      <c r="AL12" s="3">
        <f t="shared" si="19"/>
        <v>0.66666666666666663</v>
      </c>
      <c r="AM12" s="3">
        <v>3</v>
      </c>
      <c r="AN12" s="3">
        <f t="shared" si="20"/>
        <v>0.66666666666666663</v>
      </c>
      <c r="AO12" s="3">
        <v>3</v>
      </c>
      <c r="AP12" s="3">
        <f t="shared" si="21"/>
        <v>0.66666666666666663</v>
      </c>
      <c r="AQ12" s="3">
        <v>3</v>
      </c>
      <c r="AR12" s="3">
        <f t="shared" si="22"/>
        <v>0.66666666666666663</v>
      </c>
      <c r="AS12" s="29">
        <f t="shared" si="23"/>
        <v>0.75</v>
      </c>
      <c r="AT12" s="3">
        <v>5</v>
      </c>
      <c r="AU12" s="3">
        <f t="shared" si="24"/>
        <v>1</v>
      </c>
      <c r="AV12" s="3">
        <v>5</v>
      </c>
      <c r="AW12" s="3">
        <f t="shared" si="25"/>
        <v>1</v>
      </c>
      <c r="AX12" s="29">
        <f t="shared" si="26"/>
        <v>1</v>
      </c>
      <c r="AY12" s="3" t="s">
        <v>196</v>
      </c>
      <c r="AZ12" s="3">
        <v>12</v>
      </c>
      <c r="BA12" s="12">
        <f t="shared" si="27"/>
        <v>4.1431462349557989E-2</v>
      </c>
      <c r="BB12" s="12">
        <f t="shared" si="28"/>
        <v>0.42990654205607476</v>
      </c>
      <c r="BC12" s="3">
        <v>3</v>
      </c>
      <c r="BD12" s="3">
        <f t="shared" si="29"/>
        <v>0.5</v>
      </c>
      <c r="BE12" s="3">
        <v>5</v>
      </c>
      <c r="BF12" s="3">
        <f t="shared" si="30"/>
        <v>1</v>
      </c>
      <c r="BG12" s="29">
        <f t="shared" si="31"/>
        <v>0.51381048744985269</v>
      </c>
      <c r="BH12" s="3">
        <v>573000</v>
      </c>
      <c r="BI12" s="13">
        <f t="shared" si="32"/>
        <v>6.4462500064462499E-4</v>
      </c>
      <c r="BJ12" s="12">
        <f t="shared" si="33"/>
        <v>0.55555555555555558</v>
      </c>
      <c r="BK12" s="29">
        <f t="shared" si="34"/>
        <v>0.7585517479083087</v>
      </c>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O12" s="3"/>
      <c r="EW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GA12" s="3"/>
      <c r="GB12" s="3"/>
      <c r="GC12" s="3"/>
      <c r="GD12" s="3"/>
      <c r="GE12" s="3"/>
    </row>
    <row r="13" spans="1:189" ht="15" x14ac:dyDescent="0.2">
      <c r="A13" s="3" t="s">
        <v>205</v>
      </c>
      <c r="B13" s="21" t="s">
        <v>3150</v>
      </c>
      <c r="C13" s="3" t="s">
        <v>206</v>
      </c>
      <c r="D13" s="3" t="s">
        <v>124</v>
      </c>
      <c r="E13" s="3" t="s">
        <v>207</v>
      </c>
      <c r="F13" s="3">
        <v>50</v>
      </c>
      <c r="G13" s="5">
        <f t="shared" si="0"/>
        <v>0.5</v>
      </c>
      <c r="H13" s="29">
        <f t="shared" si="1"/>
        <v>0.5</v>
      </c>
      <c r="I13" s="3">
        <v>3</v>
      </c>
      <c r="J13" s="3">
        <f t="shared" si="2"/>
        <v>0.5</v>
      </c>
      <c r="K13" s="3">
        <f t="shared" si="3"/>
        <v>0.5</v>
      </c>
      <c r="L13" s="3">
        <v>4</v>
      </c>
      <c r="M13" s="3">
        <f t="shared" si="4"/>
        <v>0.75</v>
      </c>
      <c r="N13" s="3">
        <f t="shared" si="5"/>
        <v>0.75</v>
      </c>
      <c r="O13" s="3">
        <v>5</v>
      </c>
      <c r="P13" s="3">
        <f t="shared" si="6"/>
        <v>1</v>
      </c>
      <c r="Q13" s="3">
        <f t="shared" si="7"/>
        <v>1</v>
      </c>
      <c r="R13" s="3">
        <v>5</v>
      </c>
      <c r="S13" s="3">
        <f t="shared" si="8"/>
        <v>1</v>
      </c>
      <c r="T13" s="3">
        <f t="shared" si="9"/>
        <v>1</v>
      </c>
      <c r="U13" s="29">
        <f t="shared" si="10"/>
        <v>0.8125</v>
      </c>
      <c r="V13" s="3">
        <v>4</v>
      </c>
      <c r="W13" s="3">
        <f t="shared" si="11"/>
        <v>0.75</v>
      </c>
      <c r="X13" s="3">
        <v>5</v>
      </c>
      <c r="Y13" s="3">
        <f t="shared" si="12"/>
        <v>1</v>
      </c>
      <c r="Z13" s="3">
        <v>4</v>
      </c>
      <c r="AA13" s="3">
        <f t="shared" si="13"/>
        <v>0.75</v>
      </c>
      <c r="AB13" s="29">
        <f t="shared" si="14"/>
        <v>0.83333333333333337</v>
      </c>
      <c r="AC13" s="3">
        <v>4</v>
      </c>
      <c r="AD13" s="3">
        <f t="shared" si="15"/>
        <v>1</v>
      </c>
      <c r="AE13" s="3">
        <v>4</v>
      </c>
      <c r="AF13" s="3">
        <f t="shared" si="16"/>
        <v>1</v>
      </c>
      <c r="AG13" s="3">
        <v>4</v>
      </c>
      <c r="AH13" s="3">
        <f t="shared" si="17"/>
        <v>1</v>
      </c>
      <c r="AI13" s="3">
        <v>4</v>
      </c>
      <c r="AJ13" s="3">
        <f t="shared" si="18"/>
        <v>1</v>
      </c>
      <c r="AK13" s="3">
        <v>2</v>
      </c>
      <c r="AL13" s="3">
        <f t="shared" si="19"/>
        <v>0.33333333333333331</v>
      </c>
      <c r="AM13" s="3">
        <v>3</v>
      </c>
      <c r="AN13" s="3">
        <f t="shared" si="20"/>
        <v>0.66666666666666663</v>
      </c>
      <c r="AO13" s="3">
        <v>3</v>
      </c>
      <c r="AP13" s="3">
        <f t="shared" si="21"/>
        <v>0.66666666666666663</v>
      </c>
      <c r="AQ13" s="3">
        <v>4</v>
      </c>
      <c r="AR13" s="3">
        <f t="shared" si="22"/>
        <v>1</v>
      </c>
      <c r="AS13" s="29">
        <f t="shared" si="23"/>
        <v>0.83333333333333337</v>
      </c>
      <c r="AT13" s="3">
        <v>5</v>
      </c>
      <c r="AU13" s="3">
        <f t="shared" si="24"/>
        <v>1</v>
      </c>
      <c r="AV13" s="3">
        <v>5</v>
      </c>
      <c r="AW13" s="3">
        <f t="shared" si="25"/>
        <v>1</v>
      </c>
      <c r="AX13" s="29">
        <f t="shared" si="26"/>
        <v>1</v>
      </c>
      <c r="AY13" s="3" t="s">
        <v>208</v>
      </c>
      <c r="AZ13" s="3">
        <v>23</v>
      </c>
      <c r="BA13" s="12">
        <f t="shared" si="27"/>
        <v>8.0484254624205637E-2</v>
      </c>
      <c r="BB13" s="12">
        <f t="shared" si="28"/>
        <v>0.73520249221183798</v>
      </c>
      <c r="BC13" s="3">
        <v>5</v>
      </c>
      <c r="BD13" s="3">
        <f t="shared" si="29"/>
        <v>1</v>
      </c>
      <c r="BE13" s="3">
        <v>5</v>
      </c>
      <c r="BF13" s="3">
        <f t="shared" si="30"/>
        <v>1</v>
      </c>
      <c r="BG13" s="29">
        <f t="shared" si="31"/>
        <v>0.69349475154140183</v>
      </c>
      <c r="BH13" s="3">
        <v>150000</v>
      </c>
      <c r="BI13" s="13">
        <f t="shared" si="32"/>
        <v>1.6875000016875001E-4</v>
      </c>
      <c r="BJ13" s="12">
        <f t="shared" si="33"/>
        <v>0.25714285714285712</v>
      </c>
      <c r="BK13" s="29">
        <f t="shared" si="34"/>
        <v>0.77877690303467817</v>
      </c>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Q13" s="3"/>
      <c r="CR13" s="3"/>
      <c r="CS13" s="3"/>
      <c r="CT13" s="3"/>
      <c r="CU13" s="3"/>
      <c r="CV13" s="3"/>
      <c r="CW13" s="3"/>
      <c r="CY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FE13" s="3"/>
      <c r="FF13" s="3"/>
      <c r="FH13" s="3"/>
      <c r="FI13" s="3"/>
      <c r="FJ13" s="3"/>
      <c r="FK13" s="3"/>
      <c r="FL13" s="3"/>
      <c r="FM13" s="3"/>
      <c r="FN13" s="3"/>
      <c r="FO13" s="3"/>
      <c r="FP13" s="3"/>
      <c r="FQ13" s="3"/>
      <c r="FR13" s="3"/>
      <c r="FS13" s="3"/>
      <c r="GC13" s="3"/>
      <c r="GE13" s="3"/>
    </row>
    <row r="14" spans="1:189" ht="15" x14ac:dyDescent="0.2">
      <c r="A14" s="3" t="s">
        <v>141</v>
      </c>
      <c r="B14" s="21" t="s">
        <v>3137</v>
      </c>
      <c r="C14" s="3" t="s">
        <v>214</v>
      </c>
      <c r="D14" s="3" t="s">
        <v>144</v>
      </c>
      <c r="E14" s="3" t="s">
        <v>215</v>
      </c>
      <c r="G14" s="5">
        <f t="shared" si="0"/>
        <v>0</v>
      </c>
      <c r="H14" s="29" t="str">
        <f t="shared" si="1"/>
        <v/>
      </c>
      <c r="J14" s="3">
        <f t="shared" si="2"/>
        <v>-0.25</v>
      </c>
      <c r="K14" s="3" t="str">
        <f t="shared" si="3"/>
        <v/>
      </c>
      <c r="M14" s="3">
        <f t="shared" si="4"/>
        <v>-0.25</v>
      </c>
      <c r="N14" s="3" t="str">
        <f t="shared" si="5"/>
        <v/>
      </c>
      <c r="P14" s="3">
        <f t="shared" si="6"/>
        <v>-0.25</v>
      </c>
      <c r="Q14" s="3" t="str">
        <f t="shared" si="7"/>
        <v/>
      </c>
      <c r="S14" s="3">
        <f t="shared" si="8"/>
        <v>-0.25</v>
      </c>
      <c r="T14" s="3" t="str">
        <f t="shared" si="9"/>
        <v/>
      </c>
      <c r="U14" s="29" t="str">
        <f t="shared" si="10"/>
        <v/>
      </c>
      <c r="W14" s="3">
        <f t="shared" si="11"/>
        <v>-0.25</v>
      </c>
      <c r="Y14" s="3">
        <f t="shared" si="12"/>
        <v>-0.25</v>
      </c>
      <c r="AA14" s="3">
        <f t="shared" si="13"/>
        <v>-0.25</v>
      </c>
      <c r="AB14" s="29" t="str">
        <f t="shared" si="14"/>
        <v/>
      </c>
      <c r="AD14" s="3">
        <f t="shared" si="15"/>
        <v>-0.33333333333333331</v>
      </c>
      <c r="AF14" s="3">
        <f t="shared" si="16"/>
        <v>-0.33333333333333331</v>
      </c>
      <c r="AH14" s="3">
        <f t="shared" si="17"/>
        <v>-0.33333333333333331</v>
      </c>
      <c r="AJ14" s="3">
        <f t="shared" si="18"/>
        <v>-0.33333333333333331</v>
      </c>
      <c r="AL14" s="3">
        <f t="shared" si="19"/>
        <v>-0.33333333333333331</v>
      </c>
      <c r="AN14" s="3">
        <f t="shared" si="20"/>
        <v>-0.33333333333333331</v>
      </c>
      <c r="AP14" s="3">
        <f t="shared" si="21"/>
        <v>-0.33333333333333331</v>
      </c>
      <c r="AR14" s="3">
        <f t="shared" si="22"/>
        <v>-0.33333333333333331</v>
      </c>
      <c r="AS14" s="29" t="str">
        <f t="shared" si="23"/>
        <v/>
      </c>
      <c r="AU14" s="3">
        <f t="shared" si="24"/>
        <v>-0.25</v>
      </c>
      <c r="AW14" s="3">
        <f t="shared" si="25"/>
        <v>-0.25</v>
      </c>
      <c r="AX14" s="29" t="str">
        <f t="shared" si="26"/>
        <v/>
      </c>
      <c r="BA14" s="12">
        <f t="shared" si="27"/>
        <v>-1.171583768239429E-3</v>
      </c>
      <c r="BB14" s="12" t="e">
        <f t="shared" si="28"/>
        <v>#N/A</v>
      </c>
      <c r="BD14" s="3">
        <f t="shared" si="29"/>
        <v>-0.25</v>
      </c>
      <c r="BF14" s="3">
        <f t="shared" si="30"/>
        <v>-0.25</v>
      </c>
      <c r="BG14" s="29" t="str">
        <f t="shared" si="31"/>
        <v/>
      </c>
      <c r="BI14" s="13">
        <f t="shared" si="32"/>
        <v>0</v>
      </c>
      <c r="BJ14" s="12">
        <f t="shared" si="33"/>
        <v>3.1746031746031746E-3</v>
      </c>
      <c r="BK14" s="29" t="str">
        <f t="shared" si="34"/>
        <v/>
      </c>
      <c r="FE14" s="3"/>
      <c r="FF14" s="3"/>
      <c r="FI14" s="3"/>
      <c r="GC14" s="3"/>
      <c r="GE14" s="3"/>
    </row>
    <row r="15" spans="1:189" ht="15" x14ac:dyDescent="0.2">
      <c r="A15" s="3" t="s">
        <v>216</v>
      </c>
      <c r="B15" s="21" t="s">
        <v>3137</v>
      </c>
      <c r="C15" s="3" t="s">
        <v>217</v>
      </c>
      <c r="D15" s="3" t="s">
        <v>113</v>
      </c>
      <c r="E15" s="3" t="s">
        <v>218</v>
      </c>
      <c r="F15" s="3">
        <v>60</v>
      </c>
      <c r="G15" s="5">
        <f t="shared" si="0"/>
        <v>0.6</v>
      </c>
      <c r="H15" s="29">
        <f t="shared" si="1"/>
        <v>0.6</v>
      </c>
      <c r="I15" s="3">
        <v>5</v>
      </c>
      <c r="J15" s="3">
        <f t="shared" si="2"/>
        <v>1</v>
      </c>
      <c r="K15" s="3">
        <f t="shared" si="3"/>
        <v>1</v>
      </c>
      <c r="L15" s="3">
        <v>5</v>
      </c>
      <c r="M15" s="3">
        <f t="shared" si="4"/>
        <v>1</v>
      </c>
      <c r="N15" s="3">
        <f t="shared" si="5"/>
        <v>1</v>
      </c>
      <c r="O15" s="3">
        <v>5</v>
      </c>
      <c r="P15" s="3">
        <f t="shared" si="6"/>
        <v>1</v>
      </c>
      <c r="Q15" s="3">
        <f t="shared" si="7"/>
        <v>1</v>
      </c>
      <c r="R15" s="3">
        <v>5</v>
      </c>
      <c r="S15" s="3">
        <f t="shared" si="8"/>
        <v>1</v>
      </c>
      <c r="T15" s="3">
        <f t="shared" si="9"/>
        <v>1</v>
      </c>
      <c r="U15" s="29">
        <f t="shared" si="10"/>
        <v>1</v>
      </c>
      <c r="V15" s="3">
        <v>5</v>
      </c>
      <c r="W15" s="3">
        <f t="shared" si="11"/>
        <v>1</v>
      </c>
      <c r="X15" s="3">
        <v>4</v>
      </c>
      <c r="Y15" s="3">
        <f t="shared" si="12"/>
        <v>0.75</v>
      </c>
      <c r="Z15" s="3">
        <v>5</v>
      </c>
      <c r="AA15" s="3">
        <f t="shared" si="13"/>
        <v>1</v>
      </c>
      <c r="AB15" s="29">
        <f t="shared" si="14"/>
        <v>0.91666666666666663</v>
      </c>
      <c r="AC15" s="3">
        <v>4</v>
      </c>
      <c r="AD15" s="3">
        <f t="shared" si="15"/>
        <v>1</v>
      </c>
      <c r="AE15" s="3">
        <v>4</v>
      </c>
      <c r="AF15" s="3">
        <f t="shared" si="16"/>
        <v>1</v>
      </c>
      <c r="AG15" s="3">
        <v>4</v>
      </c>
      <c r="AH15" s="3">
        <f t="shared" si="17"/>
        <v>1</v>
      </c>
      <c r="AI15" s="3">
        <v>4</v>
      </c>
      <c r="AJ15" s="3">
        <f t="shared" si="18"/>
        <v>1</v>
      </c>
      <c r="AK15" s="3">
        <v>3</v>
      </c>
      <c r="AL15" s="3">
        <f t="shared" si="19"/>
        <v>0.66666666666666663</v>
      </c>
      <c r="AM15" s="3">
        <v>3</v>
      </c>
      <c r="AN15" s="3">
        <f t="shared" si="20"/>
        <v>0.66666666666666663</v>
      </c>
      <c r="AO15" s="3">
        <v>4</v>
      </c>
      <c r="AP15" s="3">
        <f t="shared" si="21"/>
        <v>1</v>
      </c>
      <c r="AQ15" s="3">
        <v>4</v>
      </c>
      <c r="AR15" s="3">
        <f t="shared" si="22"/>
        <v>1</v>
      </c>
      <c r="AS15" s="29">
        <f t="shared" si="23"/>
        <v>0.91666666666666674</v>
      </c>
      <c r="AT15" s="3">
        <v>4</v>
      </c>
      <c r="AU15" s="3">
        <f t="shared" si="24"/>
        <v>0.75</v>
      </c>
      <c r="AV15" s="3">
        <v>4</v>
      </c>
      <c r="AW15" s="3">
        <f t="shared" si="25"/>
        <v>0.75</v>
      </c>
      <c r="AX15" s="29">
        <f t="shared" si="26"/>
        <v>0.75</v>
      </c>
      <c r="AY15" s="3" t="s">
        <v>219</v>
      </c>
      <c r="AZ15" s="3">
        <v>10</v>
      </c>
      <c r="BA15" s="12">
        <f t="shared" si="27"/>
        <v>3.4330954663258424E-2</v>
      </c>
      <c r="BB15" s="12">
        <f t="shared" si="28"/>
        <v>0.27414330218068533</v>
      </c>
      <c r="BC15" s="3">
        <v>5</v>
      </c>
      <c r="BD15" s="3">
        <f t="shared" si="29"/>
        <v>1</v>
      </c>
      <c r="BE15" s="3">
        <v>5</v>
      </c>
      <c r="BF15" s="3">
        <f t="shared" si="30"/>
        <v>1</v>
      </c>
      <c r="BG15" s="29">
        <f t="shared" si="31"/>
        <v>0.67811031822108614</v>
      </c>
      <c r="BH15" s="3">
        <v>200000</v>
      </c>
      <c r="BI15" s="13">
        <f t="shared" si="32"/>
        <v>2.25000000225E-4</v>
      </c>
      <c r="BJ15" s="12">
        <f t="shared" si="33"/>
        <v>0.29841269841269841</v>
      </c>
      <c r="BK15" s="29">
        <f t="shared" si="34"/>
        <v>0.81024060859240332</v>
      </c>
      <c r="FI15" s="3"/>
      <c r="GC15" s="3"/>
      <c r="GE15" s="3"/>
    </row>
    <row r="16" spans="1:189" ht="15" x14ac:dyDescent="0.2">
      <c r="A16" s="3" t="s">
        <v>229</v>
      </c>
      <c r="B16" s="21" t="s">
        <v>3150</v>
      </c>
      <c r="C16" s="3" t="s">
        <v>230</v>
      </c>
      <c r="D16" s="3" t="s">
        <v>144</v>
      </c>
      <c r="E16" s="3" t="s">
        <v>231</v>
      </c>
      <c r="F16" s="3">
        <v>25</v>
      </c>
      <c r="G16" s="5">
        <f t="shared" si="0"/>
        <v>0.25</v>
      </c>
      <c r="H16" s="29">
        <f t="shared" si="1"/>
        <v>0.25</v>
      </c>
      <c r="I16" s="3">
        <v>5</v>
      </c>
      <c r="J16" s="3">
        <f t="shared" si="2"/>
        <v>1</v>
      </c>
      <c r="K16" s="3">
        <f t="shared" si="3"/>
        <v>1</v>
      </c>
      <c r="L16" s="3">
        <v>5</v>
      </c>
      <c r="M16" s="3">
        <f t="shared" si="4"/>
        <v>1</v>
      </c>
      <c r="N16" s="3">
        <f t="shared" si="5"/>
        <v>1</v>
      </c>
      <c r="O16" s="3">
        <v>5</v>
      </c>
      <c r="P16" s="3">
        <f t="shared" si="6"/>
        <v>1</v>
      </c>
      <c r="Q16" s="3">
        <f t="shared" si="7"/>
        <v>1</v>
      </c>
      <c r="R16" s="3">
        <v>4</v>
      </c>
      <c r="S16" s="3">
        <f t="shared" si="8"/>
        <v>0.75</v>
      </c>
      <c r="T16" s="3">
        <f t="shared" si="9"/>
        <v>0.75</v>
      </c>
      <c r="U16" s="29">
        <f t="shared" si="10"/>
        <v>0.9375</v>
      </c>
      <c r="V16" s="3">
        <v>5</v>
      </c>
      <c r="W16" s="3">
        <f t="shared" si="11"/>
        <v>1</v>
      </c>
      <c r="X16" s="3">
        <v>4</v>
      </c>
      <c r="Y16" s="3">
        <f t="shared" si="12"/>
        <v>0.75</v>
      </c>
      <c r="Z16" s="3">
        <v>5</v>
      </c>
      <c r="AA16" s="3">
        <f t="shared" si="13"/>
        <v>1</v>
      </c>
      <c r="AB16" s="29">
        <f t="shared" si="14"/>
        <v>0.91666666666666663</v>
      </c>
      <c r="AC16" s="3">
        <v>3</v>
      </c>
      <c r="AD16" s="3">
        <f t="shared" si="15"/>
        <v>0.66666666666666663</v>
      </c>
      <c r="AE16" s="3">
        <v>4</v>
      </c>
      <c r="AF16" s="3">
        <f t="shared" si="16"/>
        <v>1</v>
      </c>
      <c r="AG16" s="3">
        <v>4</v>
      </c>
      <c r="AH16" s="3">
        <f t="shared" si="17"/>
        <v>1</v>
      </c>
      <c r="AI16" s="3">
        <v>4</v>
      </c>
      <c r="AJ16" s="3">
        <f t="shared" si="18"/>
        <v>1</v>
      </c>
      <c r="AK16" s="3">
        <v>4</v>
      </c>
      <c r="AL16" s="3">
        <f t="shared" si="19"/>
        <v>1</v>
      </c>
      <c r="AM16" s="3">
        <v>2</v>
      </c>
      <c r="AN16" s="3">
        <f t="shared" si="20"/>
        <v>0.33333333333333331</v>
      </c>
      <c r="AO16" s="3">
        <v>1</v>
      </c>
      <c r="AP16" s="3">
        <f t="shared" si="21"/>
        <v>0</v>
      </c>
      <c r="AQ16" s="3">
        <v>1</v>
      </c>
      <c r="AR16" s="3">
        <f t="shared" si="22"/>
        <v>0</v>
      </c>
      <c r="AS16" s="29">
        <f t="shared" si="23"/>
        <v>0.62499999999999989</v>
      </c>
      <c r="AT16" s="3">
        <v>4</v>
      </c>
      <c r="AU16" s="3">
        <f t="shared" si="24"/>
        <v>0.75</v>
      </c>
      <c r="AV16" s="3">
        <v>4</v>
      </c>
      <c r="AW16" s="3">
        <f t="shared" si="25"/>
        <v>0.75</v>
      </c>
      <c r="AX16" s="29">
        <f t="shared" si="26"/>
        <v>0.75</v>
      </c>
      <c r="AZ16" s="3">
        <v>10</v>
      </c>
      <c r="BA16" s="12">
        <f t="shared" si="27"/>
        <v>3.4330954663258424E-2</v>
      </c>
      <c r="BB16" s="12">
        <f t="shared" si="28"/>
        <v>0.27414330218068533</v>
      </c>
      <c r="BC16" s="3">
        <v>3</v>
      </c>
      <c r="BD16" s="3">
        <f t="shared" si="29"/>
        <v>0.5</v>
      </c>
      <c r="BE16" s="3">
        <v>4</v>
      </c>
      <c r="BF16" s="3">
        <f t="shared" si="30"/>
        <v>0.75</v>
      </c>
      <c r="BG16" s="29">
        <f t="shared" si="31"/>
        <v>0.42811031822108614</v>
      </c>
      <c r="BH16" s="3">
        <v>650000</v>
      </c>
      <c r="BI16" s="13">
        <f t="shared" si="32"/>
        <v>7.3125000073125004E-4</v>
      </c>
      <c r="BJ16" s="12">
        <f t="shared" si="33"/>
        <v>0.56190476190476191</v>
      </c>
      <c r="BK16" s="29">
        <f t="shared" si="34"/>
        <v>0.65121283081462544</v>
      </c>
    </row>
    <row r="17" spans="1:187" ht="15" x14ac:dyDescent="0.2">
      <c r="A17" s="3" t="s">
        <v>238</v>
      </c>
      <c r="B17" s="21" t="s">
        <v>3139</v>
      </c>
      <c r="F17" s="3">
        <v>30</v>
      </c>
      <c r="G17" s="5">
        <f t="shared" si="0"/>
        <v>0.3</v>
      </c>
      <c r="H17" s="29">
        <f t="shared" si="1"/>
        <v>0.3</v>
      </c>
      <c r="I17" s="3">
        <v>3</v>
      </c>
      <c r="J17" s="3">
        <f t="shared" si="2"/>
        <v>0.5</v>
      </c>
      <c r="K17" s="3">
        <f t="shared" si="3"/>
        <v>0.5</v>
      </c>
      <c r="L17" s="3">
        <v>4</v>
      </c>
      <c r="M17" s="3">
        <f t="shared" si="4"/>
        <v>0.75</v>
      </c>
      <c r="N17" s="3">
        <f t="shared" si="5"/>
        <v>0.75</v>
      </c>
      <c r="O17" s="3">
        <v>4</v>
      </c>
      <c r="P17" s="3">
        <f t="shared" si="6"/>
        <v>0.75</v>
      </c>
      <c r="Q17" s="3">
        <f t="shared" si="7"/>
        <v>0.75</v>
      </c>
      <c r="R17" s="3">
        <v>4</v>
      </c>
      <c r="S17" s="3">
        <f t="shared" si="8"/>
        <v>0.75</v>
      </c>
      <c r="T17" s="3">
        <f t="shared" si="9"/>
        <v>0.75</v>
      </c>
      <c r="U17" s="29">
        <f t="shared" si="10"/>
        <v>0.6875</v>
      </c>
      <c r="V17" s="3">
        <v>3</v>
      </c>
      <c r="W17" s="3">
        <f t="shared" si="11"/>
        <v>0.5</v>
      </c>
      <c r="X17" s="3">
        <v>2</v>
      </c>
      <c r="Y17" s="3">
        <f t="shared" si="12"/>
        <v>0.25</v>
      </c>
      <c r="Z17" s="3">
        <v>3</v>
      </c>
      <c r="AA17" s="3">
        <f t="shared" si="13"/>
        <v>0.5</v>
      </c>
      <c r="AB17" s="29">
        <f t="shared" si="14"/>
        <v>0.41666666666666669</v>
      </c>
      <c r="AC17" s="3">
        <v>1</v>
      </c>
      <c r="AD17" s="3">
        <f t="shared" si="15"/>
        <v>0</v>
      </c>
      <c r="AE17" s="3">
        <v>3</v>
      </c>
      <c r="AF17" s="3">
        <f t="shared" si="16"/>
        <v>0.66666666666666663</v>
      </c>
      <c r="AG17" s="3">
        <v>3</v>
      </c>
      <c r="AH17" s="3">
        <f t="shared" si="17"/>
        <v>0.66666666666666663</v>
      </c>
      <c r="AI17" s="3">
        <v>4</v>
      </c>
      <c r="AJ17" s="3">
        <f t="shared" si="18"/>
        <v>1</v>
      </c>
      <c r="AK17" s="3">
        <v>3</v>
      </c>
      <c r="AL17" s="3">
        <f t="shared" si="19"/>
        <v>0.66666666666666663</v>
      </c>
      <c r="AM17" s="3">
        <v>2</v>
      </c>
      <c r="AN17" s="3">
        <f t="shared" si="20"/>
        <v>0.33333333333333331</v>
      </c>
      <c r="AO17" s="3">
        <v>3</v>
      </c>
      <c r="AP17" s="3">
        <f t="shared" si="21"/>
        <v>0.66666666666666663</v>
      </c>
      <c r="AQ17" s="3">
        <v>1</v>
      </c>
      <c r="AR17" s="3">
        <f t="shared" si="22"/>
        <v>0</v>
      </c>
      <c r="AS17" s="29">
        <f t="shared" si="23"/>
        <v>0.49999999999999994</v>
      </c>
      <c r="AT17" s="3">
        <v>2</v>
      </c>
      <c r="AU17" s="3">
        <f t="shared" si="24"/>
        <v>0.25</v>
      </c>
      <c r="AV17" s="3">
        <v>3</v>
      </c>
      <c r="AW17" s="3">
        <f t="shared" si="25"/>
        <v>0.5</v>
      </c>
      <c r="AX17" s="29">
        <f t="shared" si="26"/>
        <v>0.375</v>
      </c>
      <c r="AY17" s="3" t="s">
        <v>236</v>
      </c>
      <c r="AZ17" s="3">
        <v>20</v>
      </c>
      <c r="BA17" s="12">
        <f t="shared" si="27"/>
        <v>6.9833493094756283E-2</v>
      </c>
      <c r="BB17" s="12">
        <f t="shared" si="28"/>
        <v>0.58566978193146413</v>
      </c>
      <c r="BC17" s="3">
        <v>4</v>
      </c>
      <c r="BD17" s="3">
        <f t="shared" si="29"/>
        <v>0.75</v>
      </c>
      <c r="BE17" s="3">
        <v>5</v>
      </c>
      <c r="BF17" s="3">
        <f t="shared" si="30"/>
        <v>1</v>
      </c>
      <c r="BG17" s="29">
        <f t="shared" si="31"/>
        <v>0.60661116436491869</v>
      </c>
      <c r="BH17" s="3">
        <v>200000</v>
      </c>
      <c r="BI17" s="13">
        <f t="shared" si="32"/>
        <v>2.25000000225E-4</v>
      </c>
      <c r="BJ17" s="12">
        <f t="shared" si="33"/>
        <v>0.29841269841269841</v>
      </c>
      <c r="BK17" s="29">
        <f t="shared" si="34"/>
        <v>0.48096297183859754</v>
      </c>
    </row>
    <row r="18" spans="1:187" ht="15" x14ac:dyDescent="0.2">
      <c r="A18" s="3" t="s">
        <v>239</v>
      </c>
      <c r="B18" s="21" t="s">
        <v>3137</v>
      </c>
      <c r="C18" s="3" t="s">
        <v>240</v>
      </c>
      <c r="D18" s="3" t="s">
        <v>113</v>
      </c>
      <c r="E18" s="3" t="s">
        <v>241</v>
      </c>
      <c r="F18" s="3">
        <v>25</v>
      </c>
      <c r="G18" s="5">
        <f t="shared" si="0"/>
        <v>0.25</v>
      </c>
      <c r="H18" s="29">
        <f t="shared" si="1"/>
        <v>0.25</v>
      </c>
      <c r="I18" s="3">
        <v>4</v>
      </c>
      <c r="J18" s="3">
        <f t="shared" si="2"/>
        <v>0.75</v>
      </c>
      <c r="K18" s="3">
        <f t="shared" si="3"/>
        <v>0.75</v>
      </c>
      <c r="L18" s="3">
        <v>4</v>
      </c>
      <c r="M18" s="3">
        <f t="shared" si="4"/>
        <v>0.75</v>
      </c>
      <c r="N18" s="3">
        <f t="shared" si="5"/>
        <v>0.75</v>
      </c>
      <c r="O18" s="3">
        <v>4</v>
      </c>
      <c r="P18" s="3">
        <f t="shared" si="6"/>
        <v>0.75</v>
      </c>
      <c r="Q18" s="3">
        <f t="shared" si="7"/>
        <v>0.75</v>
      </c>
      <c r="R18" s="3">
        <v>4</v>
      </c>
      <c r="S18" s="3">
        <f t="shared" si="8"/>
        <v>0.75</v>
      </c>
      <c r="T18" s="3">
        <f t="shared" si="9"/>
        <v>0.75</v>
      </c>
      <c r="U18" s="29">
        <f t="shared" si="10"/>
        <v>0.75</v>
      </c>
      <c r="V18" s="3">
        <v>5</v>
      </c>
      <c r="W18" s="3">
        <f t="shared" si="11"/>
        <v>1</v>
      </c>
      <c r="X18" s="3">
        <v>5</v>
      </c>
      <c r="Y18" s="3">
        <f t="shared" si="12"/>
        <v>1</v>
      </c>
      <c r="Z18" s="3">
        <v>5</v>
      </c>
      <c r="AA18" s="3">
        <f t="shared" si="13"/>
        <v>1</v>
      </c>
      <c r="AB18" s="29">
        <f t="shared" si="14"/>
        <v>1</v>
      </c>
      <c r="AC18" s="3">
        <v>4</v>
      </c>
      <c r="AD18" s="3">
        <f t="shared" si="15"/>
        <v>1</v>
      </c>
      <c r="AE18" s="3">
        <v>3</v>
      </c>
      <c r="AF18" s="3">
        <f t="shared" si="16"/>
        <v>0.66666666666666663</v>
      </c>
      <c r="AG18" s="3">
        <v>4</v>
      </c>
      <c r="AH18" s="3">
        <f t="shared" si="17"/>
        <v>1</v>
      </c>
      <c r="AI18" s="3">
        <v>4</v>
      </c>
      <c r="AJ18" s="3">
        <f t="shared" si="18"/>
        <v>1</v>
      </c>
      <c r="AK18" s="3">
        <v>3</v>
      </c>
      <c r="AL18" s="3">
        <f t="shared" si="19"/>
        <v>0.66666666666666663</v>
      </c>
      <c r="AM18" s="3">
        <v>4</v>
      </c>
      <c r="AN18" s="3">
        <f t="shared" si="20"/>
        <v>1</v>
      </c>
      <c r="AO18" s="3">
        <v>4</v>
      </c>
      <c r="AP18" s="3">
        <f t="shared" si="21"/>
        <v>1</v>
      </c>
      <c r="AQ18" s="3">
        <v>4</v>
      </c>
      <c r="AR18" s="3">
        <f t="shared" si="22"/>
        <v>1</v>
      </c>
      <c r="AS18" s="29">
        <f t="shared" si="23"/>
        <v>0.91666666666666663</v>
      </c>
      <c r="AT18" s="3">
        <v>4</v>
      </c>
      <c r="AU18" s="3">
        <f t="shared" si="24"/>
        <v>0.75</v>
      </c>
      <c r="AV18" s="3">
        <v>4</v>
      </c>
      <c r="AW18" s="3">
        <f t="shared" si="25"/>
        <v>0.75</v>
      </c>
      <c r="AX18" s="29">
        <f t="shared" si="26"/>
        <v>0.75</v>
      </c>
      <c r="AZ18" s="3">
        <v>10</v>
      </c>
      <c r="BA18" s="12">
        <f t="shared" si="27"/>
        <v>3.4330954663258424E-2</v>
      </c>
      <c r="BB18" s="12">
        <f t="shared" si="28"/>
        <v>0.27414330218068533</v>
      </c>
      <c r="BC18" s="3">
        <v>5</v>
      </c>
      <c r="BD18" s="3">
        <f t="shared" si="29"/>
        <v>1</v>
      </c>
      <c r="BE18" s="3">
        <v>3</v>
      </c>
      <c r="BF18" s="3">
        <f t="shared" si="30"/>
        <v>0.5</v>
      </c>
      <c r="BG18" s="29">
        <f t="shared" si="31"/>
        <v>0.51144365155441951</v>
      </c>
      <c r="BI18" s="13">
        <f t="shared" si="32"/>
        <v>0</v>
      </c>
      <c r="BJ18" s="12">
        <f t="shared" si="33"/>
        <v>3.1746031746031746E-3</v>
      </c>
      <c r="BK18" s="29">
        <f t="shared" si="34"/>
        <v>0.69635171970351439</v>
      </c>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O18" s="3"/>
      <c r="EW18" s="3"/>
      <c r="EX18" s="3"/>
      <c r="EY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GA18" s="3"/>
      <c r="GB18" s="3"/>
      <c r="GC18" s="3"/>
      <c r="GD18" s="3"/>
      <c r="GE18" s="3"/>
    </row>
    <row r="19" spans="1:187" ht="15" x14ac:dyDescent="0.2">
      <c r="B19" s="21" t="s">
        <v>3137</v>
      </c>
      <c r="C19" s="3">
        <v>46145</v>
      </c>
      <c r="D19" s="3" t="s">
        <v>124</v>
      </c>
      <c r="E19" s="3" t="s">
        <v>242</v>
      </c>
      <c r="G19" s="5">
        <f t="shared" si="0"/>
        <v>0</v>
      </c>
      <c r="H19" s="29" t="str">
        <f t="shared" si="1"/>
        <v/>
      </c>
      <c r="J19" s="3">
        <f t="shared" si="2"/>
        <v>-0.25</v>
      </c>
      <c r="K19" s="3" t="str">
        <f t="shared" si="3"/>
        <v/>
      </c>
      <c r="M19" s="3">
        <f t="shared" si="4"/>
        <v>-0.25</v>
      </c>
      <c r="N19" s="3" t="str">
        <f t="shared" si="5"/>
        <v/>
      </c>
      <c r="P19" s="3">
        <f t="shared" si="6"/>
        <v>-0.25</v>
      </c>
      <c r="Q19" s="3" t="str">
        <f t="shared" si="7"/>
        <v/>
      </c>
      <c r="S19" s="3">
        <f t="shared" si="8"/>
        <v>-0.25</v>
      </c>
      <c r="T19" s="3" t="str">
        <f t="shared" si="9"/>
        <v/>
      </c>
      <c r="U19" s="29" t="str">
        <f t="shared" si="10"/>
        <v/>
      </c>
      <c r="W19" s="3">
        <f t="shared" si="11"/>
        <v>-0.25</v>
      </c>
      <c r="Y19" s="3">
        <f t="shared" si="12"/>
        <v>-0.25</v>
      </c>
      <c r="AA19" s="3">
        <f t="shared" si="13"/>
        <v>-0.25</v>
      </c>
      <c r="AB19" s="29" t="str">
        <f t="shared" si="14"/>
        <v/>
      </c>
      <c r="AD19" s="3">
        <f t="shared" si="15"/>
        <v>-0.33333333333333331</v>
      </c>
      <c r="AF19" s="3">
        <f t="shared" si="16"/>
        <v>-0.33333333333333331</v>
      </c>
      <c r="AH19" s="3">
        <f t="shared" si="17"/>
        <v>-0.33333333333333331</v>
      </c>
      <c r="AJ19" s="3">
        <f t="shared" si="18"/>
        <v>-0.33333333333333331</v>
      </c>
      <c r="AL19" s="3">
        <f t="shared" si="19"/>
        <v>-0.33333333333333331</v>
      </c>
      <c r="AN19" s="3">
        <f t="shared" si="20"/>
        <v>-0.33333333333333331</v>
      </c>
      <c r="AP19" s="3">
        <f t="shared" si="21"/>
        <v>-0.33333333333333331</v>
      </c>
      <c r="AR19" s="3">
        <f t="shared" si="22"/>
        <v>-0.33333333333333331</v>
      </c>
      <c r="AS19" s="29" t="str">
        <f t="shared" si="23"/>
        <v/>
      </c>
      <c r="AU19" s="3">
        <f t="shared" si="24"/>
        <v>-0.25</v>
      </c>
      <c r="AW19" s="3">
        <f t="shared" si="25"/>
        <v>-0.25</v>
      </c>
      <c r="AX19" s="29" t="str">
        <f t="shared" si="26"/>
        <v/>
      </c>
      <c r="BA19" s="12">
        <f t="shared" si="27"/>
        <v>-1.171583768239429E-3</v>
      </c>
      <c r="BB19" s="12" t="e">
        <f t="shared" si="28"/>
        <v>#N/A</v>
      </c>
      <c r="BD19" s="3">
        <f t="shared" si="29"/>
        <v>-0.25</v>
      </c>
      <c r="BF19" s="3">
        <f t="shared" si="30"/>
        <v>-0.25</v>
      </c>
      <c r="BG19" s="29" t="str">
        <f t="shared" si="31"/>
        <v/>
      </c>
      <c r="BI19" s="13">
        <f t="shared" si="32"/>
        <v>0</v>
      </c>
      <c r="BJ19" s="12">
        <f t="shared" si="33"/>
        <v>3.1746031746031746E-3</v>
      </c>
      <c r="BK19" s="29" t="str">
        <f t="shared" si="34"/>
        <v/>
      </c>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Q19" s="3"/>
      <c r="CR19" s="3"/>
      <c r="CS19" s="3"/>
      <c r="CT19" s="3"/>
      <c r="CU19" s="3"/>
      <c r="CW19" s="3"/>
      <c r="CX19" s="3"/>
      <c r="CY19" s="3"/>
      <c r="DA19" s="3"/>
      <c r="DB19" s="3"/>
      <c r="DC19" s="3"/>
      <c r="DD19" s="3"/>
      <c r="DE19" s="3"/>
      <c r="DF19" s="3"/>
      <c r="DG19" s="3"/>
      <c r="DH19" s="3"/>
      <c r="DI19" s="3"/>
      <c r="DJ19" s="3"/>
      <c r="DK19" s="3"/>
      <c r="DL19" s="3"/>
      <c r="DM19" s="3"/>
      <c r="DN19" s="3"/>
      <c r="DO19" s="3"/>
      <c r="DP19" s="3"/>
      <c r="DQ19" s="3"/>
      <c r="DR19" s="3"/>
      <c r="DS19" s="3"/>
      <c r="DT19" s="3"/>
      <c r="DU19" s="3"/>
      <c r="DV19" s="3"/>
      <c r="DW19" s="3"/>
      <c r="DX19" s="3"/>
      <c r="EA19" s="3"/>
      <c r="EB19" s="3"/>
      <c r="EC19" s="3"/>
      <c r="ED19" s="3"/>
      <c r="EE19" s="3"/>
      <c r="EF19" s="3"/>
      <c r="EG19" s="3"/>
      <c r="EH19" s="3"/>
      <c r="EI19" s="3"/>
      <c r="EJ19" s="3"/>
      <c r="EK19" s="3"/>
      <c r="EL19" s="3"/>
      <c r="EM19" s="3"/>
      <c r="EO19" s="3"/>
      <c r="EW19" s="3"/>
      <c r="EZ19" s="3"/>
      <c r="FA19" s="3"/>
      <c r="FB19" s="3"/>
      <c r="FC19" s="3"/>
      <c r="FD19" s="3"/>
      <c r="FE19" s="3"/>
      <c r="FF19" s="3"/>
      <c r="FH19" s="3"/>
      <c r="FI19" s="3"/>
      <c r="FK19" s="3"/>
      <c r="FL19" s="3"/>
      <c r="FM19" s="3"/>
      <c r="FN19" s="3"/>
      <c r="FP19" s="3"/>
      <c r="FQ19" s="3"/>
      <c r="FR19" s="3"/>
      <c r="FS19" s="3"/>
      <c r="FU19" s="3"/>
      <c r="FV19" s="3"/>
      <c r="FW19" s="3"/>
      <c r="FX19" s="3"/>
      <c r="FY19" s="3"/>
      <c r="FZ19" s="3"/>
      <c r="GA19" s="3"/>
      <c r="GB19" s="3"/>
      <c r="GC19" s="3"/>
      <c r="GE19" s="3"/>
    </row>
    <row r="20" spans="1:187" ht="15" x14ac:dyDescent="0.2">
      <c r="B20" s="21" t="s">
        <v>3137</v>
      </c>
      <c r="C20" s="3" t="s">
        <v>243</v>
      </c>
      <c r="D20" s="3" t="s">
        <v>113</v>
      </c>
      <c r="E20" s="3" t="s">
        <v>244</v>
      </c>
      <c r="G20" s="5">
        <f t="shared" si="0"/>
        <v>0</v>
      </c>
      <c r="H20" s="29" t="str">
        <f t="shared" si="1"/>
        <v/>
      </c>
      <c r="J20" s="3">
        <f t="shared" si="2"/>
        <v>-0.25</v>
      </c>
      <c r="K20" s="3" t="str">
        <f t="shared" si="3"/>
        <v/>
      </c>
      <c r="M20" s="3">
        <f t="shared" si="4"/>
        <v>-0.25</v>
      </c>
      <c r="N20" s="3" t="str">
        <f t="shared" si="5"/>
        <v/>
      </c>
      <c r="P20" s="3">
        <f t="shared" si="6"/>
        <v>-0.25</v>
      </c>
      <c r="Q20" s="3" t="str">
        <f t="shared" si="7"/>
        <v/>
      </c>
      <c r="S20" s="3">
        <f t="shared" si="8"/>
        <v>-0.25</v>
      </c>
      <c r="T20" s="3" t="str">
        <f t="shared" si="9"/>
        <v/>
      </c>
      <c r="U20" s="29" t="str">
        <f t="shared" si="10"/>
        <v/>
      </c>
      <c r="W20" s="3">
        <f t="shared" si="11"/>
        <v>-0.25</v>
      </c>
      <c r="Y20" s="3">
        <f t="shared" si="12"/>
        <v>-0.25</v>
      </c>
      <c r="AA20" s="3">
        <f t="shared" si="13"/>
        <v>-0.25</v>
      </c>
      <c r="AB20" s="29" t="str">
        <f t="shared" si="14"/>
        <v/>
      </c>
      <c r="AD20" s="3">
        <f t="shared" si="15"/>
        <v>-0.33333333333333331</v>
      </c>
      <c r="AF20" s="3">
        <f t="shared" si="16"/>
        <v>-0.33333333333333331</v>
      </c>
      <c r="AH20" s="3">
        <f t="shared" si="17"/>
        <v>-0.33333333333333331</v>
      </c>
      <c r="AJ20" s="3">
        <f t="shared" si="18"/>
        <v>-0.33333333333333331</v>
      </c>
      <c r="AL20" s="3">
        <f t="shared" si="19"/>
        <v>-0.33333333333333331</v>
      </c>
      <c r="AN20" s="3">
        <f t="shared" si="20"/>
        <v>-0.33333333333333331</v>
      </c>
      <c r="AP20" s="3">
        <f t="shared" si="21"/>
        <v>-0.33333333333333331</v>
      </c>
      <c r="AR20" s="3">
        <f t="shared" si="22"/>
        <v>-0.33333333333333331</v>
      </c>
      <c r="AS20" s="29" t="str">
        <f t="shared" si="23"/>
        <v/>
      </c>
      <c r="AU20" s="3">
        <f t="shared" si="24"/>
        <v>-0.25</v>
      </c>
      <c r="AW20" s="3">
        <f t="shared" si="25"/>
        <v>-0.25</v>
      </c>
      <c r="AX20" s="29" t="str">
        <f t="shared" si="26"/>
        <v/>
      </c>
      <c r="BA20" s="12">
        <f t="shared" si="27"/>
        <v>-1.171583768239429E-3</v>
      </c>
      <c r="BB20" s="12" t="e">
        <f t="shared" si="28"/>
        <v>#N/A</v>
      </c>
      <c r="BD20" s="3">
        <f t="shared" si="29"/>
        <v>-0.25</v>
      </c>
      <c r="BF20" s="3">
        <f t="shared" si="30"/>
        <v>-0.25</v>
      </c>
      <c r="BG20" s="29" t="str">
        <f t="shared" si="31"/>
        <v/>
      </c>
      <c r="BI20" s="13">
        <f t="shared" si="32"/>
        <v>0</v>
      </c>
      <c r="BJ20" s="12">
        <f t="shared" si="33"/>
        <v>3.1746031746031746E-3</v>
      </c>
      <c r="BK20" s="29" t="str">
        <f t="shared" si="34"/>
        <v/>
      </c>
      <c r="FI20" s="3"/>
      <c r="GC20" s="3"/>
      <c r="GE20" s="3"/>
    </row>
    <row r="21" spans="1:187" ht="15" x14ac:dyDescent="0.2">
      <c r="A21" s="3" t="s">
        <v>245</v>
      </c>
      <c r="B21" s="21" t="s">
        <v>3137</v>
      </c>
      <c r="C21" s="3" t="s">
        <v>246</v>
      </c>
      <c r="D21" s="3" t="s">
        <v>144</v>
      </c>
      <c r="E21" s="3" t="s">
        <v>247</v>
      </c>
      <c r="F21" s="3">
        <v>10</v>
      </c>
      <c r="G21" s="5">
        <f t="shared" si="0"/>
        <v>0.1</v>
      </c>
      <c r="H21" s="29">
        <f t="shared" si="1"/>
        <v>0.1</v>
      </c>
      <c r="I21" s="3">
        <v>5</v>
      </c>
      <c r="J21" s="3">
        <f t="shared" si="2"/>
        <v>1</v>
      </c>
      <c r="K21" s="3">
        <f t="shared" si="3"/>
        <v>1</v>
      </c>
      <c r="L21" s="3">
        <v>5</v>
      </c>
      <c r="M21" s="3">
        <f t="shared" si="4"/>
        <v>1</v>
      </c>
      <c r="N21" s="3">
        <f t="shared" si="5"/>
        <v>1</v>
      </c>
      <c r="O21" s="3">
        <v>5</v>
      </c>
      <c r="P21" s="3">
        <f t="shared" si="6"/>
        <v>1</v>
      </c>
      <c r="Q21" s="3">
        <f t="shared" si="7"/>
        <v>1</v>
      </c>
      <c r="R21" s="3">
        <v>5</v>
      </c>
      <c r="S21" s="3">
        <f t="shared" si="8"/>
        <v>1</v>
      </c>
      <c r="T21" s="3">
        <f t="shared" si="9"/>
        <v>1</v>
      </c>
      <c r="U21" s="29">
        <f t="shared" si="10"/>
        <v>1</v>
      </c>
      <c r="V21" s="3">
        <v>5</v>
      </c>
      <c r="W21" s="3">
        <f t="shared" si="11"/>
        <v>1</v>
      </c>
      <c r="X21" s="3">
        <v>4</v>
      </c>
      <c r="Y21" s="3">
        <f t="shared" si="12"/>
        <v>0.75</v>
      </c>
      <c r="Z21" s="3">
        <v>5</v>
      </c>
      <c r="AA21" s="3">
        <f t="shared" si="13"/>
        <v>1</v>
      </c>
      <c r="AB21" s="29">
        <f t="shared" si="14"/>
        <v>0.91666666666666663</v>
      </c>
      <c r="AC21" s="3">
        <v>4</v>
      </c>
      <c r="AD21" s="3">
        <f t="shared" si="15"/>
        <v>1</v>
      </c>
      <c r="AE21" s="3">
        <v>4</v>
      </c>
      <c r="AF21" s="3">
        <f t="shared" si="16"/>
        <v>1</v>
      </c>
      <c r="AG21" s="3">
        <v>4</v>
      </c>
      <c r="AH21" s="3">
        <f t="shared" si="17"/>
        <v>1</v>
      </c>
      <c r="AI21" s="3">
        <v>4</v>
      </c>
      <c r="AJ21" s="3">
        <f t="shared" si="18"/>
        <v>1</v>
      </c>
      <c r="AK21" s="3">
        <v>4</v>
      </c>
      <c r="AL21" s="3">
        <f t="shared" si="19"/>
        <v>1</v>
      </c>
      <c r="AM21" s="3">
        <v>3</v>
      </c>
      <c r="AN21" s="3">
        <f t="shared" si="20"/>
        <v>0.66666666666666663</v>
      </c>
      <c r="AO21" s="3">
        <v>4</v>
      </c>
      <c r="AP21" s="3">
        <f t="shared" si="21"/>
        <v>1</v>
      </c>
      <c r="AQ21" s="3">
        <v>1</v>
      </c>
      <c r="AR21" s="3">
        <f t="shared" si="22"/>
        <v>0</v>
      </c>
      <c r="AS21" s="29">
        <f t="shared" si="23"/>
        <v>0.83333333333333337</v>
      </c>
      <c r="AT21" s="3">
        <v>4</v>
      </c>
      <c r="AU21" s="3">
        <f t="shared" si="24"/>
        <v>0.75</v>
      </c>
      <c r="AV21" s="3">
        <v>4</v>
      </c>
      <c r="AW21" s="3">
        <f t="shared" si="25"/>
        <v>0.75</v>
      </c>
      <c r="AX21" s="29">
        <f t="shared" si="26"/>
        <v>0.75</v>
      </c>
      <c r="AY21" s="3" t="s">
        <v>248</v>
      </c>
      <c r="AZ21" s="3">
        <v>10</v>
      </c>
      <c r="BA21" s="12">
        <f t="shared" si="27"/>
        <v>3.4330954663258424E-2</v>
      </c>
      <c r="BB21" s="12">
        <f t="shared" si="28"/>
        <v>0.27414330218068533</v>
      </c>
      <c r="BC21" s="3">
        <v>5</v>
      </c>
      <c r="BD21" s="3">
        <f t="shared" si="29"/>
        <v>1</v>
      </c>
      <c r="BE21" s="3">
        <v>5</v>
      </c>
      <c r="BF21" s="3">
        <f t="shared" si="30"/>
        <v>1</v>
      </c>
      <c r="BG21" s="29">
        <f t="shared" si="31"/>
        <v>0.67811031822108614</v>
      </c>
      <c r="BH21" s="3">
        <v>250000</v>
      </c>
      <c r="BI21" s="13">
        <f t="shared" si="32"/>
        <v>2.8125000028124999E-4</v>
      </c>
      <c r="BJ21" s="12">
        <f t="shared" si="33"/>
        <v>0.33650793650793653</v>
      </c>
      <c r="BK21" s="29">
        <f t="shared" si="34"/>
        <v>0.71301838637018111</v>
      </c>
      <c r="FE21" s="3"/>
      <c r="FF21" s="3"/>
      <c r="FH21" s="3"/>
      <c r="FI21" s="3"/>
      <c r="FJ21" s="3"/>
      <c r="FK21" s="3"/>
      <c r="FL21" s="3"/>
      <c r="FM21" s="3"/>
      <c r="FN21" s="3"/>
      <c r="FO21" s="3"/>
      <c r="FP21" s="3"/>
      <c r="FQ21" s="3"/>
      <c r="FR21" s="3"/>
      <c r="FS21" s="3"/>
      <c r="FT21" s="3"/>
      <c r="FU21" s="3"/>
      <c r="FV21" s="3"/>
      <c r="FW21" s="3"/>
      <c r="FX21" s="3"/>
      <c r="FY21" s="3"/>
      <c r="GA21" s="3"/>
      <c r="GB21" s="3"/>
      <c r="GC21" s="3"/>
      <c r="GE21" s="3"/>
    </row>
    <row r="22" spans="1:187" ht="15" x14ac:dyDescent="0.2">
      <c r="A22" s="3" t="s">
        <v>256</v>
      </c>
      <c r="B22" s="21" t="s">
        <v>3137</v>
      </c>
      <c r="C22" s="3" t="s">
        <v>257</v>
      </c>
      <c r="D22" s="3" t="s">
        <v>124</v>
      </c>
      <c r="E22" s="3" t="s">
        <v>207</v>
      </c>
      <c r="F22" s="3">
        <v>30</v>
      </c>
      <c r="G22" s="5">
        <f t="shared" si="0"/>
        <v>0.3</v>
      </c>
      <c r="H22" s="29">
        <f t="shared" si="1"/>
        <v>0.3</v>
      </c>
      <c r="I22" s="3">
        <v>5</v>
      </c>
      <c r="J22" s="3">
        <f t="shared" si="2"/>
        <v>1</v>
      </c>
      <c r="K22" s="3">
        <f t="shared" si="3"/>
        <v>1</v>
      </c>
      <c r="L22" s="3">
        <v>5</v>
      </c>
      <c r="M22" s="3">
        <f t="shared" si="4"/>
        <v>1</v>
      </c>
      <c r="N22" s="3">
        <f t="shared" si="5"/>
        <v>1</v>
      </c>
      <c r="O22" s="3">
        <v>5</v>
      </c>
      <c r="P22" s="3">
        <f t="shared" si="6"/>
        <v>1</v>
      </c>
      <c r="Q22" s="3">
        <f t="shared" si="7"/>
        <v>1</v>
      </c>
      <c r="R22" s="3">
        <v>5</v>
      </c>
      <c r="S22" s="3">
        <f t="shared" si="8"/>
        <v>1</v>
      </c>
      <c r="T22" s="3">
        <f t="shared" si="9"/>
        <v>1</v>
      </c>
      <c r="U22" s="29">
        <f t="shared" si="10"/>
        <v>1</v>
      </c>
      <c r="V22" s="3">
        <v>5</v>
      </c>
      <c r="W22" s="3">
        <f t="shared" si="11"/>
        <v>1</v>
      </c>
      <c r="X22" s="3">
        <v>5</v>
      </c>
      <c r="Y22" s="3">
        <f t="shared" si="12"/>
        <v>1</v>
      </c>
      <c r="Z22" s="3">
        <v>5</v>
      </c>
      <c r="AA22" s="3">
        <f t="shared" si="13"/>
        <v>1</v>
      </c>
      <c r="AB22" s="29">
        <f t="shared" si="14"/>
        <v>1</v>
      </c>
      <c r="AC22" s="3">
        <v>4</v>
      </c>
      <c r="AD22" s="3">
        <f t="shared" si="15"/>
        <v>1</v>
      </c>
      <c r="AE22" s="3">
        <v>4</v>
      </c>
      <c r="AF22" s="3">
        <f t="shared" si="16"/>
        <v>1</v>
      </c>
      <c r="AG22" s="3">
        <v>4</v>
      </c>
      <c r="AH22" s="3">
        <f t="shared" si="17"/>
        <v>1</v>
      </c>
      <c r="AI22" s="3">
        <v>3</v>
      </c>
      <c r="AJ22" s="3">
        <f t="shared" si="18"/>
        <v>0.66666666666666663</v>
      </c>
      <c r="AK22" s="3">
        <v>4</v>
      </c>
      <c r="AL22" s="3">
        <f t="shared" si="19"/>
        <v>1</v>
      </c>
      <c r="AM22" s="3">
        <v>4</v>
      </c>
      <c r="AN22" s="3">
        <f t="shared" si="20"/>
        <v>1</v>
      </c>
      <c r="AO22" s="3">
        <v>4</v>
      </c>
      <c r="AP22" s="3">
        <f t="shared" si="21"/>
        <v>1</v>
      </c>
      <c r="AQ22" s="3">
        <v>4</v>
      </c>
      <c r="AR22" s="3">
        <f t="shared" si="22"/>
        <v>1</v>
      </c>
      <c r="AS22" s="29">
        <f t="shared" si="23"/>
        <v>0.95833333333333326</v>
      </c>
      <c r="AT22" s="3">
        <v>5</v>
      </c>
      <c r="AU22" s="3">
        <f t="shared" si="24"/>
        <v>1</v>
      </c>
      <c r="AV22" s="3">
        <v>5</v>
      </c>
      <c r="AW22" s="3">
        <f t="shared" si="25"/>
        <v>1</v>
      </c>
      <c r="AX22" s="29">
        <f t="shared" si="26"/>
        <v>1</v>
      </c>
      <c r="AY22" s="3" t="s">
        <v>258</v>
      </c>
      <c r="AZ22" s="3">
        <v>20</v>
      </c>
      <c r="BA22" s="12">
        <f t="shared" si="27"/>
        <v>6.9833493094756283E-2</v>
      </c>
      <c r="BB22" s="12">
        <f t="shared" si="28"/>
        <v>0.58566978193146413</v>
      </c>
      <c r="BC22" s="3">
        <v>5</v>
      </c>
      <c r="BD22" s="3">
        <f t="shared" si="29"/>
        <v>1</v>
      </c>
      <c r="BE22" s="3">
        <v>5</v>
      </c>
      <c r="BF22" s="3">
        <f t="shared" si="30"/>
        <v>1</v>
      </c>
      <c r="BG22" s="29">
        <f t="shared" si="31"/>
        <v>0.68994449769825206</v>
      </c>
      <c r="BH22" s="3">
        <v>100000</v>
      </c>
      <c r="BI22" s="13">
        <f t="shared" si="32"/>
        <v>1.125000001125E-4</v>
      </c>
      <c r="BJ22" s="12">
        <f t="shared" si="33"/>
        <v>0.19365079365079366</v>
      </c>
      <c r="BK22" s="29">
        <f t="shared" si="34"/>
        <v>0.82471297183859749</v>
      </c>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R22" s="3"/>
      <c r="EV22" s="3"/>
      <c r="EW22" s="3"/>
      <c r="EZ22" s="3"/>
      <c r="FA22" s="3"/>
      <c r="FB22" s="3"/>
      <c r="FC22" s="3"/>
      <c r="FD22" s="3"/>
      <c r="FE22" s="3"/>
      <c r="FF22" s="3"/>
      <c r="FH22" s="3"/>
      <c r="FI22" s="3"/>
      <c r="FJ22" s="3"/>
      <c r="FK22" s="3"/>
      <c r="FL22" s="3"/>
      <c r="FM22" s="3"/>
      <c r="FN22" s="3"/>
      <c r="FO22" s="3"/>
      <c r="FP22" s="3"/>
      <c r="FQ22" s="3"/>
      <c r="FR22" s="3"/>
      <c r="FS22" s="3"/>
      <c r="FT22" s="3"/>
      <c r="FU22" s="3"/>
      <c r="FV22" s="3"/>
      <c r="FW22" s="3"/>
      <c r="FX22" s="3"/>
      <c r="FY22" s="3"/>
      <c r="FZ22" s="3"/>
      <c r="GA22" s="3"/>
      <c r="GB22" s="3"/>
      <c r="GC22" s="3"/>
      <c r="GD22" s="3"/>
      <c r="GE22" s="3"/>
    </row>
    <row r="23" spans="1:187" ht="15" x14ac:dyDescent="0.2">
      <c r="A23" s="3" t="s">
        <v>265</v>
      </c>
      <c r="B23" s="21" t="s">
        <v>3137</v>
      </c>
      <c r="C23" s="3" t="s">
        <v>266</v>
      </c>
      <c r="D23" s="3" t="s">
        <v>144</v>
      </c>
      <c r="E23" s="3" t="s">
        <v>267</v>
      </c>
      <c r="F23" s="3">
        <v>20</v>
      </c>
      <c r="G23" s="5">
        <f t="shared" si="0"/>
        <v>0.2</v>
      </c>
      <c r="H23" s="29">
        <f t="shared" si="1"/>
        <v>0.2</v>
      </c>
      <c r="I23" s="3">
        <v>5</v>
      </c>
      <c r="J23" s="3">
        <f t="shared" si="2"/>
        <v>1</v>
      </c>
      <c r="K23" s="3">
        <f t="shared" si="3"/>
        <v>1</v>
      </c>
      <c r="L23" s="3">
        <v>5</v>
      </c>
      <c r="M23" s="3">
        <f t="shared" si="4"/>
        <v>1</v>
      </c>
      <c r="N23" s="3">
        <f t="shared" si="5"/>
        <v>1</v>
      </c>
      <c r="O23" s="3">
        <v>5</v>
      </c>
      <c r="P23" s="3">
        <f t="shared" si="6"/>
        <v>1</v>
      </c>
      <c r="Q23" s="3">
        <f t="shared" si="7"/>
        <v>1</v>
      </c>
      <c r="R23" s="3">
        <v>5</v>
      </c>
      <c r="S23" s="3">
        <f t="shared" si="8"/>
        <v>1</v>
      </c>
      <c r="T23" s="3">
        <f t="shared" si="9"/>
        <v>1</v>
      </c>
      <c r="U23" s="29">
        <f t="shared" si="10"/>
        <v>1</v>
      </c>
      <c r="V23" s="3">
        <v>5</v>
      </c>
      <c r="W23" s="3">
        <f t="shared" si="11"/>
        <v>1</v>
      </c>
      <c r="X23" s="3">
        <v>5</v>
      </c>
      <c r="Y23" s="3">
        <f t="shared" si="12"/>
        <v>1</v>
      </c>
      <c r="Z23" s="3">
        <v>5</v>
      </c>
      <c r="AA23" s="3">
        <f t="shared" si="13"/>
        <v>1</v>
      </c>
      <c r="AB23" s="29">
        <f t="shared" si="14"/>
        <v>1</v>
      </c>
      <c r="AC23" s="3">
        <v>2</v>
      </c>
      <c r="AD23" s="3">
        <f t="shared" si="15"/>
        <v>0.33333333333333331</v>
      </c>
      <c r="AE23" s="3">
        <v>2</v>
      </c>
      <c r="AF23" s="3">
        <f t="shared" si="16"/>
        <v>0.33333333333333331</v>
      </c>
      <c r="AG23" s="3">
        <v>2</v>
      </c>
      <c r="AH23" s="3">
        <f t="shared" si="17"/>
        <v>0.33333333333333331</v>
      </c>
      <c r="AI23" s="3">
        <v>2</v>
      </c>
      <c r="AJ23" s="3">
        <f t="shared" si="18"/>
        <v>0.33333333333333331</v>
      </c>
      <c r="AK23" s="3">
        <v>2</v>
      </c>
      <c r="AL23" s="3">
        <f t="shared" si="19"/>
        <v>0.33333333333333331</v>
      </c>
      <c r="AM23" s="3">
        <v>2</v>
      </c>
      <c r="AN23" s="3">
        <f t="shared" si="20"/>
        <v>0.33333333333333331</v>
      </c>
      <c r="AO23" s="3">
        <v>2</v>
      </c>
      <c r="AP23" s="3">
        <f t="shared" si="21"/>
        <v>0.33333333333333331</v>
      </c>
      <c r="AQ23" s="3">
        <v>2</v>
      </c>
      <c r="AR23" s="3">
        <f t="shared" si="22"/>
        <v>0.33333333333333331</v>
      </c>
      <c r="AS23" s="29">
        <f t="shared" si="23"/>
        <v>0.33333333333333331</v>
      </c>
      <c r="AT23" s="3">
        <v>5</v>
      </c>
      <c r="AU23" s="3">
        <f t="shared" si="24"/>
        <v>1</v>
      </c>
      <c r="AV23" s="3">
        <v>5</v>
      </c>
      <c r="AW23" s="3">
        <f t="shared" si="25"/>
        <v>1</v>
      </c>
      <c r="AX23" s="29">
        <f t="shared" si="26"/>
        <v>1</v>
      </c>
      <c r="AZ23" s="3">
        <v>7</v>
      </c>
      <c r="BA23" s="12">
        <f t="shared" si="27"/>
        <v>2.3680193133809067E-2</v>
      </c>
      <c r="BB23" s="12">
        <f t="shared" si="28"/>
        <v>0.23364485981308411</v>
      </c>
      <c r="BC23" s="3">
        <v>5</v>
      </c>
      <c r="BD23" s="3">
        <f t="shared" si="29"/>
        <v>1</v>
      </c>
      <c r="BE23" s="3">
        <v>5</v>
      </c>
      <c r="BF23" s="3">
        <f t="shared" si="30"/>
        <v>1</v>
      </c>
      <c r="BG23" s="29">
        <f t="shared" si="31"/>
        <v>0.67456006437793636</v>
      </c>
      <c r="BH23" s="3">
        <v>10000</v>
      </c>
      <c r="BI23" s="13">
        <f t="shared" si="32"/>
        <v>1.1250000011249999E-5</v>
      </c>
      <c r="BJ23" s="12">
        <f t="shared" si="33"/>
        <v>3.8095238095238099E-2</v>
      </c>
      <c r="BK23" s="29">
        <f t="shared" si="34"/>
        <v>0.70131556628521174</v>
      </c>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Q23" s="3"/>
      <c r="CR23" s="3"/>
      <c r="CS23" s="3"/>
      <c r="CT23" s="3"/>
      <c r="CU23" s="3"/>
      <c r="CV23" s="3"/>
      <c r="CW23" s="3"/>
      <c r="CX23" s="3"/>
      <c r="CY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B23" s="3"/>
      <c r="EC23" s="3"/>
      <c r="ED23" s="3"/>
      <c r="EE23" s="3"/>
      <c r="EF23" s="3"/>
      <c r="EG23" s="3"/>
      <c r="EH23" s="3"/>
      <c r="EI23" s="3"/>
      <c r="EJ23" s="3"/>
      <c r="EK23" s="3"/>
      <c r="EO23" s="3"/>
      <c r="EQ23" s="3"/>
      <c r="EW23" s="3"/>
      <c r="EZ23" s="3"/>
      <c r="FA23" s="3"/>
      <c r="FB23" s="3"/>
      <c r="FC23" s="3"/>
      <c r="FD23" s="3"/>
      <c r="FE23" s="3"/>
      <c r="FF23" s="3"/>
      <c r="FH23" s="3"/>
      <c r="FI23" s="3"/>
      <c r="FJ23" s="3"/>
      <c r="FK23" s="3"/>
      <c r="FL23" s="3"/>
      <c r="FM23" s="3"/>
      <c r="FN23" s="3"/>
      <c r="FO23" s="3"/>
      <c r="FP23" s="3"/>
      <c r="FQ23" s="3"/>
      <c r="FR23" s="3"/>
      <c r="FS23" s="3"/>
      <c r="FT23" s="3"/>
      <c r="FU23" s="3"/>
      <c r="FV23" s="3"/>
      <c r="FW23" s="3"/>
      <c r="FX23" s="3"/>
      <c r="FY23" s="3"/>
      <c r="FZ23" s="3"/>
      <c r="GA23" s="3"/>
      <c r="GB23" s="3"/>
      <c r="GC23" s="3"/>
      <c r="GD23" s="3"/>
      <c r="GE23" s="3"/>
    </row>
    <row r="24" spans="1:187" ht="15" x14ac:dyDescent="0.2">
      <c r="A24" s="3" t="s">
        <v>268</v>
      </c>
      <c r="B24" s="21" t="s">
        <v>3139</v>
      </c>
      <c r="C24" s="3" t="s">
        <v>269</v>
      </c>
      <c r="D24" s="3" t="s">
        <v>144</v>
      </c>
      <c r="E24" s="3" t="s">
        <v>270</v>
      </c>
      <c r="F24" s="3">
        <v>20</v>
      </c>
      <c r="G24" s="5">
        <f t="shared" si="0"/>
        <v>0.2</v>
      </c>
      <c r="H24" s="29">
        <f t="shared" si="1"/>
        <v>0.2</v>
      </c>
      <c r="I24" s="3">
        <v>5</v>
      </c>
      <c r="J24" s="3">
        <f t="shared" si="2"/>
        <v>1</v>
      </c>
      <c r="K24" s="3">
        <f t="shared" si="3"/>
        <v>1</v>
      </c>
      <c r="L24" s="3">
        <v>4</v>
      </c>
      <c r="M24" s="3">
        <f t="shared" si="4"/>
        <v>0.75</v>
      </c>
      <c r="N24" s="3">
        <f t="shared" si="5"/>
        <v>0.75</v>
      </c>
      <c r="O24" s="3">
        <v>5</v>
      </c>
      <c r="P24" s="3">
        <f t="shared" si="6"/>
        <v>1</v>
      </c>
      <c r="Q24" s="3">
        <f t="shared" si="7"/>
        <v>1</v>
      </c>
      <c r="R24" s="3">
        <v>5</v>
      </c>
      <c r="S24" s="3">
        <f t="shared" si="8"/>
        <v>1</v>
      </c>
      <c r="T24" s="3">
        <f t="shared" si="9"/>
        <v>1</v>
      </c>
      <c r="U24" s="29">
        <f t="shared" si="10"/>
        <v>0.9375</v>
      </c>
      <c r="V24" s="3">
        <v>4</v>
      </c>
      <c r="W24" s="3">
        <f t="shared" si="11"/>
        <v>0.75</v>
      </c>
      <c r="X24" s="3">
        <v>4</v>
      </c>
      <c r="Y24" s="3">
        <f t="shared" si="12"/>
        <v>0.75</v>
      </c>
      <c r="Z24" s="3">
        <v>5</v>
      </c>
      <c r="AA24" s="3">
        <f t="shared" si="13"/>
        <v>1</v>
      </c>
      <c r="AB24" s="29">
        <f t="shared" si="14"/>
        <v>0.83333333333333337</v>
      </c>
      <c r="AC24" s="3">
        <v>4</v>
      </c>
      <c r="AD24" s="3">
        <f t="shared" si="15"/>
        <v>1</v>
      </c>
      <c r="AE24" s="3">
        <v>4</v>
      </c>
      <c r="AF24" s="3">
        <f t="shared" si="16"/>
        <v>1</v>
      </c>
      <c r="AG24" s="3">
        <v>4</v>
      </c>
      <c r="AH24" s="3">
        <f t="shared" si="17"/>
        <v>1</v>
      </c>
      <c r="AI24" s="3">
        <v>4</v>
      </c>
      <c r="AJ24" s="3">
        <f t="shared" si="18"/>
        <v>1</v>
      </c>
      <c r="AK24" s="3">
        <v>2</v>
      </c>
      <c r="AL24" s="3">
        <f t="shared" si="19"/>
        <v>0.33333333333333331</v>
      </c>
      <c r="AM24" s="3">
        <v>3</v>
      </c>
      <c r="AN24" s="3">
        <f t="shared" si="20"/>
        <v>0.66666666666666663</v>
      </c>
      <c r="AO24" s="3">
        <v>4</v>
      </c>
      <c r="AP24" s="3">
        <f t="shared" si="21"/>
        <v>1</v>
      </c>
      <c r="AQ24" s="3">
        <v>3</v>
      </c>
      <c r="AR24" s="3">
        <f t="shared" si="22"/>
        <v>0.66666666666666663</v>
      </c>
      <c r="AS24" s="29">
        <f t="shared" si="23"/>
        <v>0.83333333333333337</v>
      </c>
      <c r="AT24" s="3">
        <v>4</v>
      </c>
      <c r="AU24" s="3">
        <f t="shared" si="24"/>
        <v>0.75</v>
      </c>
      <c r="AV24" s="3">
        <v>4</v>
      </c>
      <c r="AW24" s="3">
        <f t="shared" si="25"/>
        <v>0.75</v>
      </c>
      <c r="AX24" s="29">
        <f t="shared" si="26"/>
        <v>0.75</v>
      </c>
      <c r="AZ24" s="3">
        <v>10</v>
      </c>
      <c r="BA24" s="12">
        <f t="shared" si="27"/>
        <v>3.4330954663258424E-2</v>
      </c>
      <c r="BB24" s="12">
        <f t="shared" si="28"/>
        <v>0.27414330218068533</v>
      </c>
      <c r="BC24" s="3">
        <v>5</v>
      </c>
      <c r="BD24" s="3">
        <f t="shared" si="29"/>
        <v>1</v>
      </c>
      <c r="BE24" s="3">
        <v>5</v>
      </c>
      <c r="BF24" s="3">
        <f t="shared" si="30"/>
        <v>1</v>
      </c>
      <c r="BG24" s="29">
        <f t="shared" si="31"/>
        <v>0.67811031822108614</v>
      </c>
      <c r="BH24" s="3">
        <v>1000000</v>
      </c>
      <c r="BI24" s="13">
        <f t="shared" si="32"/>
        <v>1.125000001125E-3</v>
      </c>
      <c r="BJ24" s="12">
        <f t="shared" si="33"/>
        <v>0.64126984126984132</v>
      </c>
      <c r="BK24" s="29">
        <f t="shared" si="34"/>
        <v>0.70537949748129203</v>
      </c>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Q24" s="3"/>
      <c r="CR24" s="3"/>
      <c r="CS24" s="3"/>
      <c r="CT24" s="3"/>
      <c r="CU24" s="3"/>
      <c r="CV24" s="3"/>
      <c r="CW24" s="3"/>
      <c r="CX24" s="3"/>
      <c r="CY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B24" s="3"/>
      <c r="EC24" s="3"/>
      <c r="ED24" s="3"/>
      <c r="EE24" s="3"/>
      <c r="EF24" s="3"/>
      <c r="EG24" s="3"/>
      <c r="EH24" s="3"/>
      <c r="EI24" s="3"/>
      <c r="EJ24" s="3"/>
      <c r="EK24" s="3"/>
      <c r="EL24" s="3"/>
      <c r="EM24" s="3"/>
      <c r="EP24" s="3"/>
      <c r="EU24" s="3"/>
      <c r="EW24" s="3"/>
      <c r="EZ24" s="3"/>
      <c r="FA24" s="3"/>
      <c r="FB24" s="3"/>
      <c r="FC24" s="3"/>
      <c r="FE24" s="3"/>
      <c r="FF24" s="3"/>
      <c r="FH24" s="3"/>
      <c r="FI24" s="3"/>
      <c r="FJ24" s="3"/>
      <c r="FK24" s="3"/>
      <c r="FL24" s="3"/>
      <c r="FM24" s="3"/>
      <c r="FN24" s="3"/>
      <c r="FO24" s="3"/>
      <c r="FP24" s="3"/>
      <c r="FQ24" s="3"/>
      <c r="FR24" s="3"/>
      <c r="FS24" s="3"/>
      <c r="FT24" s="3"/>
      <c r="FU24" s="3"/>
      <c r="FV24" s="3"/>
      <c r="FW24" s="3"/>
      <c r="FX24" s="3"/>
      <c r="FY24" s="3"/>
      <c r="FZ24" s="3"/>
      <c r="GA24" s="3"/>
      <c r="GB24" s="3"/>
      <c r="GC24" s="3"/>
      <c r="GD24" s="3"/>
      <c r="GE24" s="3"/>
    </row>
    <row r="25" spans="1:187" ht="15" x14ac:dyDescent="0.2">
      <c r="A25" s="3" t="s">
        <v>272</v>
      </c>
      <c r="B25" s="21" t="s">
        <v>3139</v>
      </c>
      <c r="C25" s="3" t="s">
        <v>120</v>
      </c>
      <c r="D25" s="3" t="s">
        <v>124</v>
      </c>
      <c r="E25" s="3" t="s">
        <v>273</v>
      </c>
      <c r="F25" s="3">
        <v>45</v>
      </c>
      <c r="G25" s="5">
        <f t="shared" si="0"/>
        <v>0.45</v>
      </c>
      <c r="H25" s="29">
        <f t="shared" si="1"/>
        <v>0.45</v>
      </c>
      <c r="I25" s="3">
        <v>5</v>
      </c>
      <c r="J25" s="3">
        <f t="shared" si="2"/>
        <v>1</v>
      </c>
      <c r="K25" s="3">
        <f t="shared" si="3"/>
        <v>1</v>
      </c>
      <c r="L25" s="3">
        <v>5</v>
      </c>
      <c r="M25" s="3">
        <f t="shared" si="4"/>
        <v>1</v>
      </c>
      <c r="N25" s="3">
        <f t="shared" si="5"/>
        <v>1</v>
      </c>
      <c r="O25" s="3">
        <v>4</v>
      </c>
      <c r="P25" s="3">
        <f t="shared" si="6"/>
        <v>0.75</v>
      </c>
      <c r="Q25" s="3">
        <f t="shared" si="7"/>
        <v>0.75</v>
      </c>
      <c r="R25" s="3">
        <v>4</v>
      </c>
      <c r="S25" s="3">
        <f t="shared" si="8"/>
        <v>0.75</v>
      </c>
      <c r="T25" s="3">
        <f t="shared" si="9"/>
        <v>0.75</v>
      </c>
      <c r="U25" s="29">
        <f t="shared" si="10"/>
        <v>0.875</v>
      </c>
      <c r="V25" s="3">
        <v>5</v>
      </c>
      <c r="W25" s="3">
        <f t="shared" si="11"/>
        <v>1</v>
      </c>
      <c r="X25" s="3">
        <v>5</v>
      </c>
      <c r="Y25" s="3">
        <f t="shared" si="12"/>
        <v>1</v>
      </c>
      <c r="Z25" s="3">
        <v>5</v>
      </c>
      <c r="AA25" s="3">
        <f t="shared" si="13"/>
        <v>1</v>
      </c>
      <c r="AB25" s="29">
        <f t="shared" si="14"/>
        <v>1</v>
      </c>
      <c r="AC25" s="3">
        <v>4</v>
      </c>
      <c r="AD25" s="3">
        <f t="shared" si="15"/>
        <v>1</v>
      </c>
      <c r="AE25" s="3">
        <v>4</v>
      </c>
      <c r="AF25" s="3">
        <f t="shared" si="16"/>
        <v>1</v>
      </c>
      <c r="AG25" s="3">
        <v>3</v>
      </c>
      <c r="AH25" s="3">
        <f t="shared" si="17"/>
        <v>0.66666666666666663</v>
      </c>
      <c r="AI25" s="3">
        <v>4</v>
      </c>
      <c r="AJ25" s="3">
        <f t="shared" si="18"/>
        <v>1</v>
      </c>
      <c r="AK25" s="3">
        <v>3</v>
      </c>
      <c r="AL25" s="3">
        <f t="shared" si="19"/>
        <v>0.66666666666666663</v>
      </c>
      <c r="AM25" s="3">
        <v>2</v>
      </c>
      <c r="AN25" s="3">
        <f t="shared" si="20"/>
        <v>0.33333333333333331</v>
      </c>
      <c r="AO25" s="3">
        <v>3</v>
      </c>
      <c r="AP25" s="3">
        <f t="shared" si="21"/>
        <v>0.66666666666666663</v>
      </c>
      <c r="AQ25" s="3">
        <v>4</v>
      </c>
      <c r="AR25" s="3">
        <f t="shared" si="22"/>
        <v>1</v>
      </c>
      <c r="AS25" s="29">
        <f t="shared" si="23"/>
        <v>0.79166666666666663</v>
      </c>
      <c r="AT25" s="3">
        <v>4</v>
      </c>
      <c r="AU25" s="3">
        <f t="shared" si="24"/>
        <v>0.75</v>
      </c>
      <c r="AV25" s="3">
        <v>5</v>
      </c>
      <c r="AW25" s="3">
        <f t="shared" si="25"/>
        <v>1</v>
      </c>
      <c r="AX25" s="29">
        <f t="shared" si="26"/>
        <v>0.875</v>
      </c>
      <c r="AY25" s="3" t="s">
        <v>274</v>
      </c>
      <c r="AZ25" s="3">
        <v>10</v>
      </c>
      <c r="BA25" s="12">
        <f t="shared" si="27"/>
        <v>3.4330954663258424E-2</v>
      </c>
      <c r="BB25" s="12">
        <f t="shared" si="28"/>
        <v>0.27414330218068533</v>
      </c>
      <c r="BC25" s="3">
        <v>5</v>
      </c>
      <c r="BD25" s="3">
        <f t="shared" si="29"/>
        <v>1</v>
      </c>
      <c r="BE25" s="3">
        <v>5</v>
      </c>
      <c r="BF25" s="3">
        <f t="shared" si="30"/>
        <v>1</v>
      </c>
      <c r="BG25" s="29">
        <f t="shared" si="31"/>
        <v>0.67811031822108614</v>
      </c>
      <c r="BH25" s="3">
        <v>400000</v>
      </c>
      <c r="BI25" s="13">
        <f t="shared" si="32"/>
        <v>4.5000000045E-4</v>
      </c>
      <c r="BJ25" s="12">
        <f t="shared" si="33"/>
        <v>0.4507936507936508</v>
      </c>
      <c r="BK25" s="29">
        <f t="shared" si="34"/>
        <v>0.77829616414795877</v>
      </c>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Q25" s="3"/>
      <c r="CR25" s="3"/>
      <c r="CS25" s="3"/>
      <c r="CT25" s="3"/>
      <c r="CU25" s="3"/>
      <c r="CV25" s="3"/>
      <c r="CW25" s="3"/>
      <c r="CX25" s="3"/>
      <c r="CY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B25" s="3"/>
      <c r="EC25" s="3"/>
      <c r="ED25" s="3"/>
      <c r="EE25" s="3"/>
      <c r="EF25" s="3"/>
      <c r="EG25" s="3"/>
      <c r="EH25" s="3"/>
      <c r="EI25" s="3"/>
      <c r="EJ25" s="3"/>
      <c r="EK25" s="3"/>
      <c r="EL25" s="3"/>
      <c r="EM25" s="3"/>
      <c r="EO25" s="3"/>
      <c r="EW25" s="3"/>
      <c r="EZ25" s="3"/>
      <c r="FA25" s="3"/>
      <c r="FB25" s="3"/>
      <c r="FC25" s="3"/>
      <c r="FD25" s="3"/>
      <c r="FE25" s="3"/>
      <c r="FF25" s="3"/>
      <c r="FH25" s="3"/>
      <c r="FI25" s="3"/>
      <c r="FJ25" s="3"/>
      <c r="FK25" s="3"/>
      <c r="FL25" s="3"/>
      <c r="FM25" s="3"/>
      <c r="FN25" s="3"/>
      <c r="FO25" s="3"/>
      <c r="FP25" s="3"/>
      <c r="FQ25" s="3"/>
      <c r="FR25" s="3"/>
      <c r="FS25" s="3"/>
      <c r="FT25" s="3"/>
      <c r="FU25" s="3"/>
      <c r="FV25" s="3"/>
      <c r="FW25" s="3"/>
      <c r="FX25" s="3"/>
      <c r="FY25" s="3"/>
      <c r="FZ25" s="3"/>
      <c r="GA25" s="3"/>
      <c r="GB25" s="3"/>
      <c r="GC25" s="3"/>
      <c r="GD25" s="3"/>
      <c r="GE25" s="3"/>
    </row>
    <row r="26" spans="1:187" ht="15" x14ac:dyDescent="0.2">
      <c r="A26" s="3" t="s">
        <v>281</v>
      </c>
      <c r="B26" s="21" t="s">
        <v>3151</v>
      </c>
      <c r="C26" s="3" t="s">
        <v>282</v>
      </c>
      <c r="D26" s="3" t="s">
        <v>113</v>
      </c>
      <c r="E26" s="3" t="s">
        <v>283</v>
      </c>
      <c r="F26" s="3">
        <v>20</v>
      </c>
      <c r="G26" s="5">
        <f t="shared" si="0"/>
        <v>0.2</v>
      </c>
      <c r="H26" s="29">
        <f t="shared" si="1"/>
        <v>0.2</v>
      </c>
      <c r="I26" s="3">
        <v>5</v>
      </c>
      <c r="J26" s="3">
        <f t="shared" si="2"/>
        <v>1</v>
      </c>
      <c r="K26" s="3">
        <f t="shared" si="3"/>
        <v>1</v>
      </c>
      <c r="L26" s="3">
        <v>5</v>
      </c>
      <c r="M26" s="3">
        <f t="shared" si="4"/>
        <v>1</v>
      </c>
      <c r="N26" s="3">
        <f t="shared" si="5"/>
        <v>1</v>
      </c>
      <c r="O26" s="3">
        <v>5</v>
      </c>
      <c r="P26" s="3">
        <f t="shared" si="6"/>
        <v>1</v>
      </c>
      <c r="Q26" s="3">
        <f t="shared" si="7"/>
        <v>1</v>
      </c>
      <c r="R26" s="3">
        <v>5</v>
      </c>
      <c r="S26" s="3">
        <f t="shared" si="8"/>
        <v>1</v>
      </c>
      <c r="T26" s="3">
        <f t="shared" si="9"/>
        <v>1</v>
      </c>
      <c r="U26" s="29">
        <f t="shared" si="10"/>
        <v>1</v>
      </c>
      <c r="V26" s="3">
        <v>5</v>
      </c>
      <c r="W26" s="3">
        <f t="shared" si="11"/>
        <v>1</v>
      </c>
      <c r="X26" s="3">
        <v>5</v>
      </c>
      <c r="Y26" s="3">
        <f t="shared" si="12"/>
        <v>1</v>
      </c>
      <c r="Z26" s="3">
        <v>5</v>
      </c>
      <c r="AA26" s="3">
        <f t="shared" si="13"/>
        <v>1</v>
      </c>
      <c r="AB26" s="29">
        <f t="shared" si="14"/>
        <v>1</v>
      </c>
      <c r="AC26" s="3">
        <v>4</v>
      </c>
      <c r="AD26" s="3">
        <f t="shared" si="15"/>
        <v>1</v>
      </c>
      <c r="AE26" s="3">
        <v>4</v>
      </c>
      <c r="AF26" s="3">
        <f t="shared" si="16"/>
        <v>1</v>
      </c>
      <c r="AG26" s="3">
        <v>4</v>
      </c>
      <c r="AH26" s="3">
        <f t="shared" si="17"/>
        <v>1</v>
      </c>
      <c r="AI26" s="3">
        <v>4</v>
      </c>
      <c r="AJ26" s="3">
        <f t="shared" si="18"/>
        <v>1</v>
      </c>
      <c r="AK26" s="3">
        <v>4</v>
      </c>
      <c r="AL26" s="3">
        <f t="shared" si="19"/>
        <v>1</v>
      </c>
      <c r="AM26" s="3">
        <v>4</v>
      </c>
      <c r="AN26" s="3">
        <f t="shared" si="20"/>
        <v>1</v>
      </c>
      <c r="AO26" s="3">
        <v>4</v>
      </c>
      <c r="AP26" s="3">
        <f t="shared" si="21"/>
        <v>1</v>
      </c>
      <c r="AQ26" s="3">
        <v>4</v>
      </c>
      <c r="AR26" s="3">
        <f t="shared" si="22"/>
        <v>1</v>
      </c>
      <c r="AS26" s="29">
        <f t="shared" si="23"/>
        <v>1</v>
      </c>
      <c r="AT26" s="3">
        <v>5</v>
      </c>
      <c r="AU26" s="3">
        <f t="shared" si="24"/>
        <v>1</v>
      </c>
      <c r="AV26" s="3">
        <v>5</v>
      </c>
      <c r="AW26" s="3">
        <f t="shared" si="25"/>
        <v>1</v>
      </c>
      <c r="AX26" s="29">
        <f t="shared" si="26"/>
        <v>1</v>
      </c>
      <c r="AY26" s="3" t="s">
        <v>284</v>
      </c>
      <c r="AZ26" s="3">
        <v>4</v>
      </c>
      <c r="BA26" s="12">
        <f t="shared" si="27"/>
        <v>1.3029431604359711E-2</v>
      </c>
      <c r="BB26" s="12">
        <f t="shared" si="28"/>
        <v>5.6074766355140186E-2</v>
      </c>
      <c r="BC26" s="3">
        <v>5</v>
      </c>
      <c r="BD26" s="3">
        <f t="shared" si="29"/>
        <v>1</v>
      </c>
      <c r="BE26" s="3">
        <v>5</v>
      </c>
      <c r="BF26" s="3">
        <f t="shared" si="30"/>
        <v>1</v>
      </c>
      <c r="BG26" s="29">
        <f t="shared" si="31"/>
        <v>0.67100981053478659</v>
      </c>
      <c r="BH26" s="3">
        <v>3000000</v>
      </c>
      <c r="BI26" s="13">
        <f t="shared" si="32"/>
        <v>3.3750000033749999E-3</v>
      </c>
      <c r="BJ26" s="12">
        <f t="shared" si="33"/>
        <v>0.79682539682539677</v>
      </c>
      <c r="BK26" s="29">
        <f t="shared" si="34"/>
        <v>0.8118349684224645</v>
      </c>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Q26" s="3"/>
      <c r="CR26" s="3"/>
      <c r="CS26" s="3"/>
      <c r="CT26" s="3"/>
      <c r="CU26" s="3"/>
      <c r="CV26" s="3"/>
      <c r="CW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W26" s="3"/>
      <c r="EX26" s="3"/>
      <c r="EY26" s="3"/>
      <c r="FA26" s="3"/>
      <c r="FB26" s="3"/>
      <c r="FC26" s="3"/>
      <c r="FD26" s="3"/>
      <c r="FE26" s="3"/>
      <c r="FF26" s="3"/>
      <c r="FH26" s="3"/>
      <c r="FI26" s="3"/>
      <c r="FJ26" s="3"/>
      <c r="FK26" s="3"/>
      <c r="FL26" s="3"/>
      <c r="FM26" s="3"/>
      <c r="FN26" s="3"/>
      <c r="FO26" s="3"/>
      <c r="FP26" s="3"/>
      <c r="FQ26" s="3"/>
      <c r="FR26" s="3"/>
      <c r="FS26" s="3"/>
      <c r="FT26" s="3"/>
      <c r="FU26" s="3"/>
      <c r="FV26" s="3"/>
      <c r="FW26" s="3"/>
      <c r="FX26" s="3"/>
      <c r="FY26" s="3"/>
      <c r="FZ26" s="3"/>
      <c r="GA26" s="3"/>
      <c r="GB26" s="3"/>
      <c r="GC26" s="3"/>
      <c r="GD26" s="3"/>
      <c r="GE26" s="3"/>
    </row>
    <row r="27" spans="1:187" ht="15" x14ac:dyDescent="0.2">
      <c r="A27" s="3" t="s">
        <v>292</v>
      </c>
      <c r="B27" s="21" t="s">
        <v>3139</v>
      </c>
      <c r="C27" s="3" t="s">
        <v>293</v>
      </c>
      <c r="D27" s="3" t="s">
        <v>144</v>
      </c>
      <c r="E27" s="3" t="s">
        <v>294</v>
      </c>
      <c r="F27" s="3">
        <v>30</v>
      </c>
      <c r="G27" s="5">
        <f t="shared" si="0"/>
        <v>0.3</v>
      </c>
      <c r="H27" s="29">
        <f t="shared" si="1"/>
        <v>0.3</v>
      </c>
      <c r="I27" s="3">
        <v>5</v>
      </c>
      <c r="J27" s="3">
        <f t="shared" si="2"/>
        <v>1</v>
      </c>
      <c r="K27" s="3">
        <f t="shared" si="3"/>
        <v>1</v>
      </c>
      <c r="L27" s="3">
        <v>5</v>
      </c>
      <c r="M27" s="3">
        <f t="shared" si="4"/>
        <v>1</v>
      </c>
      <c r="N27" s="3">
        <f t="shared" si="5"/>
        <v>1</v>
      </c>
      <c r="O27" s="3">
        <v>5</v>
      </c>
      <c r="P27" s="3">
        <f t="shared" si="6"/>
        <v>1</v>
      </c>
      <c r="Q27" s="3">
        <f t="shared" si="7"/>
        <v>1</v>
      </c>
      <c r="R27" s="3">
        <v>5</v>
      </c>
      <c r="S27" s="3">
        <f t="shared" si="8"/>
        <v>1</v>
      </c>
      <c r="T27" s="3">
        <f t="shared" si="9"/>
        <v>1</v>
      </c>
      <c r="U27" s="29">
        <f t="shared" si="10"/>
        <v>1</v>
      </c>
      <c r="V27" s="3">
        <v>4</v>
      </c>
      <c r="W27" s="3">
        <f t="shared" si="11"/>
        <v>0.75</v>
      </c>
      <c r="X27" s="3">
        <v>5</v>
      </c>
      <c r="Y27" s="3">
        <f t="shared" si="12"/>
        <v>1</v>
      </c>
      <c r="Z27" s="3">
        <v>5</v>
      </c>
      <c r="AA27" s="3">
        <f t="shared" si="13"/>
        <v>1</v>
      </c>
      <c r="AB27" s="29">
        <f t="shared" si="14"/>
        <v>0.91666666666666663</v>
      </c>
      <c r="AC27" s="3">
        <v>4</v>
      </c>
      <c r="AD27" s="3">
        <f t="shared" si="15"/>
        <v>1</v>
      </c>
      <c r="AE27" s="3">
        <v>3</v>
      </c>
      <c r="AF27" s="3">
        <f t="shared" si="16"/>
        <v>0.66666666666666663</v>
      </c>
      <c r="AG27" s="3">
        <v>4</v>
      </c>
      <c r="AH27" s="3">
        <f t="shared" si="17"/>
        <v>1</v>
      </c>
      <c r="AI27" s="3">
        <v>4</v>
      </c>
      <c r="AJ27" s="3">
        <f t="shared" si="18"/>
        <v>1</v>
      </c>
      <c r="AK27" s="3">
        <v>3</v>
      </c>
      <c r="AL27" s="3">
        <f t="shared" si="19"/>
        <v>0.66666666666666663</v>
      </c>
      <c r="AM27" s="3">
        <v>2</v>
      </c>
      <c r="AN27" s="3">
        <f t="shared" si="20"/>
        <v>0.33333333333333331</v>
      </c>
      <c r="AO27" s="3">
        <v>3</v>
      </c>
      <c r="AP27" s="3">
        <f t="shared" si="21"/>
        <v>0.66666666666666663</v>
      </c>
      <c r="AQ27" s="3">
        <v>4</v>
      </c>
      <c r="AR27" s="3">
        <f t="shared" si="22"/>
        <v>1</v>
      </c>
      <c r="AS27" s="29">
        <f t="shared" si="23"/>
        <v>0.79166666666666663</v>
      </c>
      <c r="AT27" s="3">
        <v>3</v>
      </c>
      <c r="AU27" s="3">
        <f t="shared" si="24"/>
        <v>0.5</v>
      </c>
      <c r="AV27" s="3">
        <v>4</v>
      </c>
      <c r="AW27" s="3">
        <f t="shared" si="25"/>
        <v>0.75</v>
      </c>
      <c r="AX27" s="29">
        <f t="shared" si="26"/>
        <v>0.625</v>
      </c>
      <c r="AY27" s="3" t="s">
        <v>295</v>
      </c>
      <c r="AZ27" s="3">
        <v>25</v>
      </c>
      <c r="BA27" s="12">
        <f t="shared" si="27"/>
        <v>8.7584762310505201E-2</v>
      </c>
      <c r="BB27" s="12">
        <f t="shared" si="28"/>
        <v>0.75077881619937692</v>
      </c>
      <c r="BC27" s="3">
        <v>5</v>
      </c>
      <c r="BD27" s="3">
        <f t="shared" si="29"/>
        <v>1</v>
      </c>
      <c r="BE27" s="3">
        <v>5</v>
      </c>
      <c r="BF27" s="3">
        <f t="shared" si="30"/>
        <v>1</v>
      </c>
      <c r="BG27" s="29">
        <f t="shared" si="31"/>
        <v>0.69586158743683502</v>
      </c>
      <c r="BH27" s="3">
        <v>400000</v>
      </c>
      <c r="BI27" s="13">
        <f t="shared" si="32"/>
        <v>4.5000000045E-4</v>
      </c>
      <c r="BJ27" s="12">
        <f t="shared" si="33"/>
        <v>0.4507936507936508</v>
      </c>
      <c r="BK27" s="29">
        <f t="shared" si="34"/>
        <v>0.72153248679502813</v>
      </c>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P27" s="3"/>
      <c r="EU27" s="3"/>
      <c r="EW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row>
    <row r="28" spans="1:187" ht="15" x14ac:dyDescent="0.2">
      <c r="A28" s="3" t="s">
        <v>301</v>
      </c>
      <c r="B28" s="21" t="s">
        <v>3140</v>
      </c>
      <c r="C28" s="3" t="s">
        <v>302</v>
      </c>
      <c r="D28" s="3" t="s">
        <v>124</v>
      </c>
      <c r="E28" s="3" t="s">
        <v>303</v>
      </c>
      <c r="F28" s="3">
        <v>50</v>
      </c>
      <c r="G28" s="5">
        <f t="shared" si="0"/>
        <v>0.5</v>
      </c>
      <c r="H28" s="29">
        <f t="shared" si="1"/>
        <v>0.5</v>
      </c>
      <c r="I28" s="3">
        <v>5</v>
      </c>
      <c r="J28" s="3">
        <f t="shared" si="2"/>
        <v>1</v>
      </c>
      <c r="K28" s="3">
        <f t="shared" si="3"/>
        <v>1</v>
      </c>
      <c r="L28" s="3">
        <v>4</v>
      </c>
      <c r="M28" s="3">
        <f t="shared" si="4"/>
        <v>0.75</v>
      </c>
      <c r="N28" s="3">
        <f t="shared" si="5"/>
        <v>0.75</v>
      </c>
      <c r="O28" s="3">
        <v>5</v>
      </c>
      <c r="P28" s="3">
        <f t="shared" si="6"/>
        <v>1</v>
      </c>
      <c r="Q28" s="3">
        <f t="shared" si="7"/>
        <v>1</v>
      </c>
      <c r="R28" s="3">
        <v>5</v>
      </c>
      <c r="S28" s="3">
        <f t="shared" si="8"/>
        <v>1</v>
      </c>
      <c r="T28" s="3">
        <f t="shared" si="9"/>
        <v>1</v>
      </c>
      <c r="U28" s="29">
        <f t="shared" si="10"/>
        <v>0.9375</v>
      </c>
      <c r="V28" s="3">
        <v>5</v>
      </c>
      <c r="W28" s="3">
        <f t="shared" si="11"/>
        <v>1</v>
      </c>
      <c r="X28" s="3">
        <v>5</v>
      </c>
      <c r="Y28" s="3">
        <f t="shared" si="12"/>
        <v>1</v>
      </c>
      <c r="Z28" s="3">
        <v>5</v>
      </c>
      <c r="AA28" s="3">
        <f t="shared" si="13"/>
        <v>1</v>
      </c>
      <c r="AB28" s="29">
        <f t="shared" si="14"/>
        <v>1</v>
      </c>
      <c r="AC28" s="3">
        <v>4</v>
      </c>
      <c r="AD28" s="3">
        <f t="shared" si="15"/>
        <v>1</v>
      </c>
      <c r="AE28" s="3">
        <v>4</v>
      </c>
      <c r="AF28" s="3">
        <f t="shared" si="16"/>
        <v>1</v>
      </c>
      <c r="AG28" s="3">
        <v>4</v>
      </c>
      <c r="AH28" s="3">
        <f t="shared" si="17"/>
        <v>1</v>
      </c>
      <c r="AI28" s="3">
        <v>4</v>
      </c>
      <c r="AJ28" s="3">
        <f t="shared" si="18"/>
        <v>1</v>
      </c>
      <c r="AK28" s="3">
        <v>3</v>
      </c>
      <c r="AL28" s="3">
        <f t="shared" si="19"/>
        <v>0.66666666666666663</v>
      </c>
      <c r="AM28" s="3">
        <v>4</v>
      </c>
      <c r="AN28" s="3">
        <f t="shared" si="20"/>
        <v>1</v>
      </c>
      <c r="AO28" s="3">
        <v>4</v>
      </c>
      <c r="AP28" s="3">
        <f t="shared" si="21"/>
        <v>1</v>
      </c>
      <c r="AQ28" s="3">
        <v>4</v>
      </c>
      <c r="AR28" s="3">
        <f t="shared" si="22"/>
        <v>1</v>
      </c>
      <c r="AS28" s="29">
        <f t="shared" si="23"/>
        <v>0.95833333333333337</v>
      </c>
      <c r="AT28" s="3">
        <v>4</v>
      </c>
      <c r="AU28" s="3">
        <f t="shared" si="24"/>
        <v>0.75</v>
      </c>
      <c r="AV28" s="3">
        <v>4</v>
      </c>
      <c r="AW28" s="3">
        <f t="shared" si="25"/>
        <v>0.75</v>
      </c>
      <c r="AX28" s="29">
        <f t="shared" si="26"/>
        <v>0.75</v>
      </c>
      <c r="AY28" s="3" t="s">
        <v>304</v>
      </c>
      <c r="AZ28" s="3">
        <v>24</v>
      </c>
      <c r="BA28" s="12">
        <f t="shared" si="27"/>
        <v>8.4034508467355412E-2</v>
      </c>
      <c r="BB28" s="12">
        <f t="shared" si="28"/>
        <v>0.74766355140186913</v>
      </c>
      <c r="BC28" s="3">
        <v>5</v>
      </c>
      <c r="BD28" s="3">
        <f t="shared" si="29"/>
        <v>1</v>
      </c>
      <c r="BE28" s="3">
        <v>5</v>
      </c>
      <c r="BF28" s="3">
        <f t="shared" si="30"/>
        <v>1</v>
      </c>
      <c r="BG28" s="29">
        <f t="shared" si="31"/>
        <v>0.69467816948911842</v>
      </c>
      <c r="BH28" s="3">
        <v>3500000</v>
      </c>
      <c r="BI28" s="13">
        <f t="shared" si="32"/>
        <v>3.9375000039374997E-3</v>
      </c>
      <c r="BJ28" s="12">
        <f t="shared" si="33"/>
        <v>0.80952380952380953</v>
      </c>
      <c r="BK28" s="29">
        <f t="shared" si="34"/>
        <v>0.80675191713707539</v>
      </c>
      <c r="FI28" s="3"/>
      <c r="GC28" s="3"/>
      <c r="GE28" s="3"/>
    </row>
    <row r="29" spans="1:187" ht="15" x14ac:dyDescent="0.2">
      <c r="A29" s="3" t="s">
        <v>311</v>
      </c>
      <c r="B29" s="21" t="s">
        <v>3137</v>
      </c>
      <c r="C29" s="3" t="s">
        <v>312</v>
      </c>
      <c r="D29" s="3" t="s">
        <v>124</v>
      </c>
      <c r="E29" s="3" t="s">
        <v>313</v>
      </c>
      <c r="F29" s="3">
        <v>20</v>
      </c>
      <c r="G29" s="5">
        <f t="shared" si="0"/>
        <v>0.2</v>
      </c>
      <c r="H29" s="29">
        <f t="shared" si="1"/>
        <v>0.2</v>
      </c>
      <c r="I29" s="3">
        <v>5</v>
      </c>
      <c r="J29" s="3">
        <f t="shared" si="2"/>
        <v>1</v>
      </c>
      <c r="K29" s="3">
        <f t="shared" si="3"/>
        <v>1</v>
      </c>
      <c r="L29" s="3">
        <v>5</v>
      </c>
      <c r="M29" s="3">
        <f t="shared" si="4"/>
        <v>1</v>
      </c>
      <c r="N29" s="3">
        <f t="shared" si="5"/>
        <v>1</v>
      </c>
      <c r="O29" s="3">
        <v>5</v>
      </c>
      <c r="P29" s="3">
        <f t="shared" si="6"/>
        <v>1</v>
      </c>
      <c r="Q29" s="3">
        <f t="shared" si="7"/>
        <v>1</v>
      </c>
      <c r="R29" s="3">
        <v>4</v>
      </c>
      <c r="S29" s="3">
        <f t="shared" si="8"/>
        <v>0.75</v>
      </c>
      <c r="T29" s="3">
        <f t="shared" si="9"/>
        <v>0.75</v>
      </c>
      <c r="U29" s="29">
        <f t="shared" si="10"/>
        <v>0.9375</v>
      </c>
      <c r="V29" s="3">
        <v>3</v>
      </c>
      <c r="W29" s="3">
        <f t="shared" si="11"/>
        <v>0.5</v>
      </c>
      <c r="X29" s="3">
        <v>5</v>
      </c>
      <c r="Y29" s="3">
        <f t="shared" si="12"/>
        <v>1</v>
      </c>
      <c r="Z29" s="3">
        <v>4</v>
      </c>
      <c r="AA29" s="3">
        <f t="shared" si="13"/>
        <v>0.75</v>
      </c>
      <c r="AB29" s="29">
        <f t="shared" si="14"/>
        <v>0.75</v>
      </c>
      <c r="AC29" s="3">
        <v>4</v>
      </c>
      <c r="AD29" s="3">
        <f t="shared" si="15"/>
        <v>1</v>
      </c>
      <c r="AE29" s="3">
        <v>3</v>
      </c>
      <c r="AF29" s="3">
        <f t="shared" si="16"/>
        <v>0.66666666666666663</v>
      </c>
      <c r="AG29" s="3">
        <v>4</v>
      </c>
      <c r="AH29" s="3">
        <f t="shared" si="17"/>
        <v>1</v>
      </c>
      <c r="AI29" s="3">
        <v>4</v>
      </c>
      <c r="AJ29" s="3">
        <f t="shared" si="18"/>
        <v>1</v>
      </c>
      <c r="AK29" s="3">
        <v>4</v>
      </c>
      <c r="AL29" s="3">
        <f t="shared" si="19"/>
        <v>1</v>
      </c>
      <c r="AM29" s="3">
        <v>3</v>
      </c>
      <c r="AN29" s="3">
        <f t="shared" si="20"/>
        <v>0.66666666666666663</v>
      </c>
      <c r="AO29" s="3">
        <v>2</v>
      </c>
      <c r="AP29" s="3">
        <f t="shared" si="21"/>
        <v>0.33333333333333331</v>
      </c>
      <c r="AQ29" s="3">
        <v>2</v>
      </c>
      <c r="AR29" s="3">
        <f t="shared" si="22"/>
        <v>0.33333333333333331</v>
      </c>
      <c r="AS29" s="29">
        <f t="shared" si="23"/>
        <v>0.74999999999999989</v>
      </c>
      <c r="AT29" s="3">
        <v>4</v>
      </c>
      <c r="AU29" s="3">
        <f t="shared" si="24"/>
        <v>0.75</v>
      </c>
      <c r="AV29" s="3">
        <v>4</v>
      </c>
      <c r="AW29" s="3">
        <f t="shared" si="25"/>
        <v>0.75</v>
      </c>
      <c r="AX29" s="29">
        <f t="shared" si="26"/>
        <v>0.75</v>
      </c>
      <c r="AY29" s="3" t="s">
        <v>314</v>
      </c>
      <c r="AZ29" s="3">
        <v>20</v>
      </c>
      <c r="BA29" s="12">
        <f t="shared" si="27"/>
        <v>6.9833493094756283E-2</v>
      </c>
      <c r="BB29" s="12">
        <f t="shared" si="28"/>
        <v>0.58566978193146413</v>
      </c>
      <c r="BC29" s="3">
        <v>4</v>
      </c>
      <c r="BD29" s="3">
        <f t="shared" si="29"/>
        <v>0.75</v>
      </c>
      <c r="BE29" s="3">
        <v>4</v>
      </c>
      <c r="BF29" s="3">
        <f t="shared" si="30"/>
        <v>0.75</v>
      </c>
      <c r="BG29" s="29">
        <f t="shared" si="31"/>
        <v>0.52327783103158543</v>
      </c>
      <c r="BH29" s="3">
        <v>800000</v>
      </c>
      <c r="BI29" s="13">
        <f t="shared" si="32"/>
        <v>9.0000000089999999E-4</v>
      </c>
      <c r="BJ29" s="12">
        <f t="shared" si="33"/>
        <v>0.6063492063492063</v>
      </c>
      <c r="BK29" s="29">
        <f t="shared" si="34"/>
        <v>0.65179630517193088</v>
      </c>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O29" s="3"/>
      <c r="EW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row>
    <row r="30" spans="1:187" ht="15" x14ac:dyDescent="0.2">
      <c r="A30" s="3" t="s">
        <v>321</v>
      </c>
      <c r="B30" s="21" t="s">
        <v>3137</v>
      </c>
      <c r="C30" s="3" t="s">
        <v>322</v>
      </c>
      <c r="D30" s="3" t="s">
        <v>144</v>
      </c>
      <c r="E30" s="3" t="s">
        <v>323</v>
      </c>
      <c r="F30" s="3">
        <v>70</v>
      </c>
      <c r="G30" s="5">
        <f t="shared" si="0"/>
        <v>0.70000000000000007</v>
      </c>
      <c r="H30" s="29">
        <f t="shared" si="1"/>
        <v>0.70000000000000007</v>
      </c>
      <c r="I30" s="3">
        <v>5</v>
      </c>
      <c r="J30" s="3">
        <f t="shared" si="2"/>
        <v>1</v>
      </c>
      <c r="K30" s="3">
        <f t="shared" si="3"/>
        <v>1</v>
      </c>
      <c r="L30" s="3">
        <v>4</v>
      </c>
      <c r="M30" s="3">
        <f t="shared" si="4"/>
        <v>0.75</v>
      </c>
      <c r="N30" s="3">
        <f t="shared" si="5"/>
        <v>0.75</v>
      </c>
      <c r="O30" s="3">
        <v>5</v>
      </c>
      <c r="P30" s="3">
        <f t="shared" si="6"/>
        <v>1</v>
      </c>
      <c r="Q30" s="3">
        <f t="shared" si="7"/>
        <v>1</v>
      </c>
      <c r="R30" s="3">
        <v>5</v>
      </c>
      <c r="S30" s="3">
        <f t="shared" si="8"/>
        <v>1</v>
      </c>
      <c r="T30" s="3">
        <f t="shared" si="9"/>
        <v>1</v>
      </c>
      <c r="U30" s="29">
        <f t="shared" si="10"/>
        <v>0.9375</v>
      </c>
      <c r="V30" s="3">
        <v>5</v>
      </c>
      <c r="W30" s="3">
        <f t="shared" si="11"/>
        <v>1</v>
      </c>
      <c r="X30" s="3">
        <v>5</v>
      </c>
      <c r="Y30" s="3">
        <f t="shared" si="12"/>
        <v>1</v>
      </c>
      <c r="Z30" s="3">
        <v>5</v>
      </c>
      <c r="AA30" s="3">
        <f t="shared" si="13"/>
        <v>1</v>
      </c>
      <c r="AB30" s="29">
        <f t="shared" si="14"/>
        <v>1</v>
      </c>
      <c r="AC30" s="3">
        <v>4</v>
      </c>
      <c r="AD30" s="3">
        <f t="shared" si="15"/>
        <v>1</v>
      </c>
      <c r="AE30" s="3">
        <v>4</v>
      </c>
      <c r="AF30" s="3">
        <f t="shared" si="16"/>
        <v>1</v>
      </c>
      <c r="AG30" s="3">
        <v>4</v>
      </c>
      <c r="AH30" s="3">
        <f t="shared" si="17"/>
        <v>1</v>
      </c>
      <c r="AI30" s="3">
        <v>4</v>
      </c>
      <c r="AJ30" s="3">
        <f t="shared" si="18"/>
        <v>1</v>
      </c>
      <c r="AK30" s="3">
        <v>4</v>
      </c>
      <c r="AL30" s="3">
        <f t="shared" si="19"/>
        <v>1</v>
      </c>
      <c r="AM30" s="3">
        <v>3</v>
      </c>
      <c r="AN30" s="3">
        <f t="shared" si="20"/>
        <v>0.66666666666666663</v>
      </c>
      <c r="AO30" s="3">
        <v>4</v>
      </c>
      <c r="AP30" s="3">
        <f t="shared" si="21"/>
        <v>1</v>
      </c>
      <c r="AQ30" s="3">
        <v>3</v>
      </c>
      <c r="AR30" s="3">
        <f t="shared" si="22"/>
        <v>0.66666666666666663</v>
      </c>
      <c r="AS30" s="29">
        <f t="shared" si="23"/>
        <v>0.91666666666666674</v>
      </c>
      <c r="AT30" s="3">
        <v>5</v>
      </c>
      <c r="AU30" s="3">
        <f t="shared" si="24"/>
        <v>1</v>
      </c>
      <c r="AV30" s="3">
        <v>5</v>
      </c>
      <c r="AW30" s="3">
        <f t="shared" si="25"/>
        <v>1</v>
      </c>
      <c r="AX30" s="29">
        <f t="shared" si="26"/>
        <v>1</v>
      </c>
      <c r="AY30" s="3" t="s">
        <v>324</v>
      </c>
      <c r="AZ30" s="3">
        <v>40</v>
      </c>
      <c r="BA30" s="12">
        <f t="shared" si="27"/>
        <v>0.14083856995775199</v>
      </c>
      <c r="BB30" s="12">
        <f t="shared" si="28"/>
        <v>0.90965732087227413</v>
      </c>
      <c r="BC30" s="3">
        <v>5</v>
      </c>
      <c r="BD30" s="3">
        <f t="shared" si="29"/>
        <v>1</v>
      </c>
      <c r="BE30" s="3">
        <v>5</v>
      </c>
      <c r="BF30" s="3">
        <f t="shared" si="30"/>
        <v>1</v>
      </c>
      <c r="BG30" s="29">
        <f t="shared" si="31"/>
        <v>0.71361285665258389</v>
      </c>
      <c r="BH30" s="3">
        <v>390000</v>
      </c>
      <c r="BI30" s="13">
        <f t="shared" si="32"/>
        <v>4.3875000043875001E-4</v>
      </c>
      <c r="BJ30" s="12">
        <f t="shared" si="33"/>
        <v>0.44761904761904764</v>
      </c>
      <c r="BK30" s="29">
        <f t="shared" si="34"/>
        <v>0.87796325388654184</v>
      </c>
      <c r="FI30" s="3"/>
      <c r="GC30" s="3"/>
      <c r="GE30" s="3"/>
    </row>
    <row r="31" spans="1:187" ht="15" x14ac:dyDescent="0.2">
      <c r="A31" s="3" t="s">
        <v>334</v>
      </c>
      <c r="B31" s="21" t="s">
        <v>3137</v>
      </c>
      <c r="C31" s="3" t="s">
        <v>335</v>
      </c>
      <c r="D31" s="3" t="s">
        <v>124</v>
      </c>
      <c r="E31" s="3" t="s">
        <v>336</v>
      </c>
      <c r="G31" s="5">
        <f t="shared" si="0"/>
        <v>0</v>
      </c>
      <c r="H31" s="29" t="str">
        <f t="shared" si="1"/>
        <v/>
      </c>
      <c r="J31" s="3">
        <f t="shared" si="2"/>
        <v>-0.25</v>
      </c>
      <c r="K31" s="3" t="str">
        <f t="shared" si="3"/>
        <v/>
      </c>
      <c r="M31" s="3">
        <f t="shared" si="4"/>
        <v>-0.25</v>
      </c>
      <c r="N31" s="3" t="str">
        <f t="shared" si="5"/>
        <v/>
      </c>
      <c r="P31" s="3">
        <f t="shared" si="6"/>
        <v>-0.25</v>
      </c>
      <c r="Q31" s="3" t="str">
        <f t="shared" si="7"/>
        <v/>
      </c>
      <c r="S31" s="3">
        <f t="shared" si="8"/>
        <v>-0.25</v>
      </c>
      <c r="T31" s="3" t="str">
        <f t="shared" si="9"/>
        <v/>
      </c>
      <c r="U31" s="29" t="str">
        <f t="shared" si="10"/>
        <v/>
      </c>
      <c r="W31" s="3">
        <f t="shared" si="11"/>
        <v>-0.25</v>
      </c>
      <c r="Y31" s="3">
        <f t="shared" si="12"/>
        <v>-0.25</v>
      </c>
      <c r="AA31" s="3">
        <f t="shared" si="13"/>
        <v>-0.25</v>
      </c>
      <c r="AB31" s="29" t="str">
        <f t="shared" si="14"/>
        <v/>
      </c>
      <c r="AD31" s="3">
        <f t="shared" si="15"/>
        <v>-0.33333333333333331</v>
      </c>
      <c r="AF31" s="3">
        <f t="shared" si="16"/>
        <v>-0.33333333333333331</v>
      </c>
      <c r="AH31" s="3">
        <f t="shared" si="17"/>
        <v>-0.33333333333333331</v>
      </c>
      <c r="AJ31" s="3">
        <f t="shared" si="18"/>
        <v>-0.33333333333333331</v>
      </c>
      <c r="AL31" s="3">
        <f t="shared" si="19"/>
        <v>-0.33333333333333331</v>
      </c>
      <c r="AN31" s="3">
        <f t="shared" si="20"/>
        <v>-0.33333333333333331</v>
      </c>
      <c r="AP31" s="3">
        <f t="shared" si="21"/>
        <v>-0.33333333333333331</v>
      </c>
      <c r="AR31" s="3">
        <f t="shared" si="22"/>
        <v>-0.33333333333333331</v>
      </c>
      <c r="AS31" s="29" t="str">
        <f t="shared" si="23"/>
        <v/>
      </c>
      <c r="AU31" s="3">
        <f t="shared" si="24"/>
        <v>-0.25</v>
      </c>
      <c r="AW31" s="3">
        <f t="shared" si="25"/>
        <v>-0.25</v>
      </c>
      <c r="AX31" s="29" t="str">
        <f t="shared" si="26"/>
        <v/>
      </c>
      <c r="BA31" s="12">
        <f t="shared" si="27"/>
        <v>-1.171583768239429E-3</v>
      </c>
      <c r="BB31" s="12" t="e">
        <f t="shared" si="28"/>
        <v>#N/A</v>
      </c>
      <c r="BD31" s="3">
        <f t="shared" si="29"/>
        <v>-0.25</v>
      </c>
      <c r="BF31" s="3">
        <f t="shared" si="30"/>
        <v>-0.25</v>
      </c>
      <c r="BG31" s="29" t="str">
        <f t="shared" si="31"/>
        <v/>
      </c>
      <c r="BI31" s="13">
        <f t="shared" si="32"/>
        <v>0</v>
      </c>
      <c r="BJ31" s="12">
        <f t="shared" si="33"/>
        <v>3.1746031746031746E-3</v>
      </c>
      <c r="BK31" s="29" t="str">
        <f t="shared" si="34"/>
        <v/>
      </c>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B31" s="3"/>
      <c r="EC31" s="3"/>
      <c r="ED31" s="3"/>
      <c r="EE31" s="3"/>
      <c r="EF31" s="3"/>
      <c r="EG31" s="3"/>
      <c r="EH31" s="3"/>
      <c r="EI31" s="3"/>
      <c r="EJ31" s="3"/>
      <c r="EK31" s="3"/>
      <c r="EL31" s="3"/>
      <c r="EM31" s="3"/>
      <c r="EP31" s="3"/>
      <c r="EQ31" s="3"/>
      <c r="EU31" s="3"/>
      <c r="EW31" s="3"/>
      <c r="EX31" s="3"/>
      <c r="EY31" s="3"/>
      <c r="FA31" s="3"/>
      <c r="FB31" s="3"/>
      <c r="FC31" s="3"/>
      <c r="FD31" s="3"/>
      <c r="FE31" s="3"/>
      <c r="FF31" s="3"/>
      <c r="FH31" s="3"/>
      <c r="FI31" s="3"/>
      <c r="FJ31" s="3"/>
      <c r="FK31" s="3"/>
      <c r="FL31" s="3"/>
      <c r="FM31" s="3"/>
      <c r="FN31" s="3"/>
      <c r="FO31" s="3"/>
      <c r="FP31" s="3"/>
      <c r="FQ31" s="3"/>
      <c r="FR31" s="3"/>
      <c r="FS31" s="3"/>
      <c r="FT31" s="3"/>
      <c r="FU31" s="3"/>
      <c r="FV31" s="3"/>
      <c r="FW31" s="3"/>
      <c r="FX31" s="3"/>
      <c r="FY31" s="3"/>
      <c r="FZ31" s="3"/>
      <c r="GA31" s="3"/>
      <c r="GB31" s="3"/>
      <c r="GC31" s="3"/>
      <c r="GD31" s="3"/>
      <c r="GE31" s="3"/>
    </row>
    <row r="32" spans="1:187" ht="15" x14ac:dyDescent="0.2">
      <c r="A32" s="3" t="s">
        <v>337</v>
      </c>
      <c r="B32" s="21" t="s">
        <v>3137</v>
      </c>
      <c r="C32" s="3" t="s">
        <v>338</v>
      </c>
      <c r="D32" s="3" t="s">
        <v>113</v>
      </c>
      <c r="E32" s="3" t="s">
        <v>339</v>
      </c>
      <c r="F32" s="3">
        <v>40</v>
      </c>
      <c r="G32" s="5">
        <f t="shared" si="0"/>
        <v>0.4</v>
      </c>
      <c r="H32" s="29">
        <f t="shared" si="1"/>
        <v>0.4</v>
      </c>
      <c r="I32" s="3">
        <v>5</v>
      </c>
      <c r="J32" s="3">
        <f t="shared" si="2"/>
        <v>1</v>
      </c>
      <c r="K32" s="3">
        <f t="shared" si="3"/>
        <v>1</v>
      </c>
      <c r="L32" s="3">
        <v>5</v>
      </c>
      <c r="M32" s="3">
        <f t="shared" si="4"/>
        <v>1</v>
      </c>
      <c r="N32" s="3">
        <f t="shared" si="5"/>
        <v>1</v>
      </c>
      <c r="O32" s="3">
        <v>5</v>
      </c>
      <c r="P32" s="3">
        <f t="shared" si="6"/>
        <v>1</v>
      </c>
      <c r="Q32" s="3">
        <f t="shared" si="7"/>
        <v>1</v>
      </c>
      <c r="R32" s="3">
        <v>4</v>
      </c>
      <c r="S32" s="3">
        <f t="shared" si="8"/>
        <v>0.75</v>
      </c>
      <c r="T32" s="3">
        <f t="shared" si="9"/>
        <v>0.75</v>
      </c>
      <c r="U32" s="29">
        <f t="shared" si="10"/>
        <v>0.9375</v>
      </c>
      <c r="V32" s="3">
        <v>5</v>
      </c>
      <c r="W32" s="3">
        <f t="shared" si="11"/>
        <v>1</v>
      </c>
      <c r="X32" s="3">
        <v>4</v>
      </c>
      <c r="Y32" s="3">
        <f t="shared" si="12"/>
        <v>0.75</v>
      </c>
      <c r="Z32" s="3">
        <v>5</v>
      </c>
      <c r="AA32" s="3">
        <f t="shared" si="13"/>
        <v>1</v>
      </c>
      <c r="AB32" s="29">
        <f t="shared" si="14"/>
        <v>0.91666666666666663</v>
      </c>
      <c r="AC32" s="3">
        <v>4</v>
      </c>
      <c r="AD32" s="3">
        <f t="shared" si="15"/>
        <v>1</v>
      </c>
      <c r="AE32" s="3">
        <v>4</v>
      </c>
      <c r="AF32" s="3">
        <f t="shared" si="16"/>
        <v>1</v>
      </c>
      <c r="AG32" s="3">
        <v>4</v>
      </c>
      <c r="AH32" s="3">
        <f t="shared" si="17"/>
        <v>1</v>
      </c>
      <c r="AI32" s="3">
        <v>4</v>
      </c>
      <c r="AJ32" s="3">
        <f t="shared" si="18"/>
        <v>1</v>
      </c>
      <c r="AK32" s="3">
        <v>4</v>
      </c>
      <c r="AL32" s="3">
        <f t="shared" si="19"/>
        <v>1</v>
      </c>
      <c r="AM32" s="3">
        <v>3</v>
      </c>
      <c r="AN32" s="3">
        <f t="shared" si="20"/>
        <v>0.66666666666666663</v>
      </c>
      <c r="AO32" s="3">
        <v>4</v>
      </c>
      <c r="AP32" s="3">
        <f t="shared" si="21"/>
        <v>1</v>
      </c>
      <c r="AQ32" s="3">
        <v>3</v>
      </c>
      <c r="AR32" s="3">
        <f t="shared" si="22"/>
        <v>0.66666666666666663</v>
      </c>
      <c r="AS32" s="29">
        <f t="shared" si="23"/>
        <v>0.91666666666666674</v>
      </c>
      <c r="AT32" s="3">
        <v>4</v>
      </c>
      <c r="AU32" s="3">
        <f t="shared" si="24"/>
        <v>0.75</v>
      </c>
      <c r="AV32" s="3">
        <v>4</v>
      </c>
      <c r="AW32" s="3">
        <f t="shared" si="25"/>
        <v>0.75</v>
      </c>
      <c r="AX32" s="29">
        <f t="shared" si="26"/>
        <v>0.75</v>
      </c>
      <c r="AY32" s="3" t="s">
        <v>340</v>
      </c>
      <c r="AZ32" s="3">
        <v>25</v>
      </c>
      <c r="BA32" s="12">
        <f t="shared" si="27"/>
        <v>8.7584762310505201E-2</v>
      </c>
      <c r="BB32" s="12">
        <f t="shared" si="28"/>
        <v>0.75077881619937692</v>
      </c>
      <c r="BC32" s="3">
        <v>5</v>
      </c>
      <c r="BD32" s="3">
        <f t="shared" si="29"/>
        <v>1</v>
      </c>
      <c r="BE32" s="3">
        <v>5</v>
      </c>
      <c r="BF32" s="3">
        <f t="shared" si="30"/>
        <v>1</v>
      </c>
      <c r="BG32" s="29">
        <f t="shared" si="31"/>
        <v>0.69586158743683502</v>
      </c>
      <c r="BH32" s="3">
        <v>380000</v>
      </c>
      <c r="BI32" s="13">
        <f t="shared" si="32"/>
        <v>4.2750000042749998E-4</v>
      </c>
      <c r="BJ32" s="12">
        <f t="shared" si="33"/>
        <v>0.44444444444444442</v>
      </c>
      <c r="BK32" s="29">
        <f t="shared" si="34"/>
        <v>0.76944915346169473</v>
      </c>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Q32" s="3"/>
      <c r="CR32" s="3"/>
      <c r="CS32" s="3"/>
      <c r="CT32" s="3"/>
      <c r="CU32" s="3"/>
      <c r="CV32" s="3"/>
      <c r="CW32" s="3"/>
      <c r="CX32" s="3"/>
      <c r="CY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O32" s="3"/>
      <c r="EW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row>
    <row r="33" spans="1:187" ht="15" x14ac:dyDescent="0.2">
      <c r="A33" s="3" t="s">
        <v>337</v>
      </c>
      <c r="B33" s="21" t="s">
        <v>3137</v>
      </c>
      <c r="G33" s="5">
        <f t="shared" si="0"/>
        <v>0</v>
      </c>
      <c r="H33" s="29" t="str">
        <f t="shared" si="1"/>
        <v/>
      </c>
      <c r="J33" s="3">
        <f t="shared" si="2"/>
        <v>-0.25</v>
      </c>
      <c r="K33" s="3" t="str">
        <f t="shared" si="3"/>
        <v/>
      </c>
      <c r="M33" s="3">
        <f t="shared" si="4"/>
        <v>-0.25</v>
      </c>
      <c r="N33" s="3" t="str">
        <f t="shared" si="5"/>
        <v/>
      </c>
      <c r="P33" s="3">
        <f t="shared" si="6"/>
        <v>-0.25</v>
      </c>
      <c r="Q33" s="3" t="str">
        <f t="shared" si="7"/>
        <v/>
      </c>
      <c r="S33" s="3">
        <f t="shared" si="8"/>
        <v>-0.25</v>
      </c>
      <c r="T33" s="3" t="str">
        <f t="shared" si="9"/>
        <v/>
      </c>
      <c r="U33" s="29" t="str">
        <f t="shared" si="10"/>
        <v/>
      </c>
      <c r="W33" s="3">
        <f t="shared" si="11"/>
        <v>-0.25</v>
      </c>
      <c r="Y33" s="3">
        <f t="shared" si="12"/>
        <v>-0.25</v>
      </c>
      <c r="AA33" s="3">
        <f t="shared" si="13"/>
        <v>-0.25</v>
      </c>
      <c r="AB33" s="29" t="str">
        <f t="shared" si="14"/>
        <v/>
      </c>
      <c r="AD33" s="3">
        <f t="shared" si="15"/>
        <v>-0.33333333333333331</v>
      </c>
      <c r="AF33" s="3">
        <f t="shared" si="16"/>
        <v>-0.33333333333333331</v>
      </c>
      <c r="AH33" s="3">
        <f t="shared" si="17"/>
        <v>-0.33333333333333331</v>
      </c>
      <c r="AJ33" s="3">
        <f t="shared" si="18"/>
        <v>-0.33333333333333331</v>
      </c>
      <c r="AL33" s="3">
        <f t="shared" si="19"/>
        <v>-0.33333333333333331</v>
      </c>
      <c r="AN33" s="3">
        <f t="shared" si="20"/>
        <v>-0.33333333333333331</v>
      </c>
      <c r="AP33" s="3">
        <f t="shared" si="21"/>
        <v>-0.33333333333333331</v>
      </c>
      <c r="AR33" s="3">
        <f t="shared" si="22"/>
        <v>-0.33333333333333331</v>
      </c>
      <c r="AS33" s="29" t="str">
        <f t="shared" si="23"/>
        <v/>
      </c>
      <c r="AU33" s="3">
        <f t="shared" si="24"/>
        <v>-0.25</v>
      </c>
      <c r="AW33" s="3">
        <f t="shared" si="25"/>
        <v>-0.25</v>
      </c>
      <c r="AX33" s="29" t="str">
        <f t="shared" si="26"/>
        <v/>
      </c>
      <c r="BA33" s="12">
        <f t="shared" si="27"/>
        <v>-1.171583768239429E-3</v>
      </c>
      <c r="BB33" s="12" t="e">
        <f t="shared" si="28"/>
        <v>#N/A</v>
      </c>
      <c r="BD33" s="3">
        <f t="shared" si="29"/>
        <v>-0.25</v>
      </c>
      <c r="BF33" s="3">
        <f t="shared" si="30"/>
        <v>-0.25</v>
      </c>
      <c r="BG33" s="29" t="str">
        <f t="shared" si="31"/>
        <v/>
      </c>
      <c r="BI33" s="13">
        <f t="shared" si="32"/>
        <v>0</v>
      </c>
      <c r="BJ33" s="12">
        <f t="shared" si="33"/>
        <v>3.1746031746031746E-3</v>
      </c>
      <c r="BK33" s="29" t="str">
        <f t="shared" si="34"/>
        <v/>
      </c>
      <c r="FI33" s="3"/>
      <c r="GC33" s="3"/>
      <c r="GE33" s="3"/>
    </row>
    <row r="34" spans="1:187" ht="15" x14ac:dyDescent="0.2">
      <c r="A34" s="3" t="s">
        <v>347</v>
      </c>
      <c r="B34" s="21" t="s">
        <v>3149</v>
      </c>
      <c r="C34" s="3" t="s">
        <v>348</v>
      </c>
      <c r="D34" s="3" t="s">
        <v>144</v>
      </c>
      <c r="E34" s="3" t="s">
        <v>349</v>
      </c>
      <c r="F34" s="3">
        <v>45</v>
      </c>
      <c r="G34" s="5">
        <f t="shared" si="0"/>
        <v>0.45</v>
      </c>
      <c r="H34" s="29">
        <f t="shared" si="1"/>
        <v>0.45</v>
      </c>
      <c r="I34" s="3">
        <v>5</v>
      </c>
      <c r="J34" s="3">
        <f t="shared" si="2"/>
        <v>1</v>
      </c>
      <c r="K34" s="3">
        <f t="shared" si="3"/>
        <v>1</v>
      </c>
      <c r="L34" s="3">
        <v>5</v>
      </c>
      <c r="M34" s="3">
        <f t="shared" si="4"/>
        <v>1</v>
      </c>
      <c r="N34" s="3">
        <f t="shared" si="5"/>
        <v>1</v>
      </c>
      <c r="O34" s="3">
        <v>5</v>
      </c>
      <c r="P34" s="3">
        <f t="shared" si="6"/>
        <v>1</v>
      </c>
      <c r="Q34" s="3">
        <f t="shared" si="7"/>
        <v>1</v>
      </c>
      <c r="R34" s="3">
        <v>4</v>
      </c>
      <c r="S34" s="3">
        <f t="shared" si="8"/>
        <v>0.75</v>
      </c>
      <c r="T34" s="3">
        <f t="shared" si="9"/>
        <v>0.75</v>
      </c>
      <c r="U34" s="29">
        <f t="shared" si="10"/>
        <v>0.9375</v>
      </c>
      <c r="V34" s="3">
        <v>5</v>
      </c>
      <c r="W34" s="3">
        <f t="shared" si="11"/>
        <v>1</v>
      </c>
      <c r="X34" s="3">
        <v>5</v>
      </c>
      <c r="Y34" s="3">
        <f t="shared" si="12"/>
        <v>1</v>
      </c>
      <c r="Z34" s="3">
        <v>5</v>
      </c>
      <c r="AA34" s="3">
        <f t="shared" si="13"/>
        <v>1</v>
      </c>
      <c r="AB34" s="29">
        <f t="shared" si="14"/>
        <v>1</v>
      </c>
      <c r="AC34" s="3">
        <v>4</v>
      </c>
      <c r="AD34" s="3">
        <f t="shared" si="15"/>
        <v>1</v>
      </c>
      <c r="AE34" s="3">
        <v>4</v>
      </c>
      <c r="AF34" s="3">
        <f t="shared" si="16"/>
        <v>1</v>
      </c>
      <c r="AG34" s="3">
        <v>4</v>
      </c>
      <c r="AH34" s="3">
        <f t="shared" si="17"/>
        <v>1</v>
      </c>
      <c r="AI34" s="3">
        <v>3</v>
      </c>
      <c r="AJ34" s="3">
        <f t="shared" si="18"/>
        <v>0.66666666666666663</v>
      </c>
      <c r="AK34" s="3">
        <v>4</v>
      </c>
      <c r="AL34" s="3">
        <f t="shared" si="19"/>
        <v>1</v>
      </c>
      <c r="AM34" s="3">
        <v>4</v>
      </c>
      <c r="AN34" s="3">
        <f t="shared" si="20"/>
        <v>1</v>
      </c>
      <c r="AO34" s="3">
        <v>4</v>
      </c>
      <c r="AP34" s="3">
        <f t="shared" si="21"/>
        <v>1</v>
      </c>
      <c r="AQ34" s="3">
        <v>4</v>
      </c>
      <c r="AR34" s="3">
        <f t="shared" si="22"/>
        <v>1</v>
      </c>
      <c r="AS34" s="29">
        <f t="shared" si="23"/>
        <v>0.95833333333333326</v>
      </c>
      <c r="AT34" s="3">
        <v>5</v>
      </c>
      <c r="AU34" s="3">
        <f t="shared" si="24"/>
        <v>1</v>
      </c>
      <c r="AV34" s="3">
        <v>5</v>
      </c>
      <c r="AW34" s="3">
        <f t="shared" si="25"/>
        <v>1</v>
      </c>
      <c r="AX34" s="29">
        <f t="shared" si="26"/>
        <v>1</v>
      </c>
      <c r="AY34" s="3" t="s">
        <v>350</v>
      </c>
      <c r="AZ34" s="3">
        <v>20</v>
      </c>
      <c r="BA34" s="12">
        <f t="shared" si="27"/>
        <v>6.9833493094756283E-2</v>
      </c>
      <c r="BB34" s="12">
        <f t="shared" si="28"/>
        <v>0.58566978193146413</v>
      </c>
      <c r="BC34" s="3">
        <v>5</v>
      </c>
      <c r="BD34" s="3">
        <f t="shared" si="29"/>
        <v>1</v>
      </c>
      <c r="BE34" s="3">
        <v>4</v>
      </c>
      <c r="BF34" s="3">
        <f t="shared" si="30"/>
        <v>0.75</v>
      </c>
      <c r="BG34" s="29">
        <f t="shared" si="31"/>
        <v>0.60661116436491869</v>
      </c>
      <c r="BH34" s="3">
        <v>500000</v>
      </c>
      <c r="BI34" s="13">
        <f t="shared" si="32"/>
        <v>5.6250000056249998E-4</v>
      </c>
      <c r="BJ34" s="12">
        <f t="shared" si="33"/>
        <v>0.49206349206349204</v>
      </c>
      <c r="BK34" s="29">
        <f t="shared" si="34"/>
        <v>0.82540741628304204</v>
      </c>
      <c r="FI34" s="3"/>
      <c r="GC34" s="3"/>
      <c r="GE34" s="3"/>
    </row>
    <row r="35" spans="1:187" ht="15" x14ac:dyDescent="0.2">
      <c r="A35" s="3" t="s">
        <v>360</v>
      </c>
      <c r="B35" s="21" t="s">
        <v>3137</v>
      </c>
      <c r="C35" s="3">
        <v>13189</v>
      </c>
      <c r="D35" s="3" t="s">
        <v>113</v>
      </c>
      <c r="E35" s="3" t="s">
        <v>361</v>
      </c>
      <c r="F35" s="3">
        <v>20</v>
      </c>
      <c r="G35" s="5">
        <f t="shared" si="0"/>
        <v>0.2</v>
      </c>
      <c r="H35" s="29">
        <f t="shared" si="1"/>
        <v>0.2</v>
      </c>
      <c r="I35" s="3">
        <v>3</v>
      </c>
      <c r="J35" s="3">
        <f t="shared" si="2"/>
        <v>0.5</v>
      </c>
      <c r="K35" s="3">
        <f t="shared" si="3"/>
        <v>0.5</v>
      </c>
      <c r="L35" s="3">
        <v>4</v>
      </c>
      <c r="M35" s="3">
        <f t="shared" si="4"/>
        <v>0.75</v>
      </c>
      <c r="N35" s="3">
        <f t="shared" si="5"/>
        <v>0.75</v>
      </c>
      <c r="O35" s="3">
        <v>4</v>
      </c>
      <c r="P35" s="3">
        <f t="shared" si="6"/>
        <v>0.75</v>
      </c>
      <c r="Q35" s="3">
        <f t="shared" si="7"/>
        <v>0.75</v>
      </c>
      <c r="R35" s="3">
        <v>5</v>
      </c>
      <c r="S35" s="3">
        <f t="shared" si="8"/>
        <v>1</v>
      </c>
      <c r="T35" s="3">
        <f t="shared" si="9"/>
        <v>1</v>
      </c>
      <c r="U35" s="29">
        <f t="shared" si="10"/>
        <v>0.75</v>
      </c>
      <c r="V35" s="3">
        <v>5</v>
      </c>
      <c r="W35" s="3">
        <f t="shared" si="11"/>
        <v>1</v>
      </c>
      <c r="X35" s="3">
        <v>5</v>
      </c>
      <c r="Y35" s="3">
        <f t="shared" si="12"/>
        <v>1</v>
      </c>
      <c r="Z35" s="3">
        <v>4</v>
      </c>
      <c r="AA35" s="3">
        <f t="shared" si="13"/>
        <v>0.75</v>
      </c>
      <c r="AB35" s="29">
        <f t="shared" si="14"/>
        <v>0.91666666666666663</v>
      </c>
      <c r="AC35" s="3">
        <v>2</v>
      </c>
      <c r="AD35" s="3">
        <f t="shared" si="15"/>
        <v>0.33333333333333331</v>
      </c>
      <c r="AE35" s="3">
        <v>3</v>
      </c>
      <c r="AF35" s="3">
        <f t="shared" si="16"/>
        <v>0.66666666666666663</v>
      </c>
      <c r="AG35" s="3">
        <v>3</v>
      </c>
      <c r="AH35" s="3">
        <f t="shared" si="17"/>
        <v>0.66666666666666663</v>
      </c>
      <c r="AI35" s="3">
        <v>4</v>
      </c>
      <c r="AJ35" s="3">
        <f t="shared" si="18"/>
        <v>1</v>
      </c>
      <c r="AK35" s="3">
        <v>3</v>
      </c>
      <c r="AL35" s="3">
        <f t="shared" si="19"/>
        <v>0.66666666666666663</v>
      </c>
      <c r="AM35" s="3">
        <v>4</v>
      </c>
      <c r="AN35" s="3">
        <f t="shared" si="20"/>
        <v>1</v>
      </c>
      <c r="AO35" s="3">
        <v>4</v>
      </c>
      <c r="AP35" s="3">
        <f t="shared" si="21"/>
        <v>1</v>
      </c>
      <c r="AQ35" s="3">
        <v>4</v>
      </c>
      <c r="AR35" s="3">
        <f t="shared" si="22"/>
        <v>1</v>
      </c>
      <c r="AS35" s="29">
        <f t="shared" si="23"/>
        <v>0.79166666666666663</v>
      </c>
      <c r="AT35" s="3">
        <v>5</v>
      </c>
      <c r="AU35" s="3">
        <f t="shared" si="24"/>
        <v>1</v>
      </c>
      <c r="AV35" s="3">
        <v>4</v>
      </c>
      <c r="AW35" s="3">
        <f t="shared" si="25"/>
        <v>0.75</v>
      </c>
      <c r="AX35" s="29">
        <f t="shared" si="26"/>
        <v>0.875</v>
      </c>
      <c r="AY35" s="3" t="s">
        <v>362</v>
      </c>
      <c r="AZ35" s="3">
        <v>20</v>
      </c>
      <c r="BA35" s="12">
        <f t="shared" si="27"/>
        <v>6.9833493094756283E-2</v>
      </c>
      <c r="BB35" s="12">
        <f t="shared" si="28"/>
        <v>0.58566978193146413</v>
      </c>
      <c r="BC35" s="3">
        <v>5</v>
      </c>
      <c r="BD35" s="3">
        <f t="shared" si="29"/>
        <v>1</v>
      </c>
      <c r="BE35" s="3">
        <v>4</v>
      </c>
      <c r="BF35" s="3">
        <f t="shared" si="30"/>
        <v>0.75</v>
      </c>
      <c r="BG35" s="29">
        <f t="shared" si="31"/>
        <v>0.60661116436491869</v>
      </c>
      <c r="BH35" s="3">
        <v>500000</v>
      </c>
      <c r="BI35" s="13">
        <f t="shared" si="32"/>
        <v>5.6250000056249998E-4</v>
      </c>
      <c r="BJ35" s="12">
        <f t="shared" si="33"/>
        <v>0.49206349206349204</v>
      </c>
      <c r="BK35" s="29">
        <f t="shared" si="34"/>
        <v>0.68999074961637541</v>
      </c>
      <c r="BL35" s="3"/>
      <c r="FI35" s="3"/>
      <c r="GC35" s="3"/>
      <c r="GE35" s="3"/>
    </row>
    <row r="36" spans="1:187" ht="15" x14ac:dyDescent="0.2">
      <c r="A36" s="3" t="s">
        <v>369</v>
      </c>
      <c r="B36" s="21" t="s">
        <v>3137</v>
      </c>
      <c r="C36" s="3" t="s">
        <v>370</v>
      </c>
      <c r="D36" s="3" t="s">
        <v>124</v>
      </c>
      <c r="E36" s="3" t="s">
        <v>371</v>
      </c>
      <c r="G36" s="5">
        <f t="shared" si="0"/>
        <v>0</v>
      </c>
      <c r="H36" s="29" t="str">
        <f t="shared" si="1"/>
        <v/>
      </c>
      <c r="J36" s="3">
        <f t="shared" si="2"/>
        <v>-0.25</v>
      </c>
      <c r="K36" s="3" t="str">
        <f t="shared" si="3"/>
        <v/>
      </c>
      <c r="M36" s="3">
        <f t="shared" si="4"/>
        <v>-0.25</v>
      </c>
      <c r="N36" s="3" t="str">
        <f t="shared" si="5"/>
        <v/>
      </c>
      <c r="P36" s="3">
        <f t="shared" si="6"/>
        <v>-0.25</v>
      </c>
      <c r="Q36" s="3" t="str">
        <f t="shared" si="7"/>
        <v/>
      </c>
      <c r="S36" s="3">
        <f t="shared" si="8"/>
        <v>-0.25</v>
      </c>
      <c r="T36" s="3" t="str">
        <f t="shared" si="9"/>
        <v/>
      </c>
      <c r="U36" s="29" t="str">
        <f t="shared" si="10"/>
        <v/>
      </c>
      <c r="W36" s="3">
        <f t="shared" si="11"/>
        <v>-0.25</v>
      </c>
      <c r="Y36" s="3">
        <f t="shared" si="12"/>
        <v>-0.25</v>
      </c>
      <c r="AA36" s="3">
        <f t="shared" si="13"/>
        <v>-0.25</v>
      </c>
      <c r="AB36" s="29" t="str">
        <f t="shared" si="14"/>
        <v/>
      </c>
      <c r="AD36" s="3">
        <f t="shared" si="15"/>
        <v>-0.33333333333333331</v>
      </c>
      <c r="AF36" s="3">
        <f t="shared" si="16"/>
        <v>-0.33333333333333331</v>
      </c>
      <c r="AH36" s="3">
        <f t="shared" si="17"/>
        <v>-0.33333333333333331</v>
      </c>
      <c r="AJ36" s="3">
        <f t="shared" si="18"/>
        <v>-0.33333333333333331</v>
      </c>
      <c r="AL36" s="3">
        <f t="shared" si="19"/>
        <v>-0.33333333333333331</v>
      </c>
      <c r="AN36" s="3">
        <f t="shared" si="20"/>
        <v>-0.33333333333333331</v>
      </c>
      <c r="AP36" s="3">
        <f t="shared" si="21"/>
        <v>-0.33333333333333331</v>
      </c>
      <c r="AR36" s="3">
        <f t="shared" si="22"/>
        <v>-0.33333333333333331</v>
      </c>
      <c r="AS36" s="29" t="str">
        <f t="shared" si="23"/>
        <v/>
      </c>
      <c r="AU36" s="3">
        <f t="shared" si="24"/>
        <v>-0.25</v>
      </c>
      <c r="AW36" s="3">
        <f t="shared" si="25"/>
        <v>-0.25</v>
      </c>
      <c r="AX36" s="29" t="str">
        <f t="shared" si="26"/>
        <v/>
      </c>
      <c r="BA36" s="12">
        <f t="shared" si="27"/>
        <v>-1.171583768239429E-3</v>
      </c>
      <c r="BB36" s="12" t="e">
        <f t="shared" si="28"/>
        <v>#N/A</v>
      </c>
      <c r="BD36" s="3">
        <f t="shared" si="29"/>
        <v>-0.25</v>
      </c>
      <c r="BF36" s="3">
        <f t="shared" si="30"/>
        <v>-0.25</v>
      </c>
      <c r="BG36" s="29" t="str">
        <f t="shared" si="31"/>
        <v/>
      </c>
      <c r="BI36" s="13">
        <f t="shared" si="32"/>
        <v>0</v>
      </c>
      <c r="BJ36" s="12">
        <f t="shared" si="33"/>
        <v>3.1746031746031746E-3</v>
      </c>
      <c r="BK36" s="29" t="str">
        <f t="shared" si="34"/>
        <v/>
      </c>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Q36" s="3"/>
      <c r="CR36" s="3"/>
      <c r="CS36" s="3"/>
      <c r="CT36" s="3"/>
      <c r="CU36" s="3"/>
      <c r="CV36" s="3"/>
      <c r="CW36" s="3"/>
      <c r="CX36" s="3"/>
      <c r="CY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B36" s="3"/>
      <c r="EC36" s="3"/>
      <c r="ED36" s="3"/>
      <c r="EE36" s="3"/>
      <c r="EF36" s="3"/>
      <c r="EG36" s="3"/>
      <c r="EH36" s="3"/>
      <c r="EI36" s="3"/>
      <c r="EJ36" s="3"/>
      <c r="EK36" s="3"/>
      <c r="EL36" s="3"/>
      <c r="EM36" s="3"/>
      <c r="EO36" s="3"/>
      <c r="EQ36" s="3"/>
      <c r="EW36" s="3"/>
      <c r="EZ36" s="3"/>
      <c r="FA36" s="3"/>
      <c r="FB36" s="3"/>
      <c r="FC36" s="3"/>
      <c r="FD36" s="3"/>
      <c r="FE36" s="3"/>
      <c r="FF36" s="3"/>
      <c r="FH36" s="3"/>
      <c r="FI36" s="3"/>
      <c r="FJ36" s="3"/>
      <c r="FK36" s="3"/>
      <c r="FL36" s="3"/>
      <c r="FM36" s="3"/>
      <c r="FN36" s="3"/>
      <c r="FO36" s="3"/>
      <c r="FP36" s="3"/>
      <c r="FQ36" s="3"/>
      <c r="FR36" s="3"/>
      <c r="FS36" s="3"/>
      <c r="FT36" s="3"/>
      <c r="FU36" s="3"/>
      <c r="FV36" s="3"/>
      <c r="FW36" s="3"/>
      <c r="FX36" s="3"/>
      <c r="FY36" s="3"/>
      <c r="GA36" s="3"/>
      <c r="GB36" s="3"/>
      <c r="GC36" s="3"/>
      <c r="GD36" s="3"/>
      <c r="GE36" s="3"/>
    </row>
    <row r="37" spans="1:187" ht="15" x14ac:dyDescent="0.2">
      <c r="A37" s="3" t="s">
        <v>372</v>
      </c>
      <c r="B37" s="21" t="s">
        <v>3137</v>
      </c>
      <c r="C37" s="3" t="s">
        <v>373</v>
      </c>
      <c r="D37" s="3" t="s">
        <v>113</v>
      </c>
      <c r="E37" s="3" t="s">
        <v>374</v>
      </c>
      <c r="G37" s="5">
        <f t="shared" si="0"/>
        <v>0</v>
      </c>
      <c r="H37" s="29" t="str">
        <f t="shared" si="1"/>
        <v/>
      </c>
      <c r="J37" s="3">
        <f t="shared" si="2"/>
        <v>-0.25</v>
      </c>
      <c r="K37" s="3" t="str">
        <f t="shared" si="3"/>
        <v/>
      </c>
      <c r="M37" s="3">
        <f t="shared" si="4"/>
        <v>-0.25</v>
      </c>
      <c r="N37" s="3" t="str">
        <f t="shared" si="5"/>
        <v/>
      </c>
      <c r="P37" s="3">
        <f t="shared" si="6"/>
        <v>-0.25</v>
      </c>
      <c r="Q37" s="3" t="str">
        <f t="shared" si="7"/>
        <v/>
      </c>
      <c r="S37" s="3">
        <f t="shared" si="8"/>
        <v>-0.25</v>
      </c>
      <c r="T37" s="3" t="str">
        <f t="shared" si="9"/>
        <v/>
      </c>
      <c r="U37" s="29" t="str">
        <f t="shared" si="10"/>
        <v/>
      </c>
      <c r="W37" s="3">
        <f t="shared" si="11"/>
        <v>-0.25</v>
      </c>
      <c r="Y37" s="3">
        <f t="shared" si="12"/>
        <v>-0.25</v>
      </c>
      <c r="AA37" s="3">
        <f t="shared" si="13"/>
        <v>-0.25</v>
      </c>
      <c r="AB37" s="29" t="str">
        <f t="shared" si="14"/>
        <v/>
      </c>
      <c r="AD37" s="3">
        <f t="shared" si="15"/>
        <v>-0.33333333333333331</v>
      </c>
      <c r="AF37" s="3">
        <f t="shared" si="16"/>
        <v>-0.33333333333333331</v>
      </c>
      <c r="AH37" s="3">
        <f t="shared" si="17"/>
        <v>-0.33333333333333331</v>
      </c>
      <c r="AJ37" s="3">
        <f t="shared" si="18"/>
        <v>-0.33333333333333331</v>
      </c>
      <c r="AL37" s="3">
        <f t="shared" si="19"/>
        <v>-0.33333333333333331</v>
      </c>
      <c r="AN37" s="3">
        <f t="shared" si="20"/>
        <v>-0.33333333333333331</v>
      </c>
      <c r="AP37" s="3">
        <f t="shared" si="21"/>
        <v>-0.33333333333333331</v>
      </c>
      <c r="AR37" s="3">
        <f t="shared" si="22"/>
        <v>-0.33333333333333331</v>
      </c>
      <c r="AS37" s="29" t="str">
        <f t="shared" si="23"/>
        <v/>
      </c>
      <c r="AU37" s="3">
        <f t="shared" si="24"/>
        <v>-0.25</v>
      </c>
      <c r="AW37" s="3">
        <f t="shared" si="25"/>
        <v>-0.25</v>
      </c>
      <c r="AX37" s="29" t="str">
        <f t="shared" si="26"/>
        <v/>
      </c>
      <c r="BA37" s="12">
        <f t="shared" si="27"/>
        <v>-1.171583768239429E-3</v>
      </c>
      <c r="BB37" s="12" t="e">
        <f t="shared" si="28"/>
        <v>#N/A</v>
      </c>
      <c r="BD37" s="3">
        <f t="shared" si="29"/>
        <v>-0.25</v>
      </c>
      <c r="BF37" s="3">
        <f t="shared" si="30"/>
        <v>-0.25</v>
      </c>
      <c r="BG37" s="29" t="str">
        <f t="shared" si="31"/>
        <v/>
      </c>
      <c r="BI37" s="13">
        <f t="shared" si="32"/>
        <v>0</v>
      </c>
      <c r="BJ37" s="12">
        <f t="shared" si="33"/>
        <v>3.1746031746031746E-3</v>
      </c>
      <c r="BK37" s="29" t="str">
        <f t="shared" si="34"/>
        <v/>
      </c>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B37" s="3"/>
      <c r="EC37" s="3"/>
      <c r="ED37" s="3"/>
      <c r="EE37" s="3"/>
      <c r="EF37" s="3"/>
      <c r="EG37" s="3"/>
      <c r="EH37" s="3"/>
      <c r="EI37" s="3"/>
      <c r="EJ37" s="3"/>
      <c r="EK37" s="3"/>
      <c r="EL37" s="3"/>
      <c r="EM37" s="3"/>
      <c r="EP37" s="3"/>
      <c r="EU37" s="3"/>
      <c r="EW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GA37" s="3"/>
      <c r="GB37" s="3"/>
      <c r="GC37" s="3"/>
      <c r="GD37" s="3"/>
      <c r="GE37" s="3"/>
    </row>
    <row r="38" spans="1:187" ht="15" x14ac:dyDescent="0.2">
      <c r="A38" s="3" t="s">
        <v>375</v>
      </c>
      <c r="B38" s="21" t="s">
        <v>3137</v>
      </c>
      <c r="C38" s="3" t="s">
        <v>376</v>
      </c>
      <c r="D38" s="3" t="s">
        <v>124</v>
      </c>
      <c r="E38" s="3" t="s">
        <v>377</v>
      </c>
      <c r="G38" s="5">
        <f t="shared" si="0"/>
        <v>0</v>
      </c>
      <c r="H38" s="29" t="str">
        <f t="shared" si="1"/>
        <v/>
      </c>
      <c r="J38" s="3">
        <f t="shared" si="2"/>
        <v>-0.25</v>
      </c>
      <c r="K38" s="3" t="str">
        <f t="shared" si="3"/>
        <v/>
      </c>
      <c r="M38" s="3">
        <f t="shared" si="4"/>
        <v>-0.25</v>
      </c>
      <c r="N38" s="3" t="str">
        <f t="shared" si="5"/>
        <v/>
      </c>
      <c r="P38" s="3">
        <f t="shared" si="6"/>
        <v>-0.25</v>
      </c>
      <c r="Q38" s="3" t="str">
        <f t="shared" si="7"/>
        <v/>
      </c>
      <c r="S38" s="3">
        <f t="shared" si="8"/>
        <v>-0.25</v>
      </c>
      <c r="T38" s="3" t="str">
        <f t="shared" si="9"/>
        <v/>
      </c>
      <c r="U38" s="29" t="str">
        <f t="shared" si="10"/>
        <v/>
      </c>
      <c r="W38" s="3">
        <f t="shared" si="11"/>
        <v>-0.25</v>
      </c>
      <c r="Y38" s="3">
        <f t="shared" si="12"/>
        <v>-0.25</v>
      </c>
      <c r="AA38" s="3">
        <f t="shared" si="13"/>
        <v>-0.25</v>
      </c>
      <c r="AB38" s="29" t="str">
        <f t="shared" si="14"/>
        <v/>
      </c>
      <c r="AD38" s="3">
        <f t="shared" si="15"/>
        <v>-0.33333333333333331</v>
      </c>
      <c r="AF38" s="3">
        <f t="shared" si="16"/>
        <v>-0.33333333333333331</v>
      </c>
      <c r="AH38" s="3">
        <f t="shared" si="17"/>
        <v>-0.33333333333333331</v>
      </c>
      <c r="AJ38" s="3">
        <f t="shared" si="18"/>
        <v>-0.33333333333333331</v>
      </c>
      <c r="AL38" s="3">
        <f t="shared" si="19"/>
        <v>-0.33333333333333331</v>
      </c>
      <c r="AN38" s="3">
        <f t="shared" si="20"/>
        <v>-0.33333333333333331</v>
      </c>
      <c r="AP38" s="3">
        <f t="shared" si="21"/>
        <v>-0.33333333333333331</v>
      </c>
      <c r="AR38" s="3">
        <f t="shared" si="22"/>
        <v>-0.33333333333333331</v>
      </c>
      <c r="AS38" s="29" t="str">
        <f t="shared" si="23"/>
        <v/>
      </c>
      <c r="AU38" s="3">
        <f t="shared" si="24"/>
        <v>-0.25</v>
      </c>
      <c r="AW38" s="3">
        <f t="shared" si="25"/>
        <v>-0.25</v>
      </c>
      <c r="AX38" s="29" t="str">
        <f t="shared" si="26"/>
        <v/>
      </c>
      <c r="BA38" s="12">
        <f t="shared" si="27"/>
        <v>-1.171583768239429E-3</v>
      </c>
      <c r="BB38" s="12" t="e">
        <f t="shared" si="28"/>
        <v>#N/A</v>
      </c>
      <c r="BD38" s="3">
        <f t="shared" si="29"/>
        <v>-0.25</v>
      </c>
      <c r="BF38" s="3">
        <f t="shared" si="30"/>
        <v>-0.25</v>
      </c>
      <c r="BG38" s="29" t="str">
        <f t="shared" si="31"/>
        <v/>
      </c>
      <c r="BI38" s="13">
        <f t="shared" si="32"/>
        <v>0</v>
      </c>
      <c r="BJ38" s="12">
        <f t="shared" si="33"/>
        <v>3.1746031746031746E-3</v>
      </c>
      <c r="BK38" s="29" t="str">
        <f t="shared" si="34"/>
        <v/>
      </c>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P38" s="3"/>
      <c r="ER38" s="3"/>
      <c r="EU38" s="3"/>
      <c r="EV38" s="3"/>
      <c r="EW38" s="3"/>
      <c r="EX38" s="3"/>
      <c r="EY38" s="3"/>
      <c r="FA38" s="3"/>
      <c r="FB38" s="3"/>
      <c r="FC38" s="3"/>
      <c r="FD38" s="3"/>
      <c r="FE38" s="3"/>
      <c r="FF38" s="3"/>
      <c r="FH38" s="3"/>
      <c r="FI38" s="3"/>
      <c r="FJ38" s="3"/>
      <c r="FK38" s="3"/>
      <c r="FL38" s="3"/>
      <c r="FM38" s="3"/>
      <c r="FN38" s="3"/>
      <c r="FO38" s="3"/>
      <c r="FP38" s="3"/>
      <c r="FQ38" s="3"/>
      <c r="FR38" s="3"/>
      <c r="FS38" s="3"/>
      <c r="FT38" s="3"/>
      <c r="FU38" s="3"/>
      <c r="FV38" s="3"/>
      <c r="FW38" s="3"/>
      <c r="FX38" s="3"/>
      <c r="FY38" s="3"/>
      <c r="FZ38" s="3"/>
      <c r="GA38" s="3"/>
      <c r="GB38" s="3"/>
      <c r="GC38" s="3"/>
      <c r="GD38" s="3"/>
      <c r="GE38" s="3"/>
    </row>
    <row r="39" spans="1:187" ht="15" x14ac:dyDescent="0.2">
      <c r="A39" s="3" t="s">
        <v>378</v>
      </c>
      <c r="B39" s="21" t="s">
        <v>3152</v>
      </c>
      <c r="C39" s="3" t="s">
        <v>379</v>
      </c>
      <c r="D39" s="3" t="s">
        <v>124</v>
      </c>
      <c r="E39" s="3" t="s">
        <v>380</v>
      </c>
      <c r="F39" s="3">
        <v>45</v>
      </c>
      <c r="G39" s="5">
        <f t="shared" si="0"/>
        <v>0.45</v>
      </c>
      <c r="H39" s="29">
        <f t="shared" si="1"/>
        <v>0.45</v>
      </c>
      <c r="I39" s="3">
        <v>5</v>
      </c>
      <c r="J39" s="3">
        <f t="shared" si="2"/>
        <v>1</v>
      </c>
      <c r="K39" s="3">
        <f t="shared" si="3"/>
        <v>1</v>
      </c>
      <c r="L39" s="3">
        <v>5</v>
      </c>
      <c r="M39" s="3">
        <f t="shared" si="4"/>
        <v>1</v>
      </c>
      <c r="N39" s="3">
        <f t="shared" si="5"/>
        <v>1</v>
      </c>
      <c r="O39" s="3">
        <v>5</v>
      </c>
      <c r="P39" s="3">
        <f t="shared" si="6"/>
        <v>1</v>
      </c>
      <c r="Q39" s="3">
        <f t="shared" si="7"/>
        <v>1</v>
      </c>
      <c r="R39" s="3">
        <v>5</v>
      </c>
      <c r="S39" s="3">
        <f t="shared" si="8"/>
        <v>1</v>
      </c>
      <c r="T39" s="3">
        <f t="shared" si="9"/>
        <v>1</v>
      </c>
      <c r="U39" s="29">
        <f t="shared" si="10"/>
        <v>1</v>
      </c>
      <c r="V39" s="3">
        <v>5</v>
      </c>
      <c r="W39" s="3">
        <f t="shared" si="11"/>
        <v>1</v>
      </c>
      <c r="X39" s="3">
        <v>4</v>
      </c>
      <c r="Y39" s="3">
        <f t="shared" si="12"/>
        <v>0.75</v>
      </c>
      <c r="Z39" s="3">
        <v>4</v>
      </c>
      <c r="AA39" s="3">
        <f t="shared" si="13"/>
        <v>0.75</v>
      </c>
      <c r="AB39" s="29">
        <f t="shared" si="14"/>
        <v>0.83333333333333337</v>
      </c>
      <c r="AC39" s="3">
        <v>2</v>
      </c>
      <c r="AD39" s="3">
        <f t="shared" si="15"/>
        <v>0.33333333333333331</v>
      </c>
      <c r="AE39" s="3">
        <v>2</v>
      </c>
      <c r="AF39" s="3">
        <f t="shared" si="16"/>
        <v>0.33333333333333331</v>
      </c>
      <c r="AG39" s="3">
        <v>4</v>
      </c>
      <c r="AH39" s="3">
        <f t="shared" si="17"/>
        <v>1</v>
      </c>
      <c r="AI39" s="3">
        <v>3</v>
      </c>
      <c r="AJ39" s="3">
        <f t="shared" si="18"/>
        <v>0.66666666666666663</v>
      </c>
      <c r="AK39" s="3">
        <v>2</v>
      </c>
      <c r="AL39" s="3">
        <f t="shared" si="19"/>
        <v>0.33333333333333331</v>
      </c>
      <c r="AM39" s="3">
        <v>3</v>
      </c>
      <c r="AN39" s="3">
        <f t="shared" si="20"/>
        <v>0.66666666666666663</v>
      </c>
      <c r="AO39" s="3">
        <v>4</v>
      </c>
      <c r="AP39" s="3">
        <f t="shared" si="21"/>
        <v>1</v>
      </c>
      <c r="AQ39" s="3">
        <v>3</v>
      </c>
      <c r="AR39" s="3">
        <f t="shared" si="22"/>
        <v>0.66666666666666663</v>
      </c>
      <c r="AS39" s="29">
        <f t="shared" si="23"/>
        <v>0.625</v>
      </c>
      <c r="AT39" s="3">
        <v>3</v>
      </c>
      <c r="AU39" s="3">
        <f t="shared" si="24"/>
        <v>0.5</v>
      </c>
      <c r="AV39" s="3">
        <v>3</v>
      </c>
      <c r="AW39" s="3">
        <f t="shared" si="25"/>
        <v>0.5</v>
      </c>
      <c r="AX39" s="29">
        <f t="shared" si="26"/>
        <v>0.5</v>
      </c>
      <c r="AY39" s="3" t="s">
        <v>381</v>
      </c>
      <c r="AZ39" s="3">
        <v>10</v>
      </c>
      <c r="BA39" s="12">
        <f t="shared" si="27"/>
        <v>3.4330954663258424E-2</v>
      </c>
      <c r="BB39" s="12">
        <f t="shared" si="28"/>
        <v>0.27414330218068533</v>
      </c>
      <c r="BC39" s="3">
        <v>5</v>
      </c>
      <c r="BD39" s="3">
        <f t="shared" si="29"/>
        <v>1</v>
      </c>
      <c r="BE39" s="3">
        <v>5</v>
      </c>
      <c r="BF39" s="3">
        <f t="shared" si="30"/>
        <v>1</v>
      </c>
      <c r="BG39" s="29">
        <f t="shared" si="31"/>
        <v>0.67811031822108614</v>
      </c>
      <c r="BH39" s="3">
        <v>350000</v>
      </c>
      <c r="BI39" s="13">
        <f t="shared" si="32"/>
        <v>3.9375000039374998E-4</v>
      </c>
      <c r="BJ39" s="12">
        <f t="shared" si="33"/>
        <v>0.42539682539682538</v>
      </c>
      <c r="BK39" s="29">
        <f t="shared" si="34"/>
        <v>0.68107394192573656</v>
      </c>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O39" s="3"/>
      <c r="EW39" s="3"/>
      <c r="EZ39" s="3"/>
      <c r="FA39" s="3"/>
      <c r="FB39" s="3"/>
      <c r="FC39" s="3"/>
      <c r="FD39" s="3"/>
      <c r="FE39" s="3"/>
      <c r="FF39" s="3"/>
      <c r="FH39" s="3"/>
      <c r="FI39" s="3"/>
      <c r="FJ39" s="3"/>
      <c r="FK39" s="3"/>
      <c r="FL39" s="3"/>
      <c r="FM39" s="3"/>
      <c r="FN39" s="3"/>
      <c r="FO39" s="3"/>
      <c r="FP39" s="3"/>
      <c r="FQ39" s="3"/>
      <c r="FR39" s="3"/>
      <c r="FS39" s="3"/>
      <c r="FT39" s="3"/>
      <c r="FU39" s="3"/>
      <c r="FV39" s="3"/>
      <c r="FW39" s="3"/>
      <c r="FX39" s="3"/>
      <c r="FY39" s="3"/>
      <c r="GA39" s="3"/>
      <c r="GB39" s="3"/>
      <c r="GC39" s="3"/>
      <c r="GD39" s="3"/>
      <c r="GE39" s="3"/>
    </row>
    <row r="40" spans="1:187" ht="15" x14ac:dyDescent="0.2">
      <c r="A40" s="3" t="s">
        <v>388</v>
      </c>
      <c r="B40" s="21" t="s">
        <v>3137</v>
      </c>
      <c r="C40" s="3" t="s">
        <v>389</v>
      </c>
      <c r="D40" s="3" t="s">
        <v>113</v>
      </c>
      <c r="E40" s="3" t="s">
        <v>390</v>
      </c>
      <c r="F40" s="3">
        <v>10</v>
      </c>
      <c r="G40" s="5">
        <f t="shared" si="0"/>
        <v>0.1</v>
      </c>
      <c r="H40" s="29">
        <f t="shared" si="1"/>
        <v>0.1</v>
      </c>
      <c r="I40" s="3">
        <v>4</v>
      </c>
      <c r="J40" s="3">
        <f t="shared" si="2"/>
        <v>0.75</v>
      </c>
      <c r="K40" s="3">
        <f t="shared" si="3"/>
        <v>0.75</v>
      </c>
      <c r="L40" s="3">
        <v>4</v>
      </c>
      <c r="M40" s="3">
        <f t="shared" si="4"/>
        <v>0.75</v>
      </c>
      <c r="N40" s="3">
        <f t="shared" si="5"/>
        <v>0.75</v>
      </c>
      <c r="O40" s="3">
        <v>4</v>
      </c>
      <c r="P40" s="3">
        <f t="shared" si="6"/>
        <v>0.75</v>
      </c>
      <c r="Q40" s="3">
        <f t="shared" si="7"/>
        <v>0.75</v>
      </c>
      <c r="R40" s="3">
        <v>4</v>
      </c>
      <c r="S40" s="3">
        <f t="shared" si="8"/>
        <v>0.75</v>
      </c>
      <c r="T40" s="3">
        <f t="shared" si="9"/>
        <v>0.75</v>
      </c>
      <c r="U40" s="29">
        <f t="shared" si="10"/>
        <v>0.75</v>
      </c>
      <c r="V40" s="3">
        <v>4</v>
      </c>
      <c r="W40" s="3">
        <f t="shared" si="11"/>
        <v>0.75</v>
      </c>
      <c r="X40" s="3">
        <v>4</v>
      </c>
      <c r="Y40" s="3">
        <f t="shared" si="12"/>
        <v>0.75</v>
      </c>
      <c r="Z40" s="3">
        <v>4</v>
      </c>
      <c r="AA40" s="3">
        <f t="shared" si="13"/>
        <v>0.75</v>
      </c>
      <c r="AB40" s="29">
        <f t="shared" si="14"/>
        <v>0.75</v>
      </c>
      <c r="AC40" s="3">
        <v>4</v>
      </c>
      <c r="AD40" s="3">
        <f t="shared" si="15"/>
        <v>1</v>
      </c>
      <c r="AE40" s="3">
        <v>4</v>
      </c>
      <c r="AF40" s="3">
        <f t="shared" si="16"/>
        <v>1</v>
      </c>
      <c r="AG40" s="3">
        <v>4</v>
      </c>
      <c r="AH40" s="3">
        <f t="shared" si="17"/>
        <v>1</v>
      </c>
      <c r="AI40" s="3">
        <v>4</v>
      </c>
      <c r="AJ40" s="3">
        <f t="shared" si="18"/>
        <v>1</v>
      </c>
      <c r="AK40" s="3">
        <v>4</v>
      </c>
      <c r="AL40" s="3">
        <f t="shared" si="19"/>
        <v>1</v>
      </c>
      <c r="AM40" s="3">
        <v>3</v>
      </c>
      <c r="AN40" s="3">
        <f t="shared" si="20"/>
        <v>0.66666666666666663</v>
      </c>
      <c r="AO40" s="3">
        <v>3</v>
      </c>
      <c r="AP40" s="3">
        <f t="shared" si="21"/>
        <v>0.66666666666666663</v>
      </c>
      <c r="AQ40" s="3">
        <v>4</v>
      </c>
      <c r="AR40" s="3">
        <f t="shared" si="22"/>
        <v>1</v>
      </c>
      <c r="AS40" s="29">
        <f t="shared" si="23"/>
        <v>0.91666666666666674</v>
      </c>
      <c r="AT40" s="3">
        <v>4</v>
      </c>
      <c r="AU40" s="3">
        <f t="shared" si="24"/>
        <v>0.75</v>
      </c>
      <c r="AV40" s="3">
        <v>5</v>
      </c>
      <c r="AW40" s="3">
        <f t="shared" si="25"/>
        <v>1</v>
      </c>
      <c r="AX40" s="29">
        <f t="shared" si="26"/>
        <v>0.875</v>
      </c>
      <c r="AY40" s="3" t="s">
        <v>391</v>
      </c>
      <c r="AZ40" s="3">
        <v>9</v>
      </c>
      <c r="BA40" s="12">
        <f t="shared" si="27"/>
        <v>3.0780700820108635E-2</v>
      </c>
      <c r="BB40" s="12">
        <f t="shared" si="28"/>
        <v>0.27102803738317754</v>
      </c>
      <c r="BC40" s="3">
        <v>4</v>
      </c>
      <c r="BD40" s="3">
        <f t="shared" si="29"/>
        <v>0.75</v>
      </c>
      <c r="BE40" s="3">
        <v>4</v>
      </c>
      <c r="BF40" s="3">
        <f t="shared" si="30"/>
        <v>0.75</v>
      </c>
      <c r="BG40" s="29">
        <f t="shared" si="31"/>
        <v>0.51026023360670292</v>
      </c>
      <c r="BH40" s="3">
        <v>2100000</v>
      </c>
      <c r="BI40" s="13">
        <f t="shared" si="32"/>
        <v>2.3625000023625E-3</v>
      </c>
      <c r="BJ40" s="12">
        <f t="shared" si="33"/>
        <v>0.77142857142857146</v>
      </c>
      <c r="BK40" s="29">
        <f t="shared" si="34"/>
        <v>0.65032115004556157</v>
      </c>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B40" s="3"/>
      <c r="EC40" s="3"/>
      <c r="ED40" s="3"/>
      <c r="EE40" s="3"/>
      <c r="EF40" s="3"/>
      <c r="EG40" s="3"/>
      <c r="EH40" s="3"/>
      <c r="EI40" s="3"/>
      <c r="EJ40" s="3"/>
      <c r="EK40" s="3"/>
      <c r="EO40" s="3"/>
      <c r="EW40" s="3"/>
      <c r="EZ40" s="3"/>
      <c r="FA40" s="3"/>
      <c r="FB40" s="3"/>
      <c r="FC40" s="3"/>
      <c r="FD40" s="3"/>
      <c r="FE40" s="3"/>
      <c r="FF40" s="3"/>
      <c r="FH40" s="3"/>
      <c r="FI40" s="3"/>
      <c r="FJ40" s="3"/>
      <c r="FK40" s="3"/>
      <c r="FL40" s="3"/>
      <c r="FM40" s="3"/>
      <c r="FN40" s="3"/>
      <c r="FO40" s="3"/>
      <c r="FP40" s="3"/>
      <c r="FQ40" s="3"/>
      <c r="FR40" s="3"/>
      <c r="FS40" s="3"/>
      <c r="FT40" s="3"/>
      <c r="FU40" s="3"/>
      <c r="FV40" s="3"/>
      <c r="FW40" s="3"/>
      <c r="FX40" s="3"/>
      <c r="FY40" s="3"/>
      <c r="FZ40" s="3"/>
      <c r="GA40" s="3"/>
      <c r="GB40" s="3"/>
      <c r="GC40" s="3"/>
      <c r="GD40" s="3"/>
      <c r="GE40" s="3"/>
    </row>
    <row r="41" spans="1:187" ht="15" x14ac:dyDescent="0.2">
      <c r="A41" s="3" t="s">
        <v>400</v>
      </c>
      <c r="B41" s="21" t="s">
        <v>3139</v>
      </c>
      <c r="C41" s="3" t="s">
        <v>401</v>
      </c>
      <c r="D41" s="3" t="s">
        <v>144</v>
      </c>
      <c r="E41" s="3" t="s">
        <v>402</v>
      </c>
      <c r="F41" s="3">
        <v>60</v>
      </c>
      <c r="G41" s="5">
        <f t="shared" si="0"/>
        <v>0.6</v>
      </c>
      <c r="H41" s="29">
        <f t="shared" si="1"/>
        <v>0.6</v>
      </c>
      <c r="I41" s="3">
        <v>5</v>
      </c>
      <c r="J41" s="3">
        <f t="shared" si="2"/>
        <v>1</v>
      </c>
      <c r="K41" s="3">
        <f t="shared" si="3"/>
        <v>1</v>
      </c>
      <c r="L41" s="3">
        <v>4</v>
      </c>
      <c r="M41" s="3">
        <f t="shared" si="4"/>
        <v>0.75</v>
      </c>
      <c r="N41" s="3">
        <f t="shared" si="5"/>
        <v>0.75</v>
      </c>
      <c r="O41" s="3">
        <v>5</v>
      </c>
      <c r="P41" s="3">
        <f t="shared" si="6"/>
        <v>1</v>
      </c>
      <c r="Q41" s="3">
        <f t="shared" si="7"/>
        <v>1</v>
      </c>
      <c r="R41" s="3">
        <v>5</v>
      </c>
      <c r="S41" s="3">
        <f t="shared" si="8"/>
        <v>1</v>
      </c>
      <c r="T41" s="3">
        <f t="shared" si="9"/>
        <v>1</v>
      </c>
      <c r="U41" s="29">
        <f t="shared" si="10"/>
        <v>0.9375</v>
      </c>
      <c r="V41" s="3">
        <v>5</v>
      </c>
      <c r="W41" s="3">
        <f t="shared" si="11"/>
        <v>1</v>
      </c>
      <c r="X41" s="3">
        <v>4</v>
      </c>
      <c r="Y41" s="3">
        <f t="shared" si="12"/>
        <v>0.75</v>
      </c>
      <c r="Z41" s="3">
        <v>5</v>
      </c>
      <c r="AA41" s="3">
        <f t="shared" si="13"/>
        <v>1</v>
      </c>
      <c r="AB41" s="29">
        <f t="shared" si="14"/>
        <v>0.91666666666666663</v>
      </c>
      <c r="AC41" s="3">
        <v>4</v>
      </c>
      <c r="AD41" s="3">
        <f t="shared" si="15"/>
        <v>1</v>
      </c>
      <c r="AE41" s="3">
        <v>4</v>
      </c>
      <c r="AF41" s="3">
        <f t="shared" si="16"/>
        <v>1</v>
      </c>
      <c r="AG41" s="3">
        <v>4</v>
      </c>
      <c r="AH41" s="3">
        <f t="shared" si="17"/>
        <v>1</v>
      </c>
      <c r="AI41" s="3">
        <v>4</v>
      </c>
      <c r="AJ41" s="3">
        <f t="shared" si="18"/>
        <v>1</v>
      </c>
      <c r="AK41" s="3">
        <v>4</v>
      </c>
      <c r="AL41" s="3">
        <f t="shared" si="19"/>
        <v>1</v>
      </c>
      <c r="AM41" s="3">
        <v>4</v>
      </c>
      <c r="AN41" s="3">
        <f t="shared" si="20"/>
        <v>1</v>
      </c>
      <c r="AO41" s="3">
        <v>4</v>
      </c>
      <c r="AP41" s="3">
        <f t="shared" si="21"/>
        <v>1</v>
      </c>
      <c r="AQ41" s="3">
        <v>3</v>
      </c>
      <c r="AR41" s="3">
        <f t="shared" si="22"/>
        <v>0.66666666666666663</v>
      </c>
      <c r="AS41" s="29">
        <f t="shared" si="23"/>
        <v>0.95833333333333337</v>
      </c>
      <c r="AT41" s="3">
        <v>5</v>
      </c>
      <c r="AU41" s="3">
        <f t="shared" si="24"/>
        <v>1</v>
      </c>
      <c r="AV41" s="3">
        <v>5</v>
      </c>
      <c r="AW41" s="3">
        <f t="shared" si="25"/>
        <v>1</v>
      </c>
      <c r="AX41" s="29">
        <f t="shared" si="26"/>
        <v>1</v>
      </c>
      <c r="AY41" s="3" t="s">
        <v>403</v>
      </c>
      <c r="AZ41" s="3">
        <v>6</v>
      </c>
      <c r="BA41" s="12">
        <f t="shared" si="27"/>
        <v>2.0129939290659281E-2</v>
      </c>
      <c r="BB41" s="12">
        <f t="shared" si="28"/>
        <v>0.21806853582554517</v>
      </c>
      <c r="BC41" s="3">
        <v>5</v>
      </c>
      <c r="BD41" s="3">
        <f t="shared" si="29"/>
        <v>1</v>
      </c>
      <c r="BE41" s="3">
        <v>5</v>
      </c>
      <c r="BF41" s="3">
        <f t="shared" si="30"/>
        <v>1</v>
      </c>
      <c r="BG41" s="29">
        <f t="shared" si="31"/>
        <v>0.67337664643021977</v>
      </c>
      <c r="BH41" s="3">
        <v>2370000</v>
      </c>
      <c r="BI41" s="13">
        <f t="shared" si="32"/>
        <v>2.6662500026662498E-3</v>
      </c>
      <c r="BJ41" s="12">
        <f t="shared" si="33"/>
        <v>0.78412698412698412</v>
      </c>
      <c r="BK41" s="29">
        <f t="shared" si="34"/>
        <v>0.8476461077383699</v>
      </c>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Q41" s="3"/>
      <c r="CR41" s="3"/>
      <c r="CS41" s="3"/>
      <c r="CT41" s="3"/>
      <c r="CU41" s="3"/>
      <c r="CV41" s="3"/>
      <c r="CW41" s="3"/>
      <c r="CX41" s="3"/>
      <c r="CY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B41" s="3"/>
      <c r="EC41" s="3"/>
      <c r="ED41" s="3"/>
      <c r="EE41" s="3"/>
      <c r="EF41" s="3"/>
      <c r="EG41" s="3"/>
      <c r="EH41" s="3"/>
      <c r="EI41" s="3"/>
      <c r="EJ41" s="3"/>
      <c r="EK41" s="3"/>
      <c r="EO41" s="3"/>
      <c r="EW41" s="3"/>
      <c r="EZ41" s="3"/>
      <c r="FA41" s="3"/>
      <c r="FC41" s="3"/>
      <c r="FE41" s="3"/>
      <c r="FF41" s="3"/>
      <c r="FH41" s="3"/>
      <c r="FI41" s="3"/>
      <c r="FJ41" s="3"/>
      <c r="FK41" s="3"/>
      <c r="FL41" s="3"/>
      <c r="FM41" s="3"/>
      <c r="FN41" s="3"/>
      <c r="FO41" s="3"/>
      <c r="FP41" s="3"/>
      <c r="FQ41" s="3"/>
      <c r="FR41" s="3"/>
      <c r="FS41" s="3"/>
      <c r="FT41" s="3"/>
      <c r="FU41" s="3"/>
      <c r="FV41" s="3"/>
      <c r="FW41" s="3"/>
      <c r="FX41" s="3"/>
      <c r="FY41" s="3"/>
      <c r="GA41" s="3"/>
      <c r="GB41" s="3"/>
      <c r="GC41" s="3"/>
      <c r="GD41" s="3"/>
      <c r="GE41" s="3"/>
    </row>
    <row r="42" spans="1:187" ht="15" x14ac:dyDescent="0.2">
      <c r="A42" s="3" t="s">
        <v>410</v>
      </c>
      <c r="B42" s="21" t="s">
        <v>3153</v>
      </c>
      <c r="C42" s="3" t="s">
        <v>411</v>
      </c>
      <c r="D42" s="3" t="s">
        <v>113</v>
      </c>
      <c r="E42" s="3" t="s">
        <v>412</v>
      </c>
      <c r="F42" s="3">
        <v>10</v>
      </c>
      <c r="G42" s="5">
        <f t="shared" si="0"/>
        <v>0.1</v>
      </c>
      <c r="H42" s="29">
        <f t="shared" si="1"/>
        <v>0.1</v>
      </c>
      <c r="I42" s="3">
        <v>5</v>
      </c>
      <c r="J42" s="3">
        <f t="shared" si="2"/>
        <v>1</v>
      </c>
      <c r="K42" s="3">
        <f t="shared" si="3"/>
        <v>1</v>
      </c>
      <c r="L42" s="3">
        <v>5</v>
      </c>
      <c r="M42" s="3">
        <f t="shared" si="4"/>
        <v>1</v>
      </c>
      <c r="N42" s="3">
        <f t="shared" si="5"/>
        <v>1</v>
      </c>
      <c r="O42" s="3">
        <v>5</v>
      </c>
      <c r="P42" s="3">
        <f t="shared" si="6"/>
        <v>1</v>
      </c>
      <c r="Q42" s="3">
        <f t="shared" si="7"/>
        <v>1</v>
      </c>
      <c r="R42" s="3">
        <v>5</v>
      </c>
      <c r="S42" s="3">
        <f t="shared" si="8"/>
        <v>1</v>
      </c>
      <c r="T42" s="3">
        <f t="shared" si="9"/>
        <v>1</v>
      </c>
      <c r="U42" s="29">
        <f t="shared" si="10"/>
        <v>1</v>
      </c>
      <c r="V42" s="3">
        <v>5</v>
      </c>
      <c r="W42" s="3">
        <f t="shared" si="11"/>
        <v>1</v>
      </c>
      <c r="X42" s="3">
        <v>5</v>
      </c>
      <c r="Y42" s="3">
        <f t="shared" si="12"/>
        <v>1</v>
      </c>
      <c r="Z42" s="3">
        <v>5</v>
      </c>
      <c r="AA42" s="3">
        <f t="shared" si="13"/>
        <v>1</v>
      </c>
      <c r="AB42" s="29">
        <f t="shared" si="14"/>
        <v>1</v>
      </c>
      <c r="AC42" s="3">
        <v>4</v>
      </c>
      <c r="AD42" s="3">
        <f t="shared" si="15"/>
        <v>1</v>
      </c>
      <c r="AE42" s="3">
        <v>4</v>
      </c>
      <c r="AF42" s="3">
        <f t="shared" si="16"/>
        <v>1</v>
      </c>
      <c r="AG42" s="3">
        <v>4</v>
      </c>
      <c r="AH42" s="3">
        <f t="shared" si="17"/>
        <v>1</v>
      </c>
      <c r="AI42" s="3">
        <v>4</v>
      </c>
      <c r="AJ42" s="3">
        <f t="shared" si="18"/>
        <v>1</v>
      </c>
      <c r="AK42" s="3">
        <v>4</v>
      </c>
      <c r="AL42" s="3">
        <f t="shared" si="19"/>
        <v>1</v>
      </c>
      <c r="AM42" s="3">
        <v>4</v>
      </c>
      <c r="AN42" s="3">
        <f t="shared" si="20"/>
        <v>1</v>
      </c>
      <c r="AO42" s="3">
        <v>4</v>
      </c>
      <c r="AP42" s="3">
        <f t="shared" si="21"/>
        <v>1</v>
      </c>
      <c r="AQ42" s="3">
        <v>4</v>
      </c>
      <c r="AR42" s="3">
        <f t="shared" si="22"/>
        <v>1</v>
      </c>
      <c r="AS42" s="29">
        <f t="shared" si="23"/>
        <v>1</v>
      </c>
      <c r="AT42" s="3">
        <v>5</v>
      </c>
      <c r="AU42" s="3">
        <f t="shared" si="24"/>
        <v>1</v>
      </c>
      <c r="AV42" s="3">
        <v>5</v>
      </c>
      <c r="AW42" s="3">
        <f t="shared" si="25"/>
        <v>1</v>
      </c>
      <c r="AX42" s="29">
        <f t="shared" si="26"/>
        <v>1</v>
      </c>
      <c r="AY42" s="3" t="s">
        <v>413</v>
      </c>
      <c r="AZ42" s="3">
        <v>3</v>
      </c>
      <c r="BA42" s="12">
        <f t="shared" si="27"/>
        <v>9.479177761209925E-3</v>
      </c>
      <c r="BB42" s="12">
        <f t="shared" si="28"/>
        <v>3.4267912772585667E-2</v>
      </c>
      <c r="BC42" s="3">
        <v>5</v>
      </c>
      <c r="BD42" s="3">
        <f t="shared" si="29"/>
        <v>1</v>
      </c>
      <c r="BE42" s="3">
        <v>5</v>
      </c>
      <c r="BF42" s="3">
        <f t="shared" si="30"/>
        <v>1</v>
      </c>
      <c r="BG42" s="29">
        <f t="shared" si="31"/>
        <v>0.66982639258707</v>
      </c>
      <c r="BH42" s="3">
        <v>400000</v>
      </c>
      <c r="BI42" s="13">
        <f t="shared" si="32"/>
        <v>4.5000000045E-4</v>
      </c>
      <c r="BJ42" s="12">
        <f t="shared" si="33"/>
        <v>0.4507936507936508</v>
      </c>
      <c r="BK42" s="29">
        <f t="shared" si="34"/>
        <v>0.79497106543117824</v>
      </c>
      <c r="FI42" s="3"/>
      <c r="GC42" s="3"/>
      <c r="GE42" s="3"/>
    </row>
    <row r="43" spans="1:187" ht="15" x14ac:dyDescent="0.2">
      <c r="A43" s="3" t="s">
        <v>431</v>
      </c>
      <c r="B43" s="21" t="s">
        <v>3139</v>
      </c>
      <c r="C43" s="3" t="s">
        <v>423</v>
      </c>
      <c r="D43" s="3" t="s">
        <v>144</v>
      </c>
      <c r="E43" s="3" t="s">
        <v>424</v>
      </c>
      <c r="F43" s="3">
        <v>35</v>
      </c>
      <c r="G43" s="5">
        <f t="shared" si="0"/>
        <v>0.35000000000000003</v>
      </c>
      <c r="H43" s="29">
        <f t="shared" si="1"/>
        <v>0.35000000000000003</v>
      </c>
      <c r="I43" s="3">
        <v>5</v>
      </c>
      <c r="J43" s="3">
        <f t="shared" si="2"/>
        <v>1</v>
      </c>
      <c r="K43" s="3">
        <f t="shared" si="3"/>
        <v>1</v>
      </c>
      <c r="L43" s="3">
        <v>5</v>
      </c>
      <c r="M43" s="3">
        <f t="shared" si="4"/>
        <v>1</v>
      </c>
      <c r="N43" s="3">
        <f t="shared" si="5"/>
        <v>1</v>
      </c>
      <c r="O43" s="3">
        <v>5</v>
      </c>
      <c r="P43" s="3">
        <f t="shared" si="6"/>
        <v>1</v>
      </c>
      <c r="Q43" s="3">
        <f t="shared" si="7"/>
        <v>1</v>
      </c>
      <c r="R43" s="3">
        <v>5</v>
      </c>
      <c r="S43" s="3">
        <f t="shared" si="8"/>
        <v>1</v>
      </c>
      <c r="T43" s="3">
        <f t="shared" si="9"/>
        <v>1</v>
      </c>
      <c r="U43" s="29">
        <f t="shared" si="10"/>
        <v>1</v>
      </c>
      <c r="V43" s="3">
        <v>5</v>
      </c>
      <c r="W43" s="3">
        <f t="shared" si="11"/>
        <v>1</v>
      </c>
      <c r="X43" s="3">
        <v>5</v>
      </c>
      <c r="Y43" s="3">
        <f t="shared" si="12"/>
        <v>1</v>
      </c>
      <c r="Z43" s="3">
        <v>5</v>
      </c>
      <c r="AA43" s="3">
        <f t="shared" si="13"/>
        <v>1</v>
      </c>
      <c r="AB43" s="29">
        <f t="shared" si="14"/>
        <v>1</v>
      </c>
      <c r="AC43" s="3">
        <v>4</v>
      </c>
      <c r="AD43" s="3">
        <f t="shared" si="15"/>
        <v>1</v>
      </c>
      <c r="AE43" s="3">
        <v>4</v>
      </c>
      <c r="AF43" s="3">
        <f t="shared" si="16"/>
        <v>1</v>
      </c>
      <c r="AG43" s="3">
        <v>4</v>
      </c>
      <c r="AH43" s="3">
        <f t="shared" si="17"/>
        <v>1</v>
      </c>
      <c r="AI43" s="3">
        <v>4</v>
      </c>
      <c r="AJ43" s="3">
        <f t="shared" si="18"/>
        <v>1</v>
      </c>
      <c r="AK43" s="3">
        <v>4</v>
      </c>
      <c r="AL43" s="3">
        <f t="shared" si="19"/>
        <v>1</v>
      </c>
      <c r="AM43" s="3">
        <v>4</v>
      </c>
      <c r="AN43" s="3">
        <f t="shared" si="20"/>
        <v>1</v>
      </c>
      <c r="AO43" s="3">
        <v>4</v>
      </c>
      <c r="AP43" s="3">
        <f t="shared" si="21"/>
        <v>1</v>
      </c>
      <c r="AQ43" s="3">
        <v>4</v>
      </c>
      <c r="AR43" s="3">
        <f t="shared" si="22"/>
        <v>1</v>
      </c>
      <c r="AS43" s="29">
        <f t="shared" si="23"/>
        <v>1</v>
      </c>
      <c r="AT43" s="3">
        <v>5</v>
      </c>
      <c r="AU43" s="3">
        <f t="shared" si="24"/>
        <v>1</v>
      </c>
      <c r="AV43" s="3">
        <v>5</v>
      </c>
      <c r="AW43" s="3">
        <f t="shared" si="25"/>
        <v>1</v>
      </c>
      <c r="AX43" s="29">
        <f t="shared" si="26"/>
        <v>1</v>
      </c>
      <c r="AY43" s="3" t="s">
        <v>425</v>
      </c>
      <c r="AZ43" s="3">
        <v>5</v>
      </c>
      <c r="BA43" s="12">
        <f t="shared" si="27"/>
        <v>1.6579685447509495E-2</v>
      </c>
      <c r="BB43" s="12">
        <f t="shared" si="28"/>
        <v>9.0342679127725853E-2</v>
      </c>
      <c r="BC43" s="3">
        <v>5</v>
      </c>
      <c r="BD43" s="3">
        <f t="shared" si="29"/>
        <v>1</v>
      </c>
      <c r="BE43" s="3">
        <v>5</v>
      </c>
      <c r="BF43" s="3">
        <f t="shared" si="30"/>
        <v>1</v>
      </c>
      <c r="BG43" s="29">
        <f t="shared" si="31"/>
        <v>0.67219322848250318</v>
      </c>
      <c r="BH43" s="3">
        <v>250000</v>
      </c>
      <c r="BI43" s="13">
        <f t="shared" si="32"/>
        <v>2.8125000028124999E-4</v>
      </c>
      <c r="BJ43" s="12">
        <f t="shared" si="33"/>
        <v>0.33650793650793653</v>
      </c>
      <c r="BK43" s="29">
        <f t="shared" si="34"/>
        <v>0.83703220474708384</v>
      </c>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Q43" s="3"/>
      <c r="CR43" s="3"/>
      <c r="CS43" s="3"/>
      <c r="CT43" s="3"/>
      <c r="CU43" s="3"/>
      <c r="CV43" s="3"/>
      <c r="CW43" s="3"/>
      <c r="CX43" s="3"/>
      <c r="CY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O43" s="3"/>
      <c r="EW43" s="3"/>
      <c r="EZ43" s="3"/>
      <c r="FA43" s="3"/>
      <c r="FB43" s="3"/>
      <c r="FC43" s="3"/>
      <c r="FD43" s="3"/>
      <c r="FE43" s="3"/>
      <c r="FF43" s="3"/>
      <c r="FH43" s="3"/>
      <c r="FI43" s="3"/>
      <c r="FJ43" s="3"/>
      <c r="FK43" s="3"/>
      <c r="FL43" s="3"/>
      <c r="FM43" s="3"/>
      <c r="FN43" s="3"/>
      <c r="FO43" s="3"/>
      <c r="FP43" s="3"/>
      <c r="FQ43" s="3"/>
      <c r="FR43" s="3"/>
      <c r="FS43" s="3"/>
      <c r="FT43" s="3"/>
      <c r="FU43" s="3"/>
      <c r="FV43" s="3"/>
      <c r="FW43" s="3"/>
      <c r="FX43" s="3"/>
      <c r="FY43" s="3"/>
      <c r="GA43" s="3"/>
      <c r="GB43" s="3"/>
      <c r="GC43" s="3"/>
      <c r="GD43" s="3"/>
      <c r="GE43" s="3"/>
    </row>
    <row r="44" spans="1:187" ht="15" x14ac:dyDescent="0.2">
      <c r="A44" s="3" t="s">
        <v>432</v>
      </c>
      <c r="B44" s="21" t="s">
        <v>3139</v>
      </c>
      <c r="C44" s="3" t="s">
        <v>433</v>
      </c>
      <c r="D44" s="3" t="s">
        <v>113</v>
      </c>
      <c r="E44" s="3" t="s">
        <v>434</v>
      </c>
      <c r="F44" s="3">
        <v>20</v>
      </c>
      <c r="G44" s="5">
        <f t="shared" si="0"/>
        <v>0.2</v>
      </c>
      <c r="H44" s="29">
        <f t="shared" si="1"/>
        <v>0.2</v>
      </c>
      <c r="I44" s="3">
        <v>5</v>
      </c>
      <c r="J44" s="3">
        <f t="shared" si="2"/>
        <v>1</v>
      </c>
      <c r="K44" s="3">
        <f t="shared" si="3"/>
        <v>1</v>
      </c>
      <c r="L44" s="3">
        <v>5</v>
      </c>
      <c r="M44" s="3">
        <f t="shared" si="4"/>
        <v>1</v>
      </c>
      <c r="N44" s="3">
        <f t="shared" si="5"/>
        <v>1</v>
      </c>
      <c r="O44" s="3">
        <v>5</v>
      </c>
      <c r="P44" s="3">
        <f t="shared" si="6"/>
        <v>1</v>
      </c>
      <c r="Q44" s="3">
        <f t="shared" si="7"/>
        <v>1</v>
      </c>
      <c r="R44" s="3">
        <v>5</v>
      </c>
      <c r="S44" s="3">
        <f t="shared" si="8"/>
        <v>1</v>
      </c>
      <c r="T44" s="3">
        <f t="shared" si="9"/>
        <v>1</v>
      </c>
      <c r="U44" s="29">
        <f t="shared" si="10"/>
        <v>1</v>
      </c>
      <c r="V44" s="3">
        <v>4</v>
      </c>
      <c r="W44" s="3">
        <f t="shared" si="11"/>
        <v>0.75</v>
      </c>
      <c r="X44" s="3">
        <v>4</v>
      </c>
      <c r="Y44" s="3">
        <f t="shared" si="12"/>
        <v>0.75</v>
      </c>
      <c r="Z44" s="3">
        <v>4</v>
      </c>
      <c r="AA44" s="3">
        <f t="shared" si="13"/>
        <v>0.75</v>
      </c>
      <c r="AB44" s="29">
        <f t="shared" si="14"/>
        <v>0.75</v>
      </c>
      <c r="AC44" s="3">
        <v>4</v>
      </c>
      <c r="AD44" s="3">
        <f t="shared" si="15"/>
        <v>1</v>
      </c>
      <c r="AE44" s="3">
        <v>4</v>
      </c>
      <c r="AF44" s="3">
        <f t="shared" si="16"/>
        <v>1</v>
      </c>
      <c r="AG44" s="3">
        <v>4</v>
      </c>
      <c r="AH44" s="3">
        <f t="shared" si="17"/>
        <v>1</v>
      </c>
      <c r="AI44" s="3">
        <v>4</v>
      </c>
      <c r="AJ44" s="3">
        <f t="shared" si="18"/>
        <v>1</v>
      </c>
      <c r="AK44" s="3">
        <v>4</v>
      </c>
      <c r="AL44" s="3">
        <f t="shared" si="19"/>
        <v>1</v>
      </c>
      <c r="AM44" s="3">
        <v>3</v>
      </c>
      <c r="AN44" s="3">
        <f t="shared" si="20"/>
        <v>0.66666666666666663</v>
      </c>
      <c r="AO44" s="3">
        <v>3</v>
      </c>
      <c r="AP44" s="3">
        <f t="shared" si="21"/>
        <v>0.66666666666666663</v>
      </c>
      <c r="AQ44" s="3">
        <v>3</v>
      </c>
      <c r="AR44" s="3">
        <f t="shared" si="22"/>
        <v>0.66666666666666663</v>
      </c>
      <c r="AS44" s="29">
        <f t="shared" si="23"/>
        <v>0.87500000000000011</v>
      </c>
      <c r="AT44" s="3">
        <v>4</v>
      </c>
      <c r="AU44" s="3">
        <f t="shared" si="24"/>
        <v>0.75</v>
      </c>
      <c r="AV44" s="3">
        <v>4</v>
      </c>
      <c r="AW44" s="3">
        <f t="shared" si="25"/>
        <v>0.75</v>
      </c>
      <c r="AX44" s="29">
        <f t="shared" si="26"/>
        <v>0.75</v>
      </c>
      <c r="AY44" s="3" t="s">
        <v>435</v>
      </c>
      <c r="AZ44" s="3">
        <v>10</v>
      </c>
      <c r="BA44" s="12">
        <f t="shared" si="27"/>
        <v>3.4330954663258424E-2</v>
      </c>
      <c r="BB44" s="12">
        <f t="shared" si="28"/>
        <v>0.27414330218068533</v>
      </c>
      <c r="BC44" s="3">
        <v>5</v>
      </c>
      <c r="BD44" s="3">
        <f t="shared" si="29"/>
        <v>1</v>
      </c>
      <c r="BE44" s="3">
        <v>4</v>
      </c>
      <c r="BF44" s="3">
        <f t="shared" si="30"/>
        <v>0.75</v>
      </c>
      <c r="BG44" s="29">
        <f t="shared" si="31"/>
        <v>0.59477698488775277</v>
      </c>
      <c r="BH44" s="3">
        <v>7000000</v>
      </c>
      <c r="BI44" s="13">
        <f t="shared" si="32"/>
        <v>7.8750000078749993E-3</v>
      </c>
      <c r="BJ44" s="12">
        <f t="shared" si="33"/>
        <v>0.87619047619047619</v>
      </c>
      <c r="BK44" s="29">
        <f t="shared" si="34"/>
        <v>0.69496283081462551</v>
      </c>
      <c r="BL44" s="3"/>
      <c r="BM44" s="3"/>
      <c r="BN44" s="12"/>
      <c r="BO44" s="3"/>
      <c r="BP44" s="3"/>
      <c r="BQ44" s="3"/>
      <c r="BR44" s="3"/>
      <c r="BS44" s="3"/>
      <c r="BT44" s="3"/>
      <c r="BU44" s="3"/>
      <c r="BV44" s="3"/>
      <c r="BW44" s="3"/>
      <c r="BX44" s="3"/>
      <c r="BY44" s="3"/>
      <c r="BZ44" s="3"/>
      <c r="CB44" s="3"/>
      <c r="CC44" s="3"/>
      <c r="CD44" s="3"/>
      <c r="CE44" s="3"/>
      <c r="CF44" s="3"/>
      <c r="CG44" s="3"/>
      <c r="CH44" s="3"/>
      <c r="CI44" s="3"/>
      <c r="CJ44" s="3"/>
      <c r="FE44" s="3"/>
      <c r="FF44" s="3"/>
      <c r="FH44" s="3"/>
      <c r="FI44" s="3"/>
      <c r="FJ44" s="3"/>
      <c r="FK44" s="3"/>
      <c r="FL44" s="3"/>
      <c r="FM44" s="3"/>
      <c r="FN44" s="3"/>
      <c r="FO44" s="3"/>
      <c r="FP44" s="3"/>
      <c r="FQ44" s="3"/>
      <c r="FR44" s="3"/>
      <c r="FS44" s="3"/>
      <c r="FT44" s="3"/>
      <c r="FU44" s="3"/>
      <c r="FV44" s="3"/>
      <c r="FW44" s="3"/>
      <c r="FX44" s="3"/>
      <c r="FY44" s="3"/>
      <c r="GA44" s="3"/>
      <c r="GB44" s="3"/>
      <c r="GC44" s="3"/>
      <c r="GE44" s="3"/>
    </row>
    <row r="45" spans="1:187" ht="15" x14ac:dyDescent="0.2">
      <c r="A45" s="3" t="s">
        <v>443</v>
      </c>
      <c r="B45" s="21" t="s">
        <v>3137</v>
      </c>
      <c r="C45" s="3" t="s">
        <v>444</v>
      </c>
      <c r="D45" s="3" t="s">
        <v>124</v>
      </c>
      <c r="E45" s="3" t="s">
        <v>125</v>
      </c>
      <c r="F45" s="3">
        <v>15</v>
      </c>
      <c r="G45" s="5">
        <f t="shared" si="0"/>
        <v>0.15</v>
      </c>
      <c r="H45" s="29">
        <f t="shared" si="1"/>
        <v>0.15</v>
      </c>
      <c r="I45" s="3">
        <v>4</v>
      </c>
      <c r="J45" s="3">
        <f t="shared" si="2"/>
        <v>0.75</v>
      </c>
      <c r="K45" s="3">
        <f t="shared" si="3"/>
        <v>0.75</v>
      </c>
      <c r="L45" s="3">
        <v>4</v>
      </c>
      <c r="M45" s="3">
        <f t="shared" si="4"/>
        <v>0.75</v>
      </c>
      <c r="N45" s="3">
        <f t="shared" si="5"/>
        <v>0.75</v>
      </c>
      <c r="O45" s="3">
        <v>5</v>
      </c>
      <c r="P45" s="3">
        <f t="shared" si="6"/>
        <v>1</v>
      </c>
      <c r="Q45" s="3">
        <f t="shared" si="7"/>
        <v>1</v>
      </c>
      <c r="R45" s="3">
        <v>5</v>
      </c>
      <c r="S45" s="3">
        <f t="shared" si="8"/>
        <v>1</v>
      </c>
      <c r="T45" s="3">
        <f t="shared" si="9"/>
        <v>1</v>
      </c>
      <c r="U45" s="29">
        <f t="shared" si="10"/>
        <v>0.875</v>
      </c>
      <c r="V45" s="3">
        <v>3</v>
      </c>
      <c r="W45" s="3">
        <f t="shared" si="11"/>
        <v>0.5</v>
      </c>
      <c r="X45" s="3">
        <v>4</v>
      </c>
      <c r="Y45" s="3">
        <f t="shared" si="12"/>
        <v>0.75</v>
      </c>
      <c r="Z45" s="3">
        <v>4</v>
      </c>
      <c r="AA45" s="3">
        <f t="shared" si="13"/>
        <v>0.75</v>
      </c>
      <c r="AB45" s="29">
        <f t="shared" si="14"/>
        <v>0.66666666666666663</v>
      </c>
      <c r="AC45" s="3">
        <v>3</v>
      </c>
      <c r="AD45" s="3">
        <f t="shared" si="15"/>
        <v>0.66666666666666663</v>
      </c>
      <c r="AE45" s="3">
        <v>4</v>
      </c>
      <c r="AF45" s="3">
        <f t="shared" si="16"/>
        <v>1</v>
      </c>
      <c r="AG45" s="3">
        <v>3</v>
      </c>
      <c r="AH45" s="3">
        <f t="shared" si="17"/>
        <v>0.66666666666666663</v>
      </c>
      <c r="AI45" s="3">
        <v>4</v>
      </c>
      <c r="AJ45" s="3">
        <f t="shared" si="18"/>
        <v>1</v>
      </c>
      <c r="AK45" s="3">
        <v>2</v>
      </c>
      <c r="AL45" s="3">
        <f t="shared" si="19"/>
        <v>0.33333333333333331</v>
      </c>
      <c r="AM45" s="3">
        <v>2</v>
      </c>
      <c r="AN45" s="3">
        <f t="shared" si="20"/>
        <v>0.33333333333333331</v>
      </c>
      <c r="AO45" s="3">
        <v>3</v>
      </c>
      <c r="AP45" s="3">
        <f t="shared" si="21"/>
        <v>0.66666666666666663</v>
      </c>
      <c r="AQ45" s="3">
        <v>3</v>
      </c>
      <c r="AR45" s="3">
        <f t="shared" si="22"/>
        <v>0.66666666666666663</v>
      </c>
      <c r="AS45" s="29">
        <f t="shared" si="23"/>
        <v>0.66666666666666674</v>
      </c>
      <c r="AT45" s="3">
        <v>3</v>
      </c>
      <c r="AU45" s="3">
        <f t="shared" si="24"/>
        <v>0.5</v>
      </c>
      <c r="AV45" s="3">
        <v>3</v>
      </c>
      <c r="AW45" s="3">
        <f t="shared" si="25"/>
        <v>0.5</v>
      </c>
      <c r="AX45" s="29">
        <f t="shared" si="26"/>
        <v>0.5</v>
      </c>
      <c r="AZ45" s="3">
        <v>12</v>
      </c>
      <c r="BA45" s="12">
        <f t="shared" si="27"/>
        <v>4.1431462349557989E-2</v>
      </c>
      <c r="BB45" s="12">
        <f t="shared" si="28"/>
        <v>0.42990654205607476</v>
      </c>
      <c r="BC45" s="3">
        <v>4</v>
      </c>
      <c r="BD45" s="3">
        <f t="shared" si="29"/>
        <v>0.75</v>
      </c>
      <c r="BE45" s="3">
        <v>5</v>
      </c>
      <c r="BF45" s="3">
        <f t="shared" si="30"/>
        <v>1</v>
      </c>
      <c r="BG45" s="29">
        <f t="shared" si="31"/>
        <v>0.59714382078318595</v>
      </c>
      <c r="BH45" s="3">
        <v>150000</v>
      </c>
      <c r="BI45" s="13">
        <f t="shared" si="32"/>
        <v>1.6875000016875001E-4</v>
      </c>
      <c r="BJ45" s="12">
        <f t="shared" si="33"/>
        <v>0.25714285714285712</v>
      </c>
      <c r="BK45" s="29">
        <f t="shared" si="34"/>
        <v>0.57591285901941991</v>
      </c>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B45" s="3"/>
      <c r="EC45" s="3"/>
      <c r="ED45" s="3"/>
      <c r="EE45" s="3"/>
      <c r="EF45" s="3"/>
      <c r="EG45" s="3"/>
      <c r="EH45" s="3"/>
      <c r="EI45" s="3"/>
      <c r="EJ45" s="3"/>
      <c r="EK45" s="3"/>
      <c r="EL45" s="3"/>
      <c r="EM45" s="3"/>
      <c r="EO45" s="3"/>
      <c r="EW45" s="3"/>
      <c r="EZ45" s="3"/>
      <c r="FA45" s="3"/>
      <c r="FB45" s="3"/>
      <c r="FC45" s="3"/>
      <c r="FD45" s="3"/>
      <c r="FE45" s="3"/>
      <c r="FF45" s="3"/>
      <c r="FH45" s="3"/>
      <c r="FI45" s="3"/>
      <c r="FJ45" s="3"/>
      <c r="FK45" s="3"/>
      <c r="FL45" s="3"/>
      <c r="FM45" s="3"/>
      <c r="FN45" s="3"/>
      <c r="FO45" s="3"/>
      <c r="FP45" s="3"/>
      <c r="FQ45" s="3"/>
      <c r="FR45" s="3"/>
      <c r="FS45" s="3"/>
      <c r="FT45" s="3"/>
      <c r="FU45" s="3"/>
      <c r="FV45" s="3"/>
      <c r="FW45" s="3"/>
      <c r="FX45" s="3"/>
      <c r="FY45" s="3"/>
      <c r="FZ45" s="3"/>
      <c r="GA45" s="3"/>
      <c r="GB45" s="3"/>
      <c r="GC45" s="3"/>
      <c r="GD45" s="3"/>
      <c r="GE45" s="3"/>
    </row>
    <row r="46" spans="1:187" ht="15" x14ac:dyDescent="0.2">
      <c r="A46" s="3" t="s">
        <v>445</v>
      </c>
      <c r="B46" s="21" t="s">
        <v>3139</v>
      </c>
      <c r="C46" s="3" t="s">
        <v>446</v>
      </c>
      <c r="D46" s="3" t="s">
        <v>144</v>
      </c>
      <c r="E46" s="3" t="s">
        <v>447</v>
      </c>
      <c r="F46" s="3">
        <v>15</v>
      </c>
      <c r="G46" s="5">
        <f t="shared" si="0"/>
        <v>0.15</v>
      </c>
      <c r="H46" s="29">
        <f t="shared" si="1"/>
        <v>0.15</v>
      </c>
      <c r="I46" s="3">
        <v>5</v>
      </c>
      <c r="J46" s="3">
        <f t="shared" si="2"/>
        <v>1</v>
      </c>
      <c r="K46" s="3">
        <f t="shared" si="3"/>
        <v>1</v>
      </c>
      <c r="L46" s="3">
        <v>5</v>
      </c>
      <c r="M46" s="3">
        <f t="shared" si="4"/>
        <v>1</v>
      </c>
      <c r="N46" s="3">
        <f t="shared" si="5"/>
        <v>1</v>
      </c>
      <c r="O46" s="3">
        <v>5</v>
      </c>
      <c r="P46" s="3">
        <f t="shared" si="6"/>
        <v>1</v>
      </c>
      <c r="Q46" s="3">
        <f t="shared" si="7"/>
        <v>1</v>
      </c>
      <c r="R46" s="3">
        <v>5</v>
      </c>
      <c r="S46" s="3">
        <f t="shared" si="8"/>
        <v>1</v>
      </c>
      <c r="T46" s="3">
        <f t="shared" si="9"/>
        <v>1</v>
      </c>
      <c r="U46" s="29">
        <f t="shared" si="10"/>
        <v>1</v>
      </c>
      <c r="V46" s="3">
        <v>4</v>
      </c>
      <c r="W46" s="3">
        <f t="shared" si="11"/>
        <v>0.75</v>
      </c>
      <c r="X46" s="3">
        <v>5</v>
      </c>
      <c r="Y46" s="3">
        <f t="shared" si="12"/>
        <v>1</v>
      </c>
      <c r="Z46" s="3">
        <v>5</v>
      </c>
      <c r="AA46" s="3">
        <f t="shared" si="13"/>
        <v>1</v>
      </c>
      <c r="AB46" s="29">
        <f t="shared" si="14"/>
        <v>0.91666666666666663</v>
      </c>
      <c r="AC46" s="3">
        <v>4</v>
      </c>
      <c r="AD46" s="3">
        <f t="shared" si="15"/>
        <v>1</v>
      </c>
      <c r="AE46" s="3">
        <v>4</v>
      </c>
      <c r="AF46" s="3">
        <f t="shared" si="16"/>
        <v>1</v>
      </c>
      <c r="AG46" s="3">
        <v>4</v>
      </c>
      <c r="AH46" s="3">
        <f t="shared" si="17"/>
        <v>1</v>
      </c>
      <c r="AI46" s="3">
        <v>4</v>
      </c>
      <c r="AJ46" s="3">
        <f t="shared" si="18"/>
        <v>1</v>
      </c>
      <c r="AK46" s="3">
        <v>3</v>
      </c>
      <c r="AL46" s="3">
        <f t="shared" si="19"/>
        <v>0.66666666666666663</v>
      </c>
      <c r="AM46" s="3">
        <v>4</v>
      </c>
      <c r="AN46" s="3">
        <f t="shared" si="20"/>
        <v>1</v>
      </c>
      <c r="AO46" s="3">
        <v>3</v>
      </c>
      <c r="AP46" s="3">
        <f t="shared" si="21"/>
        <v>0.66666666666666663</v>
      </c>
      <c r="AQ46" s="3">
        <v>4</v>
      </c>
      <c r="AR46" s="3">
        <f t="shared" si="22"/>
        <v>1</v>
      </c>
      <c r="AS46" s="29">
        <f t="shared" si="23"/>
        <v>0.91666666666666674</v>
      </c>
      <c r="AT46" s="3">
        <v>4</v>
      </c>
      <c r="AU46" s="3">
        <f t="shared" si="24"/>
        <v>0.75</v>
      </c>
      <c r="AV46" s="3">
        <v>4</v>
      </c>
      <c r="AW46" s="3">
        <f t="shared" si="25"/>
        <v>0.75</v>
      </c>
      <c r="AX46" s="29">
        <f t="shared" si="26"/>
        <v>0.75</v>
      </c>
      <c r="AY46" s="3" t="s">
        <v>448</v>
      </c>
      <c r="AZ46" s="3">
        <v>20</v>
      </c>
      <c r="BA46" s="12">
        <f t="shared" si="27"/>
        <v>6.9833493094756283E-2</v>
      </c>
      <c r="BB46" s="12">
        <f t="shared" si="28"/>
        <v>0.58566978193146413</v>
      </c>
      <c r="BC46" s="3">
        <v>5</v>
      </c>
      <c r="BD46" s="3">
        <f t="shared" si="29"/>
        <v>1</v>
      </c>
      <c r="BE46" s="3">
        <v>5</v>
      </c>
      <c r="BF46" s="3">
        <f t="shared" si="30"/>
        <v>1</v>
      </c>
      <c r="BG46" s="29">
        <f t="shared" si="31"/>
        <v>0.68994449769825206</v>
      </c>
      <c r="BH46" s="3">
        <v>1500000</v>
      </c>
      <c r="BI46" s="13">
        <f t="shared" si="32"/>
        <v>1.6875000016874999E-3</v>
      </c>
      <c r="BJ46" s="12">
        <f t="shared" si="33"/>
        <v>0.71111111111111114</v>
      </c>
      <c r="BK46" s="29">
        <f t="shared" si="34"/>
        <v>0.73721297183859757</v>
      </c>
      <c r="FI46" s="3"/>
      <c r="GC46" s="3"/>
      <c r="GE46" s="3"/>
    </row>
    <row r="47" spans="1:187" ht="15" x14ac:dyDescent="0.2">
      <c r="A47" s="3" t="s">
        <v>460</v>
      </c>
      <c r="B47" s="21" t="s">
        <v>3137</v>
      </c>
      <c r="F47" s="3">
        <v>5.2</v>
      </c>
      <c r="G47" s="5">
        <f t="shared" si="0"/>
        <v>5.2000000000000005E-2</v>
      </c>
      <c r="H47" s="29">
        <f t="shared" si="1"/>
        <v>5.2000000000000005E-2</v>
      </c>
      <c r="I47" s="3">
        <v>5</v>
      </c>
      <c r="J47" s="3">
        <f t="shared" si="2"/>
        <v>1</v>
      </c>
      <c r="K47" s="3">
        <f t="shared" si="3"/>
        <v>1</v>
      </c>
      <c r="L47" s="3">
        <v>5</v>
      </c>
      <c r="M47" s="3">
        <f t="shared" si="4"/>
        <v>1</v>
      </c>
      <c r="N47" s="3">
        <f t="shared" si="5"/>
        <v>1</v>
      </c>
      <c r="O47" s="3">
        <v>5</v>
      </c>
      <c r="P47" s="3">
        <f t="shared" si="6"/>
        <v>1</v>
      </c>
      <c r="Q47" s="3">
        <f t="shared" si="7"/>
        <v>1</v>
      </c>
      <c r="R47" s="3">
        <v>5</v>
      </c>
      <c r="S47" s="3">
        <f t="shared" si="8"/>
        <v>1</v>
      </c>
      <c r="T47" s="3">
        <f t="shared" si="9"/>
        <v>1</v>
      </c>
      <c r="U47" s="29">
        <f t="shared" si="10"/>
        <v>1</v>
      </c>
      <c r="V47" s="3">
        <v>5</v>
      </c>
      <c r="W47" s="3">
        <f t="shared" si="11"/>
        <v>1</v>
      </c>
      <c r="X47" s="3">
        <v>5</v>
      </c>
      <c r="Y47" s="3">
        <f t="shared" si="12"/>
        <v>1</v>
      </c>
      <c r="Z47" s="3">
        <v>5</v>
      </c>
      <c r="AA47" s="3">
        <f t="shared" si="13"/>
        <v>1</v>
      </c>
      <c r="AB47" s="29">
        <f t="shared" si="14"/>
        <v>1</v>
      </c>
      <c r="AC47" s="3">
        <v>4</v>
      </c>
      <c r="AD47" s="3">
        <f t="shared" si="15"/>
        <v>1</v>
      </c>
      <c r="AE47" s="3">
        <v>4</v>
      </c>
      <c r="AF47" s="3">
        <f t="shared" si="16"/>
        <v>1</v>
      </c>
      <c r="AG47" s="3">
        <v>4</v>
      </c>
      <c r="AH47" s="3">
        <f t="shared" si="17"/>
        <v>1</v>
      </c>
      <c r="AI47" s="3">
        <v>4</v>
      </c>
      <c r="AJ47" s="3">
        <f t="shared" si="18"/>
        <v>1</v>
      </c>
      <c r="AK47" s="3">
        <v>4</v>
      </c>
      <c r="AL47" s="3">
        <f t="shared" si="19"/>
        <v>1</v>
      </c>
      <c r="AM47" s="3">
        <v>4</v>
      </c>
      <c r="AN47" s="3">
        <f t="shared" si="20"/>
        <v>1</v>
      </c>
      <c r="AO47" s="3">
        <v>4</v>
      </c>
      <c r="AP47" s="3">
        <f t="shared" si="21"/>
        <v>1</v>
      </c>
      <c r="AQ47" s="3">
        <v>4</v>
      </c>
      <c r="AR47" s="3">
        <f t="shared" si="22"/>
        <v>1</v>
      </c>
      <c r="AS47" s="29">
        <f t="shared" si="23"/>
        <v>1</v>
      </c>
      <c r="AT47" s="3">
        <v>5</v>
      </c>
      <c r="AU47" s="3">
        <f t="shared" si="24"/>
        <v>1</v>
      </c>
      <c r="AV47" s="3">
        <v>5</v>
      </c>
      <c r="AW47" s="3">
        <f t="shared" si="25"/>
        <v>1</v>
      </c>
      <c r="AX47" s="29">
        <f t="shared" si="26"/>
        <v>1</v>
      </c>
      <c r="AY47" s="3" t="s">
        <v>457</v>
      </c>
      <c r="AZ47" s="3">
        <v>4</v>
      </c>
      <c r="BA47" s="12">
        <f t="shared" si="27"/>
        <v>1.3029431604359711E-2</v>
      </c>
      <c r="BB47" s="12">
        <f t="shared" si="28"/>
        <v>5.6074766355140186E-2</v>
      </c>
      <c r="BC47" s="3">
        <v>5</v>
      </c>
      <c r="BD47" s="3">
        <f t="shared" si="29"/>
        <v>1</v>
      </c>
      <c r="BE47" s="3">
        <v>5</v>
      </c>
      <c r="BF47" s="3">
        <f t="shared" si="30"/>
        <v>1</v>
      </c>
      <c r="BG47" s="29">
        <f t="shared" si="31"/>
        <v>0.67100981053478659</v>
      </c>
      <c r="BH47" s="3">
        <v>33</v>
      </c>
      <c r="BI47" s="13">
        <f t="shared" si="32"/>
        <v>3.7125000037125001E-8</v>
      </c>
      <c r="BJ47" s="12">
        <f t="shared" si="33"/>
        <v>9.5238095238095247E-3</v>
      </c>
      <c r="BK47" s="29">
        <f t="shared" si="34"/>
        <v>0.78716830175579766</v>
      </c>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Q47" s="3"/>
      <c r="CR47" s="3"/>
      <c r="CS47" s="3"/>
      <c r="CT47" s="3"/>
      <c r="CU47" s="3"/>
      <c r="CV47" s="3"/>
      <c r="CW47" s="3"/>
      <c r="CX47" s="3"/>
      <c r="CY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B47" s="3"/>
      <c r="EC47" s="3"/>
      <c r="ED47" s="3"/>
      <c r="EE47" s="3"/>
      <c r="EF47" s="3"/>
      <c r="EG47" s="3"/>
      <c r="EH47" s="3"/>
      <c r="EI47" s="3"/>
      <c r="EJ47" s="3"/>
      <c r="EK47" s="3"/>
      <c r="EL47" s="3"/>
      <c r="EM47" s="3"/>
      <c r="EO47" s="3"/>
      <c r="EW47" s="3"/>
      <c r="EZ47" s="3"/>
      <c r="FA47" s="3"/>
      <c r="FB47" s="3"/>
      <c r="FC47" s="3"/>
      <c r="FD47" s="3"/>
      <c r="FE47" s="3"/>
      <c r="FF47" s="3"/>
      <c r="FH47" s="3"/>
      <c r="FI47" s="3"/>
      <c r="FJ47" s="3"/>
      <c r="FK47" s="3"/>
      <c r="FL47" s="3"/>
      <c r="FM47" s="3"/>
      <c r="FN47" s="3"/>
      <c r="FO47" s="3"/>
      <c r="FP47" s="3"/>
      <c r="FQ47" s="3"/>
      <c r="FR47" s="3"/>
      <c r="FS47" s="3"/>
      <c r="FT47" s="3"/>
      <c r="FU47" s="3"/>
      <c r="FV47" s="3"/>
      <c r="FW47" s="3"/>
      <c r="FX47" s="3"/>
      <c r="FY47" s="3"/>
      <c r="FZ47" s="3"/>
      <c r="GA47" s="3"/>
      <c r="GB47" s="3"/>
      <c r="GC47" s="3"/>
      <c r="GD47" s="3"/>
      <c r="GE47" s="3"/>
    </row>
    <row r="48" spans="1:187" ht="15" x14ac:dyDescent="0.2">
      <c r="A48" s="3" t="s">
        <v>471</v>
      </c>
      <c r="B48" s="21" t="s">
        <v>3137</v>
      </c>
      <c r="C48" s="3" t="s">
        <v>461</v>
      </c>
      <c r="D48" s="3" t="s">
        <v>144</v>
      </c>
      <c r="E48" s="3" t="s">
        <v>323</v>
      </c>
      <c r="F48" s="3">
        <v>15</v>
      </c>
      <c r="G48" s="5">
        <f t="shared" si="0"/>
        <v>0.15</v>
      </c>
      <c r="H48" s="29">
        <f t="shared" si="1"/>
        <v>0.15</v>
      </c>
      <c r="I48" s="3">
        <v>5</v>
      </c>
      <c r="J48" s="3">
        <f t="shared" si="2"/>
        <v>1</v>
      </c>
      <c r="K48" s="3">
        <f t="shared" si="3"/>
        <v>1</v>
      </c>
      <c r="L48" s="3">
        <v>5</v>
      </c>
      <c r="M48" s="3">
        <f t="shared" si="4"/>
        <v>1</v>
      </c>
      <c r="N48" s="3">
        <f t="shared" si="5"/>
        <v>1</v>
      </c>
      <c r="O48" s="3">
        <v>5</v>
      </c>
      <c r="P48" s="3">
        <f t="shared" si="6"/>
        <v>1</v>
      </c>
      <c r="Q48" s="3">
        <f t="shared" si="7"/>
        <v>1</v>
      </c>
      <c r="R48" s="3">
        <v>5</v>
      </c>
      <c r="S48" s="3">
        <f t="shared" si="8"/>
        <v>1</v>
      </c>
      <c r="T48" s="3">
        <f t="shared" si="9"/>
        <v>1</v>
      </c>
      <c r="U48" s="29">
        <f t="shared" si="10"/>
        <v>1</v>
      </c>
      <c r="V48" s="3">
        <v>5</v>
      </c>
      <c r="W48" s="3">
        <f t="shared" si="11"/>
        <v>1</v>
      </c>
      <c r="X48" s="3">
        <v>5</v>
      </c>
      <c r="Y48" s="3">
        <f t="shared" si="12"/>
        <v>1</v>
      </c>
      <c r="Z48" s="3">
        <v>5</v>
      </c>
      <c r="AA48" s="3">
        <f t="shared" si="13"/>
        <v>1</v>
      </c>
      <c r="AB48" s="29">
        <f t="shared" si="14"/>
        <v>1</v>
      </c>
      <c r="AC48" s="3">
        <v>4</v>
      </c>
      <c r="AD48" s="3">
        <f t="shared" si="15"/>
        <v>1</v>
      </c>
      <c r="AE48" s="3">
        <v>4</v>
      </c>
      <c r="AF48" s="3">
        <f t="shared" si="16"/>
        <v>1</v>
      </c>
      <c r="AG48" s="3">
        <v>4</v>
      </c>
      <c r="AH48" s="3">
        <f t="shared" si="17"/>
        <v>1</v>
      </c>
      <c r="AI48" s="3">
        <v>4</v>
      </c>
      <c r="AJ48" s="3">
        <f t="shared" si="18"/>
        <v>1</v>
      </c>
      <c r="AK48" s="3">
        <v>4</v>
      </c>
      <c r="AL48" s="3">
        <f t="shared" si="19"/>
        <v>1</v>
      </c>
      <c r="AM48" s="3">
        <v>4</v>
      </c>
      <c r="AN48" s="3">
        <f t="shared" si="20"/>
        <v>1</v>
      </c>
      <c r="AO48" s="3">
        <v>4</v>
      </c>
      <c r="AP48" s="3">
        <f t="shared" si="21"/>
        <v>1</v>
      </c>
      <c r="AQ48" s="3">
        <v>4</v>
      </c>
      <c r="AR48" s="3">
        <f t="shared" si="22"/>
        <v>1</v>
      </c>
      <c r="AS48" s="29">
        <f t="shared" si="23"/>
        <v>1</v>
      </c>
      <c r="AT48" s="3">
        <v>5</v>
      </c>
      <c r="AU48" s="3">
        <f t="shared" si="24"/>
        <v>1</v>
      </c>
      <c r="AV48" s="3">
        <v>5</v>
      </c>
      <c r="AW48" s="3">
        <f t="shared" si="25"/>
        <v>1</v>
      </c>
      <c r="AX48" s="29">
        <f t="shared" si="26"/>
        <v>1</v>
      </c>
      <c r="AY48" s="3" t="s">
        <v>462</v>
      </c>
      <c r="AZ48" s="3">
        <v>10</v>
      </c>
      <c r="BA48" s="12">
        <f t="shared" si="27"/>
        <v>3.4330954663258424E-2</v>
      </c>
      <c r="BB48" s="12">
        <f t="shared" si="28"/>
        <v>0.27414330218068533</v>
      </c>
      <c r="BC48" s="3">
        <v>5</v>
      </c>
      <c r="BD48" s="3">
        <f t="shared" si="29"/>
        <v>1</v>
      </c>
      <c r="BE48" s="3">
        <v>5</v>
      </c>
      <c r="BF48" s="3">
        <f t="shared" si="30"/>
        <v>1</v>
      </c>
      <c r="BG48" s="29">
        <f t="shared" si="31"/>
        <v>0.67811031822108614</v>
      </c>
      <c r="BH48" s="3">
        <v>1500000</v>
      </c>
      <c r="BI48" s="13">
        <f t="shared" si="32"/>
        <v>1.6875000016874999E-3</v>
      </c>
      <c r="BJ48" s="12">
        <f t="shared" si="33"/>
        <v>0.71111111111111114</v>
      </c>
      <c r="BK48" s="29">
        <f t="shared" si="34"/>
        <v>0.80468505303684779</v>
      </c>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O48" s="3"/>
      <c r="EW48" s="3"/>
      <c r="EZ48" s="3"/>
      <c r="FA48" s="3"/>
      <c r="FB48" s="3"/>
      <c r="FC48" s="3"/>
      <c r="FD48" s="3"/>
      <c r="FE48" s="3"/>
      <c r="FF48" s="3"/>
      <c r="FH48" s="3"/>
      <c r="FI48" s="3"/>
      <c r="FJ48" s="3"/>
      <c r="FK48" s="3"/>
      <c r="FL48" s="3"/>
      <c r="FM48" s="3"/>
      <c r="FN48" s="3"/>
      <c r="FO48" s="3"/>
      <c r="FP48" s="3"/>
      <c r="FQ48" s="3"/>
      <c r="FR48" s="3"/>
      <c r="FS48" s="3"/>
      <c r="FT48" s="3"/>
      <c r="FU48" s="3"/>
      <c r="FV48" s="3"/>
      <c r="FW48" s="3"/>
      <c r="FX48" s="3"/>
      <c r="FY48" s="3"/>
      <c r="GA48" s="3"/>
      <c r="GB48" s="3"/>
      <c r="GC48" s="3"/>
      <c r="GD48" s="3"/>
      <c r="GE48" s="3"/>
    </row>
    <row r="49" spans="1:187" ht="15" x14ac:dyDescent="0.2">
      <c r="A49" s="3" t="s">
        <v>472</v>
      </c>
      <c r="B49" s="21" t="s">
        <v>3137</v>
      </c>
      <c r="C49" s="3" t="s">
        <v>473</v>
      </c>
      <c r="D49" s="3" t="s">
        <v>113</v>
      </c>
      <c r="E49" s="3" t="s">
        <v>474</v>
      </c>
      <c r="G49" s="5">
        <f t="shared" si="0"/>
        <v>0</v>
      </c>
      <c r="H49" s="29" t="str">
        <f t="shared" si="1"/>
        <v/>
      </c>
      <c r="J49" s="3">
        <f t="shared" si="2"/>
        <v>-0.25</v>
      </c>
      <c r="K49" s="3" t="str">
        <f t="shared" si="3"/>
        <v/>
      </c>
      <c r="M49" s="3">
        <f t="shared" si="4"/>
        <v>-0.25</v>
      </c>
      <c r="N49" s="3" t="str">
        <f t="shared" si="5"/>
        <v/>
      </c>
      <c r="P49" s="3">
        <f t="shared" si="6"/>
        <v>-0.25</v>
      </c>
      <c r="Q49" s="3" t="str">
        <f t="shared" si="7"/>
        <v/>
      </c>
      <c r="S49" s="3">
        <f t="shared" si="8"/>
        <v>-0.25</v>
      </c>
      <c r="T49" s="3" t="str">
        <f t="shared" si="9"/>
        <v/>
      </c>
      <c r="U49" s="29" t="str">
        <f t="shared" si="10"/>
        <v/>
      </c>
      <c r="W49" s="3">
        <f t="shared" si="11"/>
        <v>-0.25</v>
      </c>
      <c r="Y49" s="3">
        <f t="shared" si="12"/>
        <v>-0.25</v>
      </c>
      <c r="AA49" s="3">
        <f t="shared" si="13"/>
        <v>-0.25</v>
      </c>
      <c r="AB49" s="29" t="str">
        <f t="shared" si="14"/>
        <v/>
      </c>
      <c r="AD49" s="3">
        <f t="shared" si="15"/>
        <v>-0.33333333333333331</v>
      </c>
      <c r="AF49" s="3">
        <f t="shared" si="16"/>
        <v>-0.33333333333333331</v>
      </c>
      <c r="AH49" s="3">
        <f t="shared" si="17"/>
        <v>-0.33333333333333331</v>
      </c>
      <c r="AJ49" s="3">
        <f t="shared" si="18"/>
        <v>-0.33333333333333331</v>
      </c>
      <c r="AL49" s="3">
        <f t="shared" si="19"/>
        <v>-0.33333333333333331</v>
      </c>
      <c r="AN49" s="3">
        <f t="shared" si="20"/>
        <v>-0.33333333333333331</v>
      </c>
      <c r="AP49" s="3">
        <f t="shared" si="21"/>
        <v>-0.33333333333333331</v>
      </c>
      <c r="AR49" s="3">
        <f t="shared" si="22"/>
        <v>-0.33333333333333331</v>
      </c>
      <c r="AS49" s="29" t="str">
        <f t="shared" si="23"/>
        <v/>
      </c>
      <c r="AU49" s="3">
        <f t="shared" si="24"/>
        <v>-0.25</v>
      </c>
      <c r="AW49" s="3">
        <f t="shared" si="25"/>
        <v>-0.25</v>
      </c>
      <c r="AX49" s="29" t="str">
        <f t="shared" si="26"/>
        <v/>
      </c>
      <c r="BA49" s="12">
        <f t="shared" si="27"/>
        <v>-1.171583768239429E-3</v>
      </c>
      <c r="BB49" s="12" t="e">
        <f t="shared" si="28"/>
        <v>#N/A</v>
      </c>
      <c r="BD49" s="3">
        <f t="shared" si="29"/>
        <v>-0.25</v>
      </c>
      <c r="BF49" s="3">
        <f t="shared" si="30"/>
        <v>-0.25</v>
      </c>
      <c r="BG49" s="29" t="str">
        <f t="shared" si="31"/>
        <v/>
      </c>
      <c r="BI49" s="13">
        <f t="shared" si="32"/>
        <v>0</v>
      </c>
      <c r="BJ49" s="12">
        <f t="shared" si="33"/>
        <v>3.1746031746031746E-3</v>
      </c>
      <c r="BK49" s="29" t="str">
        <f t="shared" si="34"/>
        <v/>
      </c>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4"/>
      <c r="EA49" s="3"/>
      <c r="EB49" s="3"/>
      <c r="EC49" s="3"/>
      <c r="ED49" s="3"/>
      <c r="EE49" s="3"/>
      <c r="EF49" s="3"/>
      <c r="EG49" s="3"/>
      <c r="EH49" s="3"/>
      <c r="EI49" s="3"/>
      <c r="EJ49" s="3"/>
      <c r="EK49" s="3"/>
      <c r="EL49" s="3"/>
      <c r="EM49" s="3"/>
      <c r="EO49" s="3"/>
      <c r="EQ49" s="3"/>
      <c r="EW49" s="3"/>
      <c r="EZ49" s="3"/>
      <c r="FA49" s="3"/>
      <c r="FB49" s="3"/>
      <c r="FC49" s="3"/>
      <c r="FD49" s="3"/>
      <c r="FE49" s="3"/>
      <c r="FF49" s="3"/>
      <c r="FH49" s="3"/>
      <c r="FI49" s="3"/>
      <c r="FJ49" s="3"/>
      <c r="FK49" s="3"/>
      <c r="FL49" s="3"/>
      <c r="FM49" s="3"/>
      <c r="FN49" s="3"/>
      <c r="FO49" s="3"/>
      <c r="FP49" s="3"/>
      <c r="FQ49" s="3"/>
      <c r="FR49" s="3"/>
      <c r="FS49" s="3"/>
      <c r="FT49" s="3"/>
      <c r="FU49" s="3"/>
      <c r="FV49" s="3"/>
      <c r="FW49" s="3"/>
      <c r="FX49" s="3"/>
      <c r="FY49" s="3"/>
      <c r="FZ49" s="3"/>
      <c r="GA49" s="3"/>
      <c r="GB49" s="3"/>
      <c r="GC49" s="3"/>
      <c r="GD49" s="3"/>
      <c r="GE49" s="3"/>
    </row>
    <row r="50" spans="1:187" ht="15" x14ac:dyDescent="0.2">
      <c r="A50" s="3" t="s">
        <v>475</v>
      </c>
      <c r="B50" s="21" t="s">
        <v>3153</v>
      </c>
      <c r="C50" s="3" t="s">
        <v>442</v>
      </c>
      <c r="D50" s="3" t="s">
        <v>144</v>
      </c>
      <c r="E50" s="3" t="s">
        <v>476</v>
      </c>
      <c r="F50" s="3">
        <v>60</v>
      </c>
      <c r="G50" s="5">
        <f t="shared" si="0"/>
        <v>0.6</v>
      </c>
      <c r="H50" s="29">
        <f t="shared" si="1"/>
        <v>0.6</v>
      </c>
      <c r="I50" s="3">
        <v>5</v>
      </c>
      <c r="J50" s="3">
        <f t="shared" si="2"/>
        <v>1</v>
      </c>
      <c r="K50" s="3">
        <f t="shared" si="3"/>
        <v>1</v>
      </c>
      <c r="L50" s="3">
        <v>4</v>
      </c>
      <c r="M50" s="3">
        <f t="shared" si="4"/>
        <v>0.75</v>
      </c>
      <c r="N50" s="3">
        <f t="shared" si="5"/>
        <v>0.75</v>
      </c>
      <c r="O50" s="3">
        <v>4</v>
      </c>
      <c r="P50" s="3">
        <f t="shared" si="6"/>
        <v>0.75</v>
      </c>
      <c r="Q50" s="3">
        <f t="shared" si="7"/>
        <v>0.75</v>
      </c>
      <c r="R50" s="3">
        <v>5</v>
      </c>
      <c r="S50" s="3">
        <f t="shared" si="8"/>
        <v>1</v>
      </c>
      <c r="T50" s="3">
        <f t="shared" si="9"/>
        <v>1</v>
      </c>
      <c r="U50" s="29">
        <f t="shared" si="10"/>
        <v>0.875</v>
      </c>
      <c r="V50" s="3">
        <v>5</v>
      </c>
      <c r="W50" s="3">
        <f t="shared" si="11"/>
        <v>1</v>
      </c>
      <c r="X50" s="3">
        <v>4</v>
      </c>
      <c r="Y50" s="3">
        <f t="shared" si="12"/>
        <v>0.75</v>
      </c>
      <c r="Z50" s="3">
        <v>4</v>
      </c>
      <c r="AA50" s="3">
        <f t="shared" si="13"/>
        <v>0.75</v>
      </c>
      <c r="AB50" s="29">
        <f t="shared" si="14"/>
        <v>0.83333333333333337</v>
      </c>
      <c r="AC50" s="3">
        <v>2</v>
      </c>
      <c r="AD50" s="3">
        <f t="shared" si="15"/>
        <v>0.33333333333333331</v>
      </c>
      <c r="AE50" s="3">
        <v>4</v>
      </c>
      <c r="AF50" s="3">
        <f t="shared" si="16"/>
        <v>1</v>
      </c>
      <c r="AG50" s="3">
        <v>4</v>
      </c>
      <c r="AH50" s="3">
        <f t="shared" si="17"/>
        <v>1</v>
      </c>
      <c r="AI50" s="3">
        <v>3</v>
      </c>
      <c r="AJ50" s="3">
        <f t="shared" si="18"/>
        <v>0.66666666666666663</v>
      </c>
      <c r="AK50" s="3">
        <v>2</v>
      </c>
      <c r="AL50" s="3">
        <f t="shared" si="19"/>
        <v>0.33333333333333331</v>
      </c>
      <c r="AM50" s="3">
        <v>3</v>
      </c>
      <c r="AN50" s="3">
        <f t="shared" si="20"/>
        <v>0.66666666666666663</v>
      </c>
      <c r="AO50" s="3">
        <v>3</v>
      </c>
      <c r="AP50" s="3">
        <f t="shared" si="21"/>
        <v>0.66666666666666663</v>
      </c>
      <c r="AQ50" s="3">
        <v>3</v>
      </c>
      <c r="AR50" s="3">
        <f t="shared" si="22"/>
        <v>0.66666666666666663</v>
      </c>
      <c r="AS50" s="29">
        <f t="shared" si="23"/>
        <v>0.66666666666666663</v>
      </c>
      <c r="AT50" s="3">
        <v>4</v>
      </c>
      <c r="AU50" s="3">
        <f t="shared" si="24"/>
        <v>0.75</v>
      </c>
      <c r="AV50" s="3">
        <v>5</v>
      </c>
      <c r="AW50" s="3">
        <f t="shared" si="25"/>
        <v>1</v>
      </c>
      <c r="AX50" s="29">
        <f t="shared" si="26"/>
        <v>0.875</v>
      </c>
      <c r="AY50" s="3" t="s">
        <v>477</v>
      </c>
      <c r="AZ50" s="3">
        <v>20</v>
      </c>
      <c r="BA50" s="12">
        <f t="shared" si="27"/>
        <v>6.9833493094756283E-2</v>
      </c>
      <c r="BB50" s="12">
        <f t="shared" si="28"/>
        <v>0.58566978193146413</v>
      </c>
      <c r="BC50" s="3">
        <v>5</v>
      </c>
      <c r="BD50" s="3">
        <f t="shared" si="29"/>
        <v>1</v>
      </c>
      <c r="BE50" s="3">
        <v>5</v>
      </c>
      <c r="BF50" s="3">
        <f t="shared" si="30"/>
        <v>1</v>
      </c>
      <c r="BG50" s="29">
        <f t="shared" si="31"/>
        <v>0.68994449769825206</v>
      </c>
      <c r="BH50" s="3">
        <v>300000</v>
      </c>
      <c r="BI50" s="13">
        <f t="shared" si="32"/>
        <v>3.3750000033750001E-4</v>
      </c>
      <c r="BJ50" s="12">
        <f t="shared" si="33"/>
        <v>0.3746031746031746</v>
      </c>
      <c r="BK50" s="29">
        <f t="shared" si="34"/>
        <v>0.75665741628304206</v>
      </c>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O50" s="3"/>
      <c r="EW50" s="3"/>
      <c r="EZ50" s="3"/>
      <c r="FA50" s="3"/>
      <c r="FB50" s="3"/>
      <c r="FC50" s="3"/>
      <c r="FD50" s="3"/>
      <c r="FE50" s="3"/>
      <c r="FF50" s="3"/>
      <c r="FH50" s="3"/>
      <c r="FI50" s="3"/>
      <c r="FJ50" s="3"/>
      <c r="FK50" s="3"/>
      <c r="FL50" s="3"/>
      <c r="FM50" s="3"/>
      <c r="FN50" s="3"/>
      <c r="FO50" s="3"/>
      <c r="FP50" s="3"/>
      <c r="FQ50" s="3"/>
      <c r="FR50" s="3"/>
      <c r="FS50" s="3"/>
      <c r="FT50" s="3"/>
      <c r="FU50" s="3"/>
      <c r="FV50" s="3"/>
      <c r="FW50" s="3"/>
      <c r="FX50" s="3"/>
      <c r="FY50" s="3"/>
      <c r="GA50" s="3"/>
      <c r="GB50" s="3"/>
      <c r="GC50" s="3"/>
      <c r="GD50" s="3"/>
      <c r="GE50" s="3"/>
    </row>
    <row r="51" spans="1:187" ht="15" x14ac:dyDescent="0.2">
      <c r="A51" s="3" t="s">
        <v>485</v>
      </c>
      <c r="B51" s="21" t="s">
        <v>3137</v>
      </c>
      <c r="C51" s="3" t="s">
        <v>486</v>
      </c>
      <c r="D51" s="3" t="s">
        <v>113</v>
      </c>
      <c r="E51" s="3" t="s">
        <v>487</v>
      </c>
      <c r="F51" s="3">
        <v>35</v>
      </c>
      <c r="G51" s="5">
        <f t="shared" si="0"/>
        <v>0.35000000000000003</v>
      </c>
      <c r="H51" s="29">
        <f t="shared" si="1"/>
        <v>0.35000000000000003</v>
      </c>
      <c r="I51" s="3">
        <v>5</v>
      </c>
      <c r="J51" s="3">
        <f t="shared" si="2"/>
        <v>1</v>
      </c>
      <c r="K51" s="3">
        <f t="shared" si="3"/>
        <v>1</v>
      </c>
      <c r="L51" s="3">
        <v>5</v>
      </c>
      <c r="M51" s="3">
        <f t="shared" si="4"/>
        <v>1</v>
      </c>
      <c r="N51" s="3">
        <f t="shared" si="5"/>
        <v>1</v>
      </c>
      <c r="O51" s="3">
        <v>5</v>
      </c>
      <c r="P51" s="3">
        <f t="shared" si="6"/>
        <v>1</v>
      </c>
      <c r="Q51" s="3">
        <f t="shared" si="7"/>
        <v>1</v>
      </c>
      <c r="R51" s="3">
        <v>4</v>
      </c>
      <c r="S51" s="3">
        <f t="shared" si="8"/>
        <v>0.75</v>
      </c>
      <c r="T51" s="3">
        <f t="shared" si="9"/>
        <v>0.75</v>
      </c>
      <c r="U51" s="29">
        <f t="shared" si="10"/>
        <v>0.9375</v>
      </c>
      <c r="V51" s="3">
        <v>5</v>
      </c>
      <c r="W51" s="3">
        <f t="shared" si="11"/>
        <v>1</v>
      </c>
      <c r="X51" s="3">
        <v>4</v>
      </c>
      <c r="Y51" s="3">
        <f t="shared" si="12"/>
        <v>0.75</v>
      </c>
      <c r="Z51" s="3">
        <v>5</v>
      </c>
      <c r="AA51" s="3">
        <f t="shared" si="13"/>
        <v>1</v>
      </c>
      <c r="AB51" s="29">
        <f t="shared" si="14"/>
        <v>0.91666666666666663</v>
      </c>
      <c r="AC51" s="3">
        <v>2</v>
      </c>
      <c r="AD51" s="3">
        <f t="shared" si="15"/>
        <v>0.33333333333333331</v>
      </c>
      <c r="AE51" s="3">
        <v>4</v>
      </c>
      <c r="AF51" s="3">
        <f t="shared" si="16"/>
        <v>1</v>
      </c>
      <c r="AG51" s="3">
        <v>4</v>
      </c>
      <c r="AH51" s="3">
        <f t="shared" si="17"/>
        <v>1</v>
      </c>
      <c r="AI51" s="3">
        <v>4</v>
      </c>
      <c r="AJ51" s="3">
        <f t="shared" si="18"/>
        <v>1</v>
      </c>
      <c r="AK51" s="3">
        <v>4</v>
      </c>
      <c r="AL51" s="3">
        <f t="shared" si="19"/>
        <v>1</v>
      </c>
      <c r="AM51" s="3">
        <v>3</v>
      </c>
      <c r="AN51" s="3">
        <f t="shared" si="20"/>
        <v>0.66666666666666663</v>
      </c>
      <c r="AO51" s="3">
        <v>4</v>
      </c>
      <c r="AP51" s="3">
        <f t="shared" si="21"/>
        <v>1</v>
      </c>
      <c r="AQ51" s="3">
        <v>1</v>
      </c>
      <c r="AR51" s="3">
        <f t="shared" si="22"/>
        <v>0</v>
      </c>
      <c r="AS51" s="29">
        <f t="shared" si="23"/>
        <v>0.75</v>
      </c>
      <c r="AT51" s="3">
        <v>5</v>
      </c>
      <c r="AU51" s="3">
        <f t="shared" si="24"/>
        <v>1</v>
      </c>
      <c r="AV51" s="3">
        <v>5</v>
      </c>
      <c r="AW51" s="3">
        <f t="shared" si="25"/>
        <v>1</v>
      </c>
      <c r="AX51" s="29">
        <f t="shared" si="26"/>
        <v>1</v>
      </c>
      <c r="AY51" s="3" t="s">
        <v>488</v>
      </c>
      <c r="AZ51" s="3">
        <v>1.5</v>
      </c>
      <c r="BA51" s="12">
        <f t="shared" si="27"/>
        <v>4.153796996485248E-3</v>
      </c>
      <c r="BB51" s="12">
        <f t="shared" si="28"/>
        <v>1.5576323987538941E-2</v>
      </c>
      <c r="BC51" s="3">
        <v>5</v>
      </c>
      <c r="BD51" s="3">
        <f t="shared" si="29"/>
        <v>1</v>
      </c>
      <c r="BE51" s="3">
        <v>5</v>
      </c>
      <c r="BF51" s="3">
        <f t="shared" si="30"/>
        <v>1</v>
      </c>
      <c r="BG51" s="29">
        <f t="shared" si="31"/>
        <v>0.66805126566549511</v>
      </c>
      <c r="BH51" s="3">
        <v>150000</v>
      </c>
      <c r="BI51" s="13">
        <f t="shared" si="32"/>
        <v>1.6875000016875001E-4</v>
      </c>
      <c r="BJ51" s="12">
        <f t="shared" si="33"/>
        <v>0.25714285714285712</v>
      </c>
      <c r="BK51" s="29">
        <f t="shared" si="34"/>
        <v>0.77036965538869362</v>
      </c>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Q51" s="3"/>
      <c r="CR51" s="3"/>
      <c r="CS51" s="3"/>
      <c r="CT51" s="3"/>
      <c r="CU51" s="3"/>
      <c r="CV51" s="3"/>
      <c r="CW51" s="3"/>
      <c r="CY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B51" s="3"/>
      <c r="EC51" s="3"/>
      <c r="ED51" s="3"/>
      <c r="EE51" s="3"/>
      <c r="EF51" s="3"/>
      <c r="EG51" s="3"/>
      <c r="EH51" s="3"/>
      <c r="EI51" s="3"/>
      <c r="EJ51" s="3"/>
      <c r="EK51" s="3"/>
      <c r="EO51" s="3"/>
      <c r="EW51" s="3"/>
      <c r="EZ51" s="3"/>
      <c r="FA51" s="3"/>
      <c r="FB51" s="3"/>
      <c r="FC51" s="3"/>
      <c r="FE51" s="3"/>
      <c r="FF51" s="3"/>
      <c r="FH51" s="3"/>
      <c r="FI51" s="3"/>
      <c r="FJ51" s="3"/>
      <c r="FK51" s="3"/>
      <c r="FL51" s="3"/>
      <c r="FM51" s="3"/>
      <c r="FN51" s="3"/>
      <c r="FO51" s="3"/>
      <c r="FP51" s="3"/>
      <c r="FQ51" s="3"/>
      <c r="FR51" s="3"/>
      <c r="FS51" s="3"/>
      <c r="FT51" s="3"/>
      <c r="FU51" s="3"/>
      <c r="FV51" s="3"/>
      <c r="FW51" s="3"/>
      <c r="FX51" s="3"/>
      <c r="FY51" s="3"/>
      <c r="FZ51" s="3"/>
      <c r="GA51" s="3"/>
      <c r="GB51" s="3"/>
      <c r="GC51" s="3"/>
      <c r="GD51" s="3"/>
      <c r="GE51" s="3"/>
    </row>
    <row r="52" spans="1:187" ht="15" x14ac:dyDescent="0.2">
      <c r="A52" s="3" t="s">
        <v>495</v>
      </c>
      <c r="B52" s="21" t="s">
        <v>3137</v>
      </c>
      <c r="C52" s="3" t="s">
        <v>496</v>
      </c>
      <c r="D52" s="3" t="s">
        <v>113</v>
      </c>
      <c r="E52" s="3" t="s">
        <v>497</v>
      </c>
      <c r="F52" s="3">
        <v>20</v>
      </c>
      <c r="G52" s="5">
        <f t="shared" si="0"/>
        <v>0.2</v>
      </c>
      <c r="H52" s="29">
        <f t="shared" si="1"/>
        <v>0.2</v>
      </c>
      <c r="I52" s="3">
        <v>4</v>
      </c>
      <c r="J52" s="3">
        <f t="shared" si="2"/>
        <v>0.75</v>
      </c>
      <c r="K52" s="3">
        <f t="shared" si="3"/>
        <v>0.75</v>
      </c>
      <c r="L52" s="3">
        <v>4</v>
      </c>
      <c r="M52" s="3">
        <f t="shared" si="4"/>
        <v>0.75</v>
      </c>
      <c r="N52" s="3">
        <f t="shared" si="5"/>
        <v>0.75</v>
      </c>
      <c r="O52" s="3">
        <v>5</v>
      </c>
      <c r="P52" s="3">
        <f t="shared" si="6"/>
        <v>1</v>
      </c>
      <c r="Q52" s="3">
        <f t="shared" si="7"/>
        <v>1</v>
      </c>
      <c r="R52" s="3">
        <v>5</v>
      </c>
      <c r="S52" s="3">
        <f t="shared" si="8"/>
        <v>1</v>
      </c>
      <c r="T52" s="3">
        <f t="shared" si="9"/>
        <v>1</v>
      </c>
      <c r="U52" s="29">
        <f t="shared" si="10"/>
        <v>0.875</v>
      </c>
      <c r="V52" s="3">
        <v>5</v>
      </c>
      <c r="W52" s="3">
        <f t="shared" si="11"/>
        <v>1</v>
      </c>
      <c r="X52" s="3">
        <v>4</v>
      </c>
      <c r="Y52" s="3">
        <f t="shared" si="12"/>
        <v>0.75</v>
      </c>
      <c r="Z52" s="3">
        <v>4</v>
      </c>
      <c r="AA52" s="3">
        <f t="shared" si="13"/>
        <v>0.75</v>
      </c>
      <c r="AB52" s="29">
        <f t="shared" si="14"/>
        <v>0.83333333333333337</v>
      </c>
      <c r="AC52" s="3">
        <v>2</v>
      </c>
      <c r="AD52" s="3">
        <f t="shared" si="15"/>
        <v>0.33333333333333331</v>
      </c>
      <c r="AE52" s="3">
        <v>4</v>
      </c>
      <c r="AF52" s="3">
        <f t="shared" si="16"/>
        <v>1</v>
      </c>
      <c r="AG52" s="3">
        <v>3</v>
      </c>
      <c r="AH52" s="3">
        <f t="shared" si="17"/>
        <v>0.66666666666666663</v>
      </c>
      <c r="AI52" s="3">
        <v>4</v>
      </c>
      <c r="AJ52" s="3">
        <f t="shared" si="18"/>
        <v>1</v>
      </c>
      <c r="AK52" s="3">
        <v>3</v>
      </c>
      <c r="AL52" s="3">
        <f t="shared" si="19"/>
        <v>0.66666666666666663</v>
      </c>
      <c r="AM52" s="3">
        <v>2</v>
      </c>
      <c r="AN52" s="3">
        <f t="shared" si="20"/>
        <v>0.33333333333333331</v>
      </c>
      <c r="AO52" s="3">
        <v>2</v>
      </c>
      <c r="AP52" s="3">
        <f t="shared" si="21"/>
        <v>0.33333333333333331</v>
      </c>
      <c r="AQ52" s="3">
        <v>2</v>
      </c>
      <c r="AR52" s="3">
        <f t="shared" si="22"/>
        <v>0.33333333333333331</v>
      </c>
      <c r="AS52" s="29">
        <f t="shared" si="23"/>
        <v>0.58333333333333326</v>
      </c>
      <c r="AT52" s="3">
        <v>5</v>
      </c>
      <c r="AU52" s="3">
        <f t="shared" si="24"/>
        <v>1</v>
      </c>
      <c r="AV52" s="3">
        <v>5</v>
      </c>
      <c r="AW52" s="3">
        <f t="shared" si="25"/>
        <v>1</v>
      </c>
      <c r="AX52" s="29">
        <f t="shared" si="26"/>
        <v>1</v>
      </c>
      <c r="AY52" s="3" t="s">
        <v>498</v>
      </c>
      <c r="AZ52" s="3">
        <v>5</v>
      </c>
      <c r="BA52" s="12">
        <f t="shared" si="27"/>
        <v>1.6579685447509495E-2</v>
      </c>
      <c r="BB52" s="12">
        <f t="shared" si="28"/>
        <v>9.0342679127725853E-2</v>
      </c>
      <c r="BC52" s="3">
        <v>5</v>
      </c>
      <c r="BD52" s="3">
        <f t="shared" si="29"/>
        <v>1</v>
      </c>
      <c r="BE52" s="3">
        <v>4</v>
      </c>
      <c r="BF52" s="3">
        <f t="shared" si="30"/>
        <v>0.75</v>
      </c>
      <c r="BG52" s="29">
        <f t="shared" si="31"/>
        <v>0.58885989514916981</v>
      </c>
      <c r="BH52" s="3">
        <v>300000</v>
      </c>
      <c r="BI52" s="13">
        <f t="shared" si="32"/>
        <v>3.3750000033750001E-4</v>
      </c>
      <c r="BJ52" s="12">
        <f t="shared" si="33"/>
        <v>0.3746031746031746</v>
      </c>
      <c r="BK52" s="29">
        <f t="shared" si="34"/>
        <v>0.6800877603026394</v>
      </c>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P52" s="3"/>
      <c r="EU52" s="3"/>
      <c r="EW52" s="3"/>
      <c r="EZ52" s="3"/>
      <c r="FA52" s="3"/>
      <c r="FB52" s="3"/>
      <c r="FC52" s="3"/>
      <c r="FE52" s="3"/>
      <c r="FF52" s="3"/>
      <c r="FH52" s="3"/>
      <c r="FI52" s="3"/>
      <c r="FJ52" s="3"/>
      <c r="FK52" s="3"/>
      <c r="FL52" s="3"/>
      <c r="FM52" s="3"/>
      <c r="FN52" s="3"/>
      <c r="FO52" s="3"/>
      <c r="FP52" s="3"/>
      <c r="FQ52" s="3"/>
      <c r="FR52" s="3"/>
      <c r="FS52" s="3"/>
      <c r="FT52" s="3"/>
      <c r="FU52" s="3"/>
      <c r="FV52" s="3"/>
      <c r="FW52" s="3"/>
      <c r="FX52" s="3"/>
      <c r="FY52" s="3"/>
      <c r="FZ52" s="3"/>
      <c r="GA52" s="3"/>
      <c r="GB52" s="3"/>
      <c r="GC52" s="3"/>
      <c r="GD52" s="3"/>
      <c r="GE52" s="3"/>
    </row>
    <row r="53" spans="1:187" ht="15" x14ac:dyDescent="0.2">
      <c r="A53" s="3" t="s">
        <v>504</v>
      </c>
      <c r="B53" s="21" t="s">
        <v>3137</v>
      </c>
      <c r="C53" s="3" t="s">
        <v>505</v>
      </c>
      <c r="D53" s="3" t="s">
        <v>144</v>
      </c>
      <c r="E53" s="3" t="s">
        <v>506</v>
      </c>
      <c r="F53" s="3">
        <v>45</v>
      </c>
      <c r="G53" s="5">
        <f t="shared" si="0"/>
        <v>0.45</v>
      </c>
      <c r="H53" s="29">
        <f t="shared" si="1"/>
        <v>0.45</v>
      </c>
      <c r="I53" s="3">
        <v>5</v>
      </c>
      <c r="J53" s="3">
        <f t="shared" si="2"/>
        <v>1</v>
      </c>
      <c r="K53" s="3">
        <f t="shared" si="3"/>
        <v>1</v>
      </c>
      <c r="L53" s="3">
        <v>5</v>
      </c>
      <c r="M53" s="3">
        <f t="shared" si="4"/>
        <v>1</v>
      </c>
      <c r="N53" s="3">
        <f t="shared" si="5"/>
        <v>1</v>
      </c>
      <c r="O53" s="3">
        <v>5</v>
      </c>
      <c r="P53" s="3">
        <f t="shared" si="6"/>
        <v>1</v>
      </c>
      <c r="Q53" s="3">
        <f t="shared" si="7"/>
        <v>1</v>
      </c>
      <c r="R53" s="3">
        <v>5</v>
      </c>
      <c r="S53" s="3">
        <f t="shared" si="8"/>
        <v>1</v>
      </c>
      <c r="T53" s="3">
        <f t="shared" si="9"/>
        <v>1</v>
      </c>
      <c r="U53" s="29">
        <f t="shared" si="10"/>
        <v>1</v>
      </c>
      <c r="V53" s="3">
        <v>5</v>
      </c>
      <c r="W53" s="3">
        <f t="shared" si="11"/>
        <v>1</v>
      </c>
      <c r="X53" s="3">
        <v>4</v>
      </c>
      <c r="Y53" s="3">
        <f t="shared" si="12"/>
        <v>0.75</v>
      </c>
      <c r="Z53" s="3">
        <v>4</v>
      </c>
      <c r="AA53" s="3">
        <f t="shared" si="13"/>
        <v>0.75</v>
      </c>
      <c r="AB53" s="29">
        <f t="shared" si="14"/>
        <v>0.83333333333333337</v>
      </c>
      <c r="AC53" s="3">
        <v>4</v>
      </c>
      <c r="AD53" s="3">
        <f t="shared" si="15"/>
        <v>1</v>
      </c>
      <c r="AE53" s="3">
        <v>4</v>
      </c>
      <c r="AF53" s="3">
        <f t="shared" si="16"/>
        <v>1</v>
      </c>
      <c r="AG53" s="3">
        <v>4</v>
      </c>
      <c r="AH53" s="3">
        <f t="shared" si="17"/>
        <v>1</v>
      </c>
      <c r="AI53" s="3">
        <v>3</v>
      </c>
      <c r="AJ53" s="3">
        <f t="shared" si="18"/>
        <v>0.66666666666666663</v>
      </c>
      <c r="AK53" s="3">
        <v>3</v>
      </c>
      <c r="AL53" s="3">
        <f t="shared" si="19"/>
        <v>0.66666666666666663</v>
      </c>
      <c r="AM53" s="3">
        <v>3</v>
      </c>
      <c r="AN53" s="3">
        <f t="shared" si="20"/>
        <v>0.66666666666666663</v>
      </c>
      <c r="AO53" s="3">
        <v>2</v>
      </c>
      <c r="AP53" s="3">
        <f t="shared" si="21"/>
        <v>0.33333333333333331</v>
      </c>
      <c r="AQ53" s="3">
        <v>2</v>
      </c>
      <c r="AR53" s="3">
        <f t="shared" si="22"/>
        <v>0.33333333333333331</v>
      </c>
      <c r="AS53" s="29">
        <f t="shared" si="23"/>
        <v>0.70833333333333326</v>
      </c>
      <c r="AT53" s="3">
        <v>3</v>
      </c>
      <c r="AU53" s="3">
        <f t="shared" si="24"/>
        <v>0.5</v>
      </c>
      <c r="AV53" s="3">
        <v>4</v>
      </c>
      <c r="AW53" s="3">
        <f t="shared" si="25"/>
        <v>0.75</v>
      </c>
      <c r="AX53" s="29">
        <f t="shared" si="26"/>
        <v>0.625</v>
      </c>
      <c r="AY53" s="3" t="s">
        <v>507</v>
      </c>
      <c r="AZ53" s="3">
        <v>30</v>
      </c>
      <c r="BA53" s="12">
        <f t="shared" si="27"/>
        <v>0.10533603152625413</v>
      </c>
      <c r="BB53" s="12">
        <f t="shared" si="28"/>
        <v>0.83177570093457942</v>
      </c>
      <c r="BC53" s="3">
        <v>5</v>
      </c>
      <c r="BD53" s="3">
        <f t="shared" si="29"/>
        <v>1</v>
      </c>
      <c r="BE53" s="3">
        <v>5</v>
      </c>
      <c r="BF53" s="3">
        <f t="shared" si="30"/>
        <v>1</v>
      </c>
      <c r="BG53" s="29">
        <f t="shared" si="31"/>
        <v>0.70177867717541798</v>
      </c>
      <c r="BH53" s="3">
        <v>70000</v>
      </c>
      <c r="BI53" s="13">
        <f t="shared" si="32"/>
        <v>7.8750000078749998E-5</v>
      </c>
      <c r="BJ53" s="12">
        <f t="shared" si="33"/>
        <v>0.14603174603174604</v>
      </c>
      <c r="BK53" s="29">
        <f t="shared" si="34"/>
        <v>0.71974089064034741</v>
      </c>
      <c r="FI53" s="3"/>
      <c r="GC53" s="3"/>
      <c r="GE53" s="3"/>
    </row>
    <row r="54" spans="1:187" ht="15" x14ac:dyDescent="0.2">
      <c r="A54" s="3" t="s">
        <v>517</v>
      </c>
      <c r="B54" s="21" t="s">
        <v>3150</v>
      </c>
      <c r="C54" s="3" t="s">
        <v>518</v>
      </c>
      <c r="D54" s="3" t="s">
        <v>124</v>
      </c>
      <c r="E54" s="3" t="s">
        <v>519</v>
      </c>
      <c r="F54" s="3">
        <v>20</v>
      </c>
      <c r="G54" s="5">
        <f t="shared" si="0"/>
        <v>0.2</v>
      </c>
      <c r="H54" s="29">
        <f t="shared" si="1"/>
        <v>0.2</v>
      </c>
      <c r="I54" s="3">
        <v>3</v>
      </c>
      <c r="J54" s="3">
        <f t="shared" si="2"/>
        <v>0.5</v>
      </c>
      <c r="K54" s="3">
        <f t="shared" si="3"/>
        <v>0.5</v>
      </c>
      <c r="L54" s="3">
        <v>5</v>
      </c>
      <c r="M54" s="3">
        <f t="shared" si="4"/>
        <v>1</v>
      </c>
      <c r="N54" s="3">
        <f t="shared" si="5"/>
        <v>1</v>
      </c>
      <c r="O54" s="3">
        <v>4</v>
      </c>
      <c r="P54" s="3">
        <f t="shared" si="6"/>
        <v>0.75</v>
      </c>
      <c r="Q54" s="3">
        <f t="shared" si="7"/>
        <v>0.75</v>
      </c>
      <c r="R54" s="3">
        <v>5</v>
      </c>
      <c r="S54" s="3">
        <f t="shared" si="8"/>
        <v>1</v>
      </c>
      <c r="T54" s="3">
        <f t="shared" si="9"/>
        <v>1</v>
      </c>
      <c r="U54" s="29">
        <f t="shared" si="10"/>
        <v>0.8125</v>
      </c>
      <c r="V54" s="3">
        <v>4</v>
      </c>
      <c r="W54" s="3">
        <f t="shared" si="11"/>
        <v>0.75</v>
      </c>
      <c r="X54" s="3">
        <v>3</v>
      </c>
      <c r="Y54" s="3">
        <f t="shared" si="12"/>
        <v>0.5</v>
      </c>
      <c r="Z54" s="3">
        <v>4</v>
      </c>
      <c r="AA54" s="3">
        <f t="shared" si="13"/>
        <v>0.75</v>
      </c>
      <c r="AB54" s="29">
        <f t="shared" si="14"/>
        <v>0.66666666666666663</v>
      </c>
      <c r="AC54" s="3">
        <v>3</v>
      </c>
      <c r="AD54" s="3">
        <f t="shared" si="15"/>
        <v>0.66666666666666663</v>
      </c>
      <c r="AE54" s="3">
        <v>4</v>
      </c>
      <c r="AF54" s="3">
        <f t="shared" si="16"/>
        <v>1</v>
      </c>
      <c r="AG54" s="3">
        <v>4</v>
      </c>
      <c r="AH54" s="3">
        <f t="shared" si="17"/>
        <v>1</v>
      </c>
      <c r="AI54" s="3">
        <v>2</v>
      </c>
      <c r="AJ54" s="3">
        <f t="shared" si="18"/>
        <v>0.33333333333333331</v>
      </c>
      <c r="AK54" s="3">
        <v>3</v>
      </c>
      <c r="AL54" s="3">
        <f t="shared" si="19"/>
        <v>0.66666666666666663</v>
      </c>
      <c r="AM54" s="3">
        <v>2</v>
      </c>
      <c r="AN54" s="3">
        <f t="shared" si="20"/>
        <v>0.33333333333333331</v>
      </c>
      <c r="AO54" s="3">
        <v>2</v>
      </c>
      <c r="AP54" s="3">
        <f t="shared" si="21"/>
        <v>0.33333333333333331</v>
      </c>
      <c r="AQ54" s="3">
        <v>2</v>
      </c>
      <c r="AR54" s="3">
        <f t="shared" si="22"/>
        <v>0.33333333333333331</v>
      </c>
      <c r="AS54" s="29">
        <f t="shared" si="23"/>
        <v>0.58333333333333326</v>
      </c>
      <c r="AT54" s="3">
        <v>4</v>
      </c>
      <c r="AU54" s="3">
        <f t="shared" si="24"/>
        <v>0.75</v>
      </c>
      <c r="AV54" s="3">
        <v>4</v>
      </c>
      <c r="AW54" s="3">
        <f t="shared" si="25"/>
        <v>0.75</v>
      </c>
      <c r="AX54" s="29">
        <f t="shared" si="26"/>
        <v>0.75</v>
      </c>
      <c r="AY54" s="3" t="s">
        <v>520</v>
      </c>
      <c r="AZ54" s="3">
        <v>10</v>
      </c>
      <c r="BA54" s="12">
        <f t="shared" si="27"/>
        <v>3.4330954663258424E-2</v>
      </c>
      <c r="BB54" s="12">
        <f t="shared" si="28"/>
        <v>0.27414330218068533</v>
      </c>
      <c r="BC54" s="3">
        <v>5</v>
      </c>
      <c r="BD54" s="3">
        <f t="shared" si="29"/>
        <v>1</v>
      </c>
      <c r="BE54" s="3">
        <v>3</v>
      </c>
      <c r="BF54" s="3">
        <f t="shared" si="30"/>
        <v>0.5</v>
      </c>
      <c r="BG54" s="29">
        <f t="shared" si="31"/>
        <v>0.51144365155441951</v>
      </c>
      <c r="BH54" s="3">
        <v>200000</v>
      </c>
      <c r="BI54" s="13">
        <f t="shared" si="32"/>
        <v>2.25000000225E-4</v>
      </c>
      <c r="BJ54" s="12">
        <f t="shared" si="33"/>
        <v>0.29841269841269841</v>
      </c>
      <c r="BK54" s="29">
        <f t="shared" si="34"/>
        <v>0.58732394192573667</v>
      </c>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Q54" s="3"/>
      <c r="CR54" s="3"/>
      <c r="CS54" s="3"/>
      <c r="CT54" s="3"/>
      <c r="CU54" s="3"/>
      <c r="CV54" s="3"/>
      <c r="CW54" s="3"/>
      <c r="CX54" s="3"/>
      <c r="CY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B54" s="3"/>
      <c r="EC54" s="3"/>
      <c r="ED54" s="3"/>
      <c r="EE54" s="3"/>
      <c r="EF54" s="3"/>
      <c r="EG54" s="3"/>
      <c r="EH54" s="3"/>
      <c r="EI54" s="3"/>
      <c r="EJ54" s="3"/>
      <c r="EK54" s="3"/>
      <c r="EL54" s="3"/>
      <c r="EM54" s="3"/>
      <c r="EP54" s="3"/>
      <c r="ER54" s="3"/>
      <c r="EU54" s="3"/>
      <c r="EV54" s="3"/>
      <c r="EW54" s="3"/>
      <c r="EX54" s="3"/>
      <c r="EY54" s="3"/>
      <c r="FA54" s="3"/>
      <c r="FB54" s="3"/>
      <c r="FC54" s="3"/>
      <c r="FD54" s="3"/>
      <c r="FE54" s="3"/>
      <c r="FF54" s="3"/>
      <c r="FH54" s="3"/>
      <c r="FI54" s="3"/>
      <c r="FJ54" s="3"/>
      <c r="FK54" s="3"/>
      <c r="FL54" s="3"/>
      <c r="FM54" s="3"/>
      <c r="FN54" s="3"/>
      <c r="FO54" s="3"/>
      <c r="FP54" s="3"/>
      <c r="FQ54" s="3"/>
      <c r="FR54" s="3"/>
      <c r="FS54" s="3"/>
      <c r="FT54" s="3"/>
      <c r="FU54" s="3"/>
      <c r="FV54" s="3"/>
      <c r="FW54" s="3"/>
      <c r="FX54" s="3"/>
      <c r="FY54" s="3"/>
      <c r="GA54" s="3"/>
      <c r="GB54" s="3"/>
      <c r="GC54" s="3"/>
      <c r="GD54" s="3"/>
      <c r="GE54" s="3"/>
    </row>
    <row r="55" spans="1:187" ht="15" x14ac:dyDescent="0.2">
      <c r="A55" s="3" t="s">
        <v>527</v>
      </c>
      <c r="B55" s="21" t="s">
        <v>3139</v>
      </c>
      <c r="C55" s="3" t="s">
        <v>528</v>
      </c>
      <c r="D55" s="3" t="s">
        <v>124</v>
      </c>
      <c r="E55" s="3" t="s">
        <v>529</v>
      </c>
      <c r="F55" s="3">
        <v>67</v>
      </c>
      <c r="G55" s="5">
        <f t="shared" si="0"/>
        <v>0.67</v>
      </c>
      <c r="H55" s="29">
        <f t="shared" si="1"/>
        <v>0.67</v>
      </c>
      <c r="I55" s="3">
        <v>5</v>
      </c>
      <c r="J55" s="3">
        <f t="shared" si="2"/>
        <v>1</v>
      </c>
      <c r="K55" s="3">
        <f t="shared" si="3"/>
        <v>1</v>
      </c>
      <c r="L55" s="3">
        <v>5</v>
      </c>
      <c r="M55" s="3">
        <f t="shared" si="4"/>
        <v>1</v>
      </c>
      <c r="N55" s="3">
        <f t="shared" si="5"/>
        <v>1</v>
      </c>
      <c r="O55" s="3">
        <v>5</v>
      </c>
      <c r="P55" s="3">
        <f t="shared" si="6"/>
        <v>1</v>
      </c>
      <c r="Q55" s="3">
        <f t="shared" si="7"/>
        <v>1</v>
      </c>
      <c r="R55" s="3">
        <v>5</v>
      </c>
      <c r="S55" s="3">
        <f t="shared" si="8"/>
        <v>1</v>
      </c>
      <c r="T55" s="3">
        <f t="shared" si="9"/>
        <v>1</v>
      </c>
      <c r="U55" s="29">
        <f t="shared" si="10"/>
        <v>1</v>
      </c>
      <c r="V55" s="3">
        <v>5</v>
      </c>
      <c r="W55" s="3">
        <f t="shared" si="11"/>
        <v>1</v>
      </c>
      <c r="X55" s="3">
        <v>5</v>
      </c>
      <c r="Y55" s="3">
        <f t="shared" si="12"/>
        <v>1</v>
      </c>
      <c r="Z55" s="3">
        <v>5</v>
      </c>
      <c r="AA55" s="3">
        <f t="shared" si="13"/>
        <v>1</v>
      </c>
      <c r="AB55" s="29">
        <f t="shared" si="14"/>
        <v>1</v>
      </c>
      <c r="AC55" s="3">
        <v>4</v>
      </c>
      <c r="AD55" s="3">
        <f t="shared" si="15"/>
        <v>1</v>
      </c>
      <c r="AE55" s="3">
        <v>4</v>
      </c>
      <c r="AF55" s="3">
        <f t="shared" si="16"/>
        <v>1</v>
      </c>
      <c r="AG55" s="3">
        <v>4</v>
      </c>
      <c r="AH55" s="3">
        <f t="shared" si="17"/>
        <v>1</v>
      </c>
      <c r="AI55" s="3">
        <v>4</v>
      </c>
      <c r="AJ55" s="3">
        <f t="shared" si="18"/>
        <v>1</v>
      </c>
      <c r="AK55" s="3">
        <v>2</v>
      </c>
      <c r="AL55" s="3">
        <f t="shared" si="19"/>
        <v>0.33333333333333331</v>
      </c>
      <c r="AM55" s="3">
        <v>4</v>
      </c>
      <c r="AN55" s="3">
        <f t="shared" si="20"/>
        <v>1</v>
      </c>
      <c r="AO55" s="3">
        <v>4</v>
      </c>
      <c r="AP55" s="3">
        <f t="shared" si="21"/>
        <v>1</v>
      </c>
      <c r="AQ55" s="3">
        <v>4</v>
      </c>
      <c r="AR55" s="3">
        <f t="shared" si="22"/>
        <v>1</v>
      </c>
      <c r="AS55" s="29">
        <f t="shared" si="23"/>
        <v>0.91666666666666663</v>
      </c>
      <c r="AT55" s="3">
        <v>4</v>
      </c>
      <c r="AU55" s="3">
        <f t="shared" si="24"/>
        <v>0.75</v>
      </c>
      <c r="AV55" s="3">
        <v>4</v>
      </c>
      <c r="AW55" s="3">
        <f t="shared" si="25"/>
        <v>0.75</v>
      </c>
      <c r="AX55" s="29">
        <f t="shared" si="26"/>
        <v>0.75</v>
      </c>
      <c r="AY55" s="3" t="s">
        <v>530</v>
      </c>
      <c r="AZ55" s="3">
        <v>52</v>
      </c>
      <c r="BA55" s="12">
        <f t="shared" si="27"/>
        <v>0.1834416160755494</v>
      </c>
      <c r="BB55" s="12">
        <f t="shared" si="28"/>
        <v>0.96573208722741433</v>
      </c>
      <c r="BC55" s="3">
        <v>5</v>
      </c>
      <c r="BD55" s="3">
        <f t="shared" si="29"/>
        <v>1</v>
      </c>
      <c r="BE55" s="3">
        <v>5</v>
      </c>
      <c r="BF55" s="3">
        <f t="shared" si="30"/>
        <v>1</v>
      </c>
      <c r="BG55" s="29">
        <f t="shared" si="31"/>
        <v>0.72781387202518311</v>
      </c>
      <c r="BH55" s="3">
        <v>564725</v>
      </c>
      <c r="BI55" s="13">
        <f t="shared" si="32"/>
        <v>6.3531562563531559E-4</v>
      </c>
      <c r="BJ55" s="12">
        <f t="shared" si="33"/>
        <v>0.55238095238095242</v>
      </c>
      <c r="BK55" s="29">
        <f t="shared" si="34"/>
        <v>0.8440800897819748</v>
      </c>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Q55" s="3"/>
      <c r="CR55" s="3"/>
      <c r="CS55" s="3"/>
      <c r="CT55" s="3"/>
      <c r="CU55" s="3"/>
      <c r="CV55" s="3"/>
      <c r="CW55" s="3"/>
      <c r="CX55" s="3"/>
      <c r="CY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W55" s="3"/>
      <c r="EZ55" s="3"/>
      <c r="FA55" s="3"/>
      <c r="FB55" s="3"/>
      <c r="FC55" s="3"/>
      <c r="FD55" s="3"/>
      <c r="FE55" s="3"/>
      <c r="FF55" s="3"/>
      <c r="FH55" s="3"/>
      <c r="FI55" s="3"/>
      <c r="FJ55" s="3"/>
      <c r="FK55" s="3"/>
      <c r="FL55" s="3"/>
      <c r="FM55" s="3"/>
      <c r="FN55" s="3"/>
      <c r="FO55" s="3"/>
      <c r="FP55" s="3"/>
      <c r="FQ55" s="3"/>
      <c r="FR55" s="3"/>
      <c r="FS55" s="3"/>
      <c r="FT55" s="3"/>
      <c r="FU55" s="3"/>
      <c r="FV55" s="3"/>
      <c r="FW55" s="3"/>
      <c r="FX55" s="3"/>
      <c r="FY55" s="3"/>
      <c r="FZ55" s="3"/>
      <c r="GA55" s="3"/>
      <c r="GB55" s="3"/>
      <c r="GC55" s="3"/>
      <c r="GD55" s="3"/>
      <c r="GE55" s="3"/>
    </row>
    <row r="56" spans="1:187" ht="15" x14ac:dyDescent="0.2">
      <c r="A56" s="3" t="s">
        <v>537</v>
      </c>
      <c r="B56" s="21" t="s">
        <v>3137</v>
      </c>
      <c r="C56" s="3" t="s">
        <v>257</v>
      </c>
      <c r="D56" s="3" t="s">
        <v>124</v>
      </c>
      <c r="E56" s="3" t="s">
        <v>242</v>
      </c>
      <c r="G56" s="5">
        <f t="shared" si="0"/>
        <v>0</v>
      </c>
      <c r="H56" s="29" t="str">
        <f t="shared" si="1"/>
        <v/>
      </c>
      <c r="J56" s="3">
        <f t="shared" si="2"/>
        <v>-0.25</v>
      </c>
      <c r="K56" s="3" t="str">
        <f t="shared" si="3"/>
        <v/>
      </c>
      <c r="M56" s="3">
        <f t="shared" si="4"/>
        <v>-0.25</v>
      </c>
      <c r="N56" s="3" t="str">
        <f t="shared" si="5"/>
        <v/>
      </c>
      <c r="P56" s="3">
        <f t="shared" si="6"/>
        <v>-0.25</v>
      </c>
      <c r="Q56" s="3" t="str">
        <f t="shared" si="7"/>
        <v/>
      </c>
      <c r="S56" s="3">
        <f t="shared" si="8"/>
        <v>-0.25</v>
      </c>
      <c r="T56" s="3" t="str">
        <f t="shared" si="9"/>
        <v/>
      </c>
      <c r="U56" s="29" t="str">
        <f t="shared" si="10"/>
        <v/>
      </c>
      <c r="W56" s="3">
        <f t="shared" si="11"/>
        <v>-0.25</v>
      </c>
      <c r="Y56" s="3">
        <f t="shared" si="12"/>
        <v>-0.25</v>
      </c>
      <c r="AA56" s="3">
        <f t="shared" si="13"/>
        <v>-0.25</v>
      </c>
      <c r="AB56" s="29" t="str">
        <f t="shared" si="14"/>
        <v/>
      </c>
      <c r="AD56" s="3">
        <f t="shared" si="15"/>
        <v>-0.33333333333333331</v>
      </c>
      <c r="AF56" s="3">
        <f t="shared" si="16"/>
        <v>-0.33333333333333331</v>
      </c>
      <c r="AH56" s="3">
        <f t="shared" si="17"/>
        <v>-0.33333333333333331</v>
      </c>
      <c r="AJ56" s="3">
        <f t="shared" si="18"/>
        <v>-0.33333333333333331</v>
      </c>
      <c r="AL56" s="3">
        <f t="shared" si="19"/>
        <v>-0.33333333333333331</v>
      </c>
      <c r="AN56" s="3">
        <f t="shared" si="20"/>
        <v>-0.33333333333333331</v>
      </c>
      <c r="AP56" s="3">
        <f t="shared" si="21"/>
        <v>-0.33333333333333331</v>
      </c>
      <c r="AR56" s="3">
        <f t="shared" si="22"/>
        <v>-0.33333333333333331</v>
      </c>
      <c r="AS56" s="29" t="str">
        <f t="shared" si="23"/>
        <v/>
      </c>
      <c r="AU56" s="3">
        <f t="shared" si="24"/>
        <v>-0.25</v>
      </c>
      <c r="AW56" s="3">
        <f t="shared" si="25"/>
        <v>-0.25</v>
      </c>
      <c r="AX56" s="29" t="str">
        <f t="shared" si="26"/>
        <v/>
      </c>
      <c r="BA56" s="12">
        <f t="shared" si="27"/>
        <v>-1.171583768239429E-3</v>
      </c>
      <c r="BB56" s="12" t="e">
        <f t="shared" si="28"/>
        <v>#N/A</v>
      </c>
      <c r="BD56" s="3">
        <f t="shared" si="29"/>
        <v>-0.25</v>
      </c>
      <c r="BF56" s="3">
        <f t="shared" si="30"/>
        <v>-0.25</v>
      </c>
      <c r="BG56" s="29" t="str">
        <f t="shared" si="31"/>
        <v/>
      </c>
      <c r="BI56" s="13">
        <f t="shared" si="32"/>
        <v>0</v>
      </c>
      <c r="BJ56" s="12">
        <f t="shared" si="33"/>
        <v>3.1746031746031746E-3</v>
      </c>
      <c r="BK56" s="29" t="str">
        <f t="shared" si="34"/>
        <v/>
      </c>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S56" s="3"/>
      <c r="ET56" s="3"/>
      <c r="EU56" s="3"/>
      <c r="EW56" s="3"/>
      <c r="EZ56" s="3"/>
      <c r="FA56" s="3"/>
      <c r="FB56" s="3"/>
      <c r="FC56" s="3"/>
      <c r="FD56" s="3"/>
      <c r="FE56" s="3"/>
      <c r="FF56" s="3"/>
      <c r="FH56" s="3"/>
      <c r="FI56" s="3"/>
      <c r="FJ56" s="3"/>
      <c r="FK56" s="3"/>
      <c r="FL56" s="3"/>
      <c r="FM56" s="3"/>
      <c r="FN56" s="3"/>
      <c r="FO56" s="3"/>
      <c r="FP56" s="3"/>
      <c r="FQ56" s="3"/>
      <c r="FR56" s="3"/>
      <c r="FS56" s="3"/>
      <c r="FT56" s="3"/>
      <c r="FU56" s="3"/>
      <c r="FV56" s="3"/>
      <c r="FW56" s="3"/>
      <c r="FX56" s="3"/>
      <c r="FY56" s="3"/>
      <c r="GA56" s="3"/>
      <c r="GB56" s="3"/>
      <c r="GC56" s="3"/>
      <c r="GD56" s="3"/>
      <c r="GE56" s="3"/>
    </row>
    <row r="57" spans="1:187" ht="15" x14ac:dyDescent="0.2">
      <c r="A57" s="3" t="s">
        <v>538</v>
      </c>
      <c r="B57" s="21" t="s">
        <v>3150</v>
      </c>
      <c r="C57" s="3" t="s">
        <v>539</v>
      </c>
      <c r="D57" s="3" t="s">
        <v>124</v>
      </c>
      <c r="E57" s="3" t="s">
        <v>273</v>
      </c>
      <c r="F57" s="3">
        <v>40</v>
      </c>
      <c r="G57" s="5">
        <f t="shared" si="0"/>
        <v>0.4</v>
      </c>
      <c r="H57" s="29">
        <f t="shared" si="1"/>
        <v>0.4</v>
      </c>
      <c r="I57" s="3">
        <v>5</v>
      </c>
      <c r="J57" s="3">
        <f t="shared" si="2"/>
        <v>1</v>
      </c>
      <c r="K57" s="3">
        <f t="shared" si="3"/>
        <v>1</v>
      </c>
      <c r="L57" s="3">
        <v>5</v>
      </c>
      <c r="M57" s="3">
        <f t="shared" si="4"/>
        <v>1</v>
      </c>
      <c r="N57" s="3">
        <f t="shared" si="5"/>
        <v>1</v>
      </c>
      <c r="O57" s="3">
        <v>5</v>
      </c>
      <c r="P57" s="3">
        <f t="shared" si="6"/>
        <v>1</v>
      </c>
      <c r="Q57" s="3">
        <f t="shared" si="7"/>
        <v>1</v>
      </c>
      <c r="R57" s="3">
        <v>5</v>
      </c>
      <c r="S57" s="3">
        <f t="shared" si="8"/>
        <v>1</v>
      </c>
      <c r="T57" s="3">
        <f t="shared" si="9"/>
        <v>1</v>
      </c>
      <c r="U57" s="29">
        <f t="shared" si="10"/>
        <v>1</v>
      </c>
      <c r="V57" s="3">
        <v>5</v>
      </c>
      <c r="W57" s="3">
        <f t="shared" si="11"/>
        <v>1</v>
      </c>
      <c r="X57" s="3">
        <v>5</v>
      </c>
      <c r="Y57" s="3">
        <f t="shared" si="12"/>
        <v>1</v>
      </c>
      <c r="Z57" s="3">
        <v>5</v>
      </c>
      <c r="AA57" s="3">
        <f t="shared" si="13"/>
        <v>1</v>
      </c>
      <c r="AB57" s="29">
        <f t="shared" si="14"/>
        <v>1</v>
      </c>
      <c r="AC57" s="3">
        <v>4</v>
      </c>
      <c r="AD57" s="3">
        <f t="shared" si="15"/>
        <v>1</v>
      </c>
      <c r="AE57" s="3">
        <v>4</v>
      </c>
      <c r="AF57" s="3">
        <f t="shared" si="16"/>
        <v>1</v>
      </c>
      <c r="AG57" s="3">
        <v>4</v>
      </c>
      <c r="AH57" s="3">
        <f t="shared" si="17"/>
        <v>1</v>
      </c>
      <c r="AI57" s="3">
        <v>3</v>
      </c>
      <c r="AJ57" s="3">
        <f t="shared" si="18"/>
        <v>0.66666666666666663</v>
      </c>
      <c r="AK57" s="3">
        <v>4</v>
      </c>
      <c r="AL57" s="3">
        <f t="shared" si="19"/>
        <v>1</v>
      </c>
      <c r="AM57" s="3">
        <v>4</v>
      </c>
      <c r="AN57" s="3">
        <f t="shared" si="20"/>
        <v>1</v>
      </c>
      <c r="AO57" s="3">
        <v>4</v>
      </c>
      <c r="AP57" s="3">
        <f t="shared" si="21"/>
        <v>1</v>
      </c>
      <c r="AQ57" s="3">
        <v>4</v>
      </c>
      <c r="AR57" s="3">
        <f t="shared" si="22"/>
        <v>1</v>
      </c>
      <c r="AS57" s="29">
        <f t="shared" si="23"/>
        <v>0.95833333333333326</v>
      </c>
      <c r="AT57" s="3">
        <v>5</v>
      </c>
      <c r="AU57" s="3">
        <f t="shared" si="24"/>
        <v>1</v>
      </c>
      <c r="AV57" s="3">
        <v>5</v>
      </c>
      <c r="AW57" s="3">
        <f t="shared" si="25"/>
        <v>1</v>
      </c>
      <c r="AX57" s="29">
        <f t="shared" si="26"/>
        <v>1</v>
      </c>
      <c r="AY57" s="3" t="s">
        <v>540</v>
      </c>
      <c r="AZ57" s="3">
        <v>40</v>
      </c>
      <c r="BA57" s="12">
        <f t="shared" si="27"/>
        <v>0.14083856995775199</v>
      </c>
      <c r="BB57" s="12">
        <f t="shared" si="28"/>
        <v>0.90965732087227413</v>
      </c>
      <c r="BC57" s="3">
        <v>5</v>
      </c>
      <c r="BD57" s="3">
        <f t="shared" si="29"/>
        <v>1</v>
      </c>
      <c r="BE57" s="3">
        <v>5</v>
      </c>
      <c r="BF57" s="3">
        <f t="shared" si="30"/>
        <v>1</v>
      </c>
      <c r="BG57" s="29">
        <f t="shared" si="31"/>
        <v>0.71361285665258389</v>
      </c>
      <c r="BH57" s="3">
        <v>7000000</v>
      </c>
      <c r="BI57" s="13">
        <f t="shared" si="32"/>
        <v>7.8750000078749993E-3</v>
      </c>
      <c r="BJ57" s="12">
        <f t="shared" si="33"/>
        <v>0.87619047619047619</v>
      </c>
      <c r="BK57" s="29">
        <f t="shared" si="34"/>
        <v>0.84532436499765284</v>
      </c>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B57" s="3"/>
      <c r="EC57" s="3"/>
      <c r="ED57" s="3"/>
      <c r="EE57" s="3"/>
      <c r="EF57" s="3"/>
      <c r="EG57" s="3"/>
      <c r="EH57" s="3"/>
      <c r="EI57" s="3"/>
      <c r="EJ57" s="3"/>
      <c r="EK57" s="3"/>
      <c r="EQ57" s="3"/>
      <c r="EW57" s="3"/>
      <c r="EZ57" s="3"/>
      <c r="FA57" s="3"/>
      <c r="FB57" s="3"/>
      <c r="FC57" s="3"/>
      <c r="FD57" s="3"/>
      <c r="FE57" s="3"/>
      <c r="FF57" s="3"/>
      <c r="FH57" s="3"/>
      <c r="FI57" s="3"/>
      <c r="FJ57" s="3"/>
      <c r="FK57" s="3"/>
      <c r="FL57" s="3"/>
      <c r="FM57" s="3"/>
      <c r="FN57" s="3"/>
      <c r="FO57" s="3"/>
      <c r="FP57" s="3"/>
      <c r="FQ57" s="3"/>
      <c r="FR57" s="3"/>
      <c r="FS57" s="3"/>
      <c r="FT57" s="3"/>
      <c r="FU57" s="3"/>
      <c r="FV57" s="3"/>
      <c r="FW57" s="3"/>
      <c r="FX57" s="3"/>
      <c r="FY57" s="3"/>
      <c r="FZ57" s="3"/>
      <c r="GA57" s="3"/>
      <c r="GB57" s="3"/>
      <c r="GC57" s="3"/>
      <c r="GD57" s="3"/>
      <c r="GE57" s="3"/>
    </row>
    <row r="58" spans="1:187" ht="15" x14ac:dyDescent="0.2">
      <c r="A58" s="3" t="s">
        <v>547</v>
      </c>
      <c r="B58" s="21" t="s">
        <v>3137</v>
      </c>
      <c r="C58" s="3" t="s">
        <v>548</v>
      </c>
      <c r="D58" s="3" t="s">
        <v>124</v>
      </c>
      <c r="E58" s="3" t="s">
        <v>549</v>
      </c>
      <c r="F58" s="3">
        <v>40</v>
      </c>
      <c r="G58" s="5">
        <f t="shared" si="0"/>
        <v>0.4</v>
      </c>
      <c r="H58" s="29">
        <f t="shared" si="1"/>
        <v>0.4</v>
      </c>
      <c r="I58" s="3">
        <v>5</v>
      </c>
      <c r="J58" s="3">
        <f t="shared" si="2"/>
        <v>1</v>
      </c>
      <c r="K58" s="3">
        <f t="shared" si="3"/>
        <v>1</v>
      </c>
      <c r="L58" s="3">
        <v>5</v>
      </c>
      <c r="M58" s="3">
        <f t="shared" si="4"/>
        <v>1</v>
      </c>
      <c r="N58" s="3">
        <f t="shared" si="5"/>
        <v>1</v>
      </c>
      <c r="O58" s="3">
        <v>3</v>
      </c>
      <c r="P58" s="3">
        <f t="shared" si="6"/>
        <v>0.5</v>
      </c>
      <c r="Q58" s="3">
        <f t="shared" si="7"/>
        <v>0.5</v>
      </c>
      <c r="R58" s="3">
        <v>3</v>
      </c>
      <c r="S58" s="3">
        <f t="shared" si="8"/>
        <v>0.5</v>
      </c>
      <c r="T58" s="3">
        <f t="shared" si="9"/>
        <v>0.5</v>
      </c>
      <c r="U58" s="29">
        <f t="shared" si="10"/>
        <v>0.75</v>
      </c>
      <c r="V58" s="3">
        <v>1</v>
      </c>
      <c r="W58" s="3">
        <f t="shared" si="11"/>
        <v>0</v>
      </c>
      <c r="X58" s="3">
        <v>4</v>
      </c>
      <c r="Y58" s="3">
        <f t="shared" si="12"/>
        <v>0.75</v>
      </c>
      <c r="Z58" s="3">
        <v>5</v>
      </c>
      <c r="AA58" s="3">
        <f t="shared" si="13"/>
        <v>1</v>
      </c>
      <c r="AB58" s="29">
        <f t="shared" si="14"/>
        <v>0.58333333333333337</v>
      </c>
      <c r="AC58" s="3">
        <v>2</v>
      </c>
      <c r="AD58" s="3">
        <f t="shared" si="15"/>
        <v>0.33333333333333331</v>
      </c>
      <c r="AE58" s="3">
        <v>3</v>
      </c>
      <c r="AF58" s="3">
        <f t="shared" si="16"/>
        <v>0.66666666666666663</v>
      </c>
      <c r="AG58" s="3">
        <v>4</v>
      </c>
      <c r="AH58" s="3">
        <f t="shared" si="17"/>
        <v>1</v>
      </c>
      <c r="AI58" s="3">
        <v>4</v>
      </c>
      <c r="AJ58" s="3">
        <f t="shared" si="18"/>
        <v>1</v>
      </c>
      <c r="AK58" s="3">
        <v>2</v>
      </c>
      <c r="AL58" s="3">
        <f t="shared" si="19"/>
        <v>0.33333333333333331</v>
      </c>
      <c r="AM58" s="3">
        <v>3</v>
      </c>
      <c r="AN58" s="3">
        <f t="shared" si="20"/>
        <v>0.66666666666666663</v>
      </c>
      <c r="AO58" s="3">
        <v>1</v>
      </c>
      <c r="AP58" s="3">
        <f t="shared" si="21"/>
        <v>0</v>
      </c>
      <c r="AQ58" s="3">
        <v>1</v>
      </c>
      <c r="AR58" s="3">
        <f t="shared" si="22"/>
        <v>0</v>
      </c>
      <c r="AS58" s="29">
        <f t="shared" si="23"/>
        <v>0.5</v>
      </c>
      <c r="AT58" s="3">
        <v>3</v>
      </c>
      <c r="AU58" s="3">
        <f t="shared" si="24"/>
        <v>0.5</v>
      </c>
      <c r="AV58" s="3">
        <v>3</v>
      </c>
      <c r="AW58" s="3">
        <f t="shared" si="25"/>
        <v>0.5</v>
      </c>
      <c r="AX58" s="29">
        <f t="shared" si="26"/>
        <v>0.5</v>
      </c>
      <c r="AY58" s="3" t="s">
        <v>550</v>
      </c>
      <c r="AZ58" s="3">
        <v>6</v>
      </c>
      <c r="BA58" s="12">
        <f t="shared" si="27"/>
        <v>2.0129939290659281E-2</v>
      </c>
      <c r="BB58" s="12">
        <f t="shared" si="28"/>
        <v>0.21806853582554517</v>
      </c>
      <c r="BC58" s="3">
        <v>5</v>
      </c>
      <c r="BD58" s="3">
        <f t="shared" si="29"/>
        <v>1</v>
      </c>
      <c r="BE58" s="3">
        <v>4</v>
      </c>
      <c r="BF58" s="3">
        <f t="shared" si="30"/>
        <v>0.75</v>
      </c>
      <c r="BG58" s="29">
        <f t="shared" si="31"/>
        <v>0.5900433130968864</v>
      </c>
      <c r="BH58" s="3">
        <v>50000</v>
      </c>
      <c r="BI58" s="13">
        <f t="shared" si="32"/>
        <v>5.625000005625E-5</v>
      </c>
      <c r="BJ58" s="12">
        <f t="shared" si="33"/>
        <v>0.12063492063492064</v>
      </c>
      <c r="BK58" s="29">
        <f t="shared" si="34"/>
        <v>0.55389610773836995</v>
      </c>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Q58" s="3"/>
      <c r="CR58" s="3"/>
      <c r="CS58" s="3"/>
      <c r="CT58" s="3"/>
      <c r="CU58" s="3"/>
      <c r="CV58" s="3"/>
      <c r="CW58" s="3"/>
      <c r="CX58" s="3"/>
      <c r="CY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B58" s="3"/>
      <c r="EC58" s="3"/>
      <c r="ED58" s="3"/>
      <c r="EE58" s="3"/>
      <c r="EF58" s="3"/>
      <c r="EG58" s="3"/>
      <c r="EH58" s="3"/>
      <c r="EI58" s="3"/>
      <c r="EJ58" s="3"/>
      <c r="EK58" s="3"/>
      <c r="EL58" s="3"/>
      <c r="EM58" s="3"/>
      <c r="EO58" s="3"/>
      <c r="EW58" s="3"/>
      <c r="EZ58" s="3"/>
      <c r="FA58" s="3"/>
      <c r="FB58" s="3"/>
      <c r="FC58" s="3"/>
      <c r="FD58" s="3"/>
      <c r="FE58" s="3"/>
      <c r="FF58" s="3"/>
      <c r="FH58" s="3"/>
      <c r="FI58" s="3"/>
      <c r="FJ58" s="3"/>
      <c r="FK58" s="3"/>
      <c r="FL58" s="3"/>
      <c r="FM58" s="3"/>
      <c r="FN58" s="3"/>
      <c r="FO58" s="3"/>
      <c r="FP58" s="3"/>
      <c r="FQ58" s="3"/>
      <c r="FR58" s="3"/>
      <c r="FS58" s="3"/>
      <c r="FT58" s="3"/>
      <c r="FU58" s="3"/>
      <c r="FV58" s="3"/>
      <c r="FW58" s="3"/>
      <c r="FX58" s="3"/>
      <c r="FY58" s="3"/>
      <c r="GA58" s="3"/>
      <c r="GB58" s="3"/>
      <c r="GC58" s="3"/>
      <c r="GD58" s="3"/>
      <c r="GE58" s="3"/>
    </row>
    <row r="59" spans="1:187" ht="15" x14ac:dyDescent="0.2">
      <c r="A59" s="3" t="s">
        <v>557</v>
      </c>
      <c r="B59" s="21" t="s">
        <v>3138</v>
      </c>
      <c r="C59" s="3" t="s">
        <v>558</v>
      </c>
      <c r="D59" s="3" t="s">
        <v>113</v>
      </c>
      <c r="E59" s="3" t="s">
        <v>559</v>
      </c>
      <c r="F59" s="3">
        <v>10</v>
      </c>
      <c r="G59" s="5">
        <f t="shared" si="0"/>
        <v>0.1</v>
      </c>
      <c r="H59" s="29">
        <f t="shared" si="1"/>
        <v>0.1</v>
      </c>
      <c r="I59" s="3">
        <v>5</v>
      </c>
      <c r="J59" s="3">
        <f t="shared" si="2"/>
        <v>1</v>
      </c>
      <c r="K59" s="3">
        <f t="shared" si="3"/>
        <v>1</v>
      </c>
      <c r="L59" s="3">
        <v>5</v>
      </c>
      <c r="M59" s="3">
        <f t="shared" si="4"/>
        <v>1</v>
      </c>
      <c r="N59" s="3">
        <f t="shared" si="5"/>
        <v>1</v>
      </c>
      <c r="O59" s="3">
        <v>5</v>
      </c>
      <c r="P59" s="3">
        <f t="shared" si="6"/>
        <v>1</v>
      </c>
      <c r="Q59" s="3">
        <f t="shared" si="7"/>
        <v>1</v>
      </c>
      <c r="R59" s="3">
        <v>5</v>
      </c>
      <c r="S59" s="3">
        <f t="shared" si="8"/>
        <v>1</v>
      </c>
      <c r="T59" s="3">
        <f t="shared" si="9"/>
        <v>1</v>
      </c>
      <c r="U59" s="29">
        <f t="shared" si="10"/>
        <v>1</v>
      </c>
      <c r="V59" s="3">
        <v>5</v>
      </c>
      <c r="W59" s="3">
        <f t="shared" si="11"/>
        <v>1</v>
      </c>
      <c r="X59" s="3">
        <v>4</v>
      </c>
      <c r="Y59" s="3">
        <f t="shared" si="12"/>
        <v>0.75</v>
      </c>
      <c r="Z59" s="3">
        <v>5</v>
      </c>
      <c r="AA59" s="3">
        <f t="shared" si="13"/>
        <v>1</v>
      </c>
      <c r="AB59" s="29">
        <f t="shared" si="14"/>
        <v>0.91666666666666663</v>
      </c>
      <c r="AC59" s="3">
        <v>4</v>
      </c>
      <c r="AD59" s="3">
        <f t="shared" si="15"/>
        <v>1</v>
      </c>
      <c r="AE59" s="3">
        <v>4</v>
      </c>
      <c r="AF59" s="3">
        <f t="shared" si="16"/>
        <v>1</v>
      </c>
      <c r="AG59" s="3">
        <v>4</v>
      </c>
      <c r="AH59" s="3">
        <f t="shared" si="17"/>
        <v>1</v>
      </c>
      <c r="AI59" s="3">
        <v>4</v>
      </c>
      <c r="AJ59" s="3">
        <f t="shared" si="18"/>
        <v>1</v>
      </c>
      <c r="AK59" s="3">
        <v>2</v>
      </c>
      <c r="AL59" s="3">
        <f t="shared" si="19"/>
        <v>0.33333333333333331</v>
      </c>
      <c r="AM59" s="3">
        <v>3</v>
      </c>
      <c r="AN59" s="3">
        <f t="shared" si="20"/>
        <v>0.66666666666666663</v>
      </c>
      <c r="AO59" s="3">
        <v>2</v>
      </c>
      <c r="AP59" s="3">
        <f t="shared" si="21"/>
        <v>0.33333333333333331</v>
      </c>
      <c r="AQ59" s="3">
        <v>3</v>
      </c>
      <c r="AR59" s="3">
        <f t="shared" si="22"/>
        <v>0.66666666666666663</v>
      </c>
      <c r="AS59" s="29">
        <f t="shared" si="23"/>
        <v>0.75</v>
      </c>
      <c r="AT59" s="3">
        <v>3</v>
      </c>
      <c r="AU59" s="3">
        <f t="shared" si="24"/>
        <v>0.5</v>
      </c>
      <c r="AV59" s="3">
        <v>5</v>
      </c>
      <c r="AW59" s="3">
        <f t="shared" si="25"/>
        <v>1</v>
      </c>
      <c r="AX59" s="29">
        <f t="shared" si="26"/>
        <v>0.75</v>
      </c>
      <c r="AY59" s="3" t="s">
        <v>560</v>
      </c>
      <c r="AZ59" s="3">
        <v>5</v>
      </c>
      <c r="BA59" s="12">
        <f t="shared" si="27"/>
        <v>1.6579685447509495E-2</v>
      </c>
      <c r="BB59" s="12">
        <f t="shared" si="28"/>
        <v>9.0342679127725853E-2</v>
      </c>
      <c r="BC59" s="3">
        <v>5</v>
      </c>
      <c r="BD59" s="3">
        <f t="shared" si="29"/>
        <v>1</v>
      </c>
      <c r="BE59" s="3">
        <v>5</v>
      </c>
      <c r="BF59" s="3">
        <f t="shared" si="30"/>
        <v>1</v>
      </c>
      <c r="BG59" s="29">
        <f t="shared" si="31"/>
        <v>0.67219322848250318</v>
      </c>
      <c r="BH59" s="3">
        <v>250000</v>
      </c>
      <c r="BI59" s="13">
        <f t="shared" si="32"/>
        <v>2.8125000028124999E-4</v>
      </c>
      <c r="BJ59" s="12">
        <f t="shared" si="33"/>
        <v>0.33650793650793653</v>
      </c>
      <c r="BK59" s="29">
        <f t="shared" si="34"/>
        <v>0.698143315858195</v>
      </c>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Q59" s="3"/>
      <c r="CR59" s="3"/>
      <c r="CS59" s="3"/>
      <c r="CT59" s="3"/>
      <c r="CU59" s="3"/>
      <c r="CV59" s="3"/>
      <c r="CW59" s="3"/>
      <c r="CX59" s="3"/>
      <c r="CY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B59" s="3"/>
      <c r="EC59" s="3"/>
      <c r="ED59" s="3"/>
      <c r="EE59" s="3"/>
      <c r="EF59" s="3"/>
      <c r="EG59" s="3"/>
      <c r="EH59" s="3"/>
      <c r="EI59" s="3"/>
      <c r="EJ59" s="3"/>
      <c r="EK59" s="3"/>
      <c r="EL59" s="3"/>
      <c r="EM59" s="3"/>
      <c r="EQ59" s="3"/>
      <c r="EW59" s="3"/>
      <c r="EZ59" s="3"/>
      <c r="FA59" s="3"/>
      <c r="FB59" s="3"/>
      <c r="FC59" s="3"/>
      <c r="FD59" s="3"/>
      <c r="FE59" s="3"/>
      <c r="FF59" s="3"/>
      <c r="FH59" s="3"/>
      <c r="FI59" s="3"/>
      <c r="FJ59" s="3"/>
      <c r="FK59" s="3"/>
      <c r="FL59" s="3"/>
      <c r="FM59" s="3"/>
      <c r="FN59" s="3"/>
      <c r="FO59" s="3"/>
      <c r="FP59" s="3"/>
      <c r="FQ59" s="3"/>
      <c r="FR59" s="3"/>
      <c r="FS59" s="3"/>
      <c r="FT59" s="3"/>
      <c r="FU59" s="3"/>
      <c r="FV59" s="3"/>
      <c r="FW59" s="3"/>
      <c r="FX59" s="3"/>
      <c r="FY59" s="3"/>
      <c r="FZ59" s="3"/>
      <c r="GA59" s="3"/>
      <c r="GB59" s="3"/>
      <c r="GC59" s="3"/>
      <c r="GD59" s="3"/>
      <c r="GE59" s="3"/>
    </row>
    <row r="60" spans="1:187" ht="15" x14ac:dyDescent="0.2">
      <c r="A60" s="3" t="s">
        <v>566</v>
      </c>
      <c r="B60" s="21" t="s">
        <v>3151</v>
      </c>
      <c r="C60" s="3" t="s">
        <v>567</v>
      </c>
      <c r="D60" s="3" t="s">
        <v>124</v>
      </c>
      <c r="E60" s="3" t="s">
        <v>529</v>
      </c>
      <c r="F60" s="3">
        <v>55</v>
      </c>
      <c r="G60" s="5">
        <f t="shared" si="0"/>
        <v>0.55000000000000004</v>
      </c>
      <c r="H60" s="29">
        <f t="shared" si="1"/>
        <v>0.55000000000000004</v>
      </c>
      <c r="I60" s="3">
        <v>5</v>
      </c>
      <c r="J60" s="3">
        <f t="shared" si="2"/>
        <v>1</v>
      </c>
      <c r="K60" s="3">
        <f t="shared" si="3"/>
        <v>1</v>
      </c>
      <c r="L60" s="3">
        <v>4</v>
      </c>
      <c r="M60" s="3">
        <f t="shared" si="4"/>
        <v>0.75</v>
      </c>
      <c r="N60" s="3">
        <f t="shared" si="5"/>
        <v>0.75</v>
      </c>
      <c r="O60" s="3">
        <v>5</v>
      </c>
      <c r="P60" s="3">
        <f t="shared" si="6"/>
        <v>1</v>
      </c>
      <c r="Q60" s="3">
        <f t="shared" si="7"/>
        <v>1</v>
      </c>
      <c r="R60" s="3">
        <v>5</v>
      </c>
      <c r="S60" s="3">
        <f t="shared" si="8"/>
        <v>1</v>
      </c>
      <c r="T60" s="3">
        <f t="shared" si="9"/>
        <v>1</v>
      </c>
      <c r="U60" s="29">
        <f t="shared" si="10"/>
        <v>0.9375</v>
      </c>
      <c r="V60" s="3">
        <v>5</v>
      </c>
      <c r="W60" s="3">
        <f t="shared" si="11"/>
        <v>1</v>
      </c>
      <c r="X60" s="3">
        <v>4</v>
      </c>
      <c r="Y60" s="3">
        <f t="shared" si="12"/>
        <v>0.75</v>
      </c>
      <c r="Z60" s="3">
        <v>4</v>
      </c>
      <c r="AA60" s="3">
        <f t="shared" si="13"/>
        <v>0.75</v>
      </c>
      <c r="AB60" s="29">
        <f t="shared" si="14"/>
        <v>0.83333333333333337</v>
      </c>
      <c r="AC60" s="3">
        <v>4</v>
      </c>
      <c r="AD60" s="3">
        <f t="shared" si="15"/>
        <v>1</v>
      </c>
      <c r="AE60" s="3">
        <v>2</v>
      </c>
      <c r="AF60" s="3">
        <f t="shared" si="16"/>
        <v>0.33333333333333331</v>
      </c>
      <c r="AG60" s="3">
        <v>3</v>
      </c>
      <c r="AH60" s="3">
        <f t="shared" si="17"/>
        <v>0.66666666666666663</v>
      </c>
      <c r="AI60" s="3">
        <v>3</v>
      </c>
      <c r="AJ60" s="3">
        <f t="shared" si="18"/>
        <v>0.66666666666666663</v>
      </c>
      <c r="AK60" s="3">
        <v>3</v>
      </c>
      <c r="AL60" s="3">
        <f t="shared" si="19"/>
        <v>0.66666666666666663</v>
      </c>
      <c r="AM60" s="3">
        <v>3</v>
      </c>
      <c r="AN60" s="3">
        <f t="shared" si="20"/>
        <v>0.66666666666666663</v>
      </c>
      <c r="AO60" s="3">
        <v>3</v>
      </c>
      <c r="AP60" s="3">
        <f t="shared" si="21"/>
        <v>0.66666666666666663</v>
      </c>
      <c r="AQ60" s="3">
        <v>3</v>
      </c>
      <c r="AR60" s="3">
        <f t="shared" si="22"/>
        <v>0.66666666666666663</v>
      </c>
      <c r="AS60" s="29">
        <f t="shared" si="23"/>
        <v>0.66666666666666663</v>
      </c>
      <c r="AT60" s="3">
        <v>5</v>
      </c>
      <c r="AU60" s="3">
        <f t="shared" si="24"/>
        <v>1</v>
      </c>
      <c r="AV60" s="3">
        <v>5</v>
      </c>
      <c r="AW60" s="3">
        <f t="shared" si="25"/>
        <v>1</v>
      </c>
      <c r="AX60" s="29">
        <f t="shared" si="26"/>
        <v>1</v>
      </c>
      <c r="AY60" s="3" t="s">
        <v>568</v>
      </c>
      <c r="AZ60" s="3">
        <v>5</v>
      </c>
      <c r="BA60" s="12">
        <f t="shared" si="27"/>
        <v>1.6579685447509495E-2</v>
      </c>
      <c r="BB60" s="12">
        <f t="shared" si="28"/>
        <v>9.0342679127725853E-2</v>
      </c>
      <c r="BC60" s="3">
        <v>5</v>
      </c>
      <c r="BD60" s="3">
        <f t="shared" si="29"/>
        <v>1</v>
      </c>
      <c r="BE60" s="3">
        <v>3</v>
      </c>
      <c r="BF60" s="3">
        <f t="shared" si="30"/>
        <v>0.5</v>
      </c>
      <c r="BG60" s="29">
        <f t="shared" si="31"/>
        <v>0.50552656181583655</v>
      </c>
      <c r="BH60" s="3">
        <v>150000</v>
      </c>
      <c r="BI60" s="13">
        <f t="shared" si="32"/>
        <v>1.6875000016875001E-4</v>
      </c>
      <c r="BJ60" s="12">
        <f t="shared" si="33"/>
        <v>0.25714285714285712</v>
      </c>
      <c r="BK60" s="29">
        <f t="shared" si="34"/>
        <v>0.74883776030263938</v>
      </c>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P60" s="3"/>
      <c r="EU60" s="3"/>
      <c r="EW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GA60" s="3"/>
      <c r="GB60" s="3"/>
      <c r="GC60" s="3"/>
      <c r="GD60" s="3"/>
      <c r="GE60" s="3"/>
    </row>
    <row r="61" spans="1:187" ht="15" x14ac:dyDescent="0.2">
      <c r="A61" s="3" t="s">
        <v>575</v>
      </c>
      <c r="B61" s="21" t="s">
        <v>3138</v>
      </c>
      <c r="C61" s="3" t="s">
        <v>576</v>
      </c>
      <c r="D61" s="3" t="s">
        <v>124</v>
      </c>
      <c r="E61" s="3" t="s">
        <v>577</v>
      </c>
      <c r="F61" s="3">
        <v>60</v>
      </c>
      <c r="G61" s="5">
        <f t="shared" si="0"/>
        <v>0.6</v>
      </c>
      <c r="H61" s="29">
        <f t="shared" si="1"/>
        <v>0.6</v>
      </c>
      <c r="I61" s="3">
        <v>5</v>
      </c>
      <c r="J61" s="3">
        <f t="shared" si="2"/>
        <v>1</v>
      </c>
      <c r="K61" s="3">
        <f t="shared" si="3"/>
        <v>1</v>
      </c>
      <c r="L61" s="3">
        <v>5</v>
      </c>
      <c r="M61" s="3">
        <f t="shared" si="4"/>
        <v>1</v>
      </c>
      <c r="N61" s="3">
        <f t="shared" si="5"/>
        <v>1</v>
      </c>
      <c r="O61" s="3">
        <v>4</v>
      </c>
      <c r="P61" s="3">
        <f t="shared" si="6"/>
        <v>0.75</v>
      </c>
      <c r="Q61" s="3">
        <f t="shared" si="7"/>
        <v>0.75</v>
      </c>
      <c r="R61" s="3">
        <v>4</v>
      </c>
      <c r="S61" s="3">
        <f t="shared" si="8"/>
        <v>0.75</v>
      </c>
      <c r="T61" s="3">
        <f t="shared" si="9"/>
        <v>0.75</v>
      </c>
      <c r="U61" s="29">
        <f t="shared" si="10"/>
        <v>0.875</v>
      </c>
      <c r="V61" s="3">
        <v>5</v>
      </c>
      <c r="W61" s="3">
        <f t="shared" si="11"/>
        <v>1</v>
      </c>
      <c r="X61" s="3">
        <v>4</v>
      </c>
      <c r="Y61" s="3">
        <f t="shared" si="12"/>
        <v>0.75</v>
      </c>
      <c r="Z61" s="3">
        <v>5</v>
      </c>
      <c r="AA61" s="3">
        <f t="shared" si="13"/>
        <v>1</v>
      </c>
      <c r="AB61" s="29">
        <f t="shared" si="14"/>
        <v>0.91666666666666663</v>
      </c>
      <c r="AC61" s="3">
        <v>4</v>
      </c>
      <c r="AD61" s="3">
        <f t="shared" si="15"/>
        <v>1</v>
      </c>
      <c r="AE61" s="3">
        <v>4</v>
      </c>
      <c r="AF61" s="3">
        <f t="shared" si="16"/>
        <v>1</v>
      </c>
      <c r="AG61" s="3">
        <v>4</v>
      </c>
      <c r="AH61" s="3">
        <f t="shared" si="17"/>
        <v>1</v>
      </c>
      <c r="AI61" s="3">
        <v>3</v>
      </c>
      <c r="AJ61" s="3">
        <f t="shared" si="18"/>
        <v>0.66666666666666663</v>
      </c>
      <c r="AK61" s="3">
        <v>3</v>
      </c>
      <c r="AL61" s="3">
        <f t="shared" si="19"/>
        <v>0.66666666666666663</v>
      </c>
      <c r="AM61" s="3">
        <v>4</v>
      </c>
      <c r="AN61" s="3">
        <f t="shared" si="20"/>
        <v>1</v>
      </c>
      <c r="AO61" s="3">
        <v>4</v>
      </c>
      <c r="AP61" s="3">
        <f t="shared" si="21"/>
        <v>1</v>
      </c>
      <c r="AQ61" s="3">
        <v>3</v>
      </c>
      <c r="AR61" s="3">
        <f t="shared" si="22"/>
        <v>0.66666666666666663</v>
      </c>
      <c r="AS61" s="29">
        <f t="shared" si="23"/>
        <v>0.875</v>
      </c>
      <c r="AT61" s="3">
        <v>4</v>
      </c>
      <c r="AU61" s="3">
        <f t="shared" si="24"/>
        <v>0.75</v>
      </c>
      <c r="AV61" s="3">
        <v>4</v>
      </c>
      <c r="AW61" s="3">
        <f t="shared" si="25"/>
        <v>0.75</v>
      </c>
      <c r="AX61" s="29">
        <f t="shared" si="26"/>
        <v>0.75</v>
      </c>
      <c r="AY61" s="3" t="s">
        <v>578</v>
      </c>
      <c r="AZ61" s="3">
        <v>20</v>
      </c>
      <c r="BA61" s="12">
        <f t="shared" si="27"/>
        <v>6.9833493094756283E-2</v>
      </c>
      <c r="BB61" s="12">
        <f t="shared" si="28"/>
        <v>0.58566978193146413</v>
      </c>
      <c r="BC61" s="3">
        <v>5</v>
      </c>
      <c r="BD61" s="3">
        <f t="shared" si="29"/>
        <v>1</v>
      </c>
      <c r="BE61" s="3">
        <v>5</v>
      </c>
      <c r="BF61" s="3">
        <f t="shared" si="30"/>
        <v>1</v>
      </c>
      <c r="BG61" s="29">
        <f t="shared" si="31"/>
        <v>0.68994449769825206</v>
      </c>
      <c r="BH61" s="3">
        <v>70000</v>
      </c>
      <c r="BI61" s="13">
        <f t="shared" si="32"/>
        <v>7.8750000078749998E-5</v>
      </c>
      <c r="BJ61" s="12">
        <f t="shared" si="33"/>
        <v>0.14603174603174604</v>
      </c>
      <c r="BK61" s="29">
        <f t="shared" si="34"/>
        <v>0.78443519406081974</v>
      </c>
      <c r="FI61" s="3"/>
      <c r="GC61" s="3"/>
      <c r="GE61" s="3"/>
    </row>
    <row r="62" spans="1:187" ht="15" x14ac:dyDescent="0.2">
      <c r="A62" s="3" t="s">
        <v>583</v>
      </c>
      <c r="B62" s="21" t="s">
        <v>3138</v>
      </c>
      <c r="C62" s="3" t="s">
        <v>584</v>
      </c>
      <c r="D62" s="3" t="s">
        <v>113</v>
      </c>
      <c r="E62" s="3" t="s">
        <v>585</v>
      </c>
      <c r="F62" s="3">
        <v>45</v>
      </c>
      <c r="G62" s="5">
        <f t="shared" si="0"/>
        <v>0.45</v>
      </c>
      <c r="H62" s="29">
        <f t="shared" si="1"/>
        <v>0.45</v>
      </c>
      <c r="I62" s="3">
        <v>5</v>
      </c>
      <c r="J62" s="3">
        <f t="shared" si="2"/>
        <v>1</v>
      </c>
      <c r="K62" s="3">
        <f t="shared" si="3"/>
        <v>1</v>
      </c>
      <c r="L62" s="3">
        <v>5</v>
      </c>
      <c r="M62" s="3">
        <f t="shared" si="4"/>
        <v>1</v>
      </c>
      <c r="N62" s="3">
        <f t="shared" si="5"/>
        <v>1</v>
      </c>
      <c r="O62" s="3">
        <v>5</v>
      </c>
      <c r="P62" s="3">
        <f t="shared" si="6"/>
        <v>1</v>
      </c>
      <c r="Q62" s="3">
        <f t="shared" si="7"/>
        <v>1</v>
      </c>
      <c r="R62" s="3">
        <v>5</v>
      </c>
      <c r="S62" s="3">
        <f t="shared" si="8"/>
        <v>1</v>
      </c>
      <c r="T62" s="3">
        <f t="shared" si="9"/>
        <v>1</v>
      </c>
      <c r="U62" s="29">
        <f t="shared" si="10"/>
        <v>1</v>
      </c>
      <c r="V62" s="3">
        <v>5</v>
      </c>
      <c r="W62" s="3">
        <f t="shared" si="11"/>
        <v>1</v>
      </c>
      <c r="X62" s="3">
        <v>5</v>
      </c>
      <c r="Y62" s="3">
        <f t="shared" si="12"/>
        <v>1</v>
      </c>
      <c r="Z62" s="3">
        <v>5</v>
      </c>
      <c r="AA62" s="3">
        <f t="shared" si="13"/>
        <v>1</v>
      </c>
      <c r="AB62" s="29">
        <f t="shared" si="14"/>
        <v>1</v>
      </c>
      <c r="AC62" s="3">
        <v>4</v>
      </c>
      <c r="AD62" s="3">
        <f t="shared" si="15"/>
        <v>1</v>
      </c>
      <c r="AE62" s="3">
        <v>4</v>
      </c>
      <c r="AF62" s="3">
        <f t="shared" si="16"/>
        <v>1</v>
      </c>
      <c r="AG62" s="3">
        <v>4</v>
      </c>
      <c r="AH62" s="3">
        <f t="shared" si="17"/>
        <v>1</v>
      </c>
      <c r="AI62" s="3">
        <v>4</v>
      </c>
      <c r="AJ62" s="3">
        <f t="shared" si="18"/>
        <v>1</v>
      </c>
      <c r="AK62" s="3">
        <v>4</v>
      </c>
      <c r="AL62" s="3">
        <f t="shared" si="19"/>
        <v>1</v>
      </c>
      <c r="AM62" s="3">
        <v>4</v>
      </c>
      <c r="AN62" s="3">
        <f t="shared" si="20"/>
        <v>1</v>
      </c>
      <c r="AO62" s="3">
        <v>4</v>
      </c>
      <c r="AP62" s="3">
        <f t="shared" si="21"/>
        <v>1</v>
      </c>
      <c r="AQ62" s="3">
        <v>4</v>
      </c>
      <c r="AR62" s="3">
        <f t="shared" si="22"/>
        <v>1</v>
      </c>
      <c r="AS62" s="29">
        <f t="shared" si="23"/>
        <v>1</v>
      </c>
      <c r="AT62" s="3">
        <v>5</v>
      </c>
      <c r="AU62" s="3">
        <f t="shared" si="24"/>
        <v>1</v>
      </c>
      <c r="AV62" s="3">
        <v>5</v>
      </c>
      <c r="AW62" s="3">
        <f t="shared" si="25"/>
        <v>1</v>
      </c>
      <c r="AX62" s="29">
        <f t="shared" si="26"/>
        <v>1</v>
      </c>
      <c r="AZ62" s="3">
        <v>44</v>
      </c>
      <c r="BA62" s="12">
        <f t="shared" si="27"/>
        <v>0.15503958533035112</v>
      </c>
      <c r="BB62" s="12">
        <f t="shared" si="28"/>
        <v>0.93457943925233644</v>
      </c>
      <c r="BC62" s="3">
        <v>5</v>
      </c>
      <c r="BD62" s="3">
        <f t="shared" si="29"/>
        <v>1</v>
      </c>
      <c r="BE62" s="3">
        <v>5</v>
      </c>
      <c r="BF62" s="3">
        <f t="shared" si="30"/>
        <v>1</v>
      </c>
      <c r="BG62" s="29">
        <f t="shared" si="31"/>
        <v>0.71834652844345037</v>
      </c>
      <c r="BH62" s="3">
        <v>1508000</v>
      </c>
      <c r="BI62" s="13">
        <f t="shared" si="32"/>
        <v>1.6965000016965E-3</v>
      </c>
      <c r="BJ62" s="12">
        <f t="shared" si="33"/>
        <v>0.72698412698412695</v>
      </c>
      <c r="BK62" s="29">
        <f t="shared" si="34"/>
        <v>0.86139108807390841</v>
      </c>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P62" s="3"/>
      <c r="EQ62" s="3"/>
      <c r="EU62" s="3"/>
      <c r="EW62" s="3"/>
      <c r="EZ62" s="3"/>
      <c r="FA62" s="3"/>
      <c r="FB62" s="3"/>
      <c r="FC62" s="3"/>
      <c r="FD62" s="3"/>
      <c r="FE62" s="3"/>
      <c r="FF62" s="3"/>
      <c r="FH62" s="3"/>
      <c r="FI62" s="3"/>
      <c r="FJ62" s="3"/>
      <c r="FK62" s="3"/>
      <c r="FL62" s="3"/>
      <c r="FM62" s="3"/>
      <c r="FN62" s="3"/>
      <c r="FO62" s="3"/>
      <c r="FP62" s="3"/>
      <c r="FQ62" s="3"/>
      <c r="FR62" s="3"/>
      <c r="FS62" s="3"/>
      <c r="FT62" s="3"/>
      <c r="FU62" s="3"/>
      <c r="FV62" s="3"/>
      <c r="FW62" s="3"/>
      <c r="FX62" s="3"/>
      <c r="FY62" s="3"/>
      <c r="GA62" s="3"/>
      <c r="GB62" s="3"/>
      <c r="GC62" s="3"/>
      <c r="GD62" s="3"/>
      <c r="GE62" s="3"/>
    </row>
    <row r="63" spans="1:187" ht="15" x14ac:dyDescent="0.2">
      <c r="A63" s="3" t="s">
        <v>601</v>
      </c>
      <c r="B63" s="21" t="s">
        <v>3137</v>
      </c>
      <c r="C63" s="3" t="s">
        <v>592</v>
      </c>
      <c r="D63" s="3" t="s">
        <v>113</v>
      </c>
      <c r="E63" s="3" t="s">
        <v>593</v>
      </c>
      <c r="F63" s="3">
        <v>17</v>
      </c>
      <c r="G63" s="5">
        <f t="shared" si="0"/>
        <v>0.17</v>
      </c>
      <c r="H63" s="29">
        <f t="shared" si="1"/>
        <v>0.17</v>
      </c>
      <c r="I63" s="3">
        <v>5</v>
      </c>
      <c r="J63" s="3">
        <f t="shared" si="2"/>
        <v>1</v>
      </c>
      <c r="K63" s="3">
        <f t="shared" si="3"/>
        <v>1</v>
      </c>
      <c r="L63" s="3">
        <v>5</v>
      </c>
      <c r="M63" s="3">
        <f t="shared" si="4"/>
        <v>1</v>
      </c>
      <c r="N63" s="3">
        <f t="shared" si="5"/>
        <v>1</v>
      </c>
      <c r="O63" s="3">
        <v>5</v>
      </c>
      <c r="P63" s="3">
        <f t="shared" si="6"/>
        <v>1</v>
      </c>
      <c r="Q63" s="3">
        <f t="shared" si="7"/>
        <v>1</v>
      </c>
      <c r="R63" s="3">
        <v>5</v>
      </c>
      <c r="S63" s="3">
        <f t="shared" si="8"/>
        <v>1</v>
      </c>
      <c r="T63" s="3">
        <f t="shared" si="9"/>
        <v>1</v>
      </c>
      <c r="U63" s="29">
        <f t="shared" si="10"/>
        <v>1</v>
      </c>
      <c r="V63" s="3">
        <v>5</v>
      </c>
      <c r="W63" s="3">
        <f t="shared" si="11"/>
        <v>1</v>
      </c>
      <c r="X63" s="3">
        <v>5</v>
      </c>
      <c r="Y63" s="3">
        <f t="shared" si="12"/>
        <v>1</v>
      </c>
      <c r="Z63" s="3">
        <v>5</v>
      </c>
      <c r="AA63" s="3">
        <f t="shared" si="13"/>
        <v>1</v>
      </c>
      <c r="AB63" s="29">
        <f t="shared" si="14"/>
        <v>1</v>
      </c>
      <c r="AC63" s="3">
        <v>4</v>
      </c>
      <c r="AD63" s="3">
        <f t="shared" si="15"/>
        <v>1</v>
      </c>
      <c r="AE63" s="3">
        <v>4</v>
      </c>
      <c r="AF63" s="3">
        <f t="shared" si="16"/>
        <v>1</v>
      </c>
      <c r="AG63" s="3">
        <v>4</v>
      </c>
      <c r="AH63" s="3">
        <f t="shared" si="17"/>
        <v>1</v>
      </c>
      <c r="AI63" s="3">
        <v>4</v>
      </c>
      <c r="AJ63" s="3">
        <f t="shared" si="18"/>
        <v>1</v>
      </c>
      <c r="AK63" s="3">
        <v>4</v>
      </c>
      <c r="AL63" s="3">
        <f t="shared" si="19"/>
        <v>1</v>
      </c>
      <c r="AM63" s="3">
        <v>4</v>
      </c>
      <c r="AN63" s="3">
        <f t="shared" si="20"/>
        <v>1</v>
      </c>
      <c r="AO63" s="3">
        <v>4</v>
      </c>
      <c r="AP63" s="3">
        <f t="shared" si="21"/>
        <v>1</v>
      </c>
      <c r="AQ63" s="3">
        <v>4</v>
      </c>
      <c r="AR63" s="3">
        <f t="shared" si="22"/>
        <v>1</v>
      </c>
      <c r="AS63" s="29">
        <f t="shared" si="23"/>
        <v>1</v>
      </c>
      <c r="AT63" s="3">
        <v>4</v>
      </c>
      <c r="AU63" s="3">
        <f t="shared" si="24"/>
        <v>0.75</v>
      </c>
      <c r="AV63" s="3">
        <v>4</v>
      </c>
      <c r="AW63" s="3">
        <f t="shared" si="25"/>
        <v>0.75</v>
      </c>
      <c r="AX63" s="29">
        <f t="shared" si="26"/>
        <v>0.75</v>
      </c>
      <c r="AY63" s="3" t="s">
        <v>594</v>
      </c>
      <c r="AZ63" s="3">
        <v>5</v>
      </c>
      <c r="BA63" s="12">
        <f t="shared" si="27"/>
        <v>1.6579685447509495E-2</v>
      </c>
      <c r="BB63" s="12">
        <f t="shared" si="28"/>
        <v>9.0342679127725853E-2</v>
      </c>
      <c r="BC63" s="3">
        <v>5</v>
      </c>
      <c r="BD63" s="3">
        <f t="shared" si="29"/>
        <v>1</v>
      </c>
      <c r="BE63" s="3">
        <v>5</v>
      </c>
      <c r="BF63" s="3">
        <f t="shared" si="30"/>
        <v>1</v>
      </c>
      <c r="BG63" s="29">
        <f t="shared" si="31"/>
        <v>0.67219322848250318</v>
      </c>
      <c r="BH63" s="3">
        <v>3340000</v>
      </c>
      <c r="BI63" s="13">
        <f t="shared" si="32"/>
        <v>3.7575000037574999E-3</v>
      </c>
      <c r="BJ63" s="12">
        <f t="shared" si="33"/>
        <v>0.8</v>
      </c>
      <c r="BK63" s="29">
        <f t="shared" si="34"/>
        <v>0.76536553808041718</v>
      </c>
      <c r="FI63" s="3"/>
      <c r="GC63" s="3"/>
      <c r="GE63" s="3"/>
    </row>
    <row r="64" spans="1:187" ht="15" x14ac:dyDescent="0.2">
      <c r="A64" s="3" t="s">
        <v>602</v>
      </c>
      <c r="B64" s="21" t="s">
        <v>3137</v>
      </c>
      <c r="C64" s="3" t="s">
        <v>603</v>
      </c>
      <c r="D64" s="3" t="s">
        <v>144</v>
      </c>
      <c r="E64" s="3" t="s">
        <v>604</v>
      </c>
      <c r="G64" s="5">
        <f t="shared" si="0"/>
        <v>0</v>
      </c>
      <c r="H64" s="29" t="str">
        <f t="shared" si="1"/>
        <v/>
      </c>
      <c r="J64" s="3">
        <f t="shared" si="2"/>
        <v>-0.25</v>
      </c>
      <c r="K64" s="3" t="str">
        <f t="shared" si="3"/>
        <v/>
      </c>
      <c r="M64" s="3">
        <f t="shared" si="4"/>
        <v>-0.25</v>
      </c>
      <c r="N64" s="3" t="str">
        <f t="shared" si="5"/>
        <v/>
      </c>
      <c r="P64" s="3">
        <f t="shared" si="6"/>
        <v>-0.25</v>
      </c>
      <c r="Q64" s="3" t="str">
        <f t="shared" si="7"/>
        <v/>
      </c>
      <c r="S64" s="3">
        <f t="shared" si="8"/>
        <v>-0.25</v>
      </c>
      <c r="T64" s="3" t="str">
        <f t="shared" si="9"/>
        <v/>
      </c>
      <c r="U64" s="29" t="str">
        <f t="shared" si="10"/>
        <v/>
      </c>
      <c r="W64" s="3">
        <f t="shared" si="11"/>
        <v>-0.25</v>
      </c>
      <c r="Y64" s="3">
        <f t="shared" si="12"/>
        <v>-0.25</v>
      </c>
      <c r="AA64" s="3">
        <f t="shared" si="13"/>
        <v>-0.25</v>
      </c>
      <c r="AB64" s="29" t="str">
        <f t="shared" si="14"/>
        <v/>
      </c>
      <c r="AD64" s="3">
        <f t="shared" si="15"/>
        <v>-0.33333333333333331</v>
      </c>
      <c r="AF64" s="3">
        <f t="shared" si="16"/>
        <v>-0.33333333333333331</v>
      </c>
      <c r="AH64" s="3">
        <f t="shared" si="17"/>
        <v>-0.33333333333333331</v>
      </c>
      <c r="AJ64" s="3">
        <f t="shared" si="18"/>
        <v>-0.33333333333333331</v>
      </c>
      <c r="AL64" s="3">
        <f t="shared" si="19"/>
        <v>-0.33333333333333331</v>
      </c>
      <c r="AN64" s="3">
        <f t="shared" si="20"/>
        <v>-0.33333333333333331</v>
      </c>
      <c r="AP64" s="3">
        <f t="shared" si="21"/>
        <v>-0.33333333333333331</v>
      </c>
      <c r="AR64" s="3">
        <f t="shared" si="22"/>
        <v>-0.33333333333333331</v>
      </c>
      <c r="AS64" s="29" t="str">
        <f t="shared" si="23"/>
        <v/>
      </c>
      <c r="AU64" s="3">
        <f t="shared" si="24"/>
        <v>-0.25</v>
      </c>
      <c r="AW64" s="3">
        <f t="shared" si="25"/>
        <v>-0.25</v>
      </c>
      <c r="AX64" s="29" t="str">
        <f t="shared" si="26"/>
        <v/>
      </c>
      <c r="BA64" s="12">
        <f t="shared" si="27"/>
        <v>-1.171583768239429E-3</v>
      </c>
      <c r="BB64" s="12" t="e">
        <f t="shared" si="28"/>
        <v>#N/A</v>
      </c>
      <c r="BD64" s="3">
        <f t="shared" si="29"/>
        <v>-0.25</v>
      </c>
      <c r="BF64" s="3">
        <f t="shared" si="30"/>
        <v>-0.25</v>
      </c>
      <c r="BG64" s="29" t="str">
        <f t="shared" si="31"/>
        <v/>
      </c>
      <c r="BI64" s="13">
        <f t="shared" si="32"/>
        <v>0</v>
      </c>
      <c r="BJ64" s="12">
        <f t="shared" si="33"/>
        <v>3.1746031746031746E-3</v>
      </c>
      <c r="BK64" s="29" t="str">
        <f t="shared" si="34"/>
        <v/>
      </c>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Q64" s="3"/>
      <c r="CR64" s="3"/>
      <c r="CS64" s="3"/>
      <c r="CT64" s="3"/>
      <c r="CU64" s="3"/>
      <c r="CV64" s="3"/>
      <c r="CW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B64" s="3"/>
      <c r="EC64" s="3"/>
      <c r="ED64" s="3"/>
      <c r="EE64" s="3"/>
      <c r="EF64" s="3"/>
      <c r="EG64" s="3"/>
      <c r="EH64" s="3"/>
      <c r="EI64" s="3"/>
      <c r="EJ64" s="3"/>
      <c r="EK64" s="3"/>
      <c r="FI64" s="3"/>
      <c r="GC64" s="3"/>
      <c r="GE64" s="3"/>
    </row>
    <row r="65" spans="1:187" ht="15" x14ac:dyDescent="0.2">
      <c r="A65" s="3" t="s">
        <v>605</v>
      </c>
      <c r="B65" s="21" t="s">
        <v>3137</v>
      </c>
      <c r="C65" s="3" t="s">
        <v>606</v>
      </c>
      <c r="D65" s="3" t="s">
        <v>113</v>
      </c>
      <c r="E65" s="3" t="s">
        <v>607</v>
      </c>
      <c r="F65" s="3">
        <v>25</v>
      </c>
      <c r="G65" s="5">
        <f t="shared" si="0"/>
        <v>0.25</v>
      </c>
      <c r="H65" s="29">
        <f t="shared" si="1"/>
        <v>0.25</v>
      </c>
      <c r="I65" s="3">
        <v>5</v>
      </c>
      <c r="J65" s="3">
        <f t="shared" si="2"/>
        <v>1</v>
      </c>
      <c r="K65" s="3">
        <f t="shared" si="3"/>
        <v>1</v>
      </c>
      <c r="L65" s="3">
        <v>5</v>
      </c>
      <c r="M65" s="3">
        <f t="shared" si="4"/>
        <v>1</v>
      </c>
      <c r="N65" s="3">
        <f t="shared" si="5"/>
        <v>1</v>
      </c>
      <c r="O65" s="3">
        <v>5</v>
      </c>
      <c r="P65" s="3">
        <f t="shared" si="6"/>
        <v>1</v>
      </c>
      <c r="Q65" s="3">
        <f t="shared" si="7"/>
        <v>1</v>
      </c>
      <c r="R65" s="3">
        <v>5</v>
      </c>
      <c r="S65" s="3">
        <f t="shared" si="8"/>
        <v>1</v>
      </c>
      <c r="T65" s="3">
        <f t="shared" si="9"/>
        <v>1</v>
      </c>
      <c r="U65" s="29">
        <f t="shared" si="10"/>
        <v>1</v>
      </c>
      <c r="V65" s="3">
        <v>4</v>
      </c>
      <c r="W65" s="3">
        <f t="shared" si="11"/>
        <v>0.75</v>
      </c>
      <c r="X65" s="3">
        <v>5</v>
      </c>
      <c r="Y65" s="3">
        <f t="shared" si="12"/>
        <v>1</v>
      </c>
      <c r="Z65" s="3">
        <v>5</v>
      </c>
      <c r="AA65" s="3">
        <f t="shared" si="13"/>
        <v>1</v>
      </c>
      <c r="AB65" s="29">
        <f t="shared" si="14"/>
        <v>0.91666666666666663</v>
      </c>
      <c r="AC65" s="3">
        <v>4</v>
      </c>
      <c r="AD65" s="3">
        <f t="shared" si="15"/>
        <v>1</v>
      </c>
      <c r="AE65" s="3">
        <v>4</v>
      </c>
      <c r="AF65" s="3">
        <f t="shared" si="16"/>
        <v>1</v>
      </c>
      <c r="AG65" s="3">
        <v>4</v>
      </c>
      <c r="AH65" s="3">
        <f t="shared" si="17"/>
        <v>1</v>
      </c>
      <c r="AI65" s="3">
        <v>4</v>
      </c>
      <c r="AJ65" s="3">
        <f t="shared" si="18"/>
        <v>1</v>
      </c>
      <c r="AK65" s="3">
        <v>4</v>
      </c>
      <c r="AL65" s="3">
        <f t="shared" si="19"/>
        <v>1</v>
      </c>
      <c r="AM65" s="3">
        <v>4</v>
      </c>
      <c r="AN65" s="3">
        <f t="shared" si="20"/>
        <v>1</v>
      </c>
      <c r="AO65" s="3">
        <v>3</v>
      </c>
      <c r="AP65" s="3">
        <f t="shared" si="21"/>
        <v>0.66666666666666663</v>
      </c>
      <c r="AQ65" s="3">
        <v>4</v>
      </c>
      <c r="AR65" s="3">
        <f t="shared" si="22"/>
        <v>1</v>
      </c>
      <c r="AS65" s="29">
        <f t="shared" si="23"/>
        <v>0.95833333333333337</v>
      </c>
      <c r="AT65" s="3">
        <v>5</v>
      </c>
      <c r="AU65" s="3">
        <f t="shared" si="24"/>
        <v>1</v>
      </c>
      <c r="AV65" s="3">
        <v>5</v>
      </c>
      <c r="AW65" s="3">
        <f t="shared" si="25"/>
        <v>1</v>
      </c>
      <c r="AX65" s="29">
        <f t="shared" si="26"/>
        <v>1</v>
      </c>
      <c r="AY65" s="3" t="s">
        <v>608</v>
      </c>
      <c r="AZ65" s="3">
        <v>21</v>
      </c>
      <c r="BA65" s="12">
        <f t="shared" si="27"/>
        <v>7.3383746937906058E-2</v>
      </c>
      <c r="BB65" s="12">
        <f t="shared" si="28"/>
        <v>0.72274143302180682</v>
      </c>
      <c r="BC65" s="3">
        <v>5</v>
      </c>
      <c r="BD65" s="3">
        <f t="shared" si="29"/>
        <v>1</v>
      </c>
      <c r="BE65" s="3">
        <v>5</v>
      </c>
      <c r="BF65" s="3">
        <f t="shared" si="30"/>
        <v>1</v>
      </c>
      <c r="BG65" s="29">
        <f t="shared" si="31"/>
        <v>0.69112791564596865</v>
      </c>
      <c r="BH65" s="3">
        <v>8500000</v>
      </c>
      <c r="BI65" s="13">
        <f t="shared" si="32"/>
        <v>9.5625000095624999E-3</v>
      </c>
      <c r="BJ65" s="12">
        <f t="shared" si="33"/>
        <v>0.91428571428571426</v>
      </c>
      <c r="BK65" s="29">
        <f t="shared" si="34"/>
        <v>0.80268798594099477</v>
      </c>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Q65" s="3"/>
      <c r="CR65" s="3"/>
      <c r="CS65" s="3"/>
      <c r="CT65" s="3"/>
      <c r="CU65" s="3"/>
      <c r="CV65" s="3"/>
      <c r="CW65" s="3"/>
      <c r="CX65" s="3"/>
      <c r="CY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Q65" s="3"/>
      <c r="EW65" s="3"/>
      <c r="EX65" s="3"/>
      <c r="EY65" s="3"/>
      <c r="FA65" s="3"/>
      <c r="FB65" s="3"/>
      <c r="FC65" s="3"/>
      <c r="FD65" s="3"/>
      <c r="FE65" s="3"/>
      <c r="FF65" s="3"/>
      <c r="FH65" s="3"/>
      <c r="FI65" s="3"/>
      <c r="FJ65" s="3"/>
      <c r="FK65" s="3"/>
      <c r="FL65" s="3"/>
      <c r="FM65" s="3"/>
      <c r="FN65" s="3"/>
      <c r="FO65" s="3"/>
      <c r="FP65" s="3"/>
      <c r="FQ65" s="3"/>
      <c r="FR65" s="3"/>
      <c r="FS65" s="3"/>
      <c r="FT65" s="3"/>
      <c r="FU65" s="3"/>
      <c r="FV65" s="3"/>
      <c r="FW65" s="3"/>
      <c r="FX65" s="3"/>
      <c r="FY65" s="3"/>
      <c r="FZ65" s="3"/>
      <c r="GA65" s="3"/>
      <c r="GB65" s="3"/>
      <c r="GC65" s="3"/>
      <c r="GD65" s="3"/>
      <c r="GE65" s="3"/>
    </row>
    <row r="66" spans="1:187" ht="15" x14ac:dyDescent="0.2">
      <c r="A66" s="3" t="s">
        <v>618</v>
      </c>
      <c r="B66" s="21" t="s">
        <v>3137</v>
      </c>
      <c r="C66" s="3" t="s">
        <v>619</v>
      </c>
      <c r="D66" s="3" t="s">
        <v>124</v>
      </c>
      <c r="E66" s="3" t="s">
        <v>242</v>
      </c>
      <c r="G66" s="5">
        <f t="shared" si="0"/>
        <v>0</v>
      </c>
      <c r="H66" s="29" t="str">
        <f t="shared" si="1"/>
        <v/>
      </c>
      <c r="J66" s="3">
        <f t="shared" si="2"/>
        <v>-0.25</v>
      </c>
      <c r="K66" s="3" t="str">
        <f t="shared" si="3"/>
        <v/>
      </c>
      <c r="M66" s="3">
        <f t="shared" si="4"/>
        <v>-0.25</v>
      </c>
      <c r="N66" s="3" t="str">
        <f t="shared" si="5"/>
        <v/>
      </c>
      <c r="P66" s="3">
        <f t="shared" si="6"/>
        <v>-0.25</v>
      </c>
      <c r="Q66" s="3" t="str">
        <f t="shared" si="7"/>
        <v/>
      </c>
      <c r="S66" s="3">
        <f t="shared" si="8"/>
        <v>-0.25</v>
      </c>
      <c r="T66" s="3" t="str">
        <f t="shared" si="9"/>
        <v/>
      </c>
      <c r="U66" s="29" t="str">
        <f t="shared" si="10"/>
        <v/>
      </c>
      <c r="W66" s="3">
        <f t="shared" si="11"/>
        <v>-0.25</v>
      </c>
      <c r="Y66" s="3">
        <f t="shared" si="12"/>
        <v>-0.25</v>
      </c>
      <c r="AA66" s="3">
        <f t="shared" si="13"/>
        <v>-0.25</v>
      </c>
      <c r="AB66" s="29" t="str">
        <f t="shared" si="14"/>
        <v/>
      </c>
      <c r="AD66" s="3">
        <f t="shared" si="15"/>
        <v>-0.33333333333333331</v>
      </c>
      <c r="AF66" s="3">
        <f t="shared" si="16"/>
        <v>-0.33333333333333331</v>
      </c>
      <c r="AH66" s="3">
        <f t="shared" si="17"/>
        <v>-0.33333333333333331</v>
      </c>
      <c r="AJ66" s="3">
        <f t="shared" si="18"/>
        <v>-0.33333333333333331</v>
      </c>
      <c r="AL66" s="3">
        <f t="shared" si="19"/>
        <v>-0.33333333333333331</v>
      </c>
      <c r="AN66" s="3">
        <f t="shared" si="20"/>
        <v>-0.33333333333333331</v>
      </c>
      <c r="AP66" s="3">
        <f t="shared" si="21"/>
        <v>-0.33333333333333331</v>
      </c>
      <c r="AR66" s="3">
        <f t="shared" si="22"/>
        <v>-0.33333333333333331</v>
      </c>
      <c r="AS66" s="29" t="str">
        <f t="shared" si="23"/>
        <v/>
      </c>
      <c r="AU66" s="3">
        <f t="shared" si="24"/>
        <v>-0.25</v>
      </c>
      <c r="AW66" s="3">
        <f t="shared" si="25"/>
        <v>-0.25</v>
      </c>
      <c r="AX66" s="29" t="str">
        <f t="shared" si="26"/>
        <v/>
      </c>
      <c r="BA66" s="12">
        <f t="shared" si="27"/>
        <v>-1.171583768239429E-3</v>
      </c>
      <c r="BB66" s="12" t="e">
        <f t="shared" si="28"/>
        <v>#N/A</v>
      </c>
      <c r="BD66" s="3">
        <f t="shared" si="29"/>
        <v>-0.25</v>
      </c>
      <c r="BF66" s="3">
        <f t="shared" si="30"/>
        <v>-0.25</v>
      </c>
      <c r="BG66" s="29" t="str">
        <f t="shared" si="31"/>
        <v/>
      </c>
      <c r="BI66" s="13">
        <f t="shared" si="32"/>
        <v>0</v>
      </c>
      <c r="BJ66" s="12">
        <f t="shared" si="33"/>
        <v>3.1746031746031746E-3</v>
      </c>
      <c r="BK66" s="29" t="str">
        <f t="shared" si="34"/>
        <v/>
      </c>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W66" s="3"/>
      <c r="EZ66" s="3"/>
      <c r="FA66" s="3"/>
      <c r="FB66" s="3"/>
      <c r="FC66" s="3"/>
      <c r="FD66" s="3"/>
      <c r="FE66" s="3"/>
      <c r="FF66" s="3"/>
      <c r="FH66" s="3"/>
      <c r="FI66" s="3"/>
      <c r="FJ66" s="3"/>
      <c r="FK66" s="3"/>
      <c r="FL66" s="3"/>
      <c r="FM66" s="3"/>
      <c r="FN66" s="3"/>
      <c r="FO66" s="3"/>
      <c r="FP66" s="3"/>
      <c r="FQ66" s="3"/>
      <c r="FR66" s="3"/>
      <c r="FS66" s="3"/>
      <c r="FT66" s="3"/>
      <c r="FU66" s="3"/>
      <c r="FV66" s="3"/>
      <c r="FW66" s="3"/>
      <c r="FX66" s="3"/>
      <c r="FY66" s="3"/>
      <c r="GA66" s="3"/>
      <c r="GB66" s="3"/>
      <c r="GC66" s="3"/>
      <c r="GD66" s="3"/>
      <c r="GE66" s="3"/>
    </row>
    <row r="67" spans="1:187" ht="15" x14ac:dyDescent="0.2">
      <c r="A67" s="3" t="s">
        <v>620</v>
      </c>
      <c r="B67" s="21" t="s">
        <v>3137</v>
      </c>
      <c r="C67" s="3" t="s">
        <v>621</v>
      </c>
      <c r="D67" s="3" t="s">
        <v>144</v>
      </c>
      <c r="E67" s="3" t="s">
        <v>622</v>
      </c>
      <c r="F67" s="3">
        <v>20</v>
      </c>
      <c r="G67" s="5">
        <f t="shared" ref="G67:G130" si="35">F67*1%</f>
        <v>0.2</v>
      </c>
      <c r="H67" s="29">
        <f t="shared" ref="H67:H130" si="36">IF(G67&gt;0, G67, "")</f>
        <v>0.2</v>
      </c>
      <c r="I67" s="3">
        <v>5</v>
      </c>
      <c r="J67" s="3">
        <f t="shared" ref="J67:J130" si="37">(I67-1)/4</f>
        <v>1</v>
      </c>
      <c r="K67" s="3">
        <f t="shared" ref="K67:K130" si="38">IF(J67&gt;=0, J67, "")</f>
        <v>1</v>
      </c>
      <c r="L67" s="3">
        <v>5</v>
      </c>
      <c r="M67" s="3">
        <f t="shared" ref="M67:M130" si="39">(L67-1)/4</f>
        <v>1</v>
      </c>
      <c r="N67" s="3">
        <f t="shared" ref="N67:N130" si="40">IF(M67&gt;=0, M67, "")</f>
        <v>1</v>
      </c>
      <c r="O67" s="3">
        <v>5</v>
      </c>
      <c r="P67" s="3">
        <f t="shared" ref="P67:P130" si="41">(O67-1)/4</f>
        <v>1</v>
      </c>
      <c r="Q67" s="3">
        <f t="shared" ref="Q67:Q130" si="42">IF(P67&gt;=0, P67, "")</f>
        <v>1</v>
      </c>
      <c r="R67" s="3">
        <v>4</v>
      </c>
      <c r="S67" s="3">
        <f t="shared" ref="S67:S130" si="43">(R67-1)/4</f>
        <v>0.75</v>
      </c>
      <c r="T67" s="3">
        <f t="shared" ref="T67:T130" si="44">IF(S67&gt;=0, S67, "")</f>
        <v>0.75</v>
      </c>
      <c r="U67" s="29">
        <f t="shared" ref="U67:U130" si="45">IFERROR(AVERAGE(IF(J67&gt;=0,J67,""), IF(M67&gt;=0,M67,""), IF(P67&gt;=0,P67,""), IF(S67&gt;=0,S67,"")), "")</f>
        <v>0.9375</v>
      </c>
      <c r="V67" s="3">
        <v>5</v>
      </c>
      <c r="W67" s="3">
        <f t="shared" ref="W67:W130" si="46">(V67-1)/4</f>
        <v>1</v>
      </c>
      <c r="X67" s="3">
        <v>5</v>
      </c>
      <c r="Y67" s="3">
        <f t="shared" ref="Y67:Y130" si="47">(X67-1)/4</f>
        <v>1</v>
      </c>
      <c r="Z67" s="3">
        <v>5</v>
      </c>
      <c r="AA67" s="3">
        <f t="shared" ref="AA67:AA130" si="48">(Z67-1)/4</f>
        <v>1</v>
      </c>
      <c r="AB67" s="29">
        <f t="shared" ref="AB67:AB130" si="49">IFERROR(AVERAGE(IF(W67&gt;=0,W67,""), IF(Y67&gt;=0,Y67,""), IF(AA67&gt;=0,AA67,"")), "")</f>
        <v>1</v>
      </c>
      <c r="AC67" s="3">
        <v>4</v>
      </c>
      <c r="AD67" s="3">
        <f t="shared" ref="AD67:AD130" si="50">(AC67-1)/3</f>
        <v>1</v>
      </c>
      <c r="AE67" s="3">
        <v>4</v>
      </c>
      <c r="AF67" s="3">
        <f t="shared" ref="AF67:AF130" si="51">(AE67-1)/3</f>
        <v>1</v>
      </c>
      <c r="AG67" s="3">
        <v>4</v>
      </c>
      <c r="AH67" s="3">
        <f t="shared" ref="AH67:AH130" si="52">(AG67-1)/3</f>
        <v>1</v>
      </c>
      <c r="AI67" s="3">
        <v>4</v>
      </c>
      <c r="AJ67" s="3">
        <f t="shared" ref="AJ67:AJ130" si="53">(AI67-1)/3</f>
        <v>1</v>
      </c>
      <c r="AK67" s="3">
        <v>4</v>
      </c>
      <c r="AL67" s="3">
        <f t="shared" ref="AL67:AL130" si="54">(AK67-1)/3</f>
        <v>1</v>
      </c>
      <c r="AM67" s="3">
        <v>4</v>
      </c>
      <c r="AN67" s="3">
        <f t="shared" ref="AN67:AN130" si="55">(AM67-1)/3</f>
        <v>1</v>
      </c>
      <c r="AO67" s="3">
        <v>4</v>
      </c>
      <c r="AP67" s="3">
        <f t="shared" ref="AP67:AP130" si="56">(AO67-1)/3</f>
        <v>1</v>
      </c>
      <c r="AQ67" s="3">
        <v>4</v>
      </c>
      <c r="AR67" s="3">
        <f t="shared" ref="AR67:AR130" si="57">(AQ67-1)/3</f>
        <v>1</v>
      </c>
      <c r="AS67" s="29">
        <f t="shared" ref="AS67:AS130" si="58">IFERROR(AVERAGE(IF(AD67&gt;=0,AD67,""), IF(AF67&gt;=0,AF67,""), IF(AH67&gt;=0,AH67,""), IF(AJ67&gt;=0,AJ67,""), IF(AL67&gt;=0,AL67,""), IF(AN67&gt;=0,AN67,""), IF(AP67&gt;=0,AP67,""), IF(AR67&gt;=0,AR67,"")), "")</f>
        <v>1</v>
      </c>
      <c r="AT67" s="3">
        <v>5</v>
      </c>
      <c r="AU67" s="3">
        <f t="shared" ref="AU67:AU130" si="59">(AT67-1)/4</f>
        <v>1</v>
      </c>
      <c r="AV67" s="3">
        <v>5</v>
      </c>
      <c r="AW67" s="3">
        <f t="shared" ref="AW67:AW130" si="60">(AV67-1)/4</f>
        <v>1</v>
      </c>
      <c r="AX67" s="29">
        <f t="shared" ref="AX67:AX130" si="61">IFERROR(AVERAGE(IF(AU67&gt;=0,AU67,""), IF(AW67&gt;=0,AW67,"")), "")</f>
        <v>1</v>
      </c>
      <c r="AY67" s="3" t="s">
        <v>623</v>
      </c>
      <c r="AZ67" s="3">
        <v>10</v>
      </c>
      <c r="BA67" s="12">
        <f t="shared" ref="BA67:BA130" si="62">(AZ67 - MIN(AZ$3:AZ$391)) / (MAX(AZ$3:AZ$391) - MIN(AZ$3:AZ$391))</f>
        <v>3.4330954663258424E-2</v>
      </c>
      <c r="BB67" s="12">
        <f t="shared" ref="BB67:BB130" si="63">RANK(AZ67, AZ$3:AZ$391, 1) / COUNTA(AZ$3:AZ$391)</f>
        <v>0.27414330218068533</v>
      </c>
      <c r="BC67" s="3">
        <v>5</v>
      </c>
      <c r="BD67" s="3">
        <f t="shared" ref="BD67:BD130" si="64">(BC67-1)/4</f>
        <v>1</v>
      </c>
      <c r="BE67" s="3">
        <v>5</v>
      </c>
      <c r="BF67" s="3">
        <f t="shared" ref="BF67:BF130" si="65">(BE67-1)/4</f>
        <v>1</v>
      </c>
      <c r="BG67" s="29">
        <f t="shared" ref="BG67:BG130" si="66">IFERROR(AVERAGE(IF(BA67&gt;=0,BA67,""), IF(BD67&gt;=0,BD67,""), IF(BF67&gt;=0,BF67,"")), "")</f>
        <v>0.67811031822108614</v>
      </c>
      <c r="BH67" s="3">
        <v>47000</v>
      </c>
      <c r="BI67" s="13">
        <f t="shared" ref="BI67:BI130" si="67">(BH67 - MIN(BH$3:BH$391)) / (MAX(BH$3:BH$391) - MIN(BH$3:BH$391))</f>
        <v>5.2875000052874999E-5</v>
      </c>
      <c r="BJ67" s="12">
        <f t="shared" ref="BJ67:BJ130" si="68">RANK(BH67, BH$3:BH$391, 1) / COUNTA(BH$3:BH$391)</f>
        <v>0.11746031746031746</v>
      </c>
      <c r="BK67" s="29">
        <f t="shared" ref="BK67:BK130" si="69">IFERROR(AVERAGE(H67,U67,AB67,AS67,AX67,BG67), "")</f>
        <v>0.80260171970351435</v>
      </c>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Y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B67" s="3"/>
      <c r="EC67" s="3"/>
      <c r="ED67" s="3"/>
      <c r="EE67" s="3"/>
      <c r="EF67" s="3"/>
      <c r="EG67" s="3"/>
      <c r="EH67" s="3"/>
      <c r="EI67" s="3"/>
      <c r="EJ67" s="3"/>
      <c r="EK67" s="3"/>
      <c r="EO67" s="3"/>
      <c r="EW67" s="3"/>
      <c r="EZ67" s="3"/>
      <c r="FA67" s="3"/>
      <c r="FB67" s="3"/>
      <c r="FC67" s="3"/>
      <c r="FE67" s="3"/>
      <c r="FF67" s="3"/>
      <c r="FH67" s="3"/>
      <c r="FI67" s="3"/>
      <c r="FJ67" s="3"/>
      <c r="FK67" s="3"/>
      <c r="FL67" s="3"/>
      <c r="FM67" s="3"/>
      <c r="FN67" s="3"/>
      <c r="FO67" s="3"/>
      <c r="FP67" s="3"/>
      <c r="FQ67" s="3"/>
      <c r="FR67" s="3"/>
      <c r="FS67" s="3"/>
      <c r="FT67" s="3"/>
      <c r="FU67" s="3"/>
      <c r="FV67" s="3"/>
      <c r="FW67" s="3"/>
      <c r="FX67" s="3"/>
      <c r="FY67" s="3"/>
      <c r="FZ67" s="3"/>
      <c r="GA67" s="3"/>
      <c r="GB67" s="3"/>
      <c r="GC67" s="3"/>
      <c r="GD67" s="3"/>
      <c r="GE67" s="3"/>
    </row>
    <row r="68" spans="1:187" ht="15" x14ac:dyDescent="0.2">
      <c r="A68" s="3" t="s">
        <v>635</v>
      </c>
      <c r="B68" s="21" t="s">
        <v>3138</v>
      </c>
      <c r="C68" s="3" t="s">
        <v>630</v>
      </c>
      <c r="D68" s="3" t="s">
        <v>113</v>
      </c>
      <c r="E68" s="3" t="s">
        <v>559</v>
      </c>
      <c r="F68" s="3">
        <v>30</v>
      </c>
      <c r="G68" s="5">
        <f t="shared" si="35"/>
        <v>0.3</v>
      </c>
      <c r="H68" s="29">
        <f t="shared" si="36"/>
        <v>0.3</v>
      </c>
      <c r="I68" s="3">
        <v>3</v>
      </c>
      <c r="J68" s="3">
        <f t="shared" si="37"/>
        <v>0.5</v>
      </c>
      <c r="K68" s="3">
        <f t="shared" si="38"/>
        <v>0.5</v>
      </c>
      <c r="L68" s="3">
        <v>3</v>
      </c>
      <c r="M68" s="3">
        <f t="shared" si="39"/>
        <v>0.5</v>
      </c>
      <c r="N68" s="3">
        <f t="shared" si="40"/>
        <v>0.5</v>
      </c>
      <c r="O68" s="3">
        <v>5</v>
      </c>
      <c r="P68" s="3">
        <f t="shared" si="41"/>
        <v>1</v>
      </c>
      <c r="Q68" s="3">
        <f t="shared" si="42"/>
        <v>1</v>
      </c>
      <c r="R68" s="3">
        <v>5</v>
      </c>
      <c r="S68" s="3">
        <f t="shared" si="43"/>
        <v>1</v>
      </c>
      <c r="T68" s="3">
        <f t="shared" si="44"/>
        <v>1</v>
      </c>
      <c r="U68" s="29">
        <f t="shared" si="45"/>
        <v>0.75</v>
      </c>
      <c r="V68" s="3">
        <v>4</v>
      </c>
      <c r="W68" s="3">
        <f t="shared" si="46"/>
        <v>0.75</v>
      </c>
      <c r="X68" s="3">
        <v>3</v>
      </c>
      <c r="Y68" s="3">
        <f t="shared" si="47"/>
        <v>0.5</v>
      </c>
      <c r="Z68" s="3">
        <v>4</v>
      </c>
      <c r="AA68" s="3">
        <f t="shared" si="48"/>
        <v>0.75</v>
      </c>
      <c r="AB68" s="29">
        <f t="shared" si="49"/>
        <v>0.66666666666666663</v>
      </c>
      <c r="AC68" s="3">
        <v>4</v>
      </c>
      <c r="AD68" s="3">
        <f t="shared" si="50"/>
        <v>1</v>
      </c>
      <c r="AE68" s="3">
        <v>4</v>
      </c>
      <c r="AF68" s="3">
        <f t="shared" si="51"/>
        <v>1</v>
      </c>
      <c r="AG68" s="3">
        <v>3</v>
      </c>
      <c r="AH68" s="3">
        <f t="shared" si="52"/>
        <v>0.66666666666666663</v>
      </c>
      <c r="AI68" s="3">
        <v>3</v>
      </c>
      <c r="AJ68" s="3">
        <f t="shared" si="53"/>
        <v>0.66666666666666663</v>
      </c>
      <c r="AK68" s="3">
        <v>2</v>
      </c>
      <c r="AL68" s="3">
        <f t="shared" si="54"/>
        <v>0.33333333333333331</v>
      </c>
      <c r="AM68" s="3">
        <v>4</v>
      </c>
      <c r="AN68" s="3">
        <f t="shared" si="55"/>
        <v>1</v>
      </c>
      <c r="AO68" s="3">
        <v>4</v>
      </c>
      <c r="AP68" s="3">
        <f t="shared" si="56"/>
        <v>1</v>
      </c>
      <c r="AQ68" s="3">
        <v>3</v>
      </c>
      <c r="AR68" s="3">
        <f t="shared" si="57"/>
        <v>0.66666666666666663</v>
      </c>
      <c r="AS68" s="29">
        <f t="shared" si="58"/>
        <v>0.79166666666666663</v>
      </c>
      <c r="AT68" s="3">
        <v>3</v>
      </c>
      <c r="AU68" s="3">
        <f t="shared" si="59"/>
        <v>0.5</v>
      </c>
      <c r="AV68" s="3">
        <v>4</v>
      </c>
      <c r="AW68" s="3">
        <f t="shared" si="60"/>
        <v>0.75</v>
      </c>
      <c r="AX68" s="29">
        <f t="shared" si="61"/>
        <v>0.625</v>
      </c>
      <c r="AZ68" s="3">
        <v>2</v>
      </c>
      <c r="BA68" s="12">
        <f t="shared" si="62"/>
        <v>5.9289239180601409E-3</v>
      </c>
      <c r="BB68" s="12">
        <f t="shared" si="63"/>
        <v>2.1806853582554516E-2</v>
      </c>
      <c r="BC68" s="3">
        <v>4</v>
      </c>
      <c r="BD68" s="3">
        <f t="shared" si="64"/>
        <v>0.75</v>
      </c>
      <c r="BE68" s="3">
        <v>4</v>
      </c>
      <c r="BF68" s="3">
        <f t="shared" si="65"/>
        <v>0.75</v>
      </c>
      <c r="BG68" s="29">
        <f t="shared" si="66"/>
        <v>0.50197630797268677</v>
      </c>
      <c r="BH68" s="3">
        <v>45000000</v>
      </c>
      <c r="BI68" s="13">
        <f t="shared" si="67"/>
        <v>5.0625000050625001E-2</v>
      </c>
      <c r="BJ68" s="12">
        <f t="shared" si="68"/>
        <v>0.98730158730158735</v>
      </c>
      <c r="BK68" s="29">
        <f t="shared" si="69"/>
        <v>0.60588494021767003</v>
      </c>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O68" s="3"/>
      <c r="EW68" s="3"/>
      <c r="EZ68" s="3"/>
      <c r="FA68" s="3"/>
      <c r="FB68" s="3"/>
      <c r="FC68" s="3"/>
      <c r="FD68" s="3"/>
      <c r="FE68" s="3"/>
      <c r="FF68" s="3"/>
      <c r="FH68" s="3"/>
      <c r="FI68" s="3"/>
      <c r="FJ68" s="3"/>
      <c r="FK68" s="3"/>
      <c r="FL68" s="3"/>
      <c r="FM68" s="3"/>
      <c r="FN68" s="3"/>
      <c r="FO68" s="3"/>
      <c r="FP68" s="3"/>
      <c r="FQ68" s="3"/>
      <c r="FR68" s="3"/>
      <c r="FS68" s="3"/>
      <c r="FT68" s="3"/>
      <c r="FU68" s="3"/>
      <c r="FV68" s="3"/>
      <c r="FW68" s="3"/>
      <c r="FX68" s="3"/>
      <c r="FY68" s="3"/>
      <c r="FZ68" s="3"/>
      <c r="GA68" s="3"/>
      <c r="GB68" s="3"/>
      <c r="GC68" s="3"/>
      <c r="GD68" s="3"/>
      <c r="GE68" s="3"/>
    </row>
    <row r="69" spans="1:187" ht="15" x14ac:dyDescent="0.2">
      <c r="A69" s="3" t="s">
        <v>636</v>
      </c>
      <c r="B69" s="21" t="s">
        <v>3153</v>
      </c>
      <c r="C69" s="3" t="s">
        <v>637</v>
      </c>
      <c r="D69" s="3" t="s">
        <v>113</v>
      </c>
      <c r="E69" s="3" t="s">
        <v>638</v>
      </c>
      <c r="F69" s="3">
        <v>20</v>
      </c>
      <c r="G69" s="5">
        <f t="shared" si="35"/>
        <v>0.2</v>
      </c>
      <c r="H69" s="29">
        <f t="shared" si="36"/>
        <v>0.2</v>
      </c>
      <c r="I69" s="3">
        <v>5</v>
      </c>
      <c r="J69" s="3">
        <f t="shared" si="37"/>
        <v>1</v>
      </c>
      <c r="K69" s="3">
        <f t="shared" si="38"/>
        <v>1</v>
      </c>
      <c r="L69" s="3">
        <v>5</v>
      </c>
      <c r="M69" s="3">
        <f t="shared" si="39"/>
        <v>1</v>
      </c>
      <c r="N69" s="3">
        <f t="shared" si="40"/>
        <v>1</v>
      </c>
      <c r="O69" s="3">
        <v>5</v>
      </c>
      <c r="P69" s="3">
        <f t="shared" si="41"/>
        <v>1</v>
      </c>
      <c r="Q69" s="3">
        <f t="shared" si="42"/>
        <v>1</v>
      </c>
      <c r="R69" s="3">
        <v>5</v>
      </c>
      <c r="S69" s="3">
        <f t="shared" si="43"/>
        <v>1</v>
      </c>
      <c r="T69" s="3">
        <f t="shared" si="44"/>
        <v>1</v>
      </c>
      <c r="U69" s="29">
        <f t="shared" si="45"/>
        <v>1</v>
      </c>
      <c r="V69" s="3">
        <v>5</v>
      </c>
      <c r="W69" s="3">
        <f t="shared" si="46"/>
        <v>1</v>
      </c>
      <c r="X69" s="3">
        <v>5</v>
      </c>
      <c r="Y69" s="3">
        <f t="shared" si="47"/>
        <v>1</v>
      </c>
      <c r="Z69" s="3">
        <v>5</v>
      </c>
      <c r="AA69" s="3">
        <f t="shared" si="48"/>
        <v>1</v>
      </c>
      <c r="AB69" s="29">
        <f t="shared" si="49"/>
        <v>1</v>
      </c>
      <c r="AC69" s="3">
        <v>2</v>
      </c>
      <c r="AD69" s="3">
        <f t="shared" si="50"/>
        <v>0.33333333333333331</v>
      </c>
      <c r="AE69" s="3">
        <v>4</v>
      </c>
      <c r="AF69" s="3">
        <f t="shared" si="51"/>
        <v>1</v>
      </c>
      <c r="AG69" s="3">
        <v>4</v>
      </c>
      <c r="AH69" s="3">
        <f t="shared" si="52"/>
        <v>1</v>
      </c>
      <c r="AI69" s="3">
        <v>4</v>
      </c>
      <c r="AJ69" s="3">
        <f t="shared" si="53"/>
        <v>1</v>
      </c>
      <c r="AK69" s="3">
        <v>3</v>
      </c>
      <c r="AL69" s="3">
        <f t="shared" si="54"/>
        <v>0.66666666666666663</v>
      </c>
      <c r="AM69" s="3">
        <v>4</v>
      </c>
      <c r="AN69" s="3">
        <f t="shared" si="55"/>
        <v>1</v>
      </c>
      <c r="AO69" s="3">
        <v>3</v>
      </c>
      <c r="AP69" s="3">
        <f t="shared" si="56"/>
        <v>0.66666666666666663</v>
      </c>
      <c r="AQ69" s="3">
        <v>2</v>
      </c>
      <c r="AR69" s="3">
        <f t="shared" si="57"/>
        <v>0.33333333333333331</v>
      </c>
      <c r="AS69" s="29">
        <f t="shared" si="58"/>
        <v>0.75</v>
      </c>
      <c r="AT69" s="3">
        <v>3</v>
      </c>
      <c r="AU69" s="3">
        <f t="shared" si="59"/>
        <v>0.5</v>
      </c>
      <c r="AV69" s="3">
        <v>3</v>
      </c>
      <c r="AW69" s="3">
        <f t="shared" si="60"/>
        <v>0.5</v>
      </c>
      <c r="AX69" s="29">
        <f t="shared" si="61"/>
        <v>0.5</v>
      </c>
      <c r="AY69" s="3" t="s">
        <v>639</v>
      </c>
      <c r="AZ69" s="3">
        <v>20</v>
      </c>
      <c r="BA69" s="12">
        <f t="shared" si="62"/>
        <v>6.9833493094756283E-2</v>
      </c>
      <c r="BB69" s="12">
        <f t="shared" si="63"/>
        <v>0.58566978193146413</v>
      </c>
      <c r="BC69" s="3">
        <v>5</v>
      </c>
      <c r="BD69" s="3">
        <f t="shared" si="64"/>
        <v>1</v>
      </c>
      <c r="BE69" s="3">
        <v>5</v>
      </c>
      <c r="BF69" s="3">
        <f t="shared" si="65"/>
        <v>1</v>
      </c>
      <c r="BG69" s="29">
        <f t="shared" si="66"/>
        <v>0.68994449769825206</v>
      </c>
      <c r="BH69" s="3">
        <v>200000</v>
      </c>
      <c r="BI69" s="13">
        <f t="shared" si="67"/>
        <v>2.25000000225E-4</v>
      </c>
      <c r="BJ69" s="12">
        <f t="shared" si="68"/>
        <v>0.29841269841269841</v>
      </c>
      <c r="BK69" s="29">
        <f t="shared" si="69"/>
        <v>0.68999074961637541</v>
      </c>
      <c r="FI69" s="3"/>
      <c r="GC69" s="3"/>
      <c r="GE69" s="3"/>
    </row>
    <row r="70" spans="1:187" ht="15" x14ac:dyDescent="0.2">
      <c r="A70" s="3" t="s">
        <v>646</v>
      </c>
      <c r="B70" s="21" t="s">
        <v>3149</v>
      </c>
      <c r="C70" s="3" t="s">
        <v>647</v>
      </c>
      <c r="D70" s="3" t="s">
        <v>124</v>
      </c>
      <c r="E70" s="3" t="s">
        <v>648</v>
      </c>
      <c r="F70" s="3">
        <v>30</v>
      </c>
      <c r="G70" s="5">
        <f t="shared" si="35"/>
        <v>0.3</v>
      </c>
      <c r="H70" s="29">
        <f t="shared" si="36"/>
        <v>0.3</v>
      </c>
      <c r="I70" s="3">
        <v>4</v>
      </c>
      <c r="J70" s="3">
        <f t="shared" si="37"/>
        <v>0.75</v>
      </c>
      <c r="K70" s="3">
        <f t="shared" si="38"/>
        <v>0.75</v>
      </c>
      <c r="L70" s="3">
        <v>4</v>
      </c>
      <c r="M70" s="3">
        <f t="shared" si="39"/>
        <v>0.75</v>
      </c>
      <c r="N70" s="3">
        <f t="shared" si="40"/>
        <v>0.75</v>
      </c>
      <c r="O70" s="3">
        <v>5</v>
      </c>
      <c r="P70" s="3">
        <f t="shared" si="41"/>
        <v>1</v>
      </c>
      <c r="Q70" s="3">
        <f t="shared" si="42"/>
        <v>1</v>
      </c>
      <c r="R70" s="3">
        <v>5</v>
      </c>
      <c r="S70" s="3">
        <f t="shared" si="43"/>
        <v>1</v>
      </c>
      <c r="T70" s="3">
        <f t="shared" si="44"/>
        <v>1</v>
      </c>
      <c r="U70" s="29">
        <f t="shared" si="45"/>
        <v>0.875</v>
      </c>
      <c r="V70" s="3">
        <v>5</v>
      </c>
      <c r="W70" s="3">
        <f t="shared" si="46"/>
        <v>1</v>
      </c>
      <c r="X70" s="3">
        <v>4</v>
      </c>
      <c r="Y70" s="3">
        <f t="shared" si="47"/>
        <v>0.75</v>
      </c>
      <c r="Z70" s="3">
        <v>5</v>
      </c>
      <c r="AA70" s="3">
        <f t="shared" si="48"/>
        <v>1</v>
      </c>
      <c r="AB70" s="29">
        <f t="shared" si="49"/>
        <v>0.91666666666666663</v>
      </c>
      <c r="AC70" s="3">
        <v>3</v>
      </c>
      <c r="AD70" s="3">
        <f t="shared" si="50"/>
        <v>0.66666666666666663</v>
      </c>
      <c r="AE70" s="3">
        <v>4</v>
      </c>
      <c r="AF70" s="3">
        <f t="shared" si="51"/>
        <v>1</v>
      </c>
      <c r="AG70" s="3">
        <v>4</v>
      </c>
      <c r="AH70" s="3">
        <f t="shared" si="52"/>
        <v>1</v>
      </c>
      <c r="AI70" s="3">
        <v>4</v>
      </c>
      <c r="AJ70" s="3">
        <f t="shared" si="53"/>
        <v>1</v>
      </c>
      <c r="AK70" s="3">
        <v>4</v>
      </c>
      <c r="AL70" s="3">
        <f t="shared" si="54"/>
        <v>1</v>
      </c>
      <c r="AM70" s="3">
        <v>3</v>
      </c>
      <c r="AN70" s="3">
        <f t="shared" si="55"/>
        <v>0.66666666666666663</v>
      </c>
      <c r="AO70" s="3">
        <v>4</v>
      </c>
      <c r="AP70" s="3">
        <f t="shared" si="56"/>
        <v>1</v>
      </c>
      <c r="AQ70" s="3">
        <v>4</v>
      </c>
      <c r="AR70" s="3">
        <f t="shared" si="57"/>
        <v>1</v>
      </c>
      <c r="AS70" s="29">
        <f t="shared" si="58"/>
        <v>0.91666666666666663</v>
      </c>
      <c r="AT70" s="3">
        <v>4</v>
      </c>
      <c r="AU70" s="3">
        <f t="shared" si="59"/>
        <v>0.75</v>
      </c>
      <c r="AV70" s="3">
        <v>4</v>
      </c>
      <c r="AW70" s="3">
        <f t="shared" si="60"/>
        <v>0.75</v>
      </c>
      <c r="AX70" s="29">
        <f t="shared" si="61"/>
        <v>0.75</v>
      </c>
      <c r="AY70" s="3" t="s">
        <v>649</v>
      </c>
      <c r="AZ70" s="3">
        <v>15</v>
      </c>
      <c r="BA70" s="12">
        <f t="shared" si="62"/>
        <v>5.2082223879007343E-2</v>
      </c>
      <c r="BB70" s="12">
        <f t="shared" si="63"/>
        <v>0.47663551401869159</v>
      </c>
      <c r="BC70" s="3">
        <v>5</v>
      </c>
      <c r="BD70" s="3">
        <f t="shared" si="64"/>
        <v>1</v>
      </c>
      <c r="BE70" s="3">
        <v>5</v>
      </c>
      <c r="BF70" s="3">
        <f t="shared" si="65"/>
        <v>1</v>
      </c>
      <c r="BG70" s="29">
        <f t="shared" si="66"/>
        <v>0.6840274079596691</v>
      </c>
      <c r="BH70" s="3">
        <v>70000</v>
      </c>
      <c r="BI70" s="13">
        <f t="shared" si="67"/>
        <v>7.8750000078749998E-5</v>
      </c>
      <c r="BJ70" s="12">
        <f t="shared" si="68"/>
        <v>0.14603174603174604</v>
      </c>
      <c r="BK70" s="29">
        <f t="shared" si="69"/>
        <v>0.74039345688216718</v>
      </c>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B70" s="3"/>
      <c r="EC70" s="3"/>
      <c r="ED70" s="3"/>
      <c r="EE70" s="3"/>
      <c r="EF70" s="3"/>
      <c r="EG70" s="3"/>
      <c r="EH70" s="3"/>
      <c r="EI70" s="3"/>
      <c r="EJ70" s="3"/>
      <c r="EK70" s="3"/>
      <c r="EL70" s="3"/>
      <c r="EM70" s="3"/>
      <c r="EN70" s="3"/>
      <c r="EW70" s="3"/>
      <c r="EZ70" s="3"/>
      <c r="FA70" s="3"/>
      <c r="FB70" s="3"/>
      <c r="FC70" s="3"/>
      <c r="FD70" s="3"/>
      <c r="FE70" s="3"/>
      <c r="FF70" s="3"/>
      <c r="FH70" s="3"/>
      <c r="FI70" s="3"/>
      <c r="FJ70" s="3"/>
      <c r="FK70" s="3"/>
      <c r="FL70" s="3"/>
      <c r="FM70" s="3"/>
      <c r="FN70" s="3"/>
      <c r="FO70" s="3"/>
      <c r="FP70" s="3"/>
      <c r="FQ70" s="3"/>
      <c r="FR70" s="3"/>
      <c r="FS70" s="3"/>
      <c r="FT70" s="3"/>
      <c r="FU70" s="3"/>
      <c r="FV70" s="3"/>
      <c r="FW70" s="3"/>
      <c r="FX70" s="3"/>
      <c r="FY70" s="3"/>
      <c r="FZ70" s="3"/>
      <c r="GA70" s="3"/>
      <c r="GB70" s="3"/>
      <c r="GC70" s="3"/>
      <c r="GD70" s="3"/>
      <c r="GE70" s="3"/>
    </row>
    <row r="71" spans="1:187" ht="15" x14ac:dyDescent="0.2">
      <c r="A71" s="3" t="s">
        <v>656</v>
      </c>
      <c r="B71" s="21" t="s">
        <v>3151</v>
      </c>
      <c r="C71" s="3" t="s">
        <v>657</v>
      </c>
      <c r="D71" s="3" t="s">
        <v>124</v>
      </c>
      <c r="E71" s="3" t="s">
        <v>658</v>
      </c>
      <c r="F71" s="3">
        <v>20</v>
      </c>
      <c r="G71" s="5">
        <f t="shared" si="35"/>
        <v>0.2</v>
      </c>
      <c r="H71" s="29">
        <f t="shared" si="36"/>
        <v>0.2</v>
      </c>
      <c r="I71" s="3">
        <v>5</v>
      </c>
      <c r="J71" s="3">
        <f t="shared" si="37"/>
        <v>1</v>
      </c>
      <c r="K71" s="3">
        <f t="shared" si="38"/>
        <v>1</v>
      </c>
      <c r="L71" s="3">
        <v>5</v>
      </c>
      <c r="M71" s="3">
        <f t="shared" si="39"/>
        <v>1</v>
      </c>
      <c r="N71" s="3">
        <f t="shared" si="40"/>
        <v>1</v>
      </c>
      <c r="O71" s="3">
        <v>5</v>
      </c>
      <c r="P71" s="3">
        <f t="shared" si="41"/>
        <v>1</v>
      </c>
      <c r="Q71" s="3">
        <f t="shared" si="42"/>
        <v>1</v>
      </c>
      <c r="R71" s="3">
        <v>4</v>
      </c>
      <c r="S71" s="3">
        <f t="shared" si="43"/>
        <v>0.75</v>
      </c>
      <c r="T71" s="3">
        <f t="shared" si="44"/>
        <v>0.75</v>
      </c>
      <c r="U71" s="29">
        <f t="shared" si="45"/>
        <v>0.9375</v>
      </c>
      <c r="V71" s="3">
        <v>5</v>
      </c>
      <c r="W71" s="3">
        <f t="shared" si="46"/>
        <v>1</v>
      </c>
      <c r="X71" s="3">
        <v>4</v>
      </c>
      <c r="Y71" s="3">
        <f t="shared" si="47"/>
        <v>0.75</v>
      </c>
      <c r="Z71" s="3">
        <v>5</v>
      </c>
      <c r="AA71" s="3">
        <f t="shared" si="48"/>
        <v>1</v>
      </c>
      <c r="AB71" s="29">
        <f t="shared" si="49"/>
        <v>0.91666666666666663</v>
      </c>
      <c r="AC71" s="3">
        <v>4</v>
      </c>
      <c r="AD71" s="3">
        <f t="shared" si="50"/>
        <v>1</v>
      </c>
      <c r="AE71" s="3">
        <v>4</v>
      </c>
      <c r="AF71" s="3">
        <f t="shared" si="51"/>
        <v>1</v>
      </c>
      <c r="AG71" s="3">
        <v>4</v>
      </c>
      <c r="AH71" s="3">
        <f t="shared" si="52"/>
        <v>1</v>
      </c>
      <c r="AI71" s="3">
        <v>4</v>
      </c>
      <c r="AJ71" s="3">
        <f t="shared" si="53"/>
        <v>1</v>
      </c>
      <c r="AK71" s="3">
        <v>3</v>
      </c>
      <c r="AL71" s="3">
        <f t="shared" si="54"/>
        <v>0.66666666666666663</v>
      </c>
      <c r="AM71" s="3">
        <v>3</v>
      </c>
      <c r="AN71" s="3">
        <f t="shared" si="55"/>
        <v>0.66666666666666663</v>
      </c>
      <c r="AO71" s="3">
        <v>4</v>
      </c>
      <c r="AP71" s="3">
        <f t="shared" si="56"/>
        <v>1</v>
      </c>
      <c r="AQ71" s="3">
        <v>2</v>
      </c>
      <c r="AR71" s="3">
        <f t="shared" si="57"/>
        <v>0.33333333333333331</v>
      </c>
      <c r="AS71" s="29">
        <f t="shared" si="58"/>
        <v>0.83333333333333337</v>
      </c>
      <c r="AT71" s="3">
        <v>4</v>
      </c>
      <c r="AU71" s="3">
        <f t="shared" si="59"/>
        <v>0.75</v>
      </c>
      <c r="AV71" s="3">
        <v>4</v>
      </c>
      <c r="AW71" s="3">
        <f t="shared" si="60"/>
        <v>0.75</v>
      </c>
      <c r="AX71" s="29">
        <f t="shared" si="61"/>
        <v>0.75</v>
      </c>
      <c r="AY71" s="3" t="s">
        <v>659</v>
      </c>
      <c r="AZ71" s="3">
        <v>50</v>
      </c>
      <c r="BA71" s="12">
        <f t="shared" si="62"/>
        <v>0.17634110838924982</v>
      </c>
      <c r="BB71" s="12">
        <f t="shared" si="63"/>
        <v>0.94080996884735202</v>
      </c>
      <c r="BC71" s="3">
        <v>5</v>
      </c>
      <c r="BD71" s="3">
        <f t="shared" si="64"/>
        <v>1</v>
      </c>
      <c r="BE71" s="3">
        <v>5</v>
      </c>
      <c r="BF71" s="3">
        <f t="shared" si="65"/>
        <v>1</v>
      </c>
      <c r="BG71" s="29">
        <f t="shared" si="66"/>
        <v>0.72544703612974992</v>
      </c>
      <c r="BH71" s="3">
        <v>18000</v>
      </c>
      <c r="BI71" s="13">
        <f t="shared" si="67"/>
        <v>2.0250000020250001E-5</v>
      </c>
      <c r="BJ71" s="12">
        <f t="shared" si="68"/>
        <v>6.0317460317460318E-2</v>
      </c>
      <c r="BK71" s="29">
        <f t="shared" si="69"/>
        <v>0.72715783935495837</v>
      </c>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B71" s="3"/>
      <c r="EC71" s="3"/>
      <c r="ED71" s="3"/>
      <c r="EE71" s="3"/>
      <c r="EF71" s="3"/>
      <c r="EG71" s="3"/>
      <c r="EH71" s="3"/>
      <c r="EI71" s="3"/>
      <c r="EJ71" s="3"/>
      <c r="EK71" s="3"/>
      <c r="EL71" s="3"/>
      <c r="EM71" s="3"/>
      <c r="EN71" s="3"/>
      <c r="EW71" s="3"/>
      <c r="EZ71" s="3"/>
      <c r="FA71" s="3"/>
      <c r="FB71" s="3"/>
      <c r="FD71" s="3"/>
      <c r="FE71" s="3"/>
      <c r="FF71" s="3"/>
      <c r="FH71" s="3"/>
      <c r="FI71" s="3"/>
      <c r="FJ71" s="3"/>
      <c r="FK71" s="3"/>
      <c r="FL71" s="3"/>
      <c r="FM71" s="3"/>
      <c r="FN71" s="3"/>
      <c r="FO71" s="3"/>
      <c r="FP71" s="3"/>
      <c r="FQ71" s="3"/>
      <c r="FR71" s="3"/>
      <c r="FS71" s="3"/>
      <c r="FT71" s="3"/>
      <c r="FU71" s="3"/>
      <c r="FV71" s="3"/>
      <c r="FW71" s="3"/>
      <c r="FX71" s="3"/>
      <c r="FY71" s="3"/>
      <c r="GA71" s="3"/>
      <c r="GB71" s="3"/>
      <c r="GC71" s="3"/>
      <c r="GD71" s="3"/>
      <c r="GE71" s="3"/>
    </row>
    <row r="72" spans="1:187" ht="15" x14ac:dyDescent="0.2">
      <c r="A72" s="3" t="s">
        <v>667</v>
      </c>
      <c r="B72" s="21" t="s">
        <v>3137</v>
      </c>
      <c r="C72" s="3">
        <v>91623</v>
      </c>
      <c r="D72" s="3" t="s">
        <v>124</v>
      </c>
      <c r="E72" s="3" t="s">
        <v>668</v>
      </c>
      <c r="G72" s="5">
        <f t="shared" si="35"/>
        <v>0</v>
      </c>
      <c r="H72" s="29" t="str">
        <f t="shared" si="36"/>
        <v/>
      </c>
      <c r="J72" s="3">
        <f t="shared" si="37"/>
        <v>-0.25</v>
      </c>
      <c r="K72" s="3" t="str">
        <f t="shared" si="38"/>
        <v/>
      </c>
      <c r="M72" s="3">
        <f t="shared" si="39"/>
        <v>-0.25</v>
      </c>
      <c r="N72" s="3" t="str">
        <f t="shared" si="40"/>
        <v/>
      </c>
      <c r="P72" s="3">
        <f t="shared" si="41"/>
        <v>-0.25</v>
      </c>
      <c r="Q72" s="3" t="str">
        <f t="shared" si="42"/>
        <v/>
      </c>
      <c r="S72" s="3">
        <f t="shared" si="43"/>
        <v>-0.25</v>
      </c>
      <c r="T72" s="3" t="str">
        <f t="shared" si="44"/>
        <v/>
      </c>
      <c r="U72" s="29" t="str">
        <f t="shared" si="45"/>
        <v/>
      </c>
      <c r="W72" s="3">
        <f t="shared" si="46"/>
        <v>-0.25</v>
      </c>
      <c r="Y72" s="3">
        <f t="shared" si="47"/>
        <v>-0.25</v>
      </c>
      <c r="AA72" s="3">
        <f t="shared" si="48"/>
        <v>-0.25</v>
      </c>
      <c r="AB72" s="29" t="str">
        <f t="shared" si="49"/>
        <v/>
      </c>
      <c r="AD72" s="3">
        <f t="shared" si="50"/>
        <v>-0.33333333333333331</v>
      </c>
      <c r="AF72" s="3">
        <f t="shared" si="51"/>
        <v>-0.33333333333333331</v>
      </c>
      <c r="AH72" s="3">
        <f t="shared" si="52"/>
        <v>-0.33333333333333331</v>
      </c>
      <c r="AJ72" s="3">
        <f t="shared" si="53"/>
        <v>-0.33333333333333331</v>
      </c>
      <c r="AL72" s="3">
        <f t="shared" si="54"/>
        <v>-0.33333333333333331</v>
      </c>
      <c r="AN72" s="3">
        <f t="shared" si="55"/>
        <v>-0.33333333333333331</v>
      </c>
      <c r="AP72" s="3">
        <f t="shared" si="56"/>
        <v>-0.33333333333333331</v>
      </c>
      <c r="AR72" s="3">
        <f t="shared" si="57"/>
        <v>-0.33333333333333331</v>
      </c>
      <c r="AS72" s="29" t="str">
        <f t="shared" si="58"/>
        <v/>
      </c>
      <c r="AU72" s="3">
        <f t="shared" si="59"/>
        <v>-0.25</v>
      </c>
      <c r="AW72" s="3">
        <f t="shared" si="60"/>
        <v>-0.25</v>
      </c>
      <c r="AX72" s="29" t="str">
        <f t="shared" si="61"/>
        <v/>
      </c>
      <c r="BA72" s="12">
        <f t="shared" si="62"/>
        <v>-1.171583768239429E-3</v>
      </c>
      <c r="BB72" s="12" t="e">
        <f t="shared" si="63"/>
        <v>#N/A</v>
      </c>
      <c r="BD72" s="3">
        <f t="shared" si="64"/>
        <v>-0.25</v>
      </c>
      <c r="BF72" s="3">
        <f t="shared" si="65"/>
        <v>-0.25</v>
      </c>
      <c r="BG72" s="29" t="str">
        <f t="shared" si="66"/>
        <v/>
      </c>
      <c r="BI72" s="13">
        <f t="shared" si="67"/>
        <v>0</v>
      </c>
      <c r="BJ72" s="12">
        <f t="shared" si="68"/>
        <v>3.1746031746031746E-3</v>
      </c>
      <c r="BK72" s="29" t="str">
        <f t="shared" si="69"/>
        <v/>
      </c>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Q72" s="3"/>
      <c r="CR72" s="3"/>
      <c r="CS72" s="3"/>
      <c r="CT72" s="3"/>
      <c r="CU72" s="3"/>
      <c r="CV72" s="3"/>
      <c r="CW72" s="3"/>
      <c r="CX72" s="3"/>
      <c r="CY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B72" s="3"/>
      <c r="EC72" s="3"/>
      <c r="ED72" s="3"/>
      <c r="EE72" s="3"/>
      <c r="EF72" s="3"/>
      <c r="EG72" s="3"/>
      <c r="EH72" s="3"/>
      <c r="EI72" s="3"/>
      <c r="EJ72" s="3"/>
      <c r="EK72" s="3"/>
      <c r="EO72" s="3"/>
      <c r="EQ72" s="3"/>
      <c r="EW72" s="3"/>
      <c r="EZ72" s="3"/>
      <c r="FA72" s="3"/>
      <c r="FB72" s="3"/>
      <c r="FC72" s="3"/>
      <c r="FD72" s="3"/>
      <c r="FE72" s="3"/>
      <c r="FF72" s="3"/>
      <c r="FH72" s="3"/>
      <c r="FI72" s="3"/>
      <c r="FJ72" s="3"/>
      <c r="FK72" s="3"/>
      <c r="FL72" s="3"/>
      <c r="FM72" s="3"/>
      <c r="FN72" s="3"/>
      <c r="FO72" s="3"/>
      <c r="FP72" s="3"/>
      <c r="FQ72" s="3"/>
      <c r="FR72" s="3"/>
      <c r="FS72" s="3"/>
      <c r="FT72" s="3"/>
      <c r="FU72" s="3"/>
      <c r="FV72" s="3"/>
      <c r="FW72" s="3"/>
      <c r="FX72" s="3"/>
      <c r="FY72" s="3"/>
      <c r="FZ72" s="3"/>
      <c r="GA72" s="3"/>
      <c r="GB72" s="3"/>
      <c r="GC72" s="3"/>
      <c r="GD72" s="3"/>
      <c r="GE72" s="3"/>
    </row>
    <row r="73" spans="1:187" ht="15" x14ac:dyDescent="0.2">
      <c r="A73" s="3" t="s">
        <v>669</v>
      </c>
      <c r="B73" s="21" t="s">
        <v>3139</v>
      </c>
      <c r="C73" s="3" t="s">
        <v>670</v>
      </c>
      <c r="D73" s="3" t="s">
        <v>124</v>
      </c>
      <c r="E73" s="3" t="s">
        <v>377</v>
      </c>
      <c r="F73" s="3">
        <v>20</v>
      </c>
      <c r="G73" s="5">
        <f t="shared" si="35"/>
        <v>0.2</v>
      </c>
      <c r="H73" s="29">
        <f t="shared" si="36"/>
        <v>0.2</v>
      </c>
      <c r="I73" s="3">
        <v>4</v>
      </c>
      <c r="J73" s="3">
        <f t="shared" si="37"/>
        <v>0.75</v>
      </c>
      <c r="K73" s="3">
        <f t="shared" si="38"/>
        <v>0.75</v>
      </c>
      <c r="L73" s="3">
        <v>5</v>
      </c>
      <c r="M73" s="3">
        <f t="shared" si="39"/>
        <v>1</v>
      </c>
      <c r="N73" s="3">
        <f t="shared" si="40"/>
        <v>1</v>
      </c>
      <c r="O73" s="3">
        <v>4</v>
      </c>
      <c r="P73" s="3">
        <f t="shared" si="41"/>
        <v>0.75</v>
      </c>
      <c r="Q73" s="3">
        <f t="shared" si="42"/>
        <v>0.75</v>
      </c>
      <c r="R73" s="3">
        <v>4</v>
      </c>
      <c r="S73" s="3">
        <f t="shared" si="43"/>
        <v>0.75</v>
      </c>
      <c r="T73" s="3">
        <f t="shared" si="44"/>
        <v>0.75</v>
      </c>
      <c r="U73" s="29">
        <f t="shared" si="45"/>
        <v>0.8125</v>
      </c>
      <c r="V73" s="3">
        <v>5</v>
      </c>
      <c r="W73" s="3">
        <f t="shared" si="46"/>
        <v>1</v>
      </c>
      <c r="X73" s="3">
        <v>5</v>
      </c>
      <c r="Y73" s="3">
        <f t="shared" si="47"/>
        <v>1</v>
      </c>
      <c r="Z73" s="3">
        <v>5</v>
      </c>
      <c r="AA73" s="3">
        <f t="shared" si="48"/>
        <v>1</v>
      </c>
      <c r="AB73" s="29">
        <f t="shared" si="49"/>
        <v>1</v>
      </c>
      <c r="AC73" s="3">
        <v>3</v>
      </c>
      <c r="AD73" s="3">
        <f t="shared" si="50"/>
        <v>0.66666666666666663</v>
      </c>
      <c r="AE73" s="3">
        <v>3</v>
      </c>
      <c r="AF73" s="3">
        <f t="shared" si="51"/>
        <v>0.66666666666666663</v>
      </c>
      <c r="AG73" s="3">
        <v>4</v>
      </c>
      <c r="AH73" s="3">
        <f t="shared" si="52"/>
        <v>1</v>
      </c>
      <c r="AI73" s="3">
        <v>4</v>
      </c>
      <c r="AJ73" s="3">
        <f t="shared" si="53"/>
        <v>1</v>
      </c>
      <c r="AK73" s="3">
        <v>2</v>
      </c>
      <c r="AL73" s="3">
        <f t="shared" si="54"/>
        <v>0.33333333333333331</v>
      </c>
      <c r="AM73" s="3">
        <v>4</v>
      </c>
      <c r="AN73" s="3">
        <f t="shared" si="55"/>
        <v>1</v>
      </c>
      <c r="AO73" s="3">
        <v>4</v>
      </c>
      <c r="AP73" s="3">
        <f t="shared" si="56"/>
        <v>1</v>
      </c>
      <c r="AQ73" s="3">
        <v>3</v>
      </c>
      <c r="AR73" s="3">
        <f t="shared" si="57"/>
        <v>0.66666666666666663</v>
      </c>
      <c r="AS73" s="29">
        <f t="shared" si="58"/>
        <v>0.79166666666666663</v>
      </c>
      <c r="AT73" s="3">
        <v>3</v>
      </c>
      <c r="AU73" s="3">
        <f t="shared" si="59"/>
        <v>0.5</v>
      </c>
      <c r="AV73" s="3">
        <v>4</v>
      </c>
      <c r="AW73" s="3">
        <f t="shared" si="60"/>
        <v>0.75</v>
      </c>
      <c r="AX73" s="29">
        <f t="shared" si="61"/>
        <v>0.625</v>
      </c>
      <c r="AY73" s="3" t="s">
        <v>671</v>
      </c>
      <c r="AZ73" s="3">
        <v>15</v>
      </c>
      <c r="BA73" s="12">
        <f t="shared" si="62"/>
        <v>5.2082223879007343E-2</v>
      </c>
      <c r="BB73" s="12">
        <f t="shared" si="63"/>
        <v>0.47663551401869159</v>
      </c>
      <c r="BC73" s="3">
        <v>4</v>
      </c>
      <c r="BD73" s="3">
        <f t="shared" si="64"/>
        <v>0.75</v>
      </c>
      <c r="BE73" s="3">
        <v>4</v>
      </c>
      <c r="BF73" s="3">
        <f t="shared" si="65"/>
        <v>0.75</v>
      </c>
      <c r="BG73" s="29">
        <f t="shared" si="66"/>
        <v>0.51736074129300247</v>
      </c>
      <c r="BH73" s="3">
        <v>100000</v>
      </c>
      <c r="BI73" s="13">
        <f t="shared" si="67"/>
        <v>1.125000001125E-4</v>
      </c>
      <c r="BJ73" s="12">
        <f t="shared" si="68"/>
        <v>0.19365079365079366</v>
      </c>
      <c r="BK73" s="29">
        <f t="shared" si="69"/>
        <v>0.65775456799327825</v>
      </c>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B73" s="3"/>
      <c r="EC73" s="3"/>
      <c r="ED73" s="3"/>
      <c r="EE73" s="3"/>
      <c r="EF73" s="3"/>
      <c r="EG73" s="3"/>
      <c r="EH73" s="3"/>
      <c r="EI73" s="3"/>
      <c r="EJ73" s="3"/>
      <c r="EK73" s="3"/>
      <c r="EL73" s="3"/>
      <c r="EM73" s="3"/>
      <c r="EO73" s="3"/>
      <c r="EW73" s="3"/>
      <c r="EZ73" s="3"/>
      <c r="FA73" s="3"/>
      <c r="FB73" s="3"/>
      <c r="FC73" s="3"/>
      <c r="FD73" s="3"/>
      <c r="FE73" s="3"/>
      <c r="FF73" s="3"/>
      <c r="FH73" s="3"/>
      <c r="FI73" s="3"/>
      <c r="FJ73" s="3"/>
      <c r="FK73" s="3"/>
      <c r="FL73" s="3"/>
      <c r="FM73" s="3"/>
      <c r="FN73" s="3"/>
      <c r="FO73" s="3"/>
      <c r="FP73" s="3"/>
      <c r="FQ73" s="3"/>
      <c r="FR73" s="3"/>
      <c r="FS73" s="3"/>
      <c r="FT73" s="3"/>
      <c r="FU73" s="3"/>
      <c r="FV73" s="3"/>
      <c r="FW73" s="3"/>
      <c r="FX73" s="3"/>
      <c r="FY73" s="3"/>
      <c r="GA73" s="3"/>
      <c r="GB73" s="3"/>
      <c r="GC73" s="3"/>
      <c r="GD73" s="3"/>
      <c r="GE73" s="3"/>
    </row>
    <row r="74" spans="1:187" ht="15" x14ac:dyDescent="0.2">
      <c r="A74" s="3" t="s">
        <v>679</v>
      </c>
      <c r="B74" s="21" t="s">
        <v>3153</v>
      </c>
      <c r="C74" s="3" t="s">
        <v>680</v>
      </c>
      <c r="D74" s="3" t="s">
        <v>113</v>
      </c>
      <c r="E74" s="3" t="s">
        <v>681</v>
      </c>
      <c r="F74" s="3">
        <v>10</v>
      </c>
      <c r="G74" s="5">
        <f t="shared" si="35"/>
        <v>0.1</v>
      </c>
      <c r="H74" s="29">
        <f t="shared" si="36"/>
        <v>0.1</v>
      </c>
      <c r="I74" s="3">
        <v>5</v>
      </c>
      <c r="J74" s="3">
        <f t="shared" si="37"/>
        <v>1</v>
      </c>
      <c r="K74" s="3">
        <f t="shared" si="38"/>
        <v>1</v>
      </c>
      <c r="L74" s="3">
        <v>5</v>
      </c>
      <c r="M74" s="3">
        <f t="shared" si="39"/>
        <v>1</v>
      </c>
      <c r="N74" s="3">
        <f t="shared" si="40"/>
        <v>1</v>
      </c>
      <c r="O74" s="3">
        <v>5</v>
      </c>
      <c r="P74" s="3">
        <f t="shared" si="41"/>
        <v>1</v>
      </c>
      <c r="Q74" s="3">
        <f t="shared" si="42"/>
        <v>1</v>
      </c>
      <c r="R74" s="3">
        <v>5</v>
      </c>
      <c r="S74" s="3">
        <f t="shared" si="43"/>
        <v>1</v>
      </c>
      <c r="T74" s="3">
        <f t="shared" si="44"/>
        <v>1</v>
      </c>
      <c r="U74" s="29">
        <f t="shared" si="45"/>
        <v>1</v>
      </c>
      <c r="V74" s="3">
        <v>3</v>
      </c>
      <c r="W74" s="3">
        <f t="shared" si="46"/>
        <v>0.5</v>
      </c>
      <c r="X74" s="3">
        <v>5</v>
      </c>
      <c r="Y74" s="3">
        <f t="shared" si="47"/>
        <v>1</v>
      </c>
      <c r="Z74" s="3">
        <v>5</v>
      </c>
      <c r="AA74" s="3">
        <f t="shared" si="48"/>
        <v>1</v>
      </c>
      <c r="AB74" s="29">
        <f t="shared" si="49"/>
        <v>0.83333333333333337</v>
      </c>
      <c r="AC74" s="3">
        <v>3</v>
      </c>
      <c r="AD74" s="3">
        <f t="shared" si="50"/>
        <v>0.66666666666666663</v>
      </c>
      <c r="AE74" s="3">
        <v>4</v>
      </c>
      <c r="AF74" s="3">
        <f t="shared" si="51"/>
        <v>1</v>
      </c>
      <c r="AG74" s="3">
        <v>4</v>
      </c>
      <c r="AH74" s="3">
        <f t="shared" si="52"/>
        <v>1</v>
      </c>
      <c r="AI74" s="3">
        <v>4</v>
      </c>
      <c r="AJ74" s="3">
        <f t="shared" si="53"/>
        <v>1</v>
      </c>
      <c r="AK74" s="3">
        <v>4</v>
      </c>
      <c r="AL74" s="3">
        <f t="shared" si="54"/>
        <v>1</v>
      </c>
      <c r="AM74" s="3">
        <v>4</v>
      </c>
      <c r="AN74" s="3">
        <f t="shared" si="55"/>
        <v>1</v>
      </c>
      <c r="AO74" s="3">
        <v>4</v>
      </c>
      <c r="AP74" s="3">
        <f t="shared" si="56"/>
        <v>1</v>
      </c>
      <c r="AQ74" s="3">
        <v>3</v>
      </c>
      <c r="AR74" s="3">
        <f t="shared" si="57"/>
        <v>0.66666666666666663</v>
      </c>
      <c r="AS74" s="29">
        <f t="shared" si="58"/>
        <v>0.91666666666666663</v>
      </c>
      <c r="AT74" s="3">
        <v>4</v>
      </c>
      <c r="AU74" s="3">
        <f t="shared" si="59"/>
        <v>0.75</v>
      </c>
      <c r="AV74" s="3">
        <v>4</v>
      </c>
      <c r="AW74" s="3">
        <f t="shared" si="60"/>
        <v>0.75</v>
      </c>
      <c r="AX74" s="29">
        <f t="shared" si="61"/>
        <v>0.75</v>
      </c>
      <c r="AY74" s="3" t="s">
        <v>682</v>
      </c>
      <c r="AZ74" s="3">
        <v>5</v>
      </c>
      <c r="BA74" s="12">
        <f t="shared" si="62"/>
        <v>1.6579685447509495E-2</v>
      </c>
      <c r="BB74" s="12">
        <f t="shared" si="63"/>
        <v>9.0342679127725853E-2</v>
      </c>
      <c r="BC74" s="3">
        <v>4</v>
      </c>
      <c r="BD74" s="3">
        <f t="shared" si="64"/>
        <v>0.75</v>
      </c>
      <c r="BE74" s="3">
        <v>4</v>
      </c>
      <c r="BF74" s="3">
        <f t="shared" si="65"/>
        <v>0.75</v>
      </c>
      <c r="BG74" s="29">
        <f t="shared" si="66"/>
        <v>0.50552656181583655</v>
      </c>
      <c r="BH74" s="3">
        <v>500000</v>
      </c>
      <c r="BI74" s="13">
        <f t="shared" si="67"/>
        <v>5.6250000056249998E-4</v>
      </c>
      <c r="BJ74" s="12">
        <f t="shared" si="68"/>
        <v>0.49206349206349204</v>
      </c>
      <c r="BK74" s="29">
        <f t="shared" si="69"/>
        <v>0.68425442696930616</v>
      </c>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B74" s="3"/>
      <c r="EC74" s="3"/>
      <c r="ED74" s="3"/>
      <c r="EE74" s="3"/>
      <c r="EF74" s="3"/>
      <c r="EG74" s="3"/>
      <c r="EH74" s="3"/>
      <c r="EI74" s="3"/>
      <c r="EJ74" s="3"/>
      <c r="EK74" s="3"/>
      <c r="EL74" s="3"/>
      <c r="EM74" s="3"/>
      <c r="EO74" s="3"/>
      <c r="EQ74" s="3"/>
      <c r="EW74" s="3"/>
      <c r="EZ74" s="3"/>
      <c r="FA74" s="3"/>
      <c r="FB74" s="3"/>
      <c r="FC74" s="3"/>
      <c r="FD74" s="3"/>
      <c r="FE74" s="3"/>
      <c r="FF74" s="3"/>
      <c r="FH74" s="3"/>
      <c r="FI74" s="3"/>
      <c r="FJ74" s="3"/>
      <c r="FK74" s="3"/>
      <c r="FL74" s="3"/>
      <c r="FM74" s="3"/>
      <c r="FN74" s="3"/>
      <c r="FO74" s="3"/>
      <c r="FP74" s="3"/>
      <c r="FQ74" s="3"/>
      <c r="FR74" s="3"/>
      <c r="FS74" s="3"/>
      <c r="FT74" s="3"/>
      <c r="FU74" s="3"/>
      <c r="FV74" s="3"/>
      <c r="FW74" s="3"/>
      <c r="FX74" s="3"/>
      <c r="FY74" s="3"/>
      <c r="FZ74" s="3"/>
      <c r="GA74" s="3"/>
      <c r="GB74" s="3"/>
      <c r="GC74" s="3"/>
      <c r="GD74" s="3"/>
      <c r="GE74" s="3"/>
    </row>
    <row r="75" spans="1:187" ht="15" x14ac:dyDescent="0.2">
      <c r="A75" s="3" t="s">
        <v>689</v>
      </c>
      <c r="B75" s="21" t="s">
        <v>3137</v>
      </c>
      <c r="C75" s="3" t="s">
        <v>690</v>
      </c>
      <c r="D75" s="3" t="s">
        <v>124</v>
      </c>
      <c r="E75" s="3" t="s">
        <v>691</v>
      </c>
      <c r="F75" s="3">
        <v>85</v>
      </c>
      <c r="G75" s="5">
        <f t="shared" si="35"/>
        <v>0.85</v>
      </c>
      <c r="H75" s="29">
        <f t="shared" si="36"/>
        <v>0.85</v>
      </c>
      <c r="I75" s="3">
        <v>5</v>
      </c>
      <c r="J75" s="3">
        <f t="shared" si="37"/>
        <v>1</v>
      </c>
      <c r="K75" s="3">
        <f t="shared" si="38"/>
        <v>1</v>
      </c>
      <c r="L75" s="3">
        <v>5</v>
      </c>
      <c r="M75" s="3">
        <f t="shared" si="39"/>
        <v>1</v>
      </c>
      <c r="N75" s="3">
        <f t="shared" si="40"/>
        <v>1</v>
      </c>
      <c r="O75" s="3">
        <v>5</v>
      </c>
      <c r="P75" s="3">
        <f t="shared" si="41"/>
        <v>1</v>
      </c>
      <c r="Q75" s="3">
        <f t="shared" si="42"/>
        <v>1</v>
      </c>
      <c r="R75" s="3">
        <v>4</v>
      </c>
      <c r="S75" s="3">
        <f t="shared" si="43"/>
        <v>0.75</v>
      </c>
      <c r="T75" s="3">
        <f t="shared" si="44"/>
        <v>0.75</v>
      </c>
      <c r="U75" s="29">
        <f t="shared" si="45"/>
        <v>0.9375</v>
      </c>
      <c r="V75" s="3">
        <v>5</v>
      </c>
      <c r="W75" s="3">
        <f t="shared" si="46"/>
        <v>1</v>
      </c>
      <c r="X75" s="3">
        <v>5</v>
      </c>
      <c r="Y75" s="3">
        <f t="shared" si="47"/>
        <v>1</v>
      </c>
      <c r="Z75" s="3">
        <v>5</v>
      </c>
      <c r="AA75" s="3">
        <f t="shared" si="48"/>
        <v>1</v>
      </c>
      <c r="AB75" s="29">
        <f t="shared" si="49"/>
        <v>1</v>
      </c>
      <c r="AC75" s="3">
        <v>4</v>
      </c>
      <c r="AD75" s="3">
        <f t="shared" si="50"/>
        <v>1</v>
      </c>
      <c r="AE75" s="3">
        <v>3</v>
      </c>
      <c r="AF75" s="3">
        <f t="shared" si="51"/>
        <v>0.66666666666666663</v>
      </c>
      <c r="AG75" s="3">
        <v>4</v>
      </c>
      <c r="AH75" s="3">
        <f t="shared" si="52"/>
        <v>1</v>
      </c>
      <c r="AI75" s="3">
        <v>4</v>
      </c>
      <c r="AJ75" s="3">
        <f t="shared" si="53"/>
        <v>1</v>
      </c>
      <c r="AK75" s="3">
        <v>4</v>
      </c>
      <c r="AL75" s="3">
        <f t="shared" si="54"/>
        <v>1</v>
      </c>
      <c r="AM75" s="3">
        <v>4</v>
      </c>
      <c r="AN75" s="3">
        <f t="shared" si="55"/>
        <v>1</v>
      </c>
      <c r="AO75" s="3">
        <v>4</v>
      </c>
      <c r="AP75" s="3">
        <f t="shared" si="56"/>
        <v>1</v>
      </c>
      <c r="AQ75" s="3">
        <v>4</v>
      </c>
      <c r="AR75" s="3">
        <f t="shared" si="57"/>
        <v>1</v>
      </c>
      <c r="AS75" s="29">
        <f t="shared" si="58"/>
        <v>0.95833333333333326</v>
      </c>
      <c r="AT75" s="3">
        <v>5</v>
      </c>
      <c r="AU75" s="3">
        <f t="shared" si="59"/>
        <v>1</v>
      </c>
      <c r="AV75" s="3">
        <v>4</v>
      </c>
      <c r="AW75" s="3">
        <f t="shared" si="60"/>
        <v>0.75</v>
      </c>
      <c r="AX75" s="29">
        <f t="shared" si="61"/>
        <v>0.875</v>
      </c>
      <c r="AY75" s="3" t="s">
        <v>692</v>
      </c>
      <c r="AZ75" s="3">
        <v>25</v>
      </c>
      <c r="BA75" s="12">
        <f t="shared" si="62"/>
        <v>8.7584762310505201E-2</v>
      </c>
      <c r="BB75" s="12">
        <f t="shared" si="63"/>
        <v>0.75077881619937692</v>
      </c>
      <c r="BC75" s="3">
        <v>5</v>
      </c>
      <c r="BD75" s="3">
        <f t="shared" si="64"/>
        <v>1</v>
      </c>
      <c r="BE75" s="3">
        <v>4</v>
      </c>
      <c r="BF75" s="3">
        <f t="shared" si="65"/>
        <v>0.75</v>
      </c>
      <c r="BG75" s="29">
        <f t="shared" si="66"/>
        <v>0.61252825410350176</v>
      </c>
      <c r="BH75" s="3">
        <v>500000</v>
      </c>
      <c r="BI75" s="13">
        <f t="shared" si="67"/>
        <v>5.6250000056249998E-4</v>
      </c>
      <c r="BJ75" s="12">
        <f t="shared" si="68"/>
        <v>0.49206349206349204</v>
      </c>
      <c r="BK75" s="29">
        <f t="shared" si="69"/>
        <v>0.87222693123947259</v>
      </c>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Q75" s="3"/>
      <c r="CR75" s="3"/>
      <c r="CS75" s="3"/>
      <c r="CT75" s="3"/>
      <c r="CU75" s="3"/>
      <c r="CV75" s="3"/>
      <c r="CW75" s="3"/>
      <c r="CX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B75" s="3"/>
      <c r="EC75" s="3"/>
      <c r="ED75" s="3"/>
      <c r="EE75" s="3"/>
      <c r="EF75" s="3"/>
      <c r="EG75" s="3"/>
      <c r="EH75" s="3"/>
      <c r="EI75" s="3"/>
      <c r="EJ75" s="3"/>
      <c r="EK75" s="3"/>
      <c r="EL75" s="3"/>
      <c r="EM75" s="3"/>
      <c r="EO75" s="3"/>
      <c r="EW75" s="3"/>
      <c r="EX75" s="3"/>
      <c r="EY75" s="3"/>
      <c r="FA75" s="3"/>
      <c r="FB75" s="3"/>
      <c r="FC75" s="3"/>
      <c r="FD75" s="3"/>
      <c r="FE75" s="3"/>
      <c r="FF75" s="3"/>
      <c r="FH75" s="3"/>
      <c r="FI75" s="3"/>
      <c r="FJ75" s="3"/>
      <c r="FK75" s="3"/>
      <c r="FL75" s="3"/>
      <c r="FM75" s="3"/>
      <c r="FN75" s="3"/>
      <c r="FO75" s="3"/>
      <c r="FP75" s="3"/>
      <c r="FQ75" s="3"/>
      <c r="FR75" s="3"/>
      <c r="FS75" s="3"/>
      <c r="FT75" s="3"/>
      <c r="FU75" s="3"/>
      <c r="FV75" s="3"/>
      <c r="FW75" s="3"/>
      <c r="FX75" s="3"/>
      <c r="FY75" s="3"/>
      <c r="FZ75" s="3"/>
      <c r="GA75" s="3"/>
      <c r="GB75" s="3"/>
      <c r="GC75" s="3"/>
      <c r="GE75" s="3"/>
    </row>
    <row r="76" spans="1:187" ht="15" x14ac:dyDescent="0.2">
      <c r="A76" s="3" t="s">
        <v>697</v>
      </c>
      <c r="B76" s="21" t="s">
        <v>3139</v>
      </c>
      <c r="C76" s="3" t="s">
        <v>698</v>
      </c>
      <c r="D76" s="3" t="s">
        <v>124</v>
      </c>
      <c r="E76" s="3" t="s">
        <v>699</v>
      </c>
      <c r="F76" s="3">
        <v>60</v>
      </c>
      <c r="G76" s="5">
        <f t="shared" si="35"/>
        <v>0.6</v>
      </c>
      <c r="H76" s="29">
        <f t="shared" si="36"/>
        <v>0.6</v>
      </c>
      <c r="I76" s="3">
        <v>5</v>
      </c>
      <c r="J76" s="3">
        <f t="shared" si="37"/>
        <v>1</v>
      </c>
      <c r="K76" s="3">
        <f t="shared" si="38"/>
        <v>1</v>
      </c>
      <c r="L76" s="3">
        <v>5</v>
      </c>
      <c r="M76" s="3">
        <f t="shared" si="39"/>
        <v>1</v>
      </c>
      <c r="N76" s="3">
        <f t="shared" si="40"/>
        <v>1</v>
      </c>
      <c r="O76" s="3">
        <v>5</v>
      </c>
      <c r="P76" s="3">
        <f t="shared" si="41"/>
        <v>1</v>
      </c>
      <c r="Q76" s="3">
        <f t="shared" si="42"/>
        <v>1</v>
      </c>
      <c r="R76" s="3">
        <v>5</v>
      </c>
      <c r="S76" s="3">
        <f t="shared" si="43"/>
        <v>1</v>
      </c>
      <c r="T76" s="3">
        <f t="shared" si="44"/>
        <v>1</v>
      </c>
      <c r="U76" s="29">
        <f t="shared" si="45"/>
        <v>1</v>
      </c>
      <c r="V76" s="3">
        <v>5</v>
      </c>
      <c r="W76" s="3">
        <f t="shared" si="46"/>
        <v>1</v>
      </c>
      <c r="X76" s="3">
        <v>5</v>
      </c>
      <c r="Y76" s="3">
        <f t="shared" si="47"/>
        <v>1</v>
      </c>
      <c r="Z76" s="3">
        <v>5</v>
      </c>
      <c r="AA76" s="3">
        <f t="shared" si="48"/>
        <v>1</v>
      </c>
      <c r="AB76" s="29">
        <f t="shared" si="49"/>
        <v>1</v>
      </c>
      <c r="AC76" s="3">
        <v>4</v>
      </c>
      <c r="AD76" s="3">
        <f t="shared" si="50"/>
        <v>1</v>
      </c>
      <c r="AE76" s="3">
        <v>4</v>
      </c>
      <c r="AF76" s="3">
        <f t="shared" si="51"/>
        <v>1</v>
      </c>
      <c r="AG76" s="3">
        <v>4</v>
      </c>
      <c r="AH76" s="3">
        <f t="shared" si="52"/>
        <v>1</v>
      </c>
      <c r="AI76" s="3">
        <v>4</v>
      </c>
      <c r="AJ76" s="3">
        <f t="shared" si="53"/>
        <v>1</v>
      </c>
      <c r="AK76" s="3">
        <v>4</v>
      </c>
      <c r="AL76" s="3">
        <f t="shared" si="54"/>
        <v>1</v>
      </c>
      <c r="AM76" s="3">
        <v>4</v>
      </c>
      <c r="AN76" s="3">
        <f t="shared" si="55"/>
        <v>1</v>
      </c>
      <c r="AO76" s="3">
        <v>4</v>
      </c>
      <c r="AP76" s="3">
        <f t="shared" si="56"/>
        <v>1</v>
      </c>
      <c r="AQ76" s="3">
        <v>4</v>
      </c>
      <c r="AR76" s="3">
        <f t="shared" si="57"/>
        <v>1</v>
      </c>
      <c r="AS76" s="29">
        <f t="shared" si="58"/>
        <v>1</v>
      </c>
      <c r="AT76" s="3">
        <v>5</v>
      </c>
      <c r="AU76" s="3">
        <f t="shared" si="59"/>
        <v>1</v>
      </c>
      <c r="AV76" s="3">
        <v>5</v>
      </c>
      <c r="AW76" s="3">
        <f t="shared" si="60"/>
        <v>1</v>
      </c>
      <c r="AX76" s="29">
        <f t="shared" si="61"/>
        <v>1</v>
      </c>
      <c r="AY76" s="3" t="s">
        <v>700</v>
      </c>
      <c r="AZ76" s="3">
        <v>23</v>
      </c>
      <c r="BA76" s="12">
        <f t="shared" si="62"/>
        <v>8.0484254624205637E-2</v>
      </c>
      <c r="BB76" s="12">
        <f t="shared" si="63"/>
        <v>0.73520249221183798</v>
      </c>
      <c r="BC76" s="3">
        <v>5</v>
      </c>
      <c r="BD76" s="3">
        <f t="shared" si="64"/>
        <v>1</v>
      </c>
      <c r="BE76" s="3">
        <v>5</v>
      </c>
      <c r="BF76" s="3">
        <f t="shared" si="65"/>
        <v>1</v>
      </c>
      <c r="BG76" s="29">
        <f t="shared" si="66"/>
        <v>0.69349475154140183</v>
      </c>
      <c r="BH76" s="3">
        <v>1950000</v>
      </c>
      <c r="BI76" s="13">
        <f t="shared" si="67"/>
        <v>2.1937500021937499E-3</v>
      </c>
      <c r="BJ76" s="12">
        <f t="shared" si="68"/>
        <v>0.7587301587301587</v>
      </c>
      <c r="BK76" s="29">
        <f t="shared" si="69"/>
        <v>0.88224912525690025</v>
      </c>
      <c r="FI76" s="3"/>
      <c r="GC76" s="3"/>
      <c r="GE76" s="3"/>
    </row>
    <row r="77" spans="1:187" ht="15" x14ac:dyDescent="0.2">
      <c r="A77" s="3" t="s">
        <v>710</v>
      </c>
      <c r="B77" s="21" t="s">
        <v>3137</v>
      </c>
      <c r="C77" s="3" t="s">
        <v>711</v>
      </c>
      <c r="D77" s="3" t="s">
        <v>113</v>
      </c>
      <c r="E77" s="3" t="s">
        <v>712</v>
      </c>
      <c r="F77" s="3">
        <v>15</v>
      </c>
      <c r="G77" s="5">
        <f t="shared" si="35"/>
        <v>0.15</v>
      </c>
      <c r="H77" s="29">
        <f t="shared" si="36"/>
        <v>0.15</v>
      </c>
      <c r="I77" s="3">
        <v>5</v>
      </c>
      <c r="J77" s="3">
        <f t="shared" si="37"/>
        <v>1</v>
      </c>
      <c r="K77" s="3">
        <f t="shared" si="38"/>
        <v>1</v>
      </c>
      <c r="L77" s="3">
        <v>4</v>
      </c>
      <c r="M77" s="3">
        <f t="shared" si="39"/>
        <v>0.75</v>
      </c>
      <c r="N77" s="3">
        <f t="shared" si="40"/>
        <v>0.75</v>
      </c>
      <c r="O77" s="3">
        <v>5</v>
      </c>
      <c r="P77" s="3">
        <f t="shared" si="41"/>
        <v>1</v>
      </c>
      <c r="Q77" s="3">
        <f t="shared" si="42"/>
        <v>1</v>
      </c>
      <c r="R77" s="3">
        <v>4</v>
      </c>
      <c r="S77" s="3">
        <f t="shared" si="43"/>
        <v>0.75</v>
      </c>
      <c r="T77" s="3">
        <f t="shared" si="44"/>
        <v>0.75</v>
      </c>
      <c r="U77" s="29">
        <f t="shared" si="45"/>
        <v>0.875</v>
      </c>
      <c r="V77" s="3">
        <v>5</v>
      </c>
      <c r="W77" s="3">
        <f t="shared" si="46"/>
        <v>1</v>
      </c>
      <c r="X77" s="3">
        <v>4</v>
      </c>
      <c r="Y77" s="3">
        <f t="shared" si="47"/>
        <v>0.75</v>
      </c>
      <c r="Z77" s="3">
        <v>4</v>
      </c>
      <c r="AA77" s="3">
        <f t="shared" si="48"/>
        <v>0.75</v>
      </c>
      <c r="AB77" s="29">
        <f t="shared" si="49"/>
        <v>0.83333333333333337</v>
      </c>
      <c r="AC77" s="3">
        <v>3</v>
      </c>
      <c r="AD77" s="3">
        <f t="shared" si="50"/>
        <v>0.66666666666666663</v>
      </c>
      <c r="AE77" s="3">
        <v>3</v>
      </c>
      <c r="AF77" s="3">
        <f t="shared" si="51"/>
        <v>0.66666666666666663</v>
      </c>
      <c r="AG77" s="3">
        <v>4</v>
      </c>
      <c r="AH77" s="3">
        <f t="shared" si="52"/>
        <v>1</v>
      </c>
      <c r="AI77" s="3">
        <v>3</v>
      </c>
      <c r="AJ77" s="3">
        <f t="shared" si="53"/>
        <v>0.66666666666666663</v>
      </c>
      <c r="AK77" s="3">
        <v>4</v>
      </c>
      <c r="AL77" s="3">
        <f t="shared" si="54"/>
        <v>1</v>
      </c>
      <c r="AM77" s="3">
        <v>3</v>
      </c>
      <c r="AN77" s="3">
        <f t="shared" si="55"/>
        <v>0.66666666666666663</v>
      </c>
      <c r="AO77" s="3">
        <v>2</v>
      </c>
      <c r="AP77" s="3">
        <f t="shared" si="56"/>
        <v>0.33333333333333331</v>
      </c>
      <c r="AQ77" s="3">
        <v>1</v>
      </c>
      <c r="AR77" s="3">
        <f t="shared" si="57"/>
        <v>0</v>
      </c>
      <c r="AS77" s="29">
        <f t="shared" si="58"/>
        <v>0.62499999999999989</v>
      </c>
      <c r="AT77" s="3">
        <v>4</v>
      </c>
      <c r="AU77" s="3">
        <f t="shared" si="59"/>
        <v>0.75</v>
      </c>
      <c r="AV77" s="3">
        <v>4</v>
      </c>
      <c r="AW77" s="3">
        <f t="shared" si="60"/>
        <v>0.75</v>
      </c>
      <c r="AX77" s="29">
        <f t="shared" si="61"/>
        <v>0.75</v>
      </c>
      <c r="AY77" s="3" t="s">
        <v>713</v>
      </c>
      <c r="AZ77" s="3">
        <v>15</v>
      </c>
      <c r="BA77" s="12">
        <f t="shared" si="62"/>
        <v>5.2082223879007343E-2</v>
      </c>
      <c r="BB77" s="12">
        <f t="shared" si="63"/>
        <v>0.47663551401869159</v>
      </c>
      <c r="BC77" s="3">
        <v>5</v>
      </c>
      <c r="BD77" s="3">
        <f t="shared" si="64"/>
        <v>1</v>
      </c>
      <c r="BE77" s="3">
        <v>5</v>
      </c>
      <c r="BF77" s="3">
        <f t="shared" si="65"/>
        <v>1</v>
      </c>
      <c r="BG77" s="29">
        <f t="shared" si="66"/>
        <v>0.6840274079596691</v>
      </c>
      <c r="BH77" s="3">
        <v>16000000</v>
      </c>
      <c r="BI77" s="13">
        <f t="shared" si="67"/>
        <v>1.8000000017999999E-2</v>
      </c>
      <c r="BJ77" s="12">
        <f t="shared" si="68"/>
        <v>0.94920634920634916</v>
      </c>
      <c r="BK77" s="29">
        <f t="shared" si="69"/>
        <v>0.65289345688216704</v>
      </c>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Q77" s="3"/>
      <c r="CR77" s="3"/>
      <c r="CS77" s="3"/>
      <c r="CT77" s="3"/>
      <c r="CU77" s="3"/>
      <c r="CV77" s="3"/>
      <c r="CW77" s="3"/>
      <c r="CX77" s="3"/>
      <c r="CY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B77" s="3"/>
      <c r="EC77" s="3"/>
      <c r="ED77" s="3"/>
      <c r="EE77" s="3"/>
      <c r="EF77" s="3"/>
      <c r="EG77" s="3"/>
      <c r="EH77" s="3"/>
      <c r="EI77" s="3"/>
      <c r="EJ77" s="3"/>
      <c r="EK77" s="3"/>
      <c r="EL77" s="3"/>
      <c r="EM77" s="3"/>
      <c r="EO77" s="3"/>
      <c r="EW77" s="3"/>
      <c r="EZ77" s="3"/>
      <c r="FA77" s="3"/>
      <c r="FB77" s="3"/>
      <c r="FC77" s="3"/>
      <c r="FD77" s="3"/>
      <c r="FE77" s="3"/>
      <c r="FF77" s="3"/>
      <c r="FH77" s="3"/>
      <c r="FI77" s="3"/>
      <c r="FJ77" s="3"/>
      <c r="FK77" s="3"/>
      <c r="FL77" s="3"/>
      <c r="FM77" s="3"/>
      <c r="FN77" s="3"/>
      <c r="FO77" s="3"/>
      <c r="FP77" s="3"/>
      <c r="FQ77" s="3"/>
      <c r="FR77" s="3"/>
      <c r="FS77" s="3"/>
      <c r="FT77" s="3"/>
      <c r="FU77" s="3"/>
      <c r="FV77" s="3"/>
      <c r="FW77" s="3"/>
      <c r="FX77" s="3"/>
      <c r="FY77" s="3"/>
      <c r="FZ77" s="3"/>
      <c r="GA77" s="3"/>
      <c r="GB77" s="3"/>
      <c r="GC77" s="3"/>
      <c r="GD77" s="3"/>
      <c r="GE77" s="3"/>
    </row>
    <row r="78" spans="1:187" ht="15" x14ac:dyDescent="0.2">
      <c r="A78" s="3" t="s">
        <v>721</v>
      </c>
      <c r="B78" s="21" t="s">
        <v>3151</v>
      </c>
      <c r="C78" s="3" t="s">
        <v>722</v>
      </c>
      <c r="D78" s="3" t="s">
        <v>144</v>
      </c>
      <c r="E78" s="3" t="s">
        <v>723</v>
      </c>
      <c r="F78" s="3">
        <v>70</v>
      </c>
      <c r="G78" s="5">
        <f t="shared" si="35"/>
        <v>0.70000000000000007</v>
      </c>
      <c r="H78" s="29">
        <f t="shared" si="36"/>
        <v>0.70000000000000007</v>
      </c>
      <c r="I78" s="3">
        <v>5</v>
      </c>
      <c r="J78" s="3">
        <f t="shared" si="37"/>
        <v>1</v>
      </c>
      <c r="K78" s="3">
        <f t="shared" si="38"/>
        <v>1</v>
      </c>
      <c r="L78" s="3">
        <v>5</v>
      </c>
      <c r="M78" s="3">
        <f t="shared" si="39"/>
        <v>1</v>
      </c>
      <c r="N78" s="3">
        <f t="shared" si="40"/>
        <v>1</v>
      </c>
      <c r="O78" s="3">
        <v>5</v>
      </c>
      <c r="P78" s="3">
        <f t="shared" si="41"/>
        <v>1</v>
      </c>
      <c r="Q78" s="3">
        <f t="shared" si="42"/>
        <v>1</v>
      </c>
      <c r="R78" s="3">
        <v>5</v>
      </c>
      <c r="S78" s="3">
        <f t="shared" si="43"/>
        <v>1</v>
      </c>
      <c r="T78" s="3">
        <f t="shared" si="44"/>
        <v>1</v>
      </c>
      <c r="U78" s="29">
        <f t="shared" si="45"/>
        <v>1</v>
      </c>
      <c r="V78" s="3">
        <v>5</v>
      </c>
      <c r="W78" s="3">
        <f t="shared" si="46"/>
        <v>1</v>
      </c>
      <c r="X78" s="3">
        <v>5</v>
      </c>
      <c r="Y78" s="3">
        <f t="shared" si="47"/>
        <v>1</v>
      </c>
      <c r="Z78" s="3">
        <v>5</v>
      </c>
      <c r="AA78" s="3">
        <f t="shared" si="48"/>
        <v>1</v>
      </c>
      <c r="AB78" s="29">
        <f t="shared" si="49"/>
        <v>1</v>
      </c>
      <c r="AC78" s="3">
        <v>3</v>
      </c>
      <c r="AD78" s="3">
        <f t="shared" si="50"/>
        <v>0.66666666666666663</v>
      </c>
      <c r="AE78" s="3">
        <v>4</v>
      </c>
      <c r="AF78" s="3">
        <f t="shared" si="51"/>
        <v>1</v>
      </c>
      <c r="AG78" s="3">
        <v>4</v>
      </c>
      <c r="AH78" s="3">
        <f t="shared" si="52"/>
        <v>1</v>
      </c>
      <c r="AI78" s="3">
        <v>4</v>
      </c>
      <c r="AJ78" s="3">
        <f t="shared" si="53"/>
        <v>1</v>
      </c>
      <c r="AK78" s="3">
        <v>4</v>
      </c>
      <c r="AL78" s="3">
        <f t="shared" si="54"/>
        <v>1</v>
      </c>
      <c r="AM78" s="3">
        <v>4</v>
      </c>
      <c r="AN78" s="3">
        <f t="shared" si="55"/>
        <v>1</v>
      </c>
      <c r="AO78" s="3">
        <v>4</v>
      </c>
      <c r="AP78" s="3">
        <f t="shared" si="56"/>
        <v>1</v>
      </c>
      <c r="AQ78" s="3">
        <v>4</v>
      </c>
      <c r="AR78" s="3">
        <f t="shared" si="57"/>
        <v>1</v>
      </c>
      <c r="AS78" s="29">
        <f t="shared" si="58"/>
        <v>0.95833333333333326</v>
      </c>
      <c r="AT78" s="3">
        <v>5</v>
      </c>
      <c r="AU78" s="3">
        <f t="shared" si="59"/>
        <v>1</v>
      </c>
      <c r="AV78" s="3">
        <v>5</v>
      </c>
      <c r="AW78" s="3">
        <f t="shared" si="60"/>
        <v>1</v>
      </c>
      <c r="AX78" s="29">
        <f t="shared" si="61"/>
        <v>1</v>
      </c>
      <c r="AY78" s="3" t="s">
        <v>724</v>
      </c>
      <c r="AZ78" s="3">
        <v>15</v>
      </c>
      <c r="BA78" s="12">
        <f t="shared" si="62"/>
        <v>5.2082223879007343E-2</v>
      </c>
      <c r="BB78" s="12">
        <f t="shared" si="63"/>
        <v>0.47663551401869159</v>
      </c>
      <c r="BC78" s="3">
        <v>4</v>
      </c>
      <c r="BD78" s="3">
        <f t="shared" si="64"/>
        <v>0.75</v>
      </c>
      <c r="BE78" s="3">
        <v>3</v>
      </c>
      <c r="BF78" s="3">
        <f t="shared" si="65"/>
        <v>0.5</v>
      </c>
      <c r="BG78" s="29">
        <f t="shared" si="66"/>
        <v>0.4340274079596691</v>
      </c>
      <c r="BH78" s="3">
        <v>100</v>
      </c>
      <c r="BI78" s="13">
        <f t="shared" si="67"/>
        <v>1.125000001125E-7</v>
      </c>
      <c r="BJ78" s="12">
        <f t="shared" si="68"/>
        <v>1.5873015873015872E-2</v>
      </c>
      <c r="BK78" s="29">
        <f t="shared" si="69"/>
        <v>0.84872679021550035</v>
      </c>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FE78" s="3"/>
      <c r="FF78" s="3"/>
      <c r="FH78" s="3"/>
      <c r="FI78" s="3"/>
      <c r="FJ78" s="3"/>
      <c r="FO78" s="3"/>
      <c r="FT78" s="3"/>
      <c r="GC78" s="3"/>
      <c r="GE78" s="3"/>
    </row>
    <row r="79" spans="1:187" ht="15" x14ac:dyDescent="0.2">
      <c r="A79" s="3" t="s">
        <v>730</v>
      </c>
      <c r="B79" s="21" t="s">
        <v>3137</v>
      </c>
      <c r="C79" s="3" t="s">
        <v>731</v>
      </c>
      <c r="D79" s="3" t="s">
        <v>124</v>
      </c>
      <c r="E79" s="3" t="s">
        <v>207</v>
      </c>
      <c r="F79" s="3">
        <v>10</v>
      </c>
      <c r="G79" s="5">
        <f t="shared" si="35"/>
        <v>0.1</v>
      </c>
      <c r="H79" s="29">
        <f t="shared" si="36"/>
        <v>0.1</v>
      </c>
      <c r="I79" s="3">
        <v>4</v>
      </c>
      <c r="J79" s="3">
        <f t="shared" si="37"/>
        <v>0.75</v>
      </c>
      <c r="K79" s="3">
        <f t="shared" si="38"/>
        <v>0.75</v>
      </c>
      <c r="L79" s="3">
        <v>5</v>
      </c>
      <c r="M79" s="3">
        <f t="shared" si="39"/>
        <v>1</v>
      </c>
      <c r="N79" s="3">
        <f t="shared" si="40"/>
        <v>1</v>
      </c>
      <c r="O79" s="3">
        <v>5</v>
      </c>
      <c r="P79" s="3">
        <f t="shared" si="41"/>
        <v>1</v>
      </c>
      <c r="Q79" s="3">
        <f t="shared" si="42"/>
        <v>1</v>
      </c>
      <c r="R79" s="3">
        <v>5</v>
      </c>
      <c r="S79" s="3">
        <f t="shared" si="43"/>
        <v>1</v>
      </c>
      <c r="T79" s="3">
        <f t="shared" si="44"/>
        <v>1</v>
      </c>
      <c r="U79" s="29">
        <f t="shared" si="45"/>
        <v>0.9375</v>
      </c>
      <c r="V79" s="3">
        <v>5</v>
      </c>
      <c r="W79" s="3">
        <f t="shared" si="46"/>
        <v>1</v>
      </c>
      <c r="X79" s="3">
        <v>5</v>
      </c>
      <c r="Y79" s="3">
        <f t="shared" si="47"/>
        <v>1</v>
      </c>
      <c r="Z79" s="3">
        <v>4</v>
      </c>
      <c r="AA79" s="3">
        <f t="shared" si="48"/>
        <v>0.75</v>
      </c>
      <c r="AB79" s="29">
        <f t="shared" si="49"/>
        <v>0.91666666666666663</v>
      </c>
      <c r="AD79" s="3">
        <f t="shared" si="50"/>
        <v>-0.33333333333333331</v>
      </c>
      <c r="AF79" s="3">
        <f t="shared" si="51"/>
        <v>-0.33333333333333331</v>
      </c>
      <c r="AH79" s="3">
        <f t="shared" si="52"/>
        <v>-0.33333333333333331</v>
      </c>
      <c r="AJ79" s="3">
        <f t="shared" si="53"/>
        <v>-0.33333333333333331</v>
      </c>
      <c r="AL79" s="3">
        <f t="shared" si="54"/>
        <v>-0.33333333333333331</v>
      </c>
      <c r="AN79" s="3">
        <f t="shared" si="55"/>
        <v>-0.33333333333333331</v>
      </c>
      <c r="AP79" s="3">
        <f t="shared" si="56"/>
        <v>-0.33333333333333331</v>
      </c>
      <c r="AR79" s="3">
        <f t="shared" si="57"/>
        <v>-0.33333333333333331</v>
      </c>
      <c r="AS79" s="29" t="str">
        <f t="shared" si="58"/>
        <v/>
      </c>
      <c r="AU79" s="3">
        <f t="shared" si="59"/>
        <v>-0.25</v>
      </c>
      <c r="AW79" s="3">
        <f t="shared" si="60"/>
        <v>-0.25</v>
      </c>
      <c r="AX79" s="29" t="str">
        <f t="shared" si="61"/>
        <v/>
      </c>
      <c r="BA79" s="12">
        <f t="shared" si="62"/>
        <v>-1.171583768239429E-3</v>
      </c>
      <c r="BB79" s="12" t="e">
        <f t="shared" si="63"/>
        <v>#N/A</v>
      </c>
      <c r="BD79" s="3">
        <f t="shared" si="64"/>
        <v>-0.25</v>
      </c>
      <c r="BF79" s="3">
        <f t="shared" si="65"/>
        <v>-0.25</v>
      </c>
      <c r="BG79" s="29" t="str">
        <f t="shared" si="66"/>
        <v/>
      </c>
      <c r="BI79" s="13">
        <f t="shared" si="67"/>
        <v>0</v>
      </c>
      <c r="BJ79" s="12">
        <f t="shared" si="68"/>
        <v>3.1746031746031746E-3</v>
      </c>
      <c r="BK79" s="29">
        <f t="shared" si="69"/>
        <v>0.65138888888888891</v>
      </c>
      <c r="FI79" s="3"/>
      <c r="GC79" s="3"/>
      <c r="GE79" s="3"/>
    </row>
    <row r="80" spans="1:187" ht="15" x14ac:dyDescent="0.2">
      <c r="A80" s="3" t="s">
        <v>732</v>
      </c>
      <c r="B80" s="21" t="s">
        <v>3149</v>
      </c>
      <c r="C80" s="3" t="s">
        <v>733</v>
      </c>
      <c r="D80" s="3" t="s">
        <v>144</v>
      </c>
      <c r="E80" s="3" t="s">
        <v>734</v>
      </c>
      <c r="F80" s="3">
        <v>20</v>
      </c>
      <c r="G80" s="5">
        <f t="shared" si="35"/>
        <v>0.2</v>
      </c>
      <c r="H80" s="29">
        <f t="shared" si="36"/>
        <v>0.2</v>
      </c>
      <c r="I80" s="3">
        <v>5</v>
      </c>
      <c r="J80" s="3">
        <f t="shared" si="37"/>
        <v>1</v>
      </c>
      <c r="K80" s="3">
        <f t="shared" si="38"/>
        <v>1</v>
      </c>
      <c r="L80" s="3">
        <v>5</v>
      </c>
      <c r="M80" s="3">
        <f t="shared" si="39"/>
        <v>1</v>
      </c>
      <c r="N80" s="3">
        <f t="shared" si="40"/>
        <v>1</v>
      </c>
      <c r="O80" s="3">
        <v>5</v>
      </c>
      <c r="P80" s="3">
        <f t="shared" si="41"/>
        <v>1</v>
      </c>
      <c r="Q80" s="3">
        <f t="shared" si="42"/>
        <v>1</v>
      </c>
      <c r="R80" s="3">
        <v>4</v>
      </c>
      <c r="S80" s="3">
        <f t="shared" si="43"/>
        <v>0.75</v>
      </c>
      <c r="T80" s="3">
        <f t="shared" si="44"/>
        <v>0.75</v>
      </c>
      <c r="U80" s="29">
        <f t="shared" si="45"/>
        <v>0.9375</v>
      </c>
      <c r="V80" s="3">
        <v>5</v>
      </c>
      <c r="W80" s="3">
        <f t="shared" si="46"/>
        <v>1</v>
      </c>
      <c r="X80" s="3">
        <v>3</v>
      </c>
      <c r="Y80" s="3">
        <f t="shared" si="47"/>
        <v>0.5</v>
      </c>
      <c r="Z80" s="3">
        <v>4</v>
      </c>
      <c r="AA80" s="3">
        <f t="shared" si="48"/>
        <v>0.75</v>
      </c>
      <c r="AB80" s="29">
        <f t="shared" si="49"/>
        <v>0.75</v>
      </c>
      <c r="AC80" s="3">
        <v>2</v>
      </c>
      <c r="AD80" s="3">
        <f t="shared" si="50"/>
        <v>0.33333333333333331</v>
      </c>
      <c r="AE80" s="3">
        <v>2</v>
      </c>
      <c r="AF80" s="3">
        <f t="shared" si="51"/>
        <v>0.33333333333333331</v>
      </c>
      <c r="AG80" s="3">
        <v>2</v>
      </c>
      <c r="AH80" s="3">
        <f t="shared" si="52"/>
        <v>0.33333333333333331</v>
      </c>
      <c r="AI80" s="3">
        <v>3</v>
      </c>
      <c r="AJ80" s="3">
        <f t="shared" si="53"/>
        <v>0.66666666666666663</v>
      </c>
      <c r="AK80" s="3">
        <v>3</v>
      </c>
      <c r="AL80" s="3">
        <f t="shared" si="54"/>
        <v>0.66666666666666663</v>
      </c>
      <c r="AM80" s="3">
        <v>3</v>
      </c>
      <c r="AN80" s="3">
        <f t="shared" si="55"/>
        <v>0.66666666666666663</v>
      </c>
      <c r="AO80" s="3">
        <v>1</v>
      </c>
      <c r="AP80" s="3">
        <f t="shared" si="56"/>
        <v>0</v>
      </c>
      <c r="AQ80" s="3">
        <v>2</v>
      </c>
      <c r="AR80" s="3">
        <f t="shared" si="57"/>
        <v>0.33333333333333331</v>
      </c>
      <c r="AS80" s="29">
        <f t="shared" si="58"/>
        <v>0.41666666666666663</v>
      </c>
      <c r="AT80" s="3">
        <v>4</v>
      </c>
      <c r="AU80" s="3">
        <f t="shared" si="59"/>
        <v>0.75</v>
      </c>
      <c r="AV80" s="3">
        <v>4</v>
      </c>
      <c r="AW80" s="3">
        <f t="shared" si="60"/>
        <v>0.75</v>
      </c>
      <c r="AX80" s="29">
        <f t="shared" si="61"/>
        <v>0.75</v>
      </c>
      <c r="AY80" s="3" t="s">
        <v>735</v>
      </c>
      <c r="AZ80" s="3">
        <v>5</v>
      </c>
      <c r="BA80" s="12">
        <f t="shared" si="62"/>
        <v>1.6579685447509495E-2</v>
      </c>
      <c r="BB80" s="12">
        <f t="shared" si="63"/>
        <v>9.0342679127725853E-2</v>
      </c>
      <c r="BC80" s="3">
        <v>4</v>
      </c>
      <c r="BD80" s="3">
        <f t="shared" si="64"/>
        <v>0.75</v>
      </c>
      <c r="BE80" s="3">
        <v>4</v>
      </c>
      <c r="BF80" s="3">
        <f t="shared" si="65"/>
        <v>0.75</v>
      </c>
      <c r="BG80" s="29">
        <f t="shared" si="66"/>
        <v>0.50552656181583655</v>
      </c>
      <c r="BH80" s="3">
        <v>700000</v>
      </c>
      <c r="BI80" s="13">
        <f t="shared" si="67"/>
        <v>7.8750000078749995E-4</v>
      </c>
      <c r="BJ80" s="12">
        <f t="shared" si="68"/>
        <v>0.580952380952381</v>
      </c>
      <c r="BK80" s="29">
        <f t="shared" si="69"/>
        <v>0.59328220474708393</v>
      </c>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O80" s="3"/>
      <c r="EW80" s="3"/>
      <c r="EZ80" s="3"/>
      <c r="FA80" s="3"/>
      <c r="FB80" s="3"/>
      <c r="FC80" s="3"/>
      <c r="FD80" s="3"/>
      <c r="FE80" s="3"/>
      <c r="FF80" s="3"/>
      <c r="FH80" s="3"/>
      <c r="FI80" s="3"/>
      <c r="FJ80" s="3"/>
      <c r="FK80" s="3"/>
      <c r="FL80" s="3"/>
      <c r="FM80" s="3"/>
      <c r="FN80" s="3"/>
      <c r="FO80" s="3"/>
      <c r="FP80" s="3"/>
      <c r="FQ80" s="3"/>
      <c r="FR80" s="3"/>
      <c r="FS80" s="3"/>
      <c r="FT80" s="3"/>
      <c r="FU80" s="3"/>
      <c r="FV80" s="3"/>
      <c r="FW80" s="3"/>
      <c r="FX80" s="3"/>
      <c r="FY80" s="3"/>
      <c r="FZ80" s="3"/>
      <c r="GA80" s="3"/>
      <c r="GB80" s="3"/>
      <c r="GC80" s="3"/>
      <c r="GD80" s="3"/>
      <c r="GE80" s="3"/>
    </row>
    <row r="81" spans="1:187" ht="15" x14ac:dyDescent="0.2">
      <c r="A81" s="3" t="s">
        <v>740</v>
      </c>
      <c r="B81" s="21" t="s">
        <v>3137</v>
      </c>
      <c r="C81" s="3" t="s">
        <v>741</v>
      </c>
      <c r="D81" s="3" t="s">
        <v>113</v>
      </c>
      <c r="E81" s="3" t="s">
        <v>742</v>
      </c>
      <c r="F81" s="3">
        <v>35</v>
      </c>
      <c r="G81" s="5">
        <f t="shared" si="35"/>
        <v>0.35000000000000003</v>
      </c>
      <c r="H81" s="29">
        <f t="shared" si="36"/>
        <v>0.35000000000000003</v>
      </c>
      <c r="I81" s="3">
        <v>5</v>
      </c>
      <c r="J81" s="3">
        <f t="shared" si="37"/>
        <v>1</v>
      </c>
      <c r="K81" s="3">
        <f t="shared" si="38"/>
        <v>1</v>
      </c>
      <c r="L81" s="3">
        <v>5</v>
      </c>
      <c r="M81" s="3">
        <f t="shared" si="39"/>
        <v>1</v>
      </c>
      <c r="N81" s="3">
        <f t="shared" si="40"/>
        <v>1</v>
      </c>
      <c r="O81" s="3">
        <v>5</v>
      </c>
      <c r="P81" s="3">
        <f t="shared" si="41"/>
        <v>1</v>
      </c>
      <c r="Q81" s="3">
        <f t="shared" si="42"/>
        <v>1</v>
      </c>
      <c r="R81" s="3">
        <v>5</v>
      </c>
      <c r="S81" s="3">
        <f t="shared" si="43"/>
        <v>1</v>
      </c>
      <c r="T81" s="3">
        <f t="shared" si="44"/>
        <v>1</v>
      </c>
      <c r="U81" s="29">
        <f t="shared" si="45"/>
        <v>1</v>
      </c>
      <c r="V81" s="3">
        <v>4</v>
      </c>
      <c r="W81" s="3">
        <f t="shared" si="46"/>
        <v>0.75</v>
      </c>
      <c r="X81" s="3">
        <v>3</v>
      </c>
      <c r="Y81" s="3">
        <f t="shared" si="47"/>
        <v>0.5</v>
      </c>
      <c r="Z81" s="3">
        <v>4</v>
      </c>
      <c r="AA81" s="3">
        <f t="shared" si="48"/>
        <v>0.75</v>
      </c>
      <c r="AB81" s="29">
        <f t="shared" si="49"/>
        <v>0.66666666666666663</v>
      </c>
      <c r="AC81" s="3">
        <v>4</v>
      </c>
      <c r="AD81" s="3">
        <f t="shared" si="50"/>
        <v>1</v>
      </c>
      <c r="AE81" s="3">
        <v>4</v>
      </c>
      <c r="AF81" s="3">
        <f t="shared" si="51"/>
        <v>1</v>
      </c>
      <c r="AG81" s="3">
        <v>4</v>
      </c>
      <c r="AH81" s="3">
        <f t="shared" si="52"/>
        <v>1</v>
      </c>
      <c r="AI81" s="3">
        <v>4</v>
      </c>
      <c r="AJ81" s="3">
        <f t="shared" si="53"/>
        <v>1</v>
      </c>
      <c r="AK81" s="3">
        <v>4</v>
      </c>
      <c r="AL81" s="3">
        <f t="shared" si="54"/>
        <v>1</v>
      </c>
      <c r="AM81" s="3">
        <v>4</v>
      </c>
      <c r="AN81" s="3">
        <f t="shared" si="55"/>
        <v>1</v>
      </c>
      <c r="AO81" s="3">
        <v>4</v>
      </c>
      <c r="AP81" s="3">
        <f t="shared" si="56"/>
        <v>1</v>
      </c>
      <c r="AQ81" s="3">
        <v>4</v>
      </c>
      <c r="AR81" s="3">
        <f t="shared" si="57"/>
        <v>1</v>
      </c>
      <c r="AS81" s="29">
        <f t="shared" si="58"/>
        <v>1</v>
      </c>
      <c r="AT81" s="3">
        <v>5</v>
      </c>
      <c r="AU81" s="3">
        <f t="shared" si="59"/>
        <v>1</v>
      </c>
      <c r="AV81" s="3">
        <v>5</v>
      </c>
      <c r="AW81" s="3">
        <f t="shared" si="60"/>
        <v>1</v>
      </c>
      <c r="AX81" s="29">
        <f t="shared" si="61"/>
        <v>1</v>
      </c>
      <c r="AY81" s="3" t="s">
        <v>743</v>
      </c>
      <c r="AZ81" s="3">
        <v>4</v>
      </c>
      <c r="BA81" s="12">
        <f t="shared" si="62"/>
        <v>1.3029431604359711E-2</v>
      </c>
      <c r="BB81" s="12">
        <f t="shared" si="63"/>
        <v>5.6074766355140186E-2</v>
      </c>
      <c r="BC81" s="3">
        <v>4</v>
      </c>
      <c r="BD81" s="3">
        <f t="shared" si="64"/>
        <v>0.75</v>
      </c>
      <c r="BE81" s="3">
        <v>3</v>
      </c>
      <c r="BF81" s="3">
        <f t="shared" si="65"/>
        <v>0.5</v>
      </c>
      <c r="BG81" s="29">
        <f t="shared" si="66"/>
        <v>0.42100981053478659</v>
      </c>
      <c r="BH81" s="3">
        <v>1000000</v>
      </c>
      <c r="BI81" s="13">
        <f t="shared" si="67"/>
        <v>1.125000001125E-3</v>
      </c>
      <c r="BJ81" s="12">
        <f t="shared" si="68"/>
        <v>0.64126984126984132</v>
      </c>
      <c r="BK81" s="29">
        <f t="shared" si="69"/>
        <v>0.7396127462002422</v>
      </c>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O81" s="3"/>
      <c r="EW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row>
    <row r="82" spans="1:187" ht="15" x14ac:dyDescent="0.2">
      <c r="A82" s="3" t="s">
        <v>748</v>
      </c>
      <c r="B82" s="21" t="s">
        <v>3137</v>
      </c>
      <c r="C82" s="3" t="s">
        <v>749</v>
      </c>
      <c r="D82" s="3" t="s">
        <v>124</v>
      </c>
      <c r="E82" s="3" t="s">
        <v>750</v>
      </c>
      <c r="F82" s="3">
        <v>10</v>
      </c>
      <c r="G82" s="5">
        <f t="shared" si="35"/>
        <v>0.1</v>
      </c>
      <c r="H82" s="29">
        <f t="shared" si="36"/>
        <v>0.1</v>
      </c>
      <c r="I82" s="3">
        <v>4</v>
      </c>
      <c r="J82" s="3">
        <f t="shared" si="37"/>
        <v>0.75</v>
      </c>
      <c r="K82" s="3">
        <f t="shared" si="38"/>
        <v>0.75</v>
      </c>
      <c r="L82" s="3">
        <v>4</v>
      </c>
      <c r="M82" s="3">
        <f t="shared" si="39"/>
        <v>0.75</v>
      </c>
      <c r="N82" s="3">
        <f t="shared" si="40"/>
        <v>0.75</v>
      </c>
      <c r="O82" s="3">
        <v>4</v>
      </c>
      <c r="P82" s="3">
        <f t="shared" si="41"/>
        <v>0.75</v>
      </c>
      <c r="Q82" s="3">
        <f t="shared" si="42"/>
        <v>0.75</v>
      </c>
      <c r="R82" s="3">
        <v>2</v>
      </c>
      <c r="S82" s="3">
        <f t="shared" si="43"/>
        <v>0.25</v>
      </c>
      <c r="T82" s="3">
        <f t="shared" si="44"/>
        <v>0.25</v>
      </c>
      <c r="U82" s="29">
        <f t="shared" si="45"/>
        <v>0.625</v>
      </c>
      <c r="V82" s="3">
        <v>4</v>
      </c>
      <c r="W82" s="3">
        <f t="shared" si="46"/>
        <v>0.75</v>
      </c>
      <c r="X82" s="3">
        <v>3</v>
      </c>
      <c r="Y82" s="3">
        <f t="shared" si="47"/>
        <v>0.5</v>
      </c>
      <c r="Z82" s="3">
        <v>3</v>
      </c>
      <c r="AA82" s="3">
        <f t="shared" si="48"/>
        <v>0.5</v>
      </c>
      <c r="AB82" s="29">
        <f t="shared" si="49"/>
        <v>0.58333333333333337</v>
      </c>
      <c r="AC82" s="3">
        <v>2</v>
      </c>
      <c r="AD82" s="3">
        <f t="shared" si="50"/>
        <v>0.33333333333333331</v>
      </c>
      <c r="AE82" s="3">
        <v>2</v>
      </c>
      <c r="AF82" s="3">
        <f t="shared" si="51"/>
        <v>0.33333333333333331</v>
      </c>
      <c r="AG82" s="3">
        <v>2</v>
      </c>
      <c r="AH82" s="3">
        <f t="shared" si="52"/>
        <v>0.33333333333333331</v>
      </c>
      <c r="AI82" s="3">
        <v>2</v>
      </c>
      <c r="AJ82" s="3">
        <f t="shared" si="53"/>
        <v>0.33333333333333331</v>
      </c>
      <c r="AK82" s="3">
        <v>2</v>
      </c>
      <c r="AL82" s="3">
        <f t="shared" si="54"/>
        <v>0.33333333333333331</v>
      </c>
      <c r="AM82" s="3">
        <v>3</v>
      </c>
      <c r="AN82" s="3">
        <f t="shared" si="55"/>
        <v>0.66666666666666663</v>
      </c>
      <c r="AO82" s="3">
        <v>1</v>
      </c>
      <c r="AP82" s="3">
        <f t="shared" si="56"/>
        <v>0</v>
      </c>
      <c r="AQ82" s="3">
        <v>1</v>
      </c>
      <c r="AR82" s="3">
        <f t="shared" si="57"/>
        <v>0</v>
      </c>
      <c r="AS82" s="29">
        <f t="shared" si="58"/>
        <v>0.29166666666666663</v>
      </c>
      <c r="AT82" s="3">
        <v>4</v>
      </c>
      <c r="AU82" s="3">
        <f t="shared" si="59"/>
        <v>0.75</v>
      </c>
      <c r="AV82" s="3">
        <v>4</v>
      </c>
      <c r="AW82" s="3">
        <f t="shared" si="60"/>
        <v>0.75</v>
      </c>
      <c r="AX82" s="29">
        <f t="shared" si="61"/>
        <v>0.75</v>
      </c>
      <c r="AY82" s="3" t="s">
        <v>751</v>
      </c>
      <c r="AZ82" s="3">
        <v>20</v>
      </c>
      <c r="BA82" s="12">
        <f t="shared" si="62"/>
        <v>6.9833493094756283E-2</v>
      </c>
      <c r="BB82" s="12">
        <f t="shared" si="63"/>
        <v>0.58566978193146413</v>
      </c>
      <c r="BC82" s="3">
        <v>5</v>
      </c>
      <c r="BD82" s="3">
        <f t="shared" si="64"/>
        <v>1</v>
      </c>
      <c r="BE82" s="3">
        <v>5</v>
      </c>
      <c r="BF82" s="3">
        <f t="shared" si="65"/>
        <v>1</v>
      </c>
      <c r="BG82" s="29">
        <f t="shared" si="66"/>
        <v>0.68994449769825206</v>
      </c>
      <c r="BH82" s="3">
        <v>15000</v>
      </c>
      <c r="BI82" s="13">
        <f t="shared" si="67"/>
        <v>1.6875000016875001E-5</v>
      </c>
      <c r="BJ82" s="12">
        <f t="shared" si="68"/>
        <v>4.7619047619047616E-2</v>
      </c>
      <c r="BK82" s="29">
        <f t="shared" si="69"/>
        <v>0.50665741628304206</v>
      </c>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Q82" s="3"/>
      <c r="CR82" s="3"/>
      <c r="CS82" s="3"/>
      <c r="CT82" s="3"/>
      <c r="CU82" s="3"/>
      <c r="CV82" s="3"/>
      <c r="CW82" s="3"/>
      <c r="CX82" s="3"/>
      <c r="CY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P82" s="3"/>
      <c r="EQ82" s="3"/>
      <c r="EU82" s="3"/>
      <c r="EW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GA82" s="3"/>
      <c r="GB82" s="3"/>
      <c r="GC82" s="3"/>
      <c r="GD82" s="3"/>
      <c r="GE82" s="3"/>
    </row>
    <row r="83" spans="1:187" ht="15" x14ac:dyDescent="0.2">
      <c r="A83" s="3" t="s">
        <v>110</v>
      </c>
      <c r="B83" s="21" t="s">
        <v>3137</v>
      </c>
      <c r="C83" s="3" t="s">
        <v>226</v>
      </c>
      <c r="D83" s="3" t="s">
        <v>144</v>
      </c>
      <c r="E83" s="3" t="s">
        <v>755</v>
      </c>
      <c r="F83" s="3">
        <v>20</v>
      </c>
      <c r="G83" s="5">
        <f t="shared" si="35"/>
        <v>0.2</v>
      </c>
      <c r="H83" s="29">
        <f t="shared" si="36"/>
        <v>0.2</v>
      </c>
      <c r="I83" s="3">
        <v>5</v>
      </c>
      <c r="J83" s="3">
        <f t="shared" si="37"/>
        <v>1</v>
      </c>
      <c r="K83" s="3">
        <f t="shared" si="38"/>
        <v>1</v>
      </c>
      <c r="L83" s="3">
        <v>5</v>
      </c>
      <c r="M83" s="3">
        <f t="shared" si="39"/>
        <v>1</v>
      </c>
      <c r="N83" s="3">
        <f t="shared" si="40"/>
        <v>1</v>
      </c>
      <c r="O83" s="3">
        <v>5</v>
      </c>
      <c r="P83" s="3">
        <f t="shared" si="41"/>
        <v>1</v>
      </c>
      <c r="Q83" s="3">
        <f t="shared" si="42"/>
        <v>1</v>
      </c>
      <c r="R83" s="3">
        <v>5</v>
      </c>
      <c r="S83" s="3">
        <f t="shared" si="43"/>
        <v>1</v>
      </c>
      <c r="T83" s="3">
        <f t="shared" si="44"/>
        <v>1</v>
      </c>
      <c r="U83" s="29">
        <f t="shared" si="45"/>
        <v>1</v>
      </c>
      <c r="V83" s="3">
        <v>4</v>
      </c>
      <c r="W83" s="3">
        <f t="shared" si="46"/>
        <v>0.75</v>
      </c>
      <c r="X83" s="3">
        <v>5</v>
      </c>
      <c r="Y83" s="3">
        <f t="shared" si="47"/>
        <v>1</v>
      </c>
      <c r="Z83" s="3">
        <v>5</v>
      </c>
      <c r="AA83" s="3">
        <f t="shared" si="48"/>
        <v>1</v>
      </c>
      <c r="AB83" s="29">
        <f t="shared" si="49"/>
        <v>0.91666666666666663</v>
      </c>
      <c r="AC83" s="3">
        <v>4</v>
      </c>
      <c r="AD83" s="3">
        <f t="shared" si="50"/>
        <v>1</v>
      </c>
      <c r="AE83" s="3">
        <v>4</v>
      </c>
      <c r="AF83" s="3">
        <f t="shared" si="51"/>
        <v>1</v>
      </c>
      <c r="AG83" s="3">
        <v>4</v>
      </c>
      <c r="AH83" s="3">
        <f t="shared" si="52"/>
        <v>1</v>
      </c>
      <c r="AI83" s="3">
        <v>4</v>
      </c>
      <c r="AJ83" s="3">
        <f t="shared" si="53"/>
        <v>1</v>
      </c>
      <c r="AK83" s="3">
        <v>4</v>
      </c>
      <c r="AL83" s="3">
        <f t="shared" si="54"/>
        <v>1</v>
      </c>
      <c r="AM83" s="3">
        <v>4</v>
      </c>
      <c r="AN83" s="3">
        <f t="shared" si="55"/>
        <v>1</v>
      </c>
      <c r="AO83" s="3">
        <v>4</v>
      </c>
      <c r="AP83" s="3">
        <f t="shared" si="56"/>
        <v>1</v>
      </c>
      <c r="AQ83" s="3">
        <v>4</v>
      </c>
      <c r="AR83" s="3">
        <f t="shared" si="57"/>
        <v>1</v>
      </c>
      <c r="AS83" s="29">
        <f t="shared" si="58"/>
        <v>1</v>
      </c>
      <c r="AT83" s="3">
        <v>4</v>
      </c>
      <c r="AU83" s="3">
        <f t="shared" si="59"/>
        <v>0.75</v>
      </c>
      <c r="AV83" s="3">
        <v>4</v>
      </c>
      <c r="AW83" s="3">
        <f t="shared" si="60"/>
        <v>0.75</v>
      </c>
      <c r="AX83" s="29">
        <f t="shared" si="61"/>
        <v>0.75</v>
      </c>
      <c r="AY83" s="3" t="s">
        <v>756</v>
      </c>
      <c r="AZ83" s="3">
        <v>18</v>
      </c>
      <c r="BA83" s="12">
        <f t="shared" si="62"/>
        <v>6.2732985408456704E-2</v>
      </c>
      <c r="BB83" s="12">
        <f t="shared" si="63"/>
        <v>0.57009345794392519</v>
      </c>
      <c r="BC83" s="3">
        <v>5</v>
      </c>
      <c r="BD83" s="3">
        <f t="shared" si="64"/>
        <v>1</v>
      </c>
      <c r="BE83" s="3">
        <v>5</v>
      </c>
      <c r="BF83" s="3">
        <f t="shared" si="65"/>
        <v>1</v>
      </c>
      <c r="BG83" s="29">
        <f t="shared" si="66"/>
        <v>0.68757766180281887</v>
      </c>
      <c r="BH83" s="3">
        <v>72000</v>
      </c>
      <c r="BI83" s="13">
        <f t="shared" si="67"/>
        <v>8.1000000081000003E-5</v>
      </c>
      <c r="BJ83" s="12">
        <f t="shared" si="68"/>
        <v>0.16190476190476191</v>
      </c>
      <c r="BK83" s="29">
        <f t="shared" si="69"/>
        <v>0.75904072141158085</v>
      </c>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Q83" s="3"/>
      <c r="CR83" s="3"/>
      <c r="CS83" s="3"/>
      <c r="CT83" s="3"/>
      <c r="CU83" s="3"/>
      <c r="CV83" s="3"/>
      <c r="CW83" s="3"/>
      <c r="CX83" s="3"/>
      <c r="CY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B83" s="3"/>
      <c r="EC83" s="3"/>
      <c r="ED83" s="3"/>
      <c r="EE83" s="3"/>
      <c r="EF83" s="3"/>
      <c r="EG83" s="3"/>
      <c r="EH83" s="3"/>
      <c r="EI83" s="3"/>
      <c r="EJ83" s="3"/>
      <c r="EK83" s="3"/>
      <c r="EL83" s="3"/>
      <c r="EM83" s="3"/>
      <c r="ES83" s="3"/>
      <c r="ET83" s="3"/>
      <c r="EW83" s="3"/>
      <c r="EZ83" s="3"/>
      <c r="FA83" s="3"/>
      <c r="FB83" s="3"/>
      <c r="FC83" s="3"/>
      <c r="FE83" s="3"/>
      <c r="FF83" s="3"/>
      <c r="FH83" s="3"/>
      <c r="FI83" s="3"/>
      <c r="FJ83" s="3"/>
      <c r="FK83" s="3"/>
      <c r="FL83" s="3"/>
      <c r="FM83" s="3"/>
      <c r="FN83" s="3"/>
      <c r="FO83" s="3"/>
      <c r="FP83" s="3"/>
      <c r="FQ83" s="3"/>
      <c r="FR83" s="3"/>
      <c r="FS83" s="3"/>
      <c r="FT83" s="3"/>
      <c r="FU83" s="3"/>
      <c r="FV83" s="3"/>
      <c r="FW83" s="3"/>
      <c r="FX83" s="3"/>
      <c r="FY83" s="3"/>
      <c r="GA83" s="3"/>
      <c r="GB83" s="3"/>
      <c r="GC83" s="3"/>
      <c r="GD83" s="3"/>
      <c r="GE83" s="3"/>
    </row>
    <row r="84" spans="1:187" ht="15" x14ac:dyDescent="0.2">
      <c r="A84" s="3" t="s">
        <v>765</v>
      </c>
      <c r="B84" s="21" t="s">
        <v>3137</v>
      </c>
      <c r="C84" s="3" t="s">
        <v>766</v>
      </c>
      <c r="D84" s="3" t="s">
        <v>113</v>
      </c>
      <c r="E84" s="3" t="s">
        <v>767</v>
      </c>
      <c r="F84" s="3">
        <v>30</v>
      </c>
      <c r="G84" s="5">
        <f t="shared" si="35"/>
        <v>0.3</v>
      </c>
      <c r="H84" s="29">
        <f t="shared" si="36"/>
        <v>0.3</v>
      </c>
      <c r="I84" s="3">
        <v>5</v>
      </c>
      <c r="J84" s="3">
        <f t="shared" si="37"/>
        <v>1</v>
      </c>
      <c r="K84" s="3">
        <f t="shared" si="38"/>
        <v>1</v>
      </c>
      <c r="L84" s="3">
        <v>5</v>
      </c>
      <c r="M84" s="3">
        <f t="shared" si="39"/>
        <v>1</v>
      </c>
      <c r="N84" s="3">
        <f t="shared" si="40"/>
        <v>1</v>
      </c>
      <c r="O84" s="3">
        <v>5</v>
      </c>
      <c r="P84" s="3">
        <f t="shared" si="41"/>
        <v>1</v>
      </c>
      <c r="Q84" s="3">
        <f t="shared" si="42"/>
        <v>1</v>
      </c>
      <c r="R84" s="3">
        <v>5</v>
      </c>
      <c r="S84" s="3">
        <f t="shared" si="43"/>
        <v>1</v>
      </c>
      <c r="T84" s="3">
        <f t="shared" si="44"/>
        <v>1</v>
      </c>
      <c r="U84" s="29">
        <f t="shared" si="45"/>
        <v>1</v>
      </c>
      <c r="V84" s="3">
        <v>5</v>
      </c>
      <c r="W84" s="3">
        <f t="shared" si="46"/>
        <v>1</v>
      </c>
      <c r="X84" s="3">
        <v>5</v>
      </c>
      <c r="Y84" s="3">
        <f t="shared" si="47"/>
        <v>1</v>
      </c>
      <c r="Z84" s="3">
        <v>5</v>
      </c>
      <c r="AA84" s="3">
        <f t="shared" si="48"/>
        <v>1</v>
      </c>
      <c r="AB84" s="29">
        <f t="shared" si="49"/>
        <v>1</v>
      </c>
      <c r="AC84" s="3">
        <v>4</v>
      </c>
      <c r="AD84" s="3">
        <f t="shared" si="50"/>
        <v>1</v>
      </c>
      <c r="AE84" s="3">
        <v>4</v>
      </c>
      <c r="AF84" s="3">
        <f t="shared" si="51"/>
        <v>1</v>
      </c>
      <c r="AG84" s="3">
        <v>4</v>
      </c>
      <c r="AH84" s="3">
        <f t="shared" si="52"/>
        <v>1</v>
      </c>
      <c r="AI84" s="3">
        <v>4</v>
      </c>
      <c r="AJ84" s="3">
        <f t="shared" si="53"/>
        <v>1</v>
      </c>
      <c r="AK84" s="3">
        <v>4</v>
      </c>
      <c r="AL84" s="3">
        <f t="shared" si="54"/>
        <v>1</v>
      </c>
      <c r="AM84" s="3">
        <v>4</v>
      </c>
      <c r="AN84" s="3">
        <f t="shared" si="55"/>
        <v>1</v>
      </c>
      <c r="AO84" s="3">
        <v>4</v>
      </c>
      <c r="AP84" s="3">
        <f t="shared" si="56"/>
        <v>1</v>
      </c>
      <c r="AQ84" s="3">
        <v>4</v>
      </c>
      <c r="AR84" s="3">
        <f t="shared" si="57"/>
        <v>1</v>
      </c>
      <c r="AS84" s="29">
        <f t="shared" si="58"/>
        <v>1</v>
      </c>
      <c r="AT84" s="3">
        <v>5</v>
      </c>
      <c r="AU84" s="3">
        <f t="shared" si="59"/>
        <v>1</v>
      </c>
      <c r="AV84" s="3">
        <v>5</v>
      </c>
      <c r="AW84" s="3">
        <f t="shared" si="60"/>
        <v>1</v>
      </c>
      <c r="AX84" s="29">
        <f t="shared" si="61"/>
        <v>1</v>
      </c>
      <c r="AY84" s="3" t="s">
        <v>768</v>
      </c>
      <c r="AZ84" s="3">
        <v>10</v>
      </c>
      <c r="BA84" s="12">
        <f t="shared" si="62"/>
        <v>3.4330954663258424E-2</v>
      </c>
      <c r="BB84" s="12">
        <f t="shared" si="63"/>
        <v>0.27414330218068533</v>
      </c>
      <c r="BC84" s="3">
        <v>5</v>
      </c>
      <c r="BD84" s="3">
        <f t="shared" si="64"/>
        <v>1</v>
      </c>
      <c r="BE84" s="3">
        <v>4</v>
      </c>
      <c r="BF84" s="3">
        <f t="shared" si="65"/>
        <v>0.75</v>
      </c>
      <c r="BG84" s="29">
        <f t="shared" si="66"/>
        <v>0.59477698488775277</v>
      </c>
      <c r="BH84" s="3">
        <v>1000000</v>
      </c>
      <c r="BI84" s="13">
        <f t="shared" si="67"/>
        <v>1.125000001125E-3</v>
      </c>
      <c r="BJ84" s="12">
        <f t="shared" si="68"/>
        <v>0.64126984126984132</v>
      </c>
      <c r="BK84" s="29">
        <f t="shared" si="69"/>
        <v>0.81579616414795886</v>
      </c>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O84" s="3"/>
      <c r="EQ84" s="3"/>
      <c r="EW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row>
    <row r="85" spans="1:187" ht="15" x14ac:dyDescent="0.2">
      <c r="A85" s="3" t="s">
        <v>774</v>
      </c>
      <c r="B85" s="21" t="s">
        <v>3137</v>
      </c>
      <c r="C85" s="3" t="s">
        <v>775</v>
      </c>
      <c r="D85" s="3" t="s">
        <v>124</v>
      </c>
      <c r="E85" s="3" t="s">
        <v>658</v>
      </c>
      <c r="F85" s="3">
        <v>40</v>
      </c>
      <c r="G85" s="5">
        <f t="shared" si="35"/>
        <v>0.4</v>
      </c>
      <c r="H85" s="29">
        <f t="shared" si="36"/>
        <v>0.4</v>
      </c>
      <c r="I85" s="3">
        <v>5</v>
      </c>
      <c r="J85" s="3">
        <f t="shared" si="37"/>
        <v>1</v>
      </c>
      <c r="K85" s="3">
        <f t="shared" si="38"/>
        <v>1</v>
      </c>
      <c r="L85" s="3">
        <v>5</v>
      </c>
      <c r="M85" s="3">
        <f t="shared" si="39"/>
        <v>1</v>
      </c>
      <c r="N85" s="3">
        <f t="shared" si="40"/>
        <v>1</v>
      </c>
      <c r="O85" s="3">
        <v>5</v>
      </c>
      <c r="P85" s="3">
        <f t="shared" si="41"/>
        <v>1</v>
      </c>
      <c r="Q85" s="3">
        <f t="shared" si="42"/>
        <v>1</v>
      </c>
      <c r="R85" s="3">
        <v>5</v>
      </c>
      <c r="S85" s="3">
        <f t="shared" si="43"/>
        <v>1</v>
      </c>
      <c r="T85" s="3">
        <f t="shared" si="44"/>
        <v>1</v>
      </c>
      <c r="U85" s="29">
        <f t="shared" si="45"/>
        <v>1</v>
      </c>
      <c r="V85" s="3">
        <v>5</v>
      </c>
      <c r="W85" s="3">
        <f t="shared" si="46"/>
        <v>1</v>
      </c>
      <c r="X85" s="3">
        <v>5</v>
      </c>
      <c r="Y85" s="3">
        <f t="shared" si="47"/>
        <v>1</v>
      </c>
      <c r="Z85" s="3">
        <v>5</v>
      </c>
      <c r="AA85" s="3">
        <f t="shared" si="48"/>
        <v>1</v>
      </c>
      <c r="AB85" s="29">
        <f t="shared" si="49"/>
        <v>1</v>
      </c>
      <c r="AC85" s="3">
        <v>4</v>
      </c>
      <c r="AD85" s="3">
        <f t="shared" si="50"/>
        <v>1</v>
      </c>
      <c r="AE85" s="3">
        <v>4</v>
      </c>
      <c r="AF85" s="3">
        <f t="shared" si="51"/>
        <v>1</v>
      </c>
      <c r="AG85" s="3">
        <v>4</v>
      </c>
      <c r="AH85" s="3">
        <f t="shared" si="52"/>
        <v>1</v>
      </c>
      <c r="AI85" s="3">
        <v>4</v>
      </c>
      <c r="AJ85" s="3">
        <f t="shared" si="53"/>
        <v>1</v>
      </c>
      <c r="AK85" s="3">
        <v>4</v>
      </c>
      <c r="AL85" s="3">
        <f t="shared" si="54"/>
        <v>1</v>
      </c>
      <c r="AM85" s="3">
        <v>4</v>
      </c>
      <c r="AN85" s="3">
        <f t="shared" si="55"/>
        <v>1</v>
      </c>
      <c r="AO85" s="3">
        <v>4</v>
      </c>
      <c r="AP85" s="3">
        <f t="shared" si="56"/>
        <v>1</v>
      </c>
      <c r="AQ85" s="3">
        <v>4</v>
      </c>
      <c r="AR85" s="3">
        <f t="shared" si="57"/>
        <v>1</v>
      </c>
      <c r="AS85" s="29">
        <f t="shared" si="58"/>
        <v>1</v>
      </c>
      <c r="AT85" s="3">
        <v>5</v>
      </c>
      <c r="AU85" s="3">
        <f t="shared" si="59"/>
        <v>1</v>
      </c>
      <c r="AV85" s="3">
        <v>4</v>
      </c>
      <c r="AW85" s="3">
        <f t="shared" si="60"/>
        <v>0.75</v>
      </c>
      <c r="AX85" s="29">
        <f t="shared" si="61"/>
        <v>0.875</v>
      </c>
      <c r="AY85" s="3" t="s">
        <v>776</v>
      </c>
      <c r="AZ85" s="3">
        <v>10</v>
      </c>
      <c r="BA85" s="12">
        <f t="shared" si="62"/>
        <v>3.4330954663258424E-2</v>
      </c>
      <c r="BB85" s="12">
        <f t="shared" si="63"/>
        <v>0.27414330218068533</v>
      </c>
      <c r="BC85" s="3">
        <v>5</v>
      </c>
      <c r="BD85" s="3">
        <f t="shared" si="64"/>
        <v>1</v>
      </c>
      <c r="BE85" s="3">
        <v>5</v>
      </c>
      <c r="BF85" s="3">
        <f t="shared" si="65"/>
        <v>1</v>
      </c>
      <c r="BG85" s="29">
        <f t="shared" si="66"/>
        <v>0.67811031822108614</v>
      </c>
      <c r="BH85" s="3">
        <v>6066000</v>
      </c>
      <c r="BI85" s="13">
        <f t="shared" si="67"/>
        <v>6.82425000682425E-3</v>
      </c>
      <c r="BJ85" s="12">
        <f t="shared" si="68"/>
        <v>0.87301587301587302</v>
      </c>
      <c r="BK85" s="29">
        <f t="shared" si="69"/>
        <v>0.82551838637018105</v>
      </c>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P85" s="3"/>
      <c r="EQ85" s="3"/>
      <c r="EU85" s="3"/>
      <c r="EW85" s="3"/>
      <c r="EZ85" s="3"/>
      <c r="FA85" s="3"/>
      <c r="FB85" s="3"/>
      <c r="FC85" s="3"/>
      <c r="FD85" s="3"/>
      <c r="FE85" s="3"/>
      <c r="FF85" s="3"/>
      <c r="FH85" s="3"/>
      <c r="FI85" s="3"/>
      <c r="FJ85" s="3"/>
      <c r="FK85" s="3"/>
      <c r="FL85" s="3"/>
      <c r="FM85" s="3"/>
      <c r="FN85" s="3"/>
      <c r="FO85" s="3"/>
      <c r="FP85" s="3"/>
      <c r="FQ85" s="3"/>
      <c r="FR85" s="3"/>
      <c r="FS85" s="3"/>
      <c r="FT85" s="3"/>
      <c r="FU85" s="3"/>
      <c r="FV85" s="3"/>
      <c r="FW85" s="3"/>
      <c r="FX85" s="3"/>
      <c r="FY85" s="3"/>
      <c r="GA85" s="3"/>
      <c r="GB85" s="3"/>
      <c r="GC85" s="3"/>
      <c r="GD85" s="3"/>
      <c r="GE85" s="3"/>
    </row>
    <row r="86" spans="1:187" ht="15" x14ac:dyDescent="0.2">
      <c r="A86" s="3" t="s">
        <v>782</v>
      </c>
      <c r="B86" s="21" t="s">
        <v>3140</v>
      </c>
      <c r="C86" s="3" t="s">
        <v>783</v>
      </c>
      <c r="D86" s="3" t="s">
        <v>124</v>
      </c>
      <c r="E86" s="3" t="s">
        <v>125</v>
      </c>
      <c r="F86" s="3">
        <v>60</v>
      </c>
      <c r="G86" s="5">
        <f t="shared" si="35"/>
        <v>0.6</v>
      </c>
      <c r="H86" s="29">
        <f t="shared" si="36"/>
        <v>0.6</v>
      </c>
      <c r="I86" s="3">
        <v>5</v>
      </c>
      <c r="J86" s="3">
        <f t="shared" si="37"/>
        <v>1</v>
      </c>
      <c r="K86" s="3">
        <f t="shared" si="38"/>
        <v>1</v>
      </c>
      <c r="L86" s="3">
        <v>5</v>
      </c>
      <c r="M86" s="3">
        <f t="shared" si="39"/>
        <v>1</v>
      </c>
      <c r="N86" s="3">
        <f t="shared" si="40"/>
        <v>1</v>
      </c>
      <c r="O86" s="3">
        <v>5</v>
      </c>
      <c r="P86" s="3">
        <f t="shared" si="41"/>
        <v>1</v>
      </c>
      <c r="Q86" s="3">
        <f t="shared" si="42"/>
        <v>1</v>
      </c>
      <c r="R86" s="3">
        <v>4</v>
      </c>
      <c r="S86" s="3">
        <f t="shared" si="43"/>
        <v>0.75</v>
      </c>
      <c r="T86" s="3">
        <f t="shared" si="44"/>
        <v>0.75</v>
      </c>
      <c r="U86" s="29">
        <f t="shared" si="45"/>
        <v>0.9375</v>
      </c>
      <c r="V86" s="3">
        <v>5</v>
      </c>
      <c r="W86" s="3">
        <f t="shared" si="46"/>
        <v>1</v>
      </c>
      <c r="X86" s="3">
        <v>4</v>
      </c>
      <c r="Y86" s="3">
        <f t="shared" si="47"/>
        <v>0.75</v>
      </c>
      <c r="Z86" s="3">
        <v>5</v>
      </c>
      <c r="AA86" s="3">
        <f t="shared" si="48"/>
        <v>1</v>
      </c>
      <c r="AB86" s="29">
        <f t="shared" si="49"/>
        <v>0.91666666666666663</v>
      </c>
      <c r="AC86" s="3">
        <v>4</v>
      </c>
      <c r="AD86" s="3">
        <f t="shared" si="50"/>
        <v>1</v>
      </c>
      <c r="AE86" s="3">
        <v>3</v>
      </c>
      <c r="AF86" s="3">
        <f t="shared" si="51"/>
        <v>0.66666666666666663</v>
      </c>
      <c r="AG86" s="3">
        <v>3</v>
      </c>
      <c r="AH86" s="3">
        <f t="shared" si="52"/>
        <v>0.66666666666666663</v>
      </c>
      <c r="AI86" s="3">
        <v>3</v>
      </c>
      <c r="AJ86" s="3">
        <f t="shared" si="53"/>
        <v>0.66666666666666663</v>
      </c>
      <c r="AK86" s="3">
        <v>4</v>
      </c>
      <c r="AL86" s="3">
        <f t="shared" si="54"/>
        <v>1</v>
      </c>
      <c r="AM86" s="3">
        <v>4</v>
      </c>
      <c r="AN86" s="3">
        <f t="shared" si="55"/>
        <v>1</v>
      </c>
      <c r="AO86" s="3">
        <v>4</v>
      </c>
      <c r="AP86" s="3">
        <f t="shared" si="56"/>
        <v>1</v>
      </c>
      <c r="AQ86" s="3">
        <v>3</v>
      </c>
      <c r="AR86" s="3">
        <f t="shared" si="57"/>
        <v>0.66666666666666663</v>
      </c>
      <c r="AS86" s="29">
        <f t="shared" si="58"/>
        <v>0.83333333333333337</v>
      </c>
      <c r="AT86" s="3">
        <v>4</v>
      </c>
      <c r="AU86" s="3">
        <f t="shared" si="59"/>
        <v>0.75</v>
      </c>
      <c r="AV86" s="3">
        <v>5</v>
      </c>
      <c r="AW86" s="3">
        <f t="shared" si="60"/>
        <v>1</v>
      </c>
      <c r="AX86" s="29">
        <f t="shared" si="61"/>
        <v>0.875</v>
      </c>
      <c r="AY86" s="3" t="s">
        <v>784</v>
      </c>
      <c r="AZ86" s="3">
        <v>4</v>
      </c>
      <c r="BA86" s="12">
        <f t="shared" si="62"/>
        <v>1.3029431604359711E-2</v>
      </c>
      <c r="BB86" s="12">
        <f t="shared" si="63"/>
        <v>5.6074766355140186E-2</v>
      </c>
      <c r="BC86" s="3">
        <v>5</v>
      </c>
      <c r="BD86" s="3">
        <f t="shared" si="64"/>
        <v>1</v>
      </c>
      <c r="BE86" s="3">
        <v>5</v>
      </c>
      <c r="BF86" s="3">
        <f t="shared" si="65"/>
        <v>1</v>
      </c>
      <c r="BG86" s="29">
        <f t="shared" si="66"/>
        <v>0.67100981053478659</v>
      </c>
      <c r="BH86" s="3">
        <v>15000</v>
      </c>
      <c r="BI86" s="13">
        <f t="shared" si="67"/>
        <v>1.6875000016875001E-5</v>
      </c>
      <c r="BJ86" s="12">
        <f t="shared" si="68"/>
        <v>4.7619047619047616E-2</v>
      </c>
      <c r="BK86" s="29">
        <f t="shared" si="69"/>
        <v>0.80558496842246441</v>
      </c>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B86" s="3"/>
      <c r="EC86" s="3"/>
      <c r="ED86" s="3"/>
      <c r="EE86" s="3"/>
      <c r="EF86" s="3"/>
      <c r="EG86" s="3"/>
      <c r="EH86" s="3"/>
      <c r="EI86" s="3"/>
      <c r="EJ86" s="3"/>
      <c r="EK86" s="3"/>
      <c r="EL86" s="3"/>
      <c r="EM86" s="3"/>
      <c r="EQ86" s="3"/>
      <c r="EW86" s="3"/>
      <c r="EX86" s="3"/>
      <c r="EY86" s="3"/>
      <c r="FA86" s="3"/>
      <c r="FB86" s="3"/>
      <c r="FC86" s="3"/>
      <c r="FD86" s="3"/>
      <c r="FE86" s="3"/>
      <c r="FF86" s="3"/>
      <c r="FH86" s="3"/>
      <c r="FI86" s="3"/>
      <c r="FJ86" s="3"/>
      <c r="FK86" s="3"/>
      <c r="FL86" s="3"/>
      <c r="FM86" s="3"/>
      <c r="FN86" s="3"/>
      <c r="FO86" s="3"/>
      <c r="FP86" s="3"/>
      <c r="FQ86" s="3"/>
      <c r="FR86" s="3"/>
      <c r="FS86" s="3"/>
      <c r="FT86" s="3"/>
      <c r="FU86" s="3"/>
      <c r="FV86" s="3"/>
      <c r="FW86" s="3"/>
      <c r="FX86" s="3"/>
      <c r="FY86" s="3"/>
      <c r="FZ86" s="3"/>
      <c r="GA86" s="3"/>
      <c r="GB86" s="3"/>
      <c r="GC86" s="3"/>
      <c r="GD86" s="3"/>
      <c r="GE86" s="3"/>
    </row>
    <row r="87" spans="1:187" ht="15" x14ac:dyDescent="0.2">
      <c r="A87" s="3" t="s">
        <v>789</v>
      </c>
      <c r="B87" s="21" t="s">
        <v>3137</v>
      </c>
      <c r="C87" s="3" t="s">
        <v>790</v>
      </c>
      <c r="D87" s="3" t="s">
        <v>113</v>
      </c>
      <c r="E87" s="3" t="s">
        <v>791</v>
      </c>
      <c r="F87" s="3">
        <v>30</v>
      </c>
      <c r="G87" s="5">
        <f t="shared" si="35"/>
        <v>0.3</v>
      </c>
      <c r="H87" s="29">
        <f t="shared" si="36"/>
        <v>0.3</v>
      </c>
      <c r="I87" s="3">
        <v>5</v>
      </c>
      <c r="J87" s="3">
        <f t="shared" si="37"/>
        <v>1</v>
      </c>
      <c r="K87" s="3">
        <f t="shared" si="38"/>
        <v>1</v>
      </c>
      <c r="L87" s="3">
        <v>5</v>
      </c>
      <c r="M87" s="3">
        <f t="shared" si="39"/>
        <v>1</v>
      </c>
      <c r="N87" s="3">
        <f t="shared" si="40"/>
        <v>1</v>
      </c>
      <c r="O87" s="3">
        <v>5</v>
      </c>
      <c r="P87" s="3">
        <f t="shared" si="41"/>
        <v>1</v>
      </c>
      <c r="Q87" s="3">
        <f t="shared" si="42"/>
        <v>1</v>
      </c>
      <c r="R87" s="3">
        <v>5</v>
      </c>
      <c r="S87" s="3">
        <f t="shared" si="43"/>
        <v>1</v>
      </c>
      <c r="T87" s="3">
        <f t="shared" si="44"/>
        <v>1</v>
      </c>
      <c r="U87" s="29">
        <f t="shared" si="45"/>
        <v>1</v>
      </c>
      <c r="V87" s="3">
        <v>5</v>
      </c>
      <c r="W87" s="3">
        <f t="shared" si="46"/>
        <v>1</v>
      </c>
      <c r="X87" s="3">
        <v>4</v>
      </c>
      <c r="Y87" s="3">
        <f t="shared" si="47"/>
        <v>0.75</v>
      </c>
      <c r="Z87" s="3">
        <v>4</v>
      </c>
      <c r="AA87" s="3">
        <f t="shared" si="48"/>
        <v>0.75</v>
      </c>
      <c r="AB87" s="29">
        <f t="shared" si="49"/>
        <v>0.83333333333333337</v>
      </c>
      <c r="AC87" s="3">
        <v>4</v>
      </c>
      <c r="AD87" s="3">
        <f t="shared" si="50"/>
        <v>1</v>
      </c>
      <c r="AE87" s="3">
        <v>3</v>
      </c>
      <c r="AF87" s="3">
        <f t="shared" si="51"/>
        <v>0.66666666666666663</v>
      </c>
      <c r="AG87" s="3">
        <v>3</v>
      </c>
      <c r="AH87" s="3">
        <f t="shared" si="52"/>
        <v>0.66666666666666663</v>
      </c>
      <c r="AI87" s="3">
        <v>3</v>
      </c>
      <c r="AJ87" s="3">
        <f t="shared" si="53"/>
        <v>0.66666666666666663</v>
      </c>
      <c r="AK87" s="3">
        <v>3</v>
      </c>
      <c r="AL87" s="3">
        <f t="shared" si="54"/>
        <v>0.66666666666666663</v>
      </c>
      <c r="AM87" s="3">
        <v>3</v>
      </c>
      <c r="AN87" s="3">
        <f t="shared" si="55"/>
        <v>0.66666666666666663</v>
      </c>
      <c r="AO87" s="3">
        <v>3</v>
      </c>
      <c r="AP87" s="3">
        <f t="shared" si="56"/>
        <v>0.66666666666666663</v>
      </c>
      <c r="AQ87" s="3">
        <v>2</v>
      </c>
      <c r="AR87" s="3">
        <f t="shared" si="57"/>
        <v>0.33333333333333331</v>
      </c>
      <c r="AS87" s="29">
        <f t="shared" si="58"/>
        <v>0.66666666666666663</v>
      </c>
      <c r="AT87" s="3">
        <v>4</v>
      </c>
      <c r="AU87" s="3">
        <f t="shared" si="59"/>
        <v>0.75</v>
      </c>
      <c r="AV87" s="3">
        <v>4</v>
      </c>
      <c r="AW87" s="3">
        <f t="shared" si="60"/>
        <v>0.75</v>
      </c>
      <c r="AX87" s="29">
        <f t="shared" si="61"/>
        <v>0.75</v>
      </c>
      <c r="AY87" s="3" t="s">
        <v>792</v>
      </c>
      <c r="AZ87" s="3">
        <v>50</v>
      </c>
      <c r="BA87" s="12">
        <f t="shared" si="62"/>
        <v>0.17634110838924982</v>
      </c>
      <c r="BB87" s="12">
        <f t="shared" si="63"/>
        <v>0.94080996884735202</v>
      </c>
      <c r="BC87" s="3">
        <v>5</v>
      </c>
      <c r="BD87" s="3">
        <f t="shared" si="64"/>
        <v>1</v>
      </c>
      <c r="BE87" s="3">
        <v>4</v>
      </c>
      <c r="BF87" s="3">
        <f t="shared" si="65"/>
        <v>0.75</v>
      </c>
      <c r="BG87" s="29">
        <f t="shared" si="66"/>
        <v>0.64211370279641666</v>
      </c>
      <c r="BH87" s="3">
        <v>4000000</v>
      </c>
      <c r="BI87" s="13">
        <f t="shared" si="67"/>
        <v>4.5000000044999999E-3</v>
      </c>
      <c r="BJ87" s="12">
        <f t="shared" si="68"/>
        <v>0.82222222222222219</v>
      </c>
      <c r="BK87" s="29">
        <f t="shared" si="69"/>
        <v>0.69868561713273614</v>
      </c>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O87" s="3"/>
      <c r="EQ87" s="3"/>
      <c r="EW87" s="3"/>
      <c r="EX87" s="3"/>
      <c r="EY87" s="3"/>
      <c r="FA87" s="3"/>
      <c r="FB87" s="3"/>
      <c r="FC87" s="3"/>
      <c r="FD87" s="3"/>
      <c r="FE87" s="3"/>
      <c r="FF87" s="3"/>
      <c r="FH87" s="3"/>
      <c r="FI87" s="3"/>
      <c r="FJ87" s="3"/>
      <c r="FK87" s="3"/>
      <c r="FL87" s="3"/>
      <c r="FM87" s="3"/>
      <c r="FN87" s="3"/>
      <c r="FO87" s="3"/>
      <c r="FP87" s="3"/>
      <c r="FQ87" s="3"/>
      <c r="FR87" s="3"/>
      <c r="FS87" s="3"/>
      <c r="FT87" s="3"/>
      <c r="FU87" s="3"/>
      <c r="FV87" s="3"/>
      <c r="FW87" s="3"/>
      <c r="FX87" s="3"/>
      <c r="FY87" s="3"/>
      <c r="GA87" s="3"/>
      <c r="GB87" s="3"/>
      <c r="GC87" s="3"/>
      <c r="GD87" s="3"/>
      <c r="GE87" s="3"/>
    </row>
    <row r="88" spans="1:187" ht="15" x14ac:dyDescent="0.2">
      <c r="A88" s="3" t="s">
        <v>798</v>
      </c>
      <c r="B88" s="21" t="s">
        <v>3137</v>
      </c>
      <c r="C88" s="3" t="s">
        <v>799</v>
      </c>
      <c r="D88" s="3" t="s">
        <v>124</v>
      </c>
      <c r="E88" s="3" t="s">
        <v>800</v>
      </c>
      <c r="F88" s="3">
        <v>10</v>
      </c>
      <c r="G88" s="5">
        <f t="shared" si="35"/>
        <v>0.1</v>
      </c>
      <c r="H88" s="29">
        <f t="shared" si="36"/>
        <v>0.1</v>
      </c>
      <c r="I88" s="3">
        <v>5</v>
      </c>
      <c r="J88" s="3">
        <f t="shared" si="37"/>
        <v>1</v>
      </c>
      <c r="K88" s="3">
        <f t="shared" si="38"/>
        <v>1</v>
      </c>
      <c r="L88" s="3">
        <v>5</v>
      </c>
      <c r="M88" s="3">
        <f t="shared" si="39"/>
        <v>1</v>
      </c>
      <c r="N88" s="3">
        <f t="shared" si="40"/>
        <v>1</v>
      </c>
      <c r="O88" s="3">
        <v>5</v>
      </c>
      <c r="P88" s="3">
        <f t="shared" si="41"/>
        <v>1</v>
      </c>
      <c r="Q88" s="3">
        <f t="shared" si="42"/>
        <v>1</v>
      </c>
      <c r="R88" s="3">
        <v>5</v>
      </c>
      <c r="S88" s="3">
        <f t="shared" si="43"/>
        <v>1</v>
      </c>
      <c r="T88" s="3">
        <f t="shared" si="44"/>
        <v>1</v>
      </c>
      <c r="U88" s="29">
        <f t="shared" si="45"/>
        <v>1</v>
      </c>
      <c r="V88" s="3">
        <v>4</v>
      </c>
      <c r="W88" s="3">
        <f t="shared" si="46"/>
        <v>0.75</v>
      </c>
      <c r="X88" s="3">
        <v>5</v>
      </c>
      <c r="Y88" s="3">
        <f t="shared" si="47"/>
        <v>1</v>
      </c>
      <c r="Z88" s="3">
        <v>5</v>
      </c>
      <c r="AA88" s="3">
        <f t="shared" si="48"/>
        <v>1</v>
      </c>
      <c r="AB88" s="29">
        <f t="shared" si="49"/>
        <v>0.91666666666666663</v>
      </c>
      <c r="AC88" s="3">
        <v>4</v>
      </c>
      <c r="AD88" s="3">
        <f t="shared" si="50"/>
        <v>1</v>
      </c>
      <c r="AE88" s="3">
        <v>4</v>
      </c>
      <c r="AF88" s="3">
        <f t="shared" si="51"/>
        <v>1</v>
      </c>
      <c r="AG88" s="3">
        <v>4</v>
      </c>
      <c r="AH88" s="3">
        <f t="shared" si="52"/>
        <v>1</v>
      </c>
      <c r="AI88" s="3">
        <v>4</v>
      </c>
      <c r="AJ88" s="3">
        <f t="shared" si="53"/>
        <v>1</v>
      </c>
      <c r="AK88" s="3">
        <v>3</v>
      </c>
      <c r="AL88" s="3">
        <f t="shared" si="54"/>
        <v>0.66666666666666663</v>
      </c>
      <c r="AM88" s="3">
        <v>4</v>
      </c>
      <c r="AN88" s="3">
        <f t="shared" si="55"/>
        <v>1</v>
      </c>
      <c r="AO88" s="3">
        <v>3</v>
      </c>
      <c r="AP88" s="3">
        <f t="shared" si="56"/>
        <v>0.66666666666666663</v>
      </c>
      <c r="AQ88" s="3">
        <v>4</v>
      </c>
      <c r="AR88" s="3">
        <f t="shared" si="57"/>
        <v>1</v>
      </c>
      <c r="AS88" s="29">
        <f t="shared" si="58"/>
        <v>0.91666666666666674</v>
      </c>
      <c r="AT88" s="3">
        <v>4</v>
      </c>
      <c r="AU88" s="3">
        <f t="shared" si="59"/>
        <v>0.75</v>
      </c>
      <c r="AV88" s="3">
        <v>5</v>
      </c>
      <c r="AW88" s="3">
        <f t="shared" si="60"/>
        <v>1</v>
      </c>
      <c r="AX88" s="29">
        <f t="shared" si="61"/>
        <v>0.875</v>
      </c>
      <c r="AY88" s="3" t="s">
        <v>801</v>
      </c>
      <c r="AZ88" s="3">
        <v>3</v>
      </c>
      <c r="BA88" s="12">
        <f t="shared" si="62"/>
        <v>9.479177761209925E-3</v>
      </c>
      <c r="BB88" s="12">
        <f t="shared" si="63"/>
        <v>3.4267912772585667E-2</v>
      </c>
      <c r="BC88" s="3">
        <v>5</v>
      </c>
      <c r="BD88" s="3">
        <f t="shared" si="64"/>
        <v>1</v>
      </c>
      <c r="BE88" s="3">
        <v>5</v>
      </c>
      <c r="BF88" s="3">
        <f t="shared" si="65"/>
        <v>1</v>
      </c>
      <c r="BG88" s="29">
        <f t="shared" si="66"/>
        <v>0.66982639258707</v>
      </c>
      <c r="BH88" s="3">
        <v>250000</v>
      </c>
      <c r="BI88" s="13">
        <f t="shared" si="67"/>
        <v>2.8125000028124999E-4</v>
      </c>
      <c r="BJ88" s="12">
        <f t="shared" si="68"/>
        <v>0.33650793650793653</v>
      </c>
      <c r="BK88" s="29">
        <f t="shared" si="69"/>
        <v>0.7463599543200673</v>
      </c>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O88" s="3"/>
      <c r="EW88" s="3"/>
      <c r="EX88" s="3"/>
      <c r="EY88" s="3"/>
      <c r="FA88" s="3"/>
      <c r="FC88" s="3"/>
      <c r="FD88" s="3"/>
      <c r="FE88" s="3"/>
      <c r="FF88" s="3"/>
      <c r="FH88" s="3"/>
      <c r="FI88" s="3"/>
      <c r="FJ88" s="3"/>
      <c r="FK88" s="3"/>
      <c r="FL88" s="3"/>
      <c r="FM88" s="3"/>
      <c r="FN88" s="3"/>
      <c r="FO88" s="3"/>
      <c r="FP88" s="3"/>
      <c r="FQ88" s="3"/>
      <c r="FR88" s="3"/>
      <c r="FS88" s="3"/>
      <c r="FT88" s="3"/>
      <c r="FU88" s="3"/>
      <c r="FV88" s="3"/>
      <c r="FW88" s="3"/>
      <c r="FX88" s="3"/>
      <c r="FY88" s="3"/>
      <c r="FZ88" s="3"/>
      <c r="GA88" s="3"/>
      <c r="GB88" s="3"/>
      <c r="GC88" s="3"/>
      <c r="GD88" s="3"/>
      <c r="GE88" s="3"/>
    </row>
    <row r="89" spans="1:187" ht="15" x14ac:dyDescent="0.2">
      <c r="A89" s="3" t="s">
        <v>810</v>
      </c>
      <c r="B89" s="21" t="s">
        <v>3150</v>
      </c>
      <c r="C89" s="3" t="s">
        <v>811</v>
      </c>
      <c r="D89" s="3" t="s">
        <v>113</v>
      </c>
      <c r="E89" s="3" t="s">
        <v>812</v>
      </c>
      <c r="F89" s="3">
        <v>20</v>
      </c>
      <c r="G89" s="5">
        <f t="shared" si="35"/>
        <v>0.2</v>
      </c>
      <c r="H89" s="29">
        <f t="shared" si="36"/>
        <v>0.2</v>
      </c>
      <c r="I89" s="3">
        <v>5</v>
      </c>
      <c r="J89" s="3">
        <f t="shared" si="37"/>
        <v>1</v>
      </c>
      <c r="K89" s="3">
        <f t="shared" si="38"/>
        <v>1</v>
      </c>
      <c r="L89" s="3">
        <v>5</v>
      </c>
      <c r="M89" s="3">
        <f t="shared" si="39"/>
        <v>1</v>
      </c>
      <c r="N89" s="3">
        <f t="shared" si="40"/>
        <v>1</v>
      </c>
      <c r="O89" s="3">
        <v>5</v>
      </c>
      <c r="P89" s="3">
        <f t="shared" si="41"/>
        <v>1</v>
      </c>
      <c r="Q89" s="3">
        <f t="shared" si="42"/>
        <v>1</v>
      </c>
      <c r="R89" s="3">
        <v>5</v>
      </c>
      <c r="S89" s="3">
        <f t="shared" si="43"/>
        <v>1</v>
      </c>
      <c r="T89" s="3">
        <f t="shared" si="44"/>
        <v>1</v>
      </c>
      <c r="U89" s="29">
        <f t="shared" si="45"/>
        <v>1</v>
      </c>
      <c r="V89" s="3">
        <v>4</v>
      </c>
      <c r="W89" s="3">
        <f t="shared" si="46"/>
        <v>0.75</v>
      </c>
      <c r="X89" s="3">
        <v>4</v>
      </c>
      <c r="Y89" s="3">
        <f t="shared" si="47"/>
        <v>0.75</v>
      </c>
      <c r="Z89" s="3">
        <v>5</v>
      </c>
      <c r="AA89" s="3">
        <f t="shared" si="48"/>
        <v>1</v>
      </c>
      <c r="AB89" s="29">
        <f t="shared" si="49"/>
        <v>0.83333333333333337</v>
      </c>
      <c r="AC89" s="3">
        <v>3</v>
      </c>
      <c r="AD89" s="3">
        <f t="shared" si="50"/>
        <v>0.66666666666666663</v>
      </c>
      <c r="AE89" s="3">
        <v>4</v>
      </c>
      <c r="AF89" s="3">
        <f t="shared" si="51"/>
        <v>1</v>
      </c>
      <c r="AG89" s="3">
        <v>3</v>
      </c>
      <c r="AH89" s="3">
        <f t="shared" si="52"/>
        <v>0.66666666666666663</v>
      </c>
      <c r="AI89" s="3">
        <v>4</v>
      </c>
      <c r="AJ89" s="3">
        <f t="shared" si="53"/>
        <v>1</v>
      </c>
      <c r="AK89" s="3">
        <v>4</v>
      </c>
      <c r="AL89" s="3">
        <f t="shared" si="54"/>
        <v>1</v>
      </c>
      <c r="AM89" s="3">
        <v>2</v>
      </c>
      <c r="AN89" s="3">
        <f t="shared" si="55"/>
        <v>0.33333333333333331</v>
      </c>
      <c r="AO89" s="3">
        <v>4</v>
      </c>
      <c r="AP89" s="3">
        <f t="shared" si="56"/>
        <v>1</v>
      </c>
      <c r="AQ89" s="3">
        <v>3</v>
      </c>
      <c r="AR89" s="3">
        <f t="shared" si="57"/>
        <v>0.66666666666666663</v>
      </c>
      <c r="AS89" s="29">
        <f t="shared" si="58"/>
        <v>0.79166666666666663</v>
      </c>
      <c r="AT89" s="3">
        <v>4</v>
      </c>
      <c r="AU89" s="3">
        <f t="shared" si="59"/>
        <v>0.75</v>
      </c>
      <c r="AV89" s="3">
        <v>4</v>
      </c>
      <c r="AW89" s="3">
        <f t="shared" si="60"/>
        <v>0.75</v>
      </c>
      <c r="AX89" s="29">
        <f t="shared" si="61"/>
        <v>0.75</v>
      </c>
      <c r="AY89" s="3" t="s">
        <v>813</v>
      </c>
      <c r="AZ89" s="3">
        <v>5</v>
      </c>
      <c r="BA89" s="12">
        <f t="shared" si="62"/>
        <v>1.6579685447509495E-2</v>
      </c>
      <c r="BB89" s="12">
        <f t="shared" si="63"/>
        <v>9.0342679127725853E-2</v>
      </c>
      <c r="BC89" s="3">
        <v>5</v>
      </c>
      <c r="BD89" s="3">
        <f t="shared" si="64"/>
        <v>1</v>
      </c>
      <c r="BE89" s="3">
        <v>5</v>
      </c>
      <c r="BF89" s="3">
        <f t="shared" si="65"/>
        <v>1</v>
      </c>
      <c r="BG89" s="29">
        <f t="shared" si="66"/>
        <v>0.67219322848250318</v>
      </c>
      <c r="BH89" s="3">
        <v>20700000</v>
      </c>
      <c r="BI89" s="13">
        <f t="shared" si="67"/>
        <v>2.32875000232875E-2</v>
      </c>
      <c r="BJ89" s="12">
        <f t="shared" si="68"/>
        <v>0.96825396825396826</v>
      </c>
      <c r="BK89" s="29">
        <f t="shared" si="69"/>
        <v>0.70786553808041719</v>
      </c>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O89" s="3"/>
      <c r="EQ89" s="3"/>
      <c r="EW89" s="3"/>
      <c r="EX89" s="3"/>
      <c r="EY89" s="3"/>
      <c r="FA89" s="3"/>
      <c r="FB89" s="3"/>
      <c r="FC89" s="3"/>
      <c r="FD89" s="3"/>
      <c r="FE89" s="3"/>
      <c r="FF89" s="3"/>
      <c r="FH89" s="3"/>
      <c r="FI89" s="3"/>
      <c r="FJ89" s="3"/>
      <c r="FK89" s="3"/>
      <c r="FL89" s="3"/>
      <c r="FM89" s="3"/>
      <c r="FN89" s="3"/>
      <c r="FO89" s="3"/>
      <c r="FP89" s="3"/>
      <c r="FQ89" s="3"/>
      <c r="FR89" s="3"/>
      <c r="FS89" s="3"/>
      <c r="FT89" s="3"/>
      <c r="FU89" s="3"/>
      <c r="FV89" s="3"/>
      <c r="FW89" s="3"/>
      <c r="FX89" s="3"/>
      <c r="FY89" s="3"/>
      <c r="FZ89" s="3"/>
      <c r="GA89" s="3"/>
      <c r="GB89" s="3"/>
      <c r="GC89" s="3"/>
      <c r="GD89" s="3"/>
      <c r="GE89" s="3"/>
    </row>
    <row r="90" spans="1:187" ht="15" x14ac:dyDescent="0.2">
      <c r="A90" s="3" t="s">
        <v>820</v>
      </c>
      <c r="B90" s="21" t="s">
        <v>3149</v>
      </c>
      <c r="C90" s="3" t="s">
        <v>821</v>
      </c>
      <c r="D90" s="3" t="s">
        <v>113</v>
      </c>
      <c r="E90" s="3" t="s">
        <v>638</v>
      </c>
      <c r="F90" s="3">
        <v>10</v>
      </c>
      <c r="G90" s="5">
        <f t="shared" si="35"/>
        <v>0.1</v>
      </c>
      <c r="H90" s="29">
        <f t="shared" si="36"/>
        <v>0.1</v>
      </c>
      <c r="I90" s="3">
        <v>4</v>
      </c>
      <c r="J90" s="3">
        <f t="shared" si="37"/>
        <v>0.75</v>
      </c>
      <c r="K90" s="3">
        <f t="shared" si="38"/>
        <v>0.75</v>
      </c>
      <c r="L90" s="3">
        <v>5</v>
      </c>
      <c r="M90" s="3">
        <f t="shared" si="39"/>
        <v>1</v>
      </c>
      <c r="N90" s="3">
        <f t="shared" si="40"/>
        <v>1</v>
      </c>
      <c r="O90" s="3">
        <v>5</v>
      </c>
      <c r="P90" s="3">
        <f t="shared" si="41"/>
        <v>1</v>
      </c>
      <c r="Q90" s="3">
        <f t="shared" si="42"/>
        <v>1</v>
      </c>
      <c r="R90" s="3">
        <v>5</v>
      </c>
      <c r="S90" s="3">
        <f t="shared" si="43"/>
        <v>1</v>
      </c>
      <c r="T90" s="3">
        <f t="shared" si="44"/>
        <v>1</v>
      </c>
      <c r="U90" s="29">
        <f t="shared" si="45"/>
        <v>0.9375</v>
      </c>
      <c r="V90" s="3">
        <v>5</v>
      </c>
      <c r="W90" s="3">
        <f t="shared" si="46"/>
        <v>1</v>
      </c>
      <c r="X90" s="3">
        <v>5</v>
      </c>
      <c r="Y90" s="3">
        <f t="shared" si="47"/>
        <v>1</v>
      </c>
      <c r="Z90" s="3">
        <v>5</v>
      </c>
      <c r="AA90" s="3">
        <f t="shared" si="48"/>
        <v>1</v>
      </c>
      <c r="AB90" s="29">
        <f t="shared" si="49"/>
        <v>1</v>
      </c>
      <c r="AC90" s="3">
        <v>4</v>
      </c>
      <c r="AD90" s="3">
        <f t="shared" si="50"/>
        <v>1</v>
      </c>
      <c r="AE90" s="3">
        <v>4</v>
      </c>
      <c r="AF90" s="3">
        <f t="shared" si="51"/>
        <v>1</v>
      </c>
      <c r="AG90" s="3">
        <v>4</v>
      </c>
      <c r="AH90" s="3">
        <f t="shared" si="52"/>
        <v>1</v>
      </c>
      <c r="AI90" s="3">
        <v>4</v>
      </c>
      <c r="AJ90" s="3">
        <f t="shared" si="53"/>
        <v>1</v>
      </c>
      <c r="AK90" s="3">
        <v>3</v>
      </c>
      <c r="AL90" s="3">
        <f t="shared" si="54"/>
        <v>0.66666666666666663</v>
      </c>
      <c r="AM90" s="3">
        <v>3</v>
      </c>
      <c r="AN90" s="3">
        <f t="shared" si="55"/>
        <v>0.66666666666666663</v>
      </c>
      <c r="AO90" s="3">
        <v>3</v>
      </c>
      <c r="AP90" s="3">
        <f t="shared" si="56"/>
        <v>0.66666666666666663</v>
      </c>
      <c r="AQ90" s="3">
        <v>4</v>
      </c>
      <c r="AR90" s="3">
        <f t="shared" si="57"/>
        <v>1</v>
      </c>
      <c r="AS90" s="29">
        <f t="shared" si="58"/>
        <v>0.87500000000000011</v>
      </c>
      <c r="AT90" s="3">
        <v>4</v>
      </c>
      <c r="AU90" s="3">
        <f t="shared" si="59"/>
        <v>0.75</v>
      </c>
      <c r="AV90" s="3">
        <v>4</v>
      </c>
      <c r="AW90" s="3">
        <f t="shared" si="60"/>
        <v>0.75</v>
      </c>
      <c r="AX90" s="29">
        <f t="shared" si="61"/>
        <v>0.75</v>
      </c>
      <c r="AY90" s="3" t="s">
        <v>822</v>
      </c>
      <c r="AZ90" s="3">
        <v>10</v>
      </c>
      <c r="BA90" s="12">
        <f t="shared" si="62"/>
        <v>3.4330954663258424E-2</v>
      </c>
      <c r="BB90" s="12">
        <f t="shared" si="63"/>
        <v>0.27414330218068533</v>
      </c>
      <c r="BC90" s="3">
        <v>5</v>
      </c>
      <c r="BD90" s="3">
        <f t="shared" si="64"/>
        <v>1</v>
      </c>
      <c r="BE90" s="3">
        <v>5</v>
      </c>
      <c r="BF90" s="3">
        <f t="shared" si="65"/>
        <v>1</v>
      </c>
      <c r="BG90" s="29">
        <f t="shared" si="66"/>
        <v>0.67811031822108614</v>
      </c>
      <c r="BH90" s="3">
        <v>340000</v>
      </c>
      <c r="BI90" s="13">
        <f t="shared" si="67"/>
        <v>3.8250000038249999E-4</v>
      </c>
      <c r="BJ90" s="12">
        <f t="shared" si="68"/>
        <v>0.41904761904761906</v>
      </c>
      <c r="BK90" s="29">
        <f t="shared" si="69"/>
        <v>0.72343505303684774</v>
      </c>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B90" s="3"/>
      <c r="EC90" s="3"/>
      <c r="ED90" s="3"/>
      <c r="EE90" s="3"/>
      <c r="EF90" s="3"/>
      <c r="EG90" s="3"/>
      <c r="EH90" s="3"/>
      <c r="EI90" s="3"/>
      <c r="EJ90" s="3"/>
      <c r="EK90" s="3"/>
      <c r="EL90" s="3"/>
      <c r="EM90" s="3"/>
      <c r="EO90" s="3"/>
      <c r="EW90" s="3"/>
      <c r="EZ90" s="3"/>
      <c r="FA90" s="3"/>
      <c r="FB90" s="3"/>
      <c r="FC90" s="3"/>
      <c r="FD90" s="3"/>
      <c r="FE90" s="3"/>
      <c r="FF90" s="3"/>
      <c r="FH90" s="3"/>
      <c r="FI90" s="3"/>
      <c r="FJ90" s="3"/>
      <c r="FK90" s="3"/>
      <c r="FL90" s="3"/>
      <c r="FM90" s="3"/>
      <c r="FN90" s="3"/>
      <c r="FO90" s="3"/>
      <c r="FP90" s="3"/>
      <c r="FQ90" s="3"/>
      <c r="FR90" s="3"/>
      <c r="FS90" s="3"/>
      <c r="FT90" s="3"/>
      <c r="FU90" s="3"/>
      <c r="FV90" s="3"/>
      <c r="FW90" s="3"/>
      <c r="FX90" s="3"/>
      <c r="FY90" s="3"/>
      <c r="GA90" s="3"/>
      <c r="GB90" s="3"/>
      <c r="GC90" s="3"/>
      <c r="GD90" s="3"/>
      <c r="GE90" s="3"/>
    </row>
    <row r="91" spans="1:187" ht="15" x14ac:dyDescent="0.2">
      <c r="A91" s="3" t="s">
        <v>828</v>
      </c>
      <c r="B91" s="21" t="s">
        <v>3150</v>
      </c>
      <c r="C91" s="3" t="s">
        <v>829</v>
      </c>
      <c r="D91" s="3" t="s">
        <v>113</v>
      </c>
      <c r="E91" s="3" t="s">
        <v>830</v>
      </c>
      <c r="F91" s="3">
        <v>30</v>
      </c>
      <c r="G91" s="5">
        <f t="shared" si="35"/>
        <v>0.3</v>
      </c>
      <c r="H91" s="29">
        <f t="shared" si="36"/>
        <v>0.3</v>
      </c>
      <c r="I91" s="3">
        <v>5</v>
      </c>
      <c r="J91" s="3">
        <f t="shared" si="37"/>
        <v>1</v>
      </c>
      <c r="K91" s="3">
        <f t="shared" si="38"/>
        <v>1</v>
      </c>
      <c r="L91" s="3">
        <v>5</v>
      </c>
      <c r="M91" s="3">
        <f t="shared" si="39"/>
        <v>1</v>
      </c>
      <c r="N91" s="3">
        <f t="shared" si="40"/>
        <v>1</v>
      </c>
      <c r="O91" s="3">
        <v>5</v>
      </c>
      <c r="P91" s="3">
        <f t="shared" si="41"/>
        <v>1</v>
      </c>
      <c r="Q91" s="3">
        <f t="shared" si="42"/>
        <v>1</v>
      </c>
      <c r="R91" s="3">
        <v>5</v>
      </c>
      <c r="S91" s="3">
        <f t="shared" si="43"/>
        <v>1</v>
      </c>
      <c r="T91" s="3">
        <f t="shared" si="44"/>
        <v>1</v>
      </c>
      <c r="U91" s="29">
        <f t="shared" si="45"/>
        <v>1</v>
      </c>
      <c r="V91" s="3">
        <v>5</v>
      </c>
      <c r="W91" s="3">
        <f t="shared" si="46"/>
        <v>1</v>
      </c>
      <c r="X91" s="3">
        <v>5</v>
      </c>
      <c r="Y91" s="3">
        <f t="shared" si="47"/>
        <v>1</v>
      </c>
      <c r="Z91" s="3">
        <v>5</v>
      </c>
      <c r="AA91" s="3">
        <f t="shared" si="48"/>
        <v>1</v>
      </c>
      <c r="AB91" s="29">
        <f t="shared" si="49"/>
        <v>1</v>
      </c>
      <c r="AC91" s="3">
        <v>4</v>
      </c>
      <c r="AD91" s="3">
        <f t="shared" si="50"/>
        <v>1</v>
      </c>
      <c r="AE91" s="3">
        <v>4</v>
      </c>
      <c r="AF91" s="3">
        <f t="shared" si="51"/>
        <v>1</v>
      </c>
      <c r="AG91" s="3">
        <v>4</v>
      </c>
      <c r="AH91" s="3">
        <f t="shared" si="52"/>
        <v>1</v>
      </c>
      <c r="AI91" s="3">
        <v>4</v>
      </c>
      <c r="AJ91" s="3">
        <f t="shared" si="53"/>
        <v>1</v>
      </c>
      <c r="AK91" s="3">
        <v>4</v>
      </c>
      <c r="AL91" s="3">
        <f t="shared" si="54"/>
        <v>1</v>
      </c>
      <c r="AM91" s="3">
        <v>2</v>
      </c>
      <c r="AN91" s="3">
        <f t="shared" si="55"/>
        <v>0.33333333333333331</v>
      </c>
      <c r="AO91" s="3">
        <v>3</v>
      </c>
      <c r="AP91" s="3">
        <f t="shared" si="56"/>
        <v>0.66666666666666663</v>
      </c>
      <c r="AQ91" s="3">
        <v>3</v>
      </c>
      <c r="AR91" s="3">
        <f t="shared" si="57"/>
        <v>0.66666666666666663</v>
      </c>
      <c r="AS91" s="29">
        <f t="shared" si="58"/>
        <v>0.83333333333333337</v>
      </c>
      <c r="AT91" s="3">
        <v>5</v>
      </c>
      <c r="AU91" s="3">
        <f t="shared" si="59"/>
        <v>1</v>
      </c>
      <c r="AV91" s="3">
        <v>5</v>
      </c>
      <c r="AW91" s="3">
        <f t="shared" si="60"/>
        <v>1</v>
      </c>
      <c r="AX91" s="29">
        <f t="shared" si="61"/>
        <v>1</v>
      </c>
      <c r="AY91" s="3" t="s">
        <v>831</v>
      </c>
      <c r="AZ91" s="3">
        <v>20</v>
      </c>
      <c r="BA91" s="12">
        <f t="shared" si="62"/>
        <v>6.9833493094756283E-2</v>
      </c>
      <c r="BB91" s="12">
        <f t="shared" si="63"/>
        <v>0.58566978193146413</v>
      </c>
      <c r="BC91" s="3">
        <v>5</v>
      </c>
      <c r="BD91" s="3">
        <f t="shared" si="64"/>
        <v>1</v>
      </c>
      <c r="BE91" s="3">
        <v>5</v>
      </c>
      <c r="BF91" s="3">
        <f t="shared" si="65"/>
        <v>1</v>
      </c>
      <c r="BG91" s="29">
        <f t="shared" si="66"/>
        <v>0.68994449769825206</v>
      </c>
      <c r="BH91" s="3">
        <v>650000</v>
      </c>
      <c r="BI91" s="13">
        <f t="shared" si="67"/>
        <v>7.3125000073125004E-4</v>
      </c>
      <c r="BJ91" s="12">
        <f t="shared" si="68"/>
        <v>0.56190476190476191</v>
      </c>
      <c r="BK91" s="29">
        <f t="shared" si="69"/>
        <v>0.80387963850526412</v>
      </c>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O91" s="3"/>
      <c r="EW91" s="3"/>
      <c r="EZ91" s="3"/>
      <c r="FA91" s="3"/>
      <c r="FB91" s="3"/>
      <c r="FC91" s="3"/>
      <c r="FD91" s="3"/>
      <c r="FE91" s="3"/>
      <c r="FF91" s="3"/>
      <c r="FH91" s="3"/>
      <c r="FI91" s="3"/>
      <c r="FJ91" s="3"/>
      <c r="FK91" s="3"/>
      <c r="FL91" s="3"/>
      <c r="FM91" s="3"/>
      <c r="FN91" s="3"/>
      <c r="FO91" s="3"/>
      <c r="FP91" s="3"/>
      <c r="FQ91" s="3"/>
      <c r="FR91" s="3"/>
      <c r="FS91" s="3"/>
      <c r="FT91" s="3"/>
      <c r="FU91" s="3"/>
      <c r="FV91" s="3"/>
      <c r="FW91" s="3"/>
      <c r="FX91" s="3"/>
      <c r="FY91" s="3"/>
      <c r="FZ91" s="3"/>
      <c r="GA91" s="3"/>
      <c r="GB91" s="3"/>
      <c r="GC91" s="3"/>
      <c r="GD91" s="3"/>
      <c r="GE91" s="3"/>
    </row>
    <row r="92" spans="1:187" ht="15" x14ac:dyDescent="0.2">
      <c r="A92" s="3" t="s">
        <v>841</v>
      </c>
      <c r="B92" s="21" t="s">
        <v>3152</v>
      </c>
      <c r="C92" s="3" t="s">
        <v>842</v>
      </c>
      <c r="D92" s="3" t="s">
        <v>124</v>
      </c>
      <c r="E92" s="3" t="s">
        <v>843</v>
      </c>
      <c r="F92" s="3">
        <v>50</v>
      </c>
      <c r="G92" s="5">
        <f t="shared" si="35"/>
        <v>0.5</v>
      </c>
      <c r="H92" s="29">
        <f t="shared" si="36"/>
        <v>0.5</v>
      </c>
      <c r="I92" s="3">
        <v>5</v>
      </c>
      <c r="J92" s="3">
        <f t="shared" si="37"/>
        <v>1</v>
      </c>
      <c r="K92" s="3">
        <f t="shared" si="38"/>
        <v>1</v>
      </c>
      <c r="L92" s="3">
        <v>5</v>
      </c>
      <c r="M92" s="3">
        <f t="shared" si="39"/>
        <v>1</v>
      </c>
      <c r="N92" s="3">
        <f t="shared" si="40"/>
        <v>1</v>
      </c>
      <c r="O92" s="3">
        <v>5</v>
      </c>
      <c r="P92" s="3">
        <f t="shared" si="41"/>
        <v>1</v>
      </c>
      <c r="Q92" s="3">
        <f t="shared" si="42"/>
        <v>1</v>
      </c>
      <c r="R92" s="3">
        <v>5</v>
      </c>
      <c r="S92" s="3">
        <f t="shared" si="43"/>
        <v>1</v>
      </c>
      <c r="T92" s="3">
        <f t="shared" si="44"/>
        <v>1</v>
      </c>
      <c r="U92" s="29">
        <f t="shared" si="45"/>
        <v>1</v>
      </c>
      <c r="V92" s="3">
        <v>5</v>
      </c>
      <c r="W92" s="3">
        <f t="shared" si="46"/>
        <v>1</v>
      </c>
      <c r="X92" s="3">
        <v>5</v>
      </c>
      <c r="Y92" s="3">
        <f t="shared" si="47"/>
        <v>1</v>
      </c>
      <c r="Z92" s="3">
        <v>5</v>
      </c>
      <c r="AA92" s="3">
        <f t="shared" si="48"/>
        <v>1</v>
      </c>
      <c r="AB92" s="29">
        <f t="shared" si="49"/>
        <v>1</v>
      </c>
      <c r="AC92" s="3">
        <v>4</v>
      </c>
      <c r="AD92" s="3">
        <f t="shared" si="50"/>
        <v>1</v>
      </c>
      <c r="AE92" s="3">
        <v>4</v>
      </c>
      <c r="AF92" s="3">
        <f t="shared" si="51"/>
        <v>1</v>
      </c>
      <c r="AG92" s="3">
        <v>4</v>
      </c>
      <c r="AH92" s="3">
        <f t="shared" si="52"/>
        <v>1</v>
      </c>
      <c r="AI92" s="3">
        <v>4</v>
      </c>
      <c r="AJ92" s="3">
        <f t="shared" si="53"/>
        <v>1</v>
      </c>
      <c r="AK92" s="3">
        <v>2</v>
      </c>
      <c r="AL92" s="3">
        <f t="shared" si="54"/>
        <v>0.33333333333333331</v>
      </c>
      <c r="AM92" s="3">
        <v>4</v>
      </c>
      <c r="AN92" s="3">
        <f t="shared" si="55"/>
        <v>1</v>
      </c>
      <c r="AO92" s="3">
        <v>4</v>
      </c>
      <c r="AP92" s="3">
        <f t="shared" si="56"/>
        <v>1</v>
      </c>
      <c r="AQ92" s="3">
        <v>4</v>
      </c>
      <c r="AR92" s="3">
        <f t="shared" si="57"/>
        <v>1</v>
      </c>
      <c r="AS92" s="29">
        <f t="shared" si="58"/>
        <v>0.91666666666666663</v>
      </c>
      <c r="AT92" s="3">
        <v>4</v>
      </c>
      <c r="AU92" s="3">
        <f t="shared" si="59"/>
        <v>0.75</v>
      </c>
      <c r="AV92" s="3">
        <v>5</v>
      </c>
      <c r="AW92" s="3">
        <f t="shared" si="60"/>
        <v>1</v>
      </c>
      <c r="AX92" s="29">
        <f t="shared" si="61"/>
        <v>0.875</v>
      </c>
      <c r="AY92" s="3" t="s">
        <v>844</v>
      </c>
      <c r="AZ92" s="3">
        <v>15</v>
      </c>
      <c r="BA92" s="12">
        <f t="shared" si="62"/>
        <v>5.2082223879007343E-2</v>
      </c>
      <c r="BB92" s="12">
        <f t="shared" si="63"/>
        <v>0.47663551401869159</v>
      </c>
      <c r="BC92" s="3">
        <v>5</v>
      </c>
      <c r="BD92" s="3">
        <f t="shared" si="64"/>
        <v>1</v>
      </c>
      <c r="BE92" s="3">
        <v>5</v>
      </c>
      <c r="BF92" s="3">
        <f t="shared" si="65"/>
        <v>1</v>
      </c>
      <c r="BG92" s="29">
        <f t="shared" si="66"/>
        <v>0.6840274079596691</v>
      </c>
      <c r="BH92" s="3">
        <v>600000</v>
      </c>
      <c r="BI92" s="13">
        <f t="shared" si="67"/>
        <v>6.7500000067500002E-4</v>
      </c>
      <c r="BJ92" s="12">
        <f t="shared" si="68"/>
        <v>0.55873015873015874</v>
      </c>
      <c r="BK92" s="29">
        <f t="shared" si="69"/>
        <v>0.82928234577105586</v>
      </c>
      <c r="FI92" s="3"/>
      <c r="GC92" s="3"/>
      <c r="GE92" s="3"/>
    </row>
    <row r="93" spans="1:187" ht="15" x14ac:dyDescent="0.2">
      <c r="A93" s="3" t="s">
        <v>853</v>
      </c>
      <c r="B93" s="21" t="s">
        <v>3153</v>
      </c>
      <c r="C93" s="3" t="s">
        <v>854</v>
      </c>
      <c r="D93" s="3" t="s">
        <v>113</v>
      </c>
      <c r="E93" s="3" t="s">
        <v>855</v>
      </c>
      <c r="F93" s="3">
        <v>30</v>
      </c>
      <c r="G93" s="5">
        <f t="shared" si="35"/>
        <v>0.3</v>
      </c>
      <c r="H93" s="29">
        <f t="shared" si="36"/>
        <v>0.3</v>
      </c>
      <c r="I93" s="3">
        <v>5</v>
      </c>
      <c r="J93" s="3">
        <f t="shared" si="37"/>
        <v>1</v>
      </c>
      <c r="K93" s="3">
        <f t="shared" si="38"/>
        <v>1</v>
      </c>
      <c r="L93" s="3">
        <v>5</v>
      </c>
      <c r="M93" s="3">
        <f t="shared" si="39"/>
        <v>1</v>
      </c>
      <c r="N93" s="3">
        <f t="shared" si="40"/>
        <v>1</v>
      </c>
      <c r="O93" s="3">
        <v>5</v>
      </c>
      <c r="P93" s="3">
        <f t="shared" si="41"/>
        <v>1</v>
      </c>
      <c r="Q93" s="3">
        <f t="shared" si="42"/>
        <v>1</v>
      </c>
      <c r="R93" s="3">
        <v>5</v>
      </c>
      <c r="S93" s="3">
        <f t="shared" si="43"/>
        <v>1</v>
      </c>
      <c r="T93" s="3">
        <f t="shared" si="44"/>
        <v>1</v>
      </c>
      <c r="U93" s="29">
        <f t="shared" si="45"/>
        <v>1</v>
      </c>
      <c r="V93" s="3">
        <v>5</v>
      </c>
      <c r="W93" s="3">
        <f t="shared" si="46"/>
        <v>1</v>
      </c>
      <c r="X93" s="3">
        <v>3</v>
      </c>
      <c r="Y93" s="3">
        <f t="shared" si="47"/>
        <v>0.5</v>
      </c>
      <c r="Z93" s="3">
        <v>5</v>
      </c>
      <c r="AA93" s="3">
        <f t="shared" si="48"/>
        <v>1</v>
      </c>
      <c r="AB93" s="29">
        <f t="shared" si="49"/>
        <v>0.83333333333333337</v>
      </c>
      <c r="AC93" s="3">
        <v>3</v>
      </c>
      <c r="AD93" s="3">
        <f t="shared" si="50"/>
        <v>0.66666666666666663</v>
      </c>
      <c r="AE93" s="3">
        <v>3</v>
      </c>
      <c r="AF93" s="3">
        <f t="shared" si="51"/>
        <v>0.66666666666666663</v>
      </c>
      <c r="AG93" s="3">
        <v>4</v>
      </c>
      <c r="AH93" s="3">
        <f t="shared" si="52"/>
        <v>1</v>
      </c>
      <c r="AI93" s="3">
        <v>4</v>
      </c>
      <c r="AJ93" s="3">
        <f t="shared" si="53"/>
        <v>1</v>
      </c>
      <c r="AK93" s="3">
        <v>4</v>
      </c>
      <c r="AL93" s="3">
        <f t="shared" si="54"/>
        <v>1</v>
      </c>
      <c r="AM93" s="3">
        <v>2</v>
      </c>
      <c r="AN93" s="3">
        <f t="shared" si="55"/>
        <v>0.33333333333333331</v>
      </c>
      <c r="AO93" s="3">
        <v>3</v>
      </c>
      <c r="AP93" s="3">
        <f t="shared" si="56"/>
        <v>0.66666666666666663</v>
      </c>
      <c r="AQ93" s="3">
        <v>4</v>
      </c>
      <c r="AR93" s="3">
        <f t="shared" si="57"/>
        <v>1</v>
      </c>
      <c r="AS93" s="29">
        <f t="shared" si="58"/>
        <v>0.79166666666666663</v>
      </c>
      <c r="AT93" s="3">
        <v>4</v>
      </c>
      <c r="AU93" s="3">
        <f t="shared" si="59"/>
        <v>0.75</v>
      </c>
      <c r="AV93" s="3">
        <v>4</v>
      </c>
      <c r="AW93" s="3">
        <f t="shared" si="60"/>
        <v>0.75</v>
      </c>
      <c r="AX93" s="29">
        <f t="shared" si="61"/>
        <v>0.75</v>
      </c>
      <c r="AY93" s="3" t="s">
        <v>856</v>
      </c>
      <c r="AZ93" s="3">
        <v>10</v>
      </c>
      <c r="BA93" s="12">
        <f t="shared" si="62"/>
        <v>3.4330954663258424E-2</v>
      </c>
      <c r="BB93" s="12">
        <f t="shared" si="63"/>
        <v>0.27414330218068533</v>
      </c>
      <c r="BC93" s="3">
        <v>5</v>
      </c>
      <c r="BD93" s="3">
        <f t="shared" si="64"/>
        <v>1</v>
      </c>
      <c r="BE93" s="3">
        <v>5</v>
      </c>
      <c r="BF93" s="3">
        <f t="shared" si="65"/>
        <v>1</v>
      </c>
      <c r="BG93" s="29">
        <f t="shared" si="66"/>
        <v>0.67811031822108614</v>
      </c>
      <c r="BH93" s="3">
        <v>2900000</v>
      </c>
      <c r="BI93" s="13">
        <f t="shared" si="67"/>
        <v>3.2625000032624999E-3</v>
      </c>
      <c r="BJ93" s="12">
        <f t="shared" si="68"/>
        <v>0.79365079365079361</v>
      </c>
      <c r="BK93" s="29">
        <f t="shared" si="69"/>
        <v>0.72551838637018096</v>
      </c>
      <c r="FI93" s="3"/>
      <c r="GC93" s="3"/>
      <c r="GE93" s="3"/>
    </row>
    <row r="94" spans="1:187" ht="15" x14ac:dyDescent="0.2">
      <c r="A94" s="3" t="s">
        <v>867</v>
      </c>
      <c r="B94" s="21" t="s">
        <v>3137</v>
      </c>
      <c r="C94" s="3" t="s">
        <v>868</v>
      </c>
      <c r="D94" s="3" t="s">
        <v>124</v>
      </c>
      <c r="E94" s="3" t="s">
        <v>869</v>
      </c>
      <c r="F94" s="3">
        <v>65</v>
      </c>
      <c r="G94" s="5">
        <f t="shared" si="35"/>
        <v>0.65</v>
      </c>
      <c r="H94" s="29">
        <f t="shared" si="36"/>
        <v>0.65</v>
      </c>
      <c r="I94" s="3">
        <v>5</v>
      </c>
      <c r="J94" s="3">
        <f t="shared" si="37"/>
        <v>1</v>
      </c>
      <c r="K94" s="3">
        <f t="shared" si="38"/>
        <v>1</v>
      </c>
      <c r="L94" s="3">
        <v>5</v>
      </c>
      <c r="M94" s="3">
        <f t="shared" si="39"/>
        <v>1</v>
      </c>
      <c r="N94" s="3">
        <f t="shared" si="40"/>
        <v>1</v>
      </c>
      <c r="O94" s="3">
        <v>5</v>
      </c>
      <c r="P94" s="3">
        <f t="shared" si="41"/>
        <v>1</v>
      </c>
      <c r="Q94" s="3">
        <f t="shared" si="42"/>
        <v>1</v>
      </c>
      <c r="R94" s="3">
        <v>4</v>
      </c>
      <c r="S94" s="3">
        <f t="shared" si="43"/>
        <v>0.75</v>
      </c>
      <c r="T94" s="3">
        <f t="shared" si="44"/>
        <v>0.75</v>
      </c>
      <c r="U94" s="29">
        <f t="shared" si="45"/>
        <v>0.9375</v>
      </c>
      <c r="V94" s="3">
        <v>5</v>
      </c>
      <c r="W94" s="3">
        <f t="shared" si="46"/>
        <v>1</v>
      </c>
      <c r="X94" s="3">
        <v>5</v>
      </c>
      <c r="Y94" s="3">
        <f t="shared" si="47"/>
        <v>1</v>
      </c>
      <c r="Z94" s="3">
        <v>4</v>
      </c>
      <c r="AA94" s="3">
        <f t="shared" si="48"/>
        <v>0.75</v>
      </c>
      <c r="AB94" s="29">
        <f t="shared" si="49"/>
        <v>0.91666666666666663</v>
      </c>
      <c r="AC94" s="3">
        <v>4</v>
      </c>
      <c r="AD94" s="3">
        <f t="shared" si="50"/>
        <v>1</v>
      </c>
      <c r="AE94" s="3">
        <v>4</v>
      </c>
      <c r="AF94" s="3">
        <f t="shared" si="51"/>
        <v>1</v>
      </c>
      <c r="AG94" s="3">
        <v>4</v>
      </c>
      <c r="AH94" s="3">
        <f t="shared" si="52"/>
        <v>1</v>
      </c>
      <c r="AI94" s="3">
        <v>4</v>
      </c>
      <c r="AJ94" s="3">
        <f t="shared" si="53"/>
        <v>1</v>
      </c>
      <c r="AK94" s="3">
        <v>3</v>
      </c>
      <c r="AL94" s="3">
        <f t="shared" si="54"/>
        <v>0.66666666666666663</v>
      </c>
      <c r="AM94" s="3">
        <v>4</v>
      </c>
      <c r="AN94" s="3">
        <f t="shared" si="55"/>
        <v>1</v>
      </c>
      <c r="AO94" s="3">
        <v>4</v>
      </c>
      <c r="AP94" s="3">
        <f t="shared" si="56"/>
        <v>1</v>
      </c>
      <c r="AQ94" s="3">
        <v>3</v>
      </c>
      <c r="AR94" s="3">
        <f t="shared" si="57"/>
        <v>0.66666666666666663</v>
      </c>
      <c r="AS94" s="29">
        <f t="shared" si="58"/>
        <v>0.91666666666666674</v>
      </c>
      <c r="AT94" s="3">
        <v>5</v>
      </c>
      <c r="AU94" s="3">
        <f t="shared" si="59"/>
        <v>1</v>
      </c>
      <c r="AV94" s="3">
        <v>4</v>
      </c>
      <c r="AW94" s="3">
        <f t="shared" si="60"/>
        <v>0.75</v>
      </c>
      <c r="AX94" s="29">
        <f t="shared" si="61"/>
        <v>0.875</v>
      </c>
      <c r="AY94" s="3" t="s">
        <v>870</v>
      </c>
      <c r="AZ94" s="3">
        <v>10</v>
      </c>
      <c r="BA94" s="12">
        <f t="shared" si="62"/>
        <v>3.4330954663258424E-2</v>
      </c>
      <c r="BB94" s="12">
        <f t="shared" si="63"/>
        <v>0.27414330218068533</v>
      </c>
      <c r="BC94" s="3">
        <v>5</v>
      </c>
      <c r="BD94" s="3">
        <f t="shared" si="64"/>
        <v>1</v>
      </c>
      <c r="BE94" s="3">
        <v>5</v>
      </c>
      <c r="BF94" s="3">
        <f t="shared" si="65"/>
        <v>1</v>
      </c>
      <c r="BG94" s="29">
        <f t="shared" si="66"/>
        <v>0.67811031822108614</v>
      </c>
      <c r="BH94" s="3">
        <v>100000</v>
      </c>
      <c r="BI94" s="13">
        <f t="shared" si="67"/>
        <v>1.125000001125E-4</v>
      </c>
      <c r="BJ94" s="12">
        <f t="shared" si="68"/>
        <v>0.19365079365079366</v>
      </c>
      <c r="BK94" s="29">
        <f t="shared" si="69"/>
        <v>0.82899060859240326</v>
      </c>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O94" s="3"/>
      <c r="EW94" s="3"/>
      <c r="EZ94" s="3"/>
      <c r="FA94" s="3"/>
      <c r="FB94" s="3"/>
      <c r="FC94" s="3"/>
      <c r="FD94" s="3"/>
      <c r="FE94" s="3"/>
      <c r="FF94" s="3"/>
      <c r="FH94" s="3"/>
      <c r="FI94" s="3"/>
      <c r="FJ94" s="3"/>
      <c r="FK94" s="3"/>
      <c r="FL94" s="3"/>
      <c r="FM94" s="3"/>
      <c r="FN94" s="3"/>
      <c r="FO94" s="3"/>
      <c r="FP94" s="3"/>
      <c r="FQ94" s="3"/>
      <c r="FR94" s="3"/>
      <c r="FS94" s="3"/>
      <c r="FT94" s="3"/>
      <c r="FU94" s="3"/>
      <c r="FV94" s="3"/>
      <c r="FW94" s="3"/>
      <c r="FX94" s="3"/>
      <c r="FY94" s="3"/>
      <c r="FZ94" s="3"/>
      <c r="GA94" s="3"/>
      <c r="GB94" s="3"/>
      <c r="GC94" s="3"/>
      <c r="GD94" s="3"/>
      <c r="GE94" s="3"/>
    </row>
    <row r="95" spans="1:187" ht="15" x14ac:dyDescent="0.2">
      <c r="A95" s="3" t="s">
        <v>877</v>
      </c>
      <c r="B95" s="21" t="s">
        <v>3137</v>
      </c>
      <c r="C95" s="3" t="s">
        <v>878</v>
      </c>
      <c r="D95" s="3" t="s">
        <v>124</v>
      </c>
      <c r="E95" s="3" t="s">
        <v>879</v>
      </c>
      <c r="G95" s="5">
        <f t="shared" si="35"/>
        <v>0</v>
      </c>
      <c r="H95" s="29" t="str">
        <f t="shared" si="36"/>
        <v/>
      </c>
      <c r="J95" s="3">
        <f t="shared" si="37"/>
        <v>-0.25</v>
      </c>
      <c r="K95" s="3" t="str">
        <f t="shared" si="38"/>
        <v/>
      </c>
      <c r="M95" s="3">
        <f t="shared" si="39"/>
        <v>-0.25</v>
      </c>
      <c r="N95" s="3" t="str">
        <f t="shared" si="40"/>
        <v/>
      </c>
      <c r="P95" s="3">
        <f t="shared" si="41"/>
        <v>-0.25</v>
      </c>
      <c r="Q95" s="3" t="str">
        <f t="shared" si="42"/>
        <v/>
      </c>
      <c r="S95" s="3">
        <f t="shared" si="43"/>
        <v>-0.25</v>
      </c>
      <c r="T95" s="3" t="str">
        <f t="shared" si="44"/>
        <v/>
      </c>
      <c r="U95" s="29" t="str">
        <f t="shared" si="45"/>
        <v/>
      </c>
      <c r="W95" s="3">
        <f t="shared" si="46"/>
        <v>-0.25</v>
      </c>
      <c r="Y95" s="3">
        <f t="shared" si="47"/>
        <v>-0.25</v>
      </c>
      <c r="AA95" s="3">
        <f t="shared" si="48"/>
        <v>-0.25</v>
      </c>
      <c r="AB95" s="29" t="str">
        <f t="shared" si="49"/>
        <v/>
      </c>
      <c r="AD95" s="3">
        <f t="shared" si="50"/>
        <v>-0.33333333333333331</v>
      </c>
      <c r="AF95" s="3">
        <f t="shared" si="51"/>
        <v>-0.33333333333333331</v>
      </c>
      <c r="AH95" s="3">
        <f t="shared" si="52"/>
        <v>-0.33333333333333331</v>
      </c>
      <c r="AJ95" s="3">
        <f t="shared" si="53"/>
        <v>-0.33333333333333331</v>
      </c>
      <c r="AL95" s="3">
        <f t="shared" si="54"/>
        <v>-0.33333333333333331</v>
      </c>
      <c r="AN95" s="3">
        <f t="shared" si="55"/>
        <v>-0.33333333333333331</v>
      </c>
      <c r="AP95" s="3">
        <f t="shared" si="56"/>
        <v>-0.33333333333333331</v>
      </c>
      <c r="AR95" s="3">
        <f t="shared" si="57"/>
        <v>-0.33333333333333331</v>
      </c>
      <c r="AS95" s="29" t="str">
        <f t="shared" si="58"/>
        <v/>
      </c>
      <c r="AU95" s="3">
        <f t="shared" si="59"/>
        <v>-0.25</v>
      </c>
      <c r="AW95" s="3">
        <f t="shared" si="60"/>
        <v>-0.25</v>
      </c>
      <c r="AX95" s="29" t="str">
        <f t="shared" si="61"/>
        <v/>
      </c>
      <c r="BA95" s="12">
        <f t="shared" si="62"/>
        <v>-1.171583768239429E-3</v>
      </c>
      <c r="BB95" s="12" t="e">
        <f t="shared" si="63"/>
        <v>#N/A</v>
      </c>
      <c r="BD95" s="3">
        <f t="shared" si="64"/>
        <v>-0.25</v>
      </c>
      <c r="BF95" s="3">
        <f t="shared" si="65"/>
        <v>-0.25</v>
      </c>
      <c r="BG95" s="29" t="str">
        <f t="shared" si="66"/>
        <v/>
      </c>
      <c r="BI95" s="13">
        <f t="shared" si="67"/>
        <v>0</v>
      </c>
      <c r="BJ95" s="12">
        <f t="shared" si="68"/>
        <v>3.1746031746031746E-3</v>
      </c>
      <c r="BK95" s="29" t="str">
        <f t="shared" si="69"/>
        <v/>
      </c>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P95" s="3"/>
      <c r="EQ95" s="3"/>
      <c r="EU95" s="3"/>
      <c r="EW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GA95" s="3"/>
      <c r="GB95" s="3"/>
      <c r="GC95" s="3"/>
      <c r="GD95" s="3"/>
      <c r="GE95" s="3"/>
    </row>
    <row r="96" spans="1:187" ht="15" x14ac:dyDescent="0.2">
      <c r="A96" s="3" t="s">
        <v>238</v>
      </c>
      <c r="B96" s="21" t="s">
        <v>3137</v>
      </c>
      <c r="G96" s="5">
        <f t="shared" si="35"/>
        <v>0</v>
      </c>
      <c r="H96" s="29" t="str">
        <f t="shared" si="36"/>
        <v/>
      </c>
      <c r="J96" s="3">
        <f t="shared" si="37"/>
        <v>-0.25</v>
      </c>
      <c r="K96" s="3" t="str">
        <f t="shared" si="38"/>
        <v/>
      </c>
      <c r="M96" s="3">
        <f t="shared" si="39"/>
        <v>-0.25</v>
      </c>
      <c r="N96" s="3" t="str">
        <f t="shared" si="40"/>
        <v/>
      </c>
      <c r="P96" s="3">
        <f t="shared" si="41"/>
        <v>-0.25</v>
      </c>
      <c r="Q96" s="3" t="str">
        <f t="shared" si="42"/>
        <v/>
      </c>
      <c r="S96" s="3">
        <f t="shared" si="43"/>
        <v>-0.25</v>
      </c>
      <c r="T96" s="3" t="str">
        <f t="shared" si="44"/>
        <v/>
      </c>
      <c r="U96" s="29" t="str">
        <f t="shared" si="45"/>
        <v/>
      </c>
      <c r="W96" s="3">
        <f t="shared" si="46"/>
        <v>-0.25</v>
      </c>
      <c r="Y96" s="3">
        <f t="shared" si="47"/>
        <v>-0.25</v>
      </c>
      <c r="AA96" s="3">
        <f t="shared" si="48"/>
        <v>-0.25</v>
      </c>
      <c r="AB96" s="29" t="str">
        <f t="shared" si="49"/>
        <v/>
      </c>
      <c r="AD96" s="3">
        <f t="shared" si="50"/>
        <v>-0.33333333333333331</v>
      </c>
      <c r="AF96" s="3">
        <f t="shared" si="51"/>
        <v>-0.33333333333333331</v>
      </c>
      <c r="AH96" s="3">
        <f t="shared" si="52"/>
        <v>-0.33333333333333331</v>
      </c>
      <c r="AJ96" s="3">
        <f t="shared" si="53"/>
        <v>-0.33333333333333331</v>
      </c>
      <c r="AL96" s="3">
        <f t="shared" si="54"/>
        <v>-0.33333333333333331</v>
      </c>
      <c r="AN96" s="3">
        <f t="shared" si="55"/>
        <v>-0.33333333333333331</v>
      </c>
      <c r="AP96" s="3">
        <f t="shared" si="56"/>
        <v>-0.33333333333333331</v>
      </c>
      <c r="AR96" s="3">
        <f t="shared" si="57"/>
        <v>-0.33333333333333331</v>
      </c>
      <c r="AS96" s="29" t="str">
        <f t="shared" si="58"/>
        <v/>
      </c>
      <c r="AU96" s="3">
        <f t="shared" si="59"/>
        <v>-0.25</v>
      </c>
      <c r="AW96" s="3">
        <f t="shared" si="60"/>
        <v>-0.25</v>
      </c>
      <c r="AX96" s="29" t="str">
        <f t="shared" si="61"/>
        <v/>
      </c>
      <c r="BA96" s="12">
        <f t="shared" si="62"/>
        <v>-1.171583768239429E-3</v>
      </c>
      <c r="BB96" s="12" t="e">
        <f t="shared" si="63"/>
        <v>#N/A</v>
      </c>
      <c r="BD96" s="3">
        <f t="shared" si="64"/>
        <v>-0.25</v>
      </c>
      <c r="BF96" s="3">
        <f t="shared" si="65"/>
        <v>-0.25</v>
      </c>
      <c r="BG96" s="29" t="str">
        <f t="shared" si="66"/>
        <v/>
      </c>
      <c r="BI96" s="13">
        <f t="shared" si="67"/>
        <v>0</v>
      </c>
      <c r="BJ96" s="12">
        <f t="shared" si="68"/>
        <v>3.1746031746031746E-3</v>
      </c>
      <c r="BK96" s="29" t="str">
        <f t="shared" si="69"/>
        <v/>
      </c>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B96" s="3"/>
      <c r="EC96" s="3"/>
      <c r="ED96" s="3"/>
      <c r="EE96" s="3"/>
      <c r="EF96" s="3"/>
      <c r="EG96" s="3"/>
      <c r="EH96" s="3"/>
      <c r="EI96" s="3"/>
      <c r="EJ96" s="3"/>
      <c r="EK96" s="3"/>
      <c r="EO96" s="3"/>
      <c r="EQ96" s="3"/>
      <c r="EW96" s="3"/>
      <c r="EX96" s="3"/>
      <c r="EY96" s="3"/>
      <c r="FA96" s="3"/>
      <c r="FB96" s="3"/>
      <c r="FC96" s="3"/>
      <c r="FD96" s="3"/>
      <c r="FE96" s="3"/>
      <c r="FF96" s="3"/>
      <c r="FH96" s="3"/>
      <c r="FI96" s="3"/>
      <c r="FJ96" s="3"/>
      <c r="FK96" s="3"/>
      <c r="FL96" s="3"/>
      <c r="FM96" s="3"/>
      <c r="FN96" s="3"/>
      <c r="FO96" s="3"/>
      <c r="FP96" s="3"/>
      <c r="FQ96" s="3"/>
      <c r="FR96" s="3"/>
      <c r="FS96" s="3"/>
      <c r="FT96" s="3"/>
      <c r="FU96" s="3"/>
      <c r="FV96" s="3"/>
      <c r="FW96" s="3"/>
      <c r="FX96" s="3"/>
      <c r="FY96" s="3"/>
      <c r="FZ96" s="3"/>
      <c r="GA96" s="3"/>
      <c r="GB96" s="3"/>
      <c r="GC96" s="3"/>
      <c r="GD96" s="3"/>
      <c r="GE96" s="3"/>
    </row>
    <row r="97" spans="1:187" ht="15" x14ac:dyDescent="0.2">
      <c r="A97" s="3" t="s">
        <v>880</v>
      </c>
      <c r="B97" s="21" t="s">
        <v>3139</v>
      </c>
      <c r="C97" s="3" t="s">
        <v>881</v>
      </c>
      <c r="D97" s="3" t="s">
        <v>124</v>
      </c>
      <c r="E97" s="3" t="s">
        <v>549</v>
      </c>
      <c r="F97" s="3">
        <v>60</v>
      </c>
      <c r="G97" s="5">
        <f t="shared" si="35"/>
        <v>0.6</v>
      </c>
      <c r="H97" s="29">
        <f t="shared" si="36"/>
        <v>0.6</v>
      </c>
      <c r="I97" s="3">
        <v>5</v>
      </c>
      <c r="J97" s="3">
        <f t="shared" si="37"/>
        <v>1</v>
      </c>
      <c r="K97" s="3">
        <f t="shared" si="38"/>
        <v>1</v>
      </c>
      <c r="L97" s="3">
        <v>5</v>
      </c>
      <c r="M97" s="3">
        <f t="shared" si="39"/>
        <v>1</v>
      </c>
      <c r="N97" s="3">
        <f t="shared" si="40"/>
        <v>1</v>
      </c>
      <c r="O97" s="3">
        <v>5</v>
      </c>
      <c r="P97" s="3">
        <f t="shared" si="41"/>
        <v>1</v>
      </c>
      <c r="Q97" s="3">
        <f t="shared" si="42"/>
        <v>1</v>
      </c>
      <c r="R97" s="3">
        <v>5</v>
      </c>
      <c r="S97" s="3">
        <f t="shared" si="43"/>
        <v>1</v>
      </c>
      <c r="T97" s="3">
        <f t="shared" si="44"/>
        <v>1</v>
      </c>
      <c r="U97" s="29">
        <f t="shared" si="45"/>
        <v>1</v>
      </c>
      <c r="V97" s="3">
        <v>5</v>
      </c>
      <c r="W97" s="3">
        <f t="shared" si="46"/>
        <v>1</v>
      </c>
      <c r="X97" s="3">
        <v>5</v>
      </c>
      <c r="Y97" s="3">
        <f t="shared" si="47"/>
        <v>1</v>
      </c>
      <c r="Z97" s="3">
        <v>5</v>
      </c>
      <c r="AA97" s="3">
        <f t="shared" si="48"/>
        <v>1</v>
      </c>
      <c r="AB97" s="29">
        <f t="shared" si="49"/>
        <v>1</v>
      </c>
      <c r="AC97" s="3">
        <v>4</v>
      </c>
      <c r="AD97" s="3">
        <f t="shared" si="50"/>
        <v>1</v>
      </c>
      <c r="AE97" s="3">
        <v>4</v>
      </c>
      <c r="AF97" s="3">
        <f t="shared" si="51"/>
        <v>1</v>
      </c>
      <c r="AG97" s="3">
        <v>3</v>
      </c>
      <c r="AH97" s="3">
        <f t="shared" si="52"/>
        <v>0.66666666666666663</v>
      </c>
      <c r="AI97" s="3">
        <v>4</v>
      </c>
      <c r="AJ97" s="3">
        <f t="shared" si="53"/>
        <v>1</v>
      </c>
      <c r="AK97" s="3">
        <v>4</v>
      </c>
      <c r="AL97" s="3">
        <f t="shared" si="54"/>
        <v>1</v>
      </c>
      <c r="AM97" s="3">
        <v>4</v>
      </c>
      <c r="AN97" s="3">
        <f t="shared" si="55"/>
        <v>1</v>
      </c>
      <c r="AO97" s="3">
        <v>4</v>
      </c>
      <c r="AP97" s="3">
        <f t="shared" si="56"/>
        <v>1</v>
      </c>
      <c r="AQ97" s="3">
        <v>2</v>
      </c>
      <c r="AR97" s="3">
        <f t="shared" si="57"/>
        <v>0.33333333333333331</v>
      </c>
      <c r="AS97" s="29">
        <f t="shared" si="58"/>
        <v>0.87499999999999989</v>
      </c>
      <c r="AT97" s="3">
        <v>4</v>
      </c>
      <c r="AU97" s="3">
        <f t="shared" si="59"/>
        <v>0.75</v>
      </c>
      <c r="AV97" s="3">
        <v>4</v>
      </c>
      <c r="AW97" s="3">
        <f t="shared" si="60"/>
        <v>0.75</v>
      </c>
      <c r="AX97" s="29">
        <f t="shared" si="61"/>
        <v>0.75</v>
      </c>
      <c r="AY97" s="3" t="s">
        <v>882</v>
      </c>
      <c r="AZ97" s="3">
        <v>20</v>
      </c>
      <c r="BA97" s="12">
        <f t="shared" si="62"/>
        <v>6.9833493094756283E-2</v>
      </c>
      <c r="BB97" s="12">
        <f t="shared" si="63"/>
        <v>0.58566978193146413</v>
      </c>
      <c r="BC97" s="3">
        <v>5</v>
      </c>
      <c r="BD97" s="3">
        <f t="shared" si="64"/>
        <v>1</v>
      </c>
      <c r="BE97" s="3">
        <v>5</v>
      </c>
      <c r="BF97" s="3">
        <f t="shared" si="65"/>
        <v>1</v>
      </c>
      <c r="BG97" s="29">
        <f t="shared" si="66"/>
        <v>0.68994449769825206</v>
      </c>
      <c r="BH97" s="3">
        <v>1100000</v>
      </c>
      <c r="BI97" s="13">
        <f t="shared" si="67"/>
        <v>1.2375000012375E-3</v>
      </c>
      <c r="BJ97" s="12">
        <f t="shared" si="68"/>
        <v>0.67936507936507939</v>
      </c>
      <c r="BK97" s="29">
        <f t="shared" si="69"/>
        <v>0.81915741628304195</v>
      </c>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B97" s="3"/>
      <c r="EC97" s="3"/>
      <c r="ED97" s="3"/>
      <c r="EE97" s="3"/>
      <c r="EF97" s="3"/>
      <c r="EG97" s="3"/>
      <c r="EH97" s="3"/>
      <c r="EI97" s="3"/>
      <c r="EJ97" s="3"/>
      <c r="EK97" s="3"/>
      <c r="EL97" s="3"/>
      <c r="EM97" s="3"/>
      <c r="EP97" s="3"/>
      <c r="EU97" s="3"/>
      <c r="EW97" s="3"/>
      <c r="EZ97" s="3"/>
      <c r="FA97" s="3"/>
      <c r="FC97" s="3"/>
      <c r="FE97" s="3"/>
      <c r="FF97" s="3"/>
      <c r="FH97" s="3"/>
      <c r="FI97" s="3"/>
      <c r="FJ97" s="3"/>
      <c r="FK97" s="3"/>
      <c r="FL97" s="3"/>
      <c r="FM97" s="3"/>
      <c r="FN97" s="3"/>
      <c r="FO97" s="3"/>
      <c r="FP97" s="3"/>
      <c r="FQ97" s="3"/>
      <c r="FR97" s="3"/>
      <c r="FS97" s="3"/>
      <c r="FT97" s="3"/>
      <c r="FU97" s="3"/>
      <c r="FV97" s="3"/>
      <c r="FW97" s="3"/>
      <c r="FX97" s="3"/>
      <c r="FY97" s="3"/>
      <c r="FZ97" s="3"/>
      <c r="GA97" s="3"/>
      <c r="GB97" s="3"/>
      <c r="GC97" s="3"/>
      <c r="GD97" s="3"/>
      <c r="GE97" s="3"/>
    </row>
    <row r="98" spans="1:187" ht="15" x14ac:dyDescent="0.2">
      <c r="A98" s="3" t="s">
        <v>892</v>
      </c>
      <c r="B98" s="21" t="s">
        <v>3137</v>
      </c>
      <c r="C98" s="3" t="s">
        <v>893</v>
      </c>
      <c r="D98" s="3" t="s">
        <v>113</v>
      </c>
      <c r="E98" s="3" t="s">
        <v>894</v>
      </c>
      <c r="F98" s="3">
        <v>54</v>
      </c>
      <c r="G98" s="5">
        <f t="shared" si="35"/>
        <v>0.54</v>
      </c>
      <c r="H98" s="29">
        <f t="shared" si="36"/>
        <v>0.54</v>
      </c>
      <c r="I98" s="3">
        <v>5</v>
      </c>
      <c r="J98" s="3">
        <f t="shared" si="37"/>
        <v>1</v>
      </c>
      <c r="K98" s="3">
        <f t="shared" si="38"/>
        <v>1</v>
      </c>
      <c r="L98" s="3">
        <v>4</v>
      </c>
      <c r="M98" s="3">
        <f t="shared" si="39"/>
        <v>0.75</v>
      </c>
      <c r="N98" s="3">
        <f t="shared" si="40"/>
        <v>0.75</v>
      </c>
      <c r="O98" s="3">
        <v>5</v>
      </c>
      <c r="P98" s="3">
        <f t="shared" si="41"/>
        <v>1</v>
      </c>
      <c r="Q98" s="3">
        <f t="shared" si="42"/>
        <v>1</v>
      </c>
      <c r="R98" s="3">
        <v>5</v>
      </c>
      <c r="S98" s="3">
        <f t="shared" si="43"/>
        <v>1</v>
      </c>
      <c r="T98" s="3">
        <f t="shared" si="44"/>
        <v>1</v>
      </c>
      <c r="U98" s="29">
        <f t="shared" si="45"/>
        <v>0.9375</v>
      </c>
      <c r="V98" s="3">
        <v>5</v>
      </c>
      <c r="W98" s="3">
        <f t="shared" si="46"/>
        <v>1</v>
      </c>
      <c r="X98" s="3">
        <v>5</v>
      </c>
      <c r="Y98" s="3">
        <f t="shared" si="47"/>
        <v>1</v>
      </c>
      <c r="Z98" s="3">
        <v>5</v>
      </c>
      <c r="AA98" s="3">
        <f t="shared" si="48"/>
        <v>1</v>
      </c>
      <c r="AB98" s="29">
        <f t="shared" si="49"/>
        <v>1</v>
      </c>
      <c r="AC98" s="3">
        <v>4</v>
      </c>
      <c r="AD98" s="3">
        <f t="shared" si="50"/>
        <v>1</v>
      </c>
      <c r="AE98" s="3">
        <v>4</v>
      </c>
      <c r="AF98" s="3">
        <f t="shared" si="51"/>
        <v>1</v>
      </c>
      <c r="AG98" s="3">
        <v>4</v>
      </c>
      <c r="AH98" s="3">
        <f t="shared" si="52"/>
        <v>1</v>
      </c>
      <c r="AI98" s="3">
        <v>4</v>
      </c>
      <c r="AJ98" s="3">
        <f t="shared" si="53"/>
        <v>1</v>
      </c>
      <c r="AK98" s="3">
        <v>4</v>
      </c>
      <c r="AL98" s="3">
        <f t="shared" si="54"/>
        <v>1</v>
      </c>
      <c r="AM98" s="3">
        <v>4</v>
      </c>
      <c r="AN98" s="3">
        <f t="shared" si="55"/>
        <v>1</v>
      </c>
      <c r="AO98" s="3">
        <v>4</v>
      </c>
      <c r="AP98" s="3">
        <f t="shared" si="56"/>
        <v>1</v>
      </c>
      <c r="AQ98" s="3">
        <v>3</v>
      </c>
      <c r="AR98" s="3">
        <f t="shared" si="57"/>
        <v>0.66666666666666663</v>
      </c>
      <c r="AS98" s="29">
        <f t="shared" si="58"/>
        <v>0.95833333333333337</v>
      </c>
      <c r="AT98" s="3">
        <v>5</v>
      </c>
      <c r="AU98" s="3">
        <f t="shared" si="59"/>
        <v>1</v>
      </c>
      <c r="AV98" s="3">
        <v>5</v>
      </c>
      <c r="AW98" s="3">
        <f t="shared" si="60"/>
        <v>1</v>
      </c>
      <c r="AX98" s="29">
        <f t="shared" si="61"/>
        <v>1</v>
      </c>
      <c r="AY98" s="3" t="s">
        <v>895</v>
      </c>
      <c r="AZ98" s="3">
        <v>15</v>
      </c>
      <c r="BA98" s="12">
        <f t="shared" si="62"/>
        <v>5.2082223879007343E-2</v>
      </c>
      <c r="BB98" s="12">
        <f t="shared" si="63"/>
        <v>0.47663551401869159</v>
      </c>
      <c r="BC98" s="3">
        <v>5</v>
      </c>
      <c r="BD98" s="3">
        <f t="shared" si="64"/>
        <v>1</v>
      </c>
      <c r="BE98" s="3">
        <v>5</v>
      </c>
      <c r="BF98" s="3">
        <f t="shared" si="65"/>
        <v>1</v>
      </c>
      <c r="BG98" s="29">
        <f t="shared" si="66"/>
        <v>0.6840274079596691</v>
      </c>
      <c r="BH98" s="3">
        <v>4125500</v>
      </c>
      <c r="BI98" s="13">
        <f t="shared" si="67"/>
        <v>4.6411875046411871E-3</v>
      </c>
      <c r="BJ98" s="12">
        <f t="shared" si="68"/>
        <v>0.82539682539682535</v>
      </c>
      <c r="BK98" s="29">
        <f t="shared" si="69"/>
        <v>0.85331012354883373</v>
      </c>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Q98" s="3"/>
      <c r="CR98" s="3"/>
      <c r="CS98" s="3"/>
      <c r="CT98" s="3"/>
      <c r="CU98" s="3"/>
      <c r="CV98" s="3"/>
      <c r="CW98" s="3"/>
      <c r="CX98" s="3"/>
      <c r="CY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Q98" s="3"/>
      <c r="EW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row>
    <row r="99" spans="1:187" ht="15" x14ac:dyDescent="0.2">
      <c r="A99" s="3" t="s">
        <v>900</v>
      </c>
      <c r="B99" s="21" t="s">
        <v>3137</v>
      </c>
      <c r="C99" s="3" t="s">
        <v>901</v>
      </c>
      <c r="D99" s="3" t="s">
        <v>124</v>
      </c>
      <c r="E99" s="3" t="s">
        <v>902</v>
      </c>
      <c r="F99" s="3">
        <v>20</v>
      </c>
      <c r="G99" s="5">
        <f t="shared" si="35"/>
        <v>0.2</v>
      </c>
      <c r="H99" s="29">
        <f t="shared" si="36"/>
        <v>0.2</v>
      </c>
      <c r="I99" s="3">
        <v>4</v>
      </c>
      <c r="J99" s="3">
        <f t="shared" si="37"/>
        <v>0.75</v>
      </c>
      <c r="K99" s="3">
        <f t="shared" si="38"/>
        <v>0.75</v>
      </c>
      <c r="L99" s="3">
        <v>5</v>
      </c>
      <c r="M99" s="3">
        <f t="shared" si="39"/>
        <v>1</v>
      </c>
      <c r="N99" s="3">
        <f t="shared" si="40"/>
        <v>1</v>
      </c>
      <c r="O99" s="3">
        <v>5</v>
      </c>
      <c r="P99" s="3">
        <f t="shared" si="41"/>
        <v>1</v>
      </c>
      <c r="Q99" s="3">
        <f t="shared" si="42"/>
        <v>1</v>
      </c>
      <c r="R99" s="3">
        <v>5</v>
      </c>
      <c r="S99" s="3">
        <f t="shared" si="43"/>
        <v>1</v>
      </c>
      <c r="T99" s="3">
        <f t="shared" si="44"/>
        <v>1</v>
      </c>
      <c r="U99" s="29">
        <f t="shared" si="45"/>
        <v>0.9375</v>
      </c>
      <c r="V99" s="3">
        <v>4</v>
      </c>
      <c r="W99" s="3">
        <f t="shared" si="46"/>
        <v>0.75</v>
      </c>
      <c r="X99" s="3">
        <v>4</v>
      </c>
      <c r="Y99" s="3">
        <f t="shared" si="47"/>
        <v>0.75</v>
      </c>
      <c r="Z99" s="3">
        <v>5</v>
      </c>
      <c r="AA99" s="3">
        <f t="shared" si="48"/>
        <v>1</v>
      </c>
      <c r="AB99" s="29">
        <f t="shared" si="49"/>
        <v>0.83333333333333337</v>
      </c>
      <c r="AC99" s="3">
        <v>4</v>
      </c>
      <c r="AD99" s="3">
        <f t="shared" si="50"/>
        <v>1</v>
      </c>
      <c r="AE99" s="3">
        <v>4</v>
      </c>
      <c r="AF99" s="3">
        <f t="shared" si="51"/>
        <v>1</v>
      </c>
      <c r="AG99" s="3">
        <v>4</v>
      </c>
      <c r="AH99" s="3">
        <f t="shared" si="52"/>
        <v>1</v>
      </c>
      <c r="AI99" s="3">
        <v>4</v>
      </c>
      <c r="AJ99" s="3">
        <f t="shared" si="53"/>
        <v>1</v>
      </c>
      <c r="AK99" s="3">
        <v>3</v>
      </c>
      <c r="AL99" s="3">
        <f t="shared" si="54"/>
        <v>0.66666666666666663</v>
      </c>
      <c r="AM99" s="3">
        <v>4</v>
      </c>
      <c r="AN99" s="3">
        <f t="shared" si="55"/>
        <v>1</v>
      </c>
      <c r="AO99" s="3">
        <v>4</v>
      </c>
      <c r="AP99" s="3">
        <f t="shared" si="56"/>
        <v>1</v>
      </c>
      <c r="AQ99" s="3">
        <v>3</v>
      </c>
      <c r="AR99" s="3">
        <f t="shared" si="57"/>
        <v>0.66666666666666663</v>
      </c>
      <c r="AS99" s="29">
        <f t="shared" si="58"/>
        <v>0.91666666666666674</v>
      </c>
      <c r="AT99" s="3">
        <v>3</v>
      </c>
      <c r="AU99" s="3">
        <f t="shared" si="59"/>
        <v>0.5</v>
      </c>
      <c r="AV99" s="3">
        <v>4</v>
      </c>
      <c r="AW99" s="3">
        <f t="shared" si="60"/>
        <v>0.75</v>
      </c>
      <c r="AX99" s="29">
        <f t="shared" si="61"/>
        <v>0.625</v>
      </c>
      <c r="AY99" s="3" t="s">
        <v>903</v>
      </c>
      <c r="AZ99" s="3">
        <v>15</v>
      </c>
      <c r="BA99" s="12">
        <f t="shared" si="62"/>
        <v>5.2082223879007343E-2</v>
      </c>
      <c r="BB99" s="12">
        <f t="shared" si="63"/>
        <v>0.47663551401869159</v>
      </c>
      <c r="BC99" s="3">
        <v>5</v>
      </c>
      <c r="BD99" s="3">
        <f t="shared" si="64"/>
        <v>1</v>
      </c>
      <c r="BE99" s="3">
        <v>5</v>
      </c>
      <c r="BF99" s="3">
        <f t="shared" si="65"/>
        <v>1</v>
      </c>
      <c r="BG99" s="29">
        <f t="shared" si="66"/>
        <v>0.6840274079596691</v>
      </c>
      <c r="BH99" s="3">
        <v>90000</v>
      </c>
      <c r="BI99" s="13">
        <f t="shared" si="67"/>
        <v>1.0125000010125E-4</v>
      </c>
      <c r="BJ99" s="12">
        <f t="shared" si="68"/>
        <v>0.19047619047619047</v>
      </c>
      <c r="BK99" s="29">
        <f t="shared" si="69"/>
        <v>0.69942123465994488</v>
      </c>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Q99" s="3"/>
      <c r="CR99" s="3"/>
      <c r="CS99" s="3"/>
      <c r="CT99" s="3"/>
      <c r="CU99" s="3"/>
      <c r="CV99" s="3"/>
      <c r="CW99" s="3"/>
      <c r="CX99" s="3"/>
      <c r="CY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B99" s="3"/>
      <c r="EC99" s="3"/>
      <c r="ED99" s="3"/>
      <c r="EE99" s="3"/>
      <c r="EF99" s="3"/>
      <c r="EG99" s="3"/>
      <c r="EH99" s="3"/>
      <c r="EI99" s="3"/>
      <c r="EJ99" s="3"/>
      <c r="EK99" s="3"/>
      <c r="EO99" s="3"/>
      <c r="EW99" s="3"/>
      <c r="EZ99" s="3"/>
      <c r="FA99" s="3"/>
      <c r="FB99" s="3"/>
      <c r="FC99" s="3"/>
      <c r="FE99" s="3"/>
      <c r="FF99" s="3"/>
      <c r="FH99" s="3"/>
      <c r="FI99" s="3"/>
      <c r="FJ99" s="3"/>
      <c r="FK99" s="3"/>
      <c r="FL99" s="3"/>
      <c r="FM99" s="3"/>
      <c r="FN99" s="3"/>
      <c r="FO99" s="3"/>
      <c r="FP99" s="3"/>
      <c r="FQ99" s="3"/>
      <c r="FR99" s="3"/>
      <c r="FS99" s="3"/>
      <c r="FT99" s="3"/>
      <c r="FU99" s="3"/>
      <c r="FV99" s="3"/>
      <c r="FW99" s="3"/>
      <c r="FX99" s="3"/>
      <c r="FY99" s="3"/>
      <c r="FZ99" s="3"/>
      <c r="GA99" s="3"/>
      <c r="GB99" s="3"/>
      <c r="GC99" s="3"/>
      <c r="GD99" s="3"/>
      <c r="GE99" s="3"/>
    </row>
    <row r="100" spans="1:187" ht="15" x14ac:dyDescent="0.2">
      <c r="A100" s="3" t="s">
        <v>910</v>
      </c>
      <c r="B100" s="21" t="s">
        <v>3137</v>
      </c>
      <c r="C100" s="3" t="s">
        <v>911</v>
      </c>
      <c r="D100" s="3" t="s">
        <v>124</v>
      </c>
      <c r="E100" s="3" t="s">
        <v>691</v>
      </c>
      <c r="F100" s="3">
        <v>89</v>
      </c>
      <c r="G100" s="5">
        <f t="shared" si="35"/>
        <v>0.89</v>
      </c>
      <c r="H100" s="29">
        <f t="shared" si="36"/>
        <v>0.89</v>
      </c>
      <c r="I100" s="3">
        <v>5</v>
      </c>
      <c r="J100" s="3">
        <f t="shared" si="37"/>
        <v>1</v>
      </c>
      <c r="K100" s="3">
        <f t="shared" si="38"/>
        <v>1</v>
      </c>
      <c r="L100" s="3">
        <v>5</v>
      </c>
      <c r="M100" s="3">
        <f t="shared" si="39"/>
        <v>1</v>
      </c>
      <c r="N100" s="3">
        <f t="shared" si="40"/>
        <v>1</v>
      </c>
      <c r="O100" s="3">
        <v>5</v>
      </c>
      <c r="P100" s="3">
        <f t="shared" si="41"/>
        <v>1</v>
      </c>
      <c r="Q100" s="3">
        <f t="shared" si="42"/>
        <v>1</v>
      </c>
      <c r="R100" s="3">
        <v>5</v>
      </c>
      <c r="S100" s="3">
        <f t="shared" si="43"/>
        <v>1</v>
      </c>
      <c r="T100" s="3">
        <f t="shared" si="44"/>
        <v>1</v>
      </c>
      <c r="U100" s="29">
        <f t="shared" si="45"/>
        <v>1</v>
      </c>
      <c r="V100" s="3">
        <v>5</v>
      </c>
      <c r="W100" s="3">
        <f t="shared" si="46"/>
        <v>1</v>
      </c>
      <c r="X100" s="3">
        <v>5</v>
      </c>
      <c r="Y100" s="3">
        <f t="shared" si="47"/>
        <v>1</v>
      </c>
      <c r="Z100" s="3">
        <v>5</v>
      </c>
      <c r="AA100" s="3">
        <f t="shared" si="48"/>
        <v>1</v>
      </c>
      <c r="AB100" s="29">
        <f t="shared" si="49"/>
        <v>1</v>
      </c>
      <c r="AC100" s="3">
        <v>4</v>
      </c>
      <c r="AD100" s="3">
        <f t="shared" si="50"/>
        <v>1</v>
      </c>
      <c r="AE100" s="3">
        <v>4</v>
      </c>
      <c r="AF100" s="3">
        <f t="shared" si="51"/>
        <v>1</v>
      </c>
      <c r="AG100" s="3">
        <v>4</v>
      </c>
      <c r="AH100" s="3">
        <f t="shared" si="52"/>
        <v>1</v>
      </c>
      <c r="AI100" s="3">
        <v>4</v>
      </c>
      <c r="AJ100" s="3">
        <f t="shared" si="53"/>
        <v>1</v>
      </c>
      <c r="AK100" s="3">
        <v>4</v>
      </c>
      <c r="AL100" s="3">
        <f t="shared" si="54"/>
        <v>1</v>
      </c>
      <c r="AM100" s="3">
        <v>4</v>
      </c>
      <c r="AN100" s="3">
        <f t="shared" si="55"/>
        <v>1</v>
      </c>
      <c r="AO100" s="3">
        <v>4</v>
      </c>
      <c r="AP100" s="3">
        <f t="shared" si="56"/>
        <v>1</v>
      </c>
      <c r="AQ100" s="3">
        <v>4</v>
      </c>
      <c r="AR100" s="3">
        <f t="shared" si="57"/>
        <v>1</v>
      </c>
      <c r="AS100" s="29">
        <f t="shared" si="58"/>
        <v>1</v>
      </c>
      <c r="AT100" s="3">
        <v>5</v>
      </c>
      <c r="AU100" s="3">
        <f t="shared" si="59"/>
        <v>1</v>
      </c>
      <c r="AV100" s="3">
        <v>5</v>
      </c>
      <c r="AW100" s="3">
        <f t="shared" si="60"/>
        <v>1</v>
      </c>
      <c r="AX100" s="29">
        <f t="shared" si="61"/>
        <v>1</v>
      </c>
      <c r="AY100" s="3" t="s">
        <v>912</v>
      </c>
      <c r="AZ100" s="3">
        <v>27</v>
      </c>
      <c r="BA100" s="12">
        <f t="shared" si="62"/>
        <v>9.4685269996804766E-2</v>
      </c>
      <c r="BB100" s="12">
        <f t="shared" si="63"/>
        <v>0.8099688473520249</v>
      </c>
      <c r="BC100" s="3">
        <v>5</v>
      </c>
      <c r="BD100" s="3">
        <f t="shared" si="64"/>
        <v>1</v>
      </c>
      <c r="BE100" s="3">
        <v>5</v>
      </c>
      <c r="BF100" s="3">
        <f t="shared" si="65"/>
        <v>1</v>
      </c>
      <c r="BG100" s="29">
        <f t="shared" si="66"/>
        <v>0.6982284233322682</v>
      </c>
      <c r="BH100" s="3">
        <v>923645</v>
      </c>
      <c r="BI100" s="13">
        <f t="shared" si="67"/>
        <v>1.0391006260391006E-3</v>
      </c>
      <c r="BJ100" s="12">
        <f t="shared" si="68"/>
        <v>0.63174603174603172</v>
      </c>
      <c r="BK100" s="29">
        <f t="shared" si="69"/>
        <v>0.93137140388871142</v>
      </c>
      <c r="FI100" s="3"/>
      <c r="GC100" s="3"/>
      <c r="GE100" s="3"/>
    </row>
    <row r="101" spans="1:187" ht="15" x14ac:dyDescent="0.2">
      <c r="A101" s="3" t="s">
        <v>922</v>
      </c>
      <c r="B101" s="21" t="s">
        <v>3137</v>
      </c>
      <c r="C101" s="3" t="s">
        <v>923</v>
      </c>
      <c r="D101" s="3" t="s">
        <v>144</v>
      </c>
      <c r="E101" s="3" t="s">
        <v>924</v>
      </c>
      <c r="F101" s="3">
        <v>42</v>
      </c>
      <c r="G101" s="5">
        <f t="shared" si="35"/>
        <v>0.42</v>
      </c>
      <c r="H101" s="29">
        <f t="shared" si="36"/>
        <v>0.42</v>
      </c>
      <c r="I101" s="3">
        <v>5</v>
      </c>
      <c r="J101" s="3">
        <f t="shared" si="37"/>
        <v>1</v>
      </c>
      <c r="K101" s="3">
        <f t="shared" si="38"/>
        <v>1</v>
      </c>
      <c r="L101" s="3">
        <v>5</v>
      </c>
      <c r="M101" s="3">
        <f t="shared" si="39"/>
        <v>1</v>
      </c>
      <c r="N101" s="3">
        <f t="shared" si="40"/>
        <v>1</v>
      </c>
      <c r="O101" s="3">
        <v>5</v>
      </c>
      <c r="P101" s="3">
        <f t="shared" si="41"/>
        <v>1</v>
      </c>
      <c r="Q101" s="3">
        <f t="shared" si="42"/>
        <v>1</v>
      </c>
      <c r="R101" s="3">
        <v>5</v>
      </c>
      <c r="S101" s="3">
        <f t="shared" si="43"/>
        <v>1</v>
      </c>
      <c r="T101" s="3">
        <f t="shared" si="44"/>
        <v>1</v>
      </c>
      <c r="U101" s="29">
        <f t="shared" si="45"/>
        <v>1</v>
      </c>
      <c r="V101" s="3">
        <v>5</v>
      </c>
      <c r="W101" s="3">
        <f t="shared" si="46"/>
        <v>1</v>
      </c>
      <c r="X101" s="3">
        <v>4</v>
      </c>
      <c r="Y101" s="3">
        <f t="shared" si="47"/>
        <v>0.75</v>
      </c>
      <c r="Z101" s="3">
        <v>5</v>
      </c>
      <c r="AA101" s="3">
        <f t="shared" si="48"/>
        <v>1</v>
      </c>
      <c r="AB101" s="29">
        <f t="shared" si="49"/>
        <v>0.91666666666666663</v>
      </c>
      <c r="AC101" s="3">
        <v>4</v>
      </c>
      <c r="AD101" s="3">
        <f t="shared" si="50"/>
        <v>1</v>
      </c>
      <c r="AE101" s="3">
        <v>4</v>
      </c>
      <c r="AF101" s="3">
        <f t="shared" si="51"/>
        <v>1</v>
      </c>
      <c r="AG101" s="3">
        <v>4</v>
      </c>
      <c r="AH101" s="3">
        <f t="shared" si="52"/>
        <v>1</v>
      </c>
      <c r="AI101" s="3">
        <v>4</v>
      </c>
      <c r="AJ101" s="3">
        <f t="shared" si="53"/>
        <v>1</v>
      </c>
      <c r="AK101" s="3">
        <v>4</v>
      </c>
      <c r="AL101" s="3">
        <f t="shared" si="54"/>
        <v>1</v>
      </c>
      <c r="AM101" s="3">
        <v>4</v>
      </c>
      <c r="AN101" s="3">
        <f t="shared" si="55"/>
        <v>1</v>
      </c>
      <c r="AO101" s="3">
        <v>3</v>
      </c>
      <c r="AP101" s="3">
        <f t="shared" si="56"/>
        <v>0.66666666666666663</v>
      </c>
      <c r="AQ101" s="3">
        <v>3</v>
      </c>
      <c r="AR101" s="3">
        <f t="shared" si="57"/>
        <v>0.66666666666666663</v>
      </c>
      <c r="AS101" s="29">
        <f t="shared" si="58"/>
        <v>0.91666666666666674</v>
      </c>
      <c r="AT101" s="3">
        <v>5</v>
      </c>
      <c r="AU101" s="3">
        <f t="shared" si="59"/>
        <v>1</v>
      </c>
      <c r="AV101" s="3">
        <v>5</v>
      </c>
      <c r="AW101" s="3">
        <f t="shared" si="60"/>
        <v>1</v>
      </c>
      <c r="AX101" s="29">
        <f t="shared" si="61"/>
        <v>1</v>
      </c>
      <c r="AY101" s="3" t="s">
        <v>925</v>
      </c>
      <c r="AZ101" s="3">
        <v>21</v>
      </c>
      <c r="BA101" s="12">
        <f t="shared" si="62"/>
        <v>7.3383746937906058E-2</v>
      </c>
      <c r="BB101" s="12">
        <f t="shared" si="63"/>
        <v>0.72274143302180682</v>
      </c>
      <c r="BC101" s="3">
        <v>5</v>
      </c>
      <c r="BD101" s="3">
        <f t="shared" si="64"/>
        <v>1</v>
      </c>
      <c r="BE101" s="3">
        <v>5</v>
      </c>
      <c r="BF101" s="3">
        <f t="shared" si="65"/>
        <v>1</v>
      </c>
      <c r="BG101" s="29">
        <f t="shared" si="66"/>
        <v>0.69112791564596865</v>
      </c>
      <c r="BH101" s="3">
        <v>2200000</v>
      </c>
      <c r="BI101" s="13">
        <f t="shared" si="67"/>
        <v>2.475000002475E-3</v>
      </c>
      <c r="BJ101" s="12">
        <f t="shared" si="68"/>
        <v>0.77777777777777779</v>
      </c>
      <c r="BK101" s="29">
        <f t="shared" si="69"/>
        <v>0.82407687482988357</v>
      </c>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O101" s="3"/>
      <c r="EQ101" s="3"/>
      <c r="EW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GA101" s="3"/>
      <c r="GB101" s="3"/>
      <c r="GC101" s="3"/>
      <c r="GD101" s="3"/>
      <c r="GE101" s="3"/>
    </row>
    <row r="102" spans="1:187" ht="15" x14ac:dyDescent="0.2">
      <c r="A102" s="3" t="s">
        <v>940</v>
      </c>
      <c r="B102" s="21" t="s">
        <v>3152</v>
      </c>
      <c r="C102" s="3" t="s">
        <v>932</v>
      </c>
      <c r="D102" s="3" t="s">
        <v>124</v>
      </c>
      <c r="E102" s="3" t="s">
        <v>933</v>
      </c>
      <c r="F102" s="3">
        <v>25</v>
      </c>
      <c r="G102" s="5">
        <f t="shared" si="35"/>
        <v>0.25</v>
      </c>
      <c r="H102" s="29">
        <f t="shared" si="36"/>
        <v>0.25</v>
      </c>
      <c r="I102" s="3">
        <v>5</v>
      </c>
      <c r="J102" s="3">
        <f t="shared" si="37"/>
        <v>1</v>
      </c>
      <c r="K102" s="3">
        <f t="shared" si="38"/>
        <v>1</v>
      </c>
      <c r="L102" s="3">
        <v>5</v>
      </c>
      <c r="M102" s="3">
        <f t="shared" si="39"/>
        <v>1</v>
      </c>
      <c r="N102" s="3">
        <f t="shared" si="40"/>
        <v>1</v>
      </c>
      <c r="O102" s="3">
        <v>5</v>
      </c>
      <c r="P102" s="3">
        <f t="shared" si="41"/>
        <v>1</v>
      </c>
      <c r="Q102" s="3">
        <f t="shared" si="42"/>
        <v>1</v>
      </c>
      <c r="R102" s="3">
        <v>5</v>
      </c>
      <c r="S102" s="3">
        <f t="shared" si="43"/>
        <v>1</v>
      </c>
      <c r="T102" s="3">
        <f t="shared" si="44"/>
        <v>1</v>
      </c>
      <c r="U102" s="29">
        <f t="shared" si="45"/>
        <v>1</v>
      </c>
      <c r="V102" s="3">
        <v>4</v>
      </c>
      <c r="W102" s="3">
        <f t="shared" si="46"/>
        <v>0.75</v>
      </c>
      <c r="X102" s="3">
        <v>4</v>
      </c>
      <c r="Y102" s="3">
        <f t="shared" si="47"/>
        <v>0.75</v>
      </c>
      <c r="Z102" s="3">
        <v>5</v>
      </c>
      <c r="AA102" s="3">
        <f t="shared" si="48"/>
        <v>1</v>
      </c>
      <c r="AB102" s="29">
        <f t="shared" si="49"/>
        <v>0.83333333333333337</v>
      </c>
      <c r="AC102" s="3">
        <v>4</v>
      </c>
      <c r="AD102" s="3">
        <f t="shared" si="50"/>
        <v>1</v>
      </c>
      <c r="AE102" s="3">
        <v>4</v>
      </c>
      <c r="AF102" s="3">
        <f t="shared" si="51"/>
        <v>1</v>
      </c>
      <c r="AG102" s="3">
        <v>3</v>
      </c>
      <c r="AH102" s="3">
        <f t="shared" si="52"/>
        <v>0.66666666666666663</v>
      </c>
      <c r="AI102" s="3">
        <v>4</v>
      </c>
      <c r="AJ102" s="3">
        <f t="shared" si="53"/>
        <v>1</v>
      </c>
      <c r="AK102" s="3">
        <v>4</v>
      </c>
      <c r="AL102" s="3">
        <f t="shared" si="54"/>
        <v>1</v>
      </c>
      <c r="AM102" s="3">
        <v>2</v>
      </c>
      <c r="AN102" s="3">
        <f t="shared" si="55"/>
        <v>0.33333333333333331</v>
      </c>
      <c r="AO102" s="3">
        <v>3</v>
      </c>
      <c r="AP102" s="3">
        <f t="shared" si="56"/>
        <v>0.66666666666666663</v>
      </c>
      <c r="AQ102" s="3">
        <v>3</v>
      </c>
      <c r="AR102" s="3">
        <f t="shared" si="57"/>
        <v>0.66666666666666663</v>
      </c>
      <c r="AS102" s="29">
        <f t="shared" si="58"/>
        <v>0.79166666666666663</v>
      </c>
      <c r="AT102" s="3">
        <v>4</v>
      </c>
      <c r="AU102" s="3">
        <f t="shared" si="59"/>
        <v>0.75</v>
      </c>
      <c r="AV102" s="3">
        <v>4</v>
      </c>
      <c r="AW102" s="3">
        <f t="shared" si="60"/>
        <v>0.75</v>
      </c>
      <c r="AX102" s="29">
        <f t="shared" si="61"/>
        <v>0.75</v>
      </c>
      <c r="AY102" s="3" t="s">
        <v>934</v>
      </c>
      <c r="AZ102" s="3">
        <v>10</v>
      </c>
      <c r="BA102" s="12">
        <f t="shared" si="62"/>
        <v>3.4330954663258424E-2</v>
      </c>
      <c r="BB102" s="12">
        <f t="shared" si="63"/>
        <v>0.27414330218068533</v>
      </c>
      <c r="BC102" s="3">
        <v>5</v>
      </c>
      <c r="BD102" s="3">
        <f t="shared" si="64"/>
        <v>1</v>
      </c>
      <c r="BE102" s="3">
        <v>5</v>
      </c>
      <c r="BF102" s="3">
        <f t="shared" si="65"/>
        <v>1</v>
      </c>
      <c r="BG102" s="29">
        <f t="shared" si="66"/>
        <v>0.67811031822108614</v>
      </c>
      <c r="BH102" s="3">
        <v>25000</v>
      </c>
      <c r="BI102" s="13">
        <f t="shared" si="67"/>
        <v>2.8125000028125E-5</v>
      </c>
      <c r="BJ102" s="12">
        <f t="shared" si="68"/>
        <v>7.6190476190476197E-2</v>
      </c>
      <c r="BK102" s="29">
        <f t="shared" si="69"/>
        <v>0.71718505303684765</v>
      </c>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B102" s="3"/>
      <c r="EC102" s="3"/>
      <c r="ED102" s="3"/>
      <c r="EE102" s="3"/>
      <c r="EF102" s="3"/>
      <c r="EG102" s="3"/>
      <c r="EH102" s="3"/>
      <c r="EI102" s="3"/>
      <c r="EJ102" s="3"/>
      <c r="EK102" s="3"/>
      <c r="EN102" s="3"/>
      <c r="EW102" s="3"/>
      <c r="EZ102" s="3"/>
      <c r="FA102" s="3"/>
      <c r="FB102" s="3"/>
      <c r="FC102" s="3"/>
      <c r="FD102" s="3"/>
      <c r="FE102" s="3"/>
      <c r="FF102" s="3"/>
      <c r="FH102" s="3"/>
      <c r="FI102" s="3"/>
      <c r="FJ102" s="3"/>
      <c r="FK102" s="3"/>
      <c r="FL102" s="3"/>
      <c r="FM102" s="3"/>
      <c r="FN102" s="3"/>
      <c r="FO102" s="3"/>
      <c r="FP102" s="3"/>
      <c r="FQ102" s="3"/>
      <c r="FR102" s="3"/>
      <c r="FS102" s="3"/>
      <c r="FT102" s="3"/>
      <c r="FU102" s="3"/>
      <c r="FV102" s="3"/>
      <c r="FW102" s="3"/>
      <c r="FX102" s="3"/>
      <c r="FY102" s="3"/>
      <c r="GA102" s="3"/>
      <c r="GB102" s="3"/>
      <c r="GC102" s="3"/>
      <c r="GD102" s="3"/>
      <c r="GE102" s="3"/>
    </row>
    <row r="103" spans="1:187" ht="15" x14ac:dyDescent="0.2">
      <c r="A103" s="3" t="s">
        <v>941</v>
      </c>
      <c r="B103" s="21" t="s">
        <v>3137</v>
      </c>
      <c r="C103" s="3" t="s">
        <v>942</v>
      </c>
      <c r="D103" s="3" t="s">
        <v>144</v>
      </c>
      <c r="E103" s="3" t="s">
        <v>943</v>
      </c>
      <c r="G103" s="5">
        <f t="shared" si="35"/>
        <v>0</v>
      </c>
      <c r="H103" s="29" t="str">
        <f t="shared" si="36"/>
        <v/>
      </c>
      <c r="J103" s="3">
        <f t="shared" si="37"/>
        <v>-0.25</v>
      </c>
      <c r="K103" s="3" t="str">
        <f t="shared" si="38"/>
        <v/>
      </c>
      <c r="M103" s="3">
        <f t="shared" si="39"/>
        <v>-0.25</v>
      </c>
      <c r="N103" s="3" t="str">
        <f t="shared" si="40"/>
        <v/>
      </c>
      <c r="P103" s="3">
        <f t="shared" si="41"/>
        <v>-0.25</v>
      </c>
      <c r="Q103" s="3" t="str">
        <f t="shared" si="42"/>
        <v/>
      </c>
      <c r="S103" s="3">
        <f t="shared" si="43"/>
        <v>-0.25</v>
      </c>
      <c r="T103" s="3" t="str">
        <f t="shared" si="44"/>
        <v/>
      </c>
      <c r="U103" s="29" t="str">
        <f t="shared" si="45"/>
        <v/>
      </c>
      <c r="W103" s="3">
        <f t="shared" si="46"/>
        <v>-0.25</v>
      </c>
      <c r="Y103" s="3">
        <f t="shared" si="47"/>
        <v>-0.25</v>
      </c>
      <c r="AA103" s="3">
        <f t="shared" si="48"/>
        <v>-0.25</v>
      </c>
      <c r="AB103" s="29" t="str">
        <f t="shared" si="49"/>
        <v/>
      </c>
      <c r="AD103" s="3">
        <f t="shared" si="50"/>
        <v>-0.33333333333333331</v>
      </c>
      <c r="AF103" s="3">
        <f t="shared" si="51"/>
        <v>-0.33333333333333331</v>
      </c>
      <c r="AH103" s="3">
        <f t="shared" si="52"/>
        <v>-0.33333333333333331</v>
      </c>
      <c r="AJ103" s="3">
        <f t="shared" si="53"/>
        <v>-0.33333333333333331</v>
      </c>
      <c r="AL103" s="3">
        <f t="shared" si="54"/>
        <v>-0.33333333333333331</v>
      </c>
      <c r="AN103" s="3">
        <f t="shared" si="55"/>
        <v>-0.33333333333333331</v>
      </c>
      <c r="AP103" s="3">
        <f t="shared" si="56"/>
        <v>-0.33333333333333331</v>
      </c>
      <c r="AR103" s="3">
        <f t="shared" si="57"/>
        <v>-0.33333333333333331</v>
      </c>
      <c r="AS103" s="29" t="str">
        <f t="shared" si="58"/>
        <v/>
      </c>
      <c r="AU103" s="3">
        <f t="shared" si="59"/>
        <v>-0.25</v>
      </c>
      <c r="AW103" s="3">
        <f t="shared" si="60"/>
        <v>-0.25</v>
      </c>
      <c r="AX103" s="29" t="str">
        <f t="shared" si="61"/>
        <v/>
      </c>
      <c r="BA103" s="12">
        <f t="shared" si="62"/>
        <v>-1.171583768239429E-3</v>
      </c>
      <c r="BB103" s="12" t="e">
        <f t="shared" si="63"/>
        <v>#N/A</v>
      </c>
      <c r="BD103" s="3">
        <f t="shared" si="64"/>
        <v>-0.25</v>
      </c>
      <c r="BF103" s="3">
        <f t="shared" si="65"/>
        <v>-0.25</v>
      </c>
      <c r="BG103" s="29" t="str">
        <f t="shared" si="66"/>
        <v/>
      </c>
      <c r="BI103" s="13">
        <f t="shared" si="67"/>
        <v>0</v>
      </c>
      <c r="BJ103" s="12">
        <f t="shared" si="68"/>
        <v>3.1746031746031746E-3</v>
      </c>
      <c r="BK103" s="29" t="str">
        <f t="shared" si="69"/>
        <v/>
      </c>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P103" s="3"/>
      <c r="EU103" s="3"/>
      <c r="EW103" s="3"/>
      <c r="EZ103" s="3"/>
      <c r="FA103" s="3"/>
      <c r="FB103" s="3"/>
      <c r="FC103" s="3"/>
      <c r="FD103" s="3"/>
      <c r="FE103" s="3"/>
      <c r="FF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row>
    <row r="104" spans="1:187" ht="15" x14ac:dyDescent="0.2">
      <c r="A104" s="3" t="s">
        <v>944</v>
      </c>
      <c r="B104" s="21" t="s">
        <v>3137</v>
      </c>
      <c r="C104" s="3" t="s">
        <v>945</v>
      </c>
      <c r="D104" s="3" t="s">
        <v>124</v>
      </c>
      <c r="E104" s="3" t="s">
        <v>303</v>
      </c>
      <c r="F104" s="3">
        <v>30</v>
      </c>
      <c r="G104" s="5">
        <f t="shared" si="35"/>
        <v>0.3</v>
      </c>
      <c r="H104" s="29">
        <f t="shared" si="36"/>
        <v>0.3</v>
      </c>
      <c r="I104" s="3">
        <v>4</v>
      </c>
      <c r="J104" s="3">
        <f t="shared" si="37"/>
        <v>0.75</v>
      </c>
      <c r="K104" s="3">
        <f t="shared" si="38"/>
        <v>0.75</v>
      </c>
      <c r="L104" s="3">
        <v>4</v>
      </c>
      <c r="M104" s="3">
        <f t="shared" si="39"/>
        <v>0.75</v>
      </c>
      <c r="N104" s="3">
        <f t="shared" si="40"/>
        <v>0.75</v>
      </c>
      <c r="O104" s="3">
        <v>5</v>
      </c>
      <c r="P104" s="3">
        <f t="shared" si="41"/>
        <v>1</v>
      </c>
      <c r="Q104" s="3">
        <f t="shared" si="42"/>
        <v>1</v>
      </c>
      <c r="R104" s="3">
        <v>5</v>
      </c>
      <c r="S104" s="3">
        <f t="shared" si="43"/>
        <v>1</v>
      </c>
      <c r="T104" s="3">
        <f t="shared" si="44"/>
        <v>1</v>
      </c>
      <c r="U104" s="29">
        <f t="shared" si="45"/>
        <v>0.875</v>
      </c>
      <c r="V104" s="3">
        <v>5</v>
      </c>
      <c r="W104" s="3">
        <f t="shared" si="46"/>
        <v>1</v>
      </c>
      <c r="X104" s="3">
        <v>5</v>
      </c>
      <c r="Y104" s="3">
        <f t="shared" si="47"/>
        <v>1</v>
      </c>
      <c r="Z104" s="3">
        <v>4</v>
      </c>
      <c r="AA104" s="3">
        <f t="shared" si="48"/>
        <v>0.75</v>
      </c>
      <c r="AB104" s="29">
        <f t="shared" si="49"/>
        <v>0.91666666666666663</v>
      </c>
      <c r="AC104" s="3">
        <v>4</v>
      </c>
      <c r="AD104" s="3">
        <f t="shared" si="50"/>
        <v>1</v>
      </c>
      <c r="AE104" s="3">
        <v>3</v>
      </c>
      <c r="AF104" s="3">
        <f t="shared" si="51"/>
        <v>0.66666666666666663</v>
      </c>
      <c r="AG104" s="3">
        <v>3</v>
      </c>
      <c r="AH104" s="3">
        <f t="shared" si="52"/>
        <v>0.66666666666666663</v>
      </c>
      <c r="AI104" s="3">
        <v>4</v>
      </c>
      <c r="AJ104" s="3">
        <f t="shared" si="53"/>
        <v>1</v>
      </c>
      <c r="AK104" s="3">
        <v>4</v>
      </c>
      <c r="AL104" s="3">
        <f t="shared" si="54"/>
        <v>1</v>
      </c>
      <c r="AM104" s="3">
        <v>4</v>
      </c>
      <c r="AN104" s="3">
        <f t="shared" si="55"/>
        <v>1</v>
      </c>
      <c r="AO104" s="3">
        <v>4</v>
      </c>
      <c r="AP104" s="3">
        <f t="shared" si="56"/>
        <v>1</v>
      </c>
      <c r="AQ104" s="3">
        <v>4</v>
      </c>
      <c r="AR104" s="3">
        <f t="shared" si="57"/>
        <v>1</v>
      </c>
      <c r="AS104" s="29">
        <f t="shared" si="58"/>
        <v>0.91666666666666663</v>
      </c>
      <c r="AT104" s="3">
        <v>5</v>
      </c>
      <c r="AU104" s="3">
        <f t="shared" si="59"/>
        <v>1</v>
      </c>
      <c r="AV104" s="3">
        <v>5</v>
      </c>
      <c r="AW104" s="3">
        <f t="shared" si="60"/>
        <v>1</v>
      </c>
      <c r="AX104" s="29">
        <f t="shared" si="61"/>
        <v>1</v>
      </c>
      <c r="AY104" s="3" t="s">
        <v>946</v>
      </c>
      <c r="AZ104" s="3">
        <v>15</v>
      </c>
      <c r="BA104" s="12">
        <f t="shared" si="62"/>
        <v>5.2082223879007343E-2</v>
      </c>
      <c r="BB104" s="12">
        <f t="shared" si="63"/>
        <v>0.47663551401869159</v>
      </c>
      <c r="BC104" s="3">
        <v>5</v>
      </c>
      <c r="BD104" s="3">
        <f t="shared" si="64"/>
        <v>1</v>
      </c>
      <c r="BE104" s="3">
        <v>5</v>
      </c>
      <c r="BF104" s="3">
        <f t="shared" si="65"/>
        <v>1</v>
      </c>
      <c r="BG104" s="29">
        <f t="shared" si="66"/>
        <v>0.6840274079596691</v>
      </c>
      <c r="BH104" s="3">
        <v>50000</v>
      </c>
      <c r="BI104" s="13">
        <f t="shared" si="67"/>
        <v>5.625000005625E-5</v>
      </c>
      <c r="BJ104" s="12">
        <f t="shared" si="68"/>
        <v>0.12063492063492064</v>
      </c>
      <c r="BK104" s="29">
        <f t="shared" si="69"/>
        <v>0.7820601235488337</v>
      </c>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P104" s="3"/>
      <c r="EQ104" s="3"/>
      <c r="EU104" s="3"/>
      <c r="EW104" s="3"/>
      <c r="EX104" s="3"/>
      <c r="EY104" s="3"/>
      <c r="FA104" s="3"/>
      <c r="FB104" s="3"/>
      <c r="FC104" s="3"/>
      <c r="FD104" s="3"/>
      <c r="FE104" s="3"/>
      <c r="FF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row>
    <row r="105" spans="1:187" ht="15" x14ac:dyDescent="0.2">
      <c r="A105" s="3" t="s">
        <v>956</v>
      </c>
      <c r="B105" s="21" t="s">
        <v>3153</v>
      </c>
      <c r="C105" s="3" t="s">
        <v>764</v>
      </c>
      <c r="D105" s="3" t="s">
        <v>144</v>
      </c>
      <c r="E105" s="3" t="s">
        <v>267</v>
      </c>
      <c r="F105" s="3">
        <v>40</v>
      </c>
      <c r="G105" s="5">
        <f t="shared" si="35"/>
        <v>0.4</v>
      </c>
      <c r="H105" s="29">
        <f t="shared" si="36"/>
        <v>0.4</v>
      </c>
      <c r="I105" s="3">
        <v>5</v>
      </c>
      <c r="J105" s="3">
        <f t="shared" si="37"/>
        <v>1</v>
      </c>
      <c r="K105" s="3">
        <f t="shared" si="38"/>
        <v>1</v>
      </c>
      <c r="L105" s="3">
        <v>5</v>
      </c>
      <c r="M105" s="3">
        <f t="shared" si="39"/>
        <v>1</v>
      </c>
      <c r="N105" s="3">
        <f t="shared" si="40"/>
        <v>1</v>
      </c>
      <c r="O105" s="3">
        <v>5</v>
      </c>
      <c r="P105" s="3">
        <f t="shared" si="41"/>
        <v>1</v>
      </c>
      <c r="Q105" s="3">
        <f t="shared" si="42"/>
        <v>1</v>
      </c>
      <c r="R105" s="3">
        <v>4</v>
      </c>
      <c r="S105" s="3">
        <f t="shared" si="43"/>
        <v>0.75</v>
      </c>
      <c r="T105" s="3">
        <f t="shared" si="44"/>
        <v>0.75</v>
      </c>
      <c r="U105" s="29">
        <f t="shared" si="45"/>
        <v>0.9375</v>
      </c>
      <c r="V105" s="3">
        <v>4</v>
      </c>
      <c r="W105" s="3">
        <f t="shared" si="46"/>
        <v>0.75</v>
      </c>
      <c r="X105" s="3">
        <v>3</v>
      </c>
      <c r="Y105" s="3">
        <f t="shared" si="47"/>
        <v>0.5</v>
      </c>
      <c r="Z105" s="3">
        <v>5</v>
      </c>
      <c r="AA105" s="3">
        <f t="shared" si="48"/>
        <v>1</v>
      </c>
      <c r="AB105" s="29">
        <f t="shared" si="49"/>
        <v>0.75</v>
      </c>
      <c r="AC105" s="3">
        <v>3</v>
      </c>
      <c r="AD105" s="3">
        <f t="shared" si="50"/>
        <v>0.66666666666666663</v>
      </c>
      <c r="AE105" s="3">
        <v>4</v>
      </c>
      <c r="AF105" s="3">
        <f t="shared" si="51"/>
        <v>1</v>
      </c>
      <c r="AG105" s="3">
        <v>4</v>
      </c>
      <c r="AH105" s="3">
        <f t="shared" si="52"/>
        <v>1</v>
      </c>
      <c r="AI105" s="3">
        <v>4</v>
      </c>
      <c r="AJ105" s="3">
        <f t="shared" si="53"/>
        <v>1</v>
      </c>
      <c r="AK105" s="3">
        <v>4</v>
      </c>
      <c r="AL105" s="3">
        <f t="shared" si="54"/>
        <v>1</v>
      </c>
      <c r="AM105" s="3">
        <v>3</v>
      </c>
      <c r="AN105" s="3">
        <f t="shared" si="55"/>
        <v>0.66666666666666663</v>
      </c>
      <c r="AO105" s="3">
        <v>4</v>
      </c>
      <c r="AP105" s="3">
        <f t="shared" si="56"/>
        <v>1</v>
      </c>
      <c r="AQ105" s="3">
        <v>2</v>
      </c>
      <c r="AR105" s="3">
        <f t="shared" si="57"/>
        <v>0.33333333333333331</v>
      </c>
      <c r="AS105" s="29">
        <f t="shared" si="58"/>
        <v>0.83333333333333326</v>
      </c>
      <c r="AT105" s="3">
        <v>4</v>
      </c>
      <c r="AU105" s="3">
        <f t="shared" si="59"/>
        <v>0.75</v>
      </c>
      <c r="AV105" s="3">
        <v>3</v>
      </c>
      <c r="AW105" s="3">
        <f t="shared" si="60"/>
        <v>0.5</v>
      </c>
      <c r="AX105" s="29">
        <f t="shared" si="61"/>
        <v>0.625</v>
      </c>
      <c r="AY105" s="3" t="s">
        <v>957</v>
      </c>
      <c r="AZ105" s="3">
        <v>4</v>
      </c>
      <c r="BA105" s="12">
        <f t="shared" si="62"/>
        <v>1.3029431604359711E-2</v>
      </c>
      <c r="BB105" s="12">
        <f t="shared" si="63"/>
        <v>5.6074766355140186E-2</v>
      </c>
      <c r="BC105" s="3">
        <v>5</v>
      </c>
      <c r="BD105" s="3">
        <f t="shared" si="64"/>
        <v>1</v>
      </c>
      <c r="BE105" s="3">
        <v>4</v>
      </c>
      <c r="BF105" s="3">
        <f t="shared" si="65"/>
        <v>0.75</v>
      </c>
      <c r="BG105" s="29">
        <f t="shared" si="66"/>
        <v>0.58767647720145322</v>
      </c>
      <c r="BH105" s="3">
        <v>25000</v>
      </c>
      <c r="BI105" s="13">
        <f t="shared" si="67"/>
        <v>2.8125000028125E-5</v>
      </c>
      <c r="BJ105" s="12">
        <f t="shared" si="68"/>
        <v>7.6190476190476197E-2</v>
      </c>
      <c r="BK105" s="29">
        <f t="shared" si="69"/>
        <v>0.68891830175579782</v>
      </c>
      <c r="FI105" s="3"/>
      <c r="GC105" s="3"/>
      <c r="GE105" s="3"/>
    </row>
    <row r="106" spans="1:187" ht="15" x14ac:dyDescent="0.2">
      <c r="A106" s="3" t="s">
        <v>963</v>
      </c>
      <c r="B106" s="21" t="s">
        <v>3137</v>
      </c>
      <c r="C106" s="3" t="s">
        <v>964</v>
      </c>
      <c r="D106" s="3" t="s">
        <v>144</v>
      </c>
      <c r="E106" s="3" t="s">
        <v>965</v>
      </c>
      <c r="F106" s="3">
        <v>46</v>
      </c>
      <c r="G106" s="5">
        <f t="shared" si="35"/>
        <v>0.46</v>
      </c>
      <c r="H106" s="29">
        <f t="shared" si="36"/>
        <v>0.46</v>
      </c>
      <c r="I106" s="3">
        <v>5</v>
      </c>
      <c r="J106" s="3">
        <f t="shared" si="37"/>
        <v>1</v>
      </c>
      <c r="K106" s="3">
        <f t="shared" si="38"/>
        <v>1</v>
      </c>
      <c r="L106" s="3">
        <v>5</v>
      </c>
      <c r="M106" s="3">
        <f t="shared" si="39"/>
        <v>1</v>
      </c>
      <c r="N106" s="3">
        <f t="shared" si="40"/>
        <v>1</v>
      </c>
      <c r="O106" s="3">
        <v>5</v>
      </c>
      <c r="P106" s="3">
        <f t="shared" si="41"/>
        <v>1</v>
      </c>
      <c r="Q106" s="3">
        <f t="shared" si="42"/>
        <v>1</v>
      </c>
      <c r="R106" s="3">
        <v>5</v>
      </c>
      <c r="S106" s="3">
        <f t="shared" si="43"/>
        <v>1</v>
      </c>
      <c r="T106" s="3">
        <f t="shared" si="44"/>
        <v>1</v>
      </c>
      <c r="U106" s="29">
        <f t="shared" si="45"/>
        <v>1</v>
      </c>
      <c r="V106" s="3">
        <v>5</v>
      </c>
      <c r="W106" s="3">
        <f t="shared" si="46"/>
        <v>1</v>
      </c>
      <c r="X106" s="3">
        <v>5</v>
      </c>
      <c r="Y106" s="3">
        <f t="shared" si="47"/>
        <v>1</v>
      </c>
      <c r="Z106" s="3">
        <v>5</v>
      </c>
      <c r="AA106" s="3">
        <f t="shared" si="48"/>
        <v>1</v>
      </c>
      <c r="AB106" s="29">
        <f t="shared" si="49"/>
        <v>1</v>
      </c>
      <c r="AC106" s="3">
        <v>4</v>
      </c>
      <c r="AD106" s="3">
        <f t="shared" si="50"/>
        <v>1</v>
      </c>
      <c r="AE106" s="3">
        <v>4</v>
      </c>
      <c r="AF106" s="3">
        <f t="shared" si="51"/>
        <v>1</v>
      </c>
      <c r="AG106" s="3">
        <v>4</v>
      </c>
      <c r="AH106" s="3">
        <f t="shared" si="52"/>
        <v>1</v>
      </c>
      <c r="AI106" s="3">
        <v>4</v>
      </c>
      <c r="AJ106" s="3">
        <f t="shared" si="53"/>
        <v>1</v>
      </c>
      <c r="AK106" s="3">
        <v>4</v>
      </c>
      <c r="AL106" s="3">
        <f t="shared" si="54"/>
        <v>1</v>
      </c>
      <c r="AM106" s="3">
        <v>4</v>
      </c>
      <c r="AN106" s="3">
        <f t="shared" si="55"/>
        <v>1</v>
      </c>
      <c r="AO106" s="3">
        <v>2</v>
      </c>
      <c r="AP106" s="3">
        <f t="shared" si="56"/>
        <v>0.33333333333333331</v>
      </c>
      <c r="AQ106" s="3">
        <v>2</v>
      </c>
      <c r="AR106" s="3">
        <f t="shared" si="57"/>
        <v>0.33333333333333331</v>
      </c>
      <c r="AS106" s="29">
        <f t="shared" si="58"/>
        <v>0.83333333333333326</v>
      </c>
      <c r="AT106" s="3">
        <v>5</v>
      </c>
      <c r="AU106" s="3">
        <f t="shared" si="59"/>
        <v>1</v>
      </c>
      <c r="AV106" s="3">
        <v>4</v>
      </c>
      <c r="AW106" s="3">
        <f t="shared" si="60"/>
        <v>0.75</v>
      </c>
      <c r="AX106" s="29">
        <f t="shared" si="61"/>
        <v>0.875</v>
      </c>
      <c r="AY106" s="3" t="s">
        <v>966</v>
      </c>
      <c r="AZ106" s="3">
        <v>28</v>
      </c>
      <c r="BA106" s="12">
        <f t="shared" si="62"/>
        <v>9.8235523839954556E-2</v>
      </c>
      <c r="BB106" s="12">
        <f t="shared" si="63"/>
        <v>0.81308411214953269</v>
      </c>
      <c r="BC106" s="3">
        <v>5</v>
      </c>
      <c r="BD106" s="3">
        <f t="shared" si="64"/>
        <v>1</v>
      </c>
      <c r="BE106" s="3">
        <v>4</v>
      </c>
      <c r="BF106" s="3">
        <f t="shared" si="65"/>
        <v>0.75</v>
      </c>
      <c r="BG106" s="29">
        <f t="shared" si="66"/>
        <v>0.61607850794665153</v>
      </c>
      <c r="BH106" s="3">
        <v>16958023</v>
      </c>
      <c r="BI106" s="13">
        <f t="shared" si="67"/>
        <v>1.9077775894077775E-2</v>
      </c>
      <c r="BJ106" s="12">
        <f t="shared" si="68"/>
        <v>0.9555555555555556</v>
      </c>
      <c r="BK106" s="29">
        <f t="shared" si="69"/>
        <v>0.79740197354666409</v>
      </c>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Q106" s="3"/>
      <c r="EW106" s="3"/>
      <c r="EX106" s="3"/>
      <c r="EY106" s="3"/>
      <c r="FA106" s="3"/>
      <c r="FB106" s="3"/>
      <c r="FC106" s="3"/>
      <c r="FD106" s="3"/>
      <c r="FE106" s="3"/>
      <c r="FF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row>
    <row r="107" spans="1:187" ht="15" x14ac:dyDescent="0.2">
      <c r="A107" s="3" t="s">
        <v>974</v>
      </c>
      <c r="B107" s="21" t="s">
        <v>3150</v>
      </c>
      <c r="C107" s="3" t="s">
        <v>975</v>
      </c>
      <c r="D107" s="3" t="s">
        <v>144</v>
      </c>
      <c r="E107" s="3" t="s">
        <v>976</v>
      </c>
      <c r="F107" s="3">
        <v>35</v>
      </c>
      <c r="G107" s="5">
        <f t="shared" si="35"/>
        <v>0.35000000000000003</v>
      </c>
      <c r="H107" s="29">
        <f t="shared" si="36"/>
        <v>0.35000000000000003</v>
      </c>
      <c r="I107" s="3">
        <v>4</v>
      </c>
      <c r="J107" s="3">
        <f t="shared" si="37"/>
        <v>0.75</v>
      </c>
      <c r="K107" s="3">
        <f t="shared" si="38"/>
        <v>0.75</v>
      </c>
      <c r="L107" s="3">
        <v>5</v>
      </c>
      <c r="M107" s="3">
        <f t="shared" si="39"/>
        <v>1</v>
      </c>
      <c r="N107" s="3">
        <f t="shared" si="40"/>
        <v>1</v>
      </c>
      <c r="O107" s="3">
        <v>5</v>
      </c>
      <c r="P107" s="3">
        <f t="shared" si="41"/>
        <v>1</v>
      </c>
      <c r="Q107" s="3">
        <f t="shared" si="42"/>
        <v>1</v>
      </c>
      <c r="R107" s="3">
        <v>5</v>
      </c>
      <c r="S107" s="3">
        <f t="shared" si="43"/>
        <v>1</v>
      </c>
      <c r="T107" s="3">
        <f t="shared" si="44"/>
        <v>1</v>
      </c>
      <c r="U107" s="29">
        <f t="shared" si="45"/>
        <v>0.9375</v>
      </c>
      <c r="V107" s="3">
        <v>5</v>
      </c>
      <c r="W107" s="3">
        <f t="shared" si="46"/>
        <v>1</v>
      </c>
      <c r="X107" s="3">
        <v>4</v>
      </c>
      <c r="Y107" s="3">
        <f t="shared" si="47"/>
        <v>0.75</v>
      </c>
      <c r="Z107" s="3">
        <v>5</v>
      </c>
      <c r="AA107" s="3">
        <f t="shared" si="48"/>
        <v>1</v>
      </c>
      <c r="AB107" s="29">
        <f t="shared" si="49"/>
        <v>0.91666666666666663</v>
      </c>
      <c r="AC107" s="3">
        <v>4</v>
      </c>
      <c r="AD107" s="3">
        <f t="shared" si="50"/>
        <v>1</v>
      </c>
      <c r="AE107" s="3">
        <v>3</v>
      </c>
      <c r="AF107" s="3">
        <f t="shared" si="51"/>
        <v>0.66666666666666663</v>
      </c>
      <c r="AG107" s="3">
        <v>3</v>
      </c>
      <c r="AH107" s="3">
        <f t="shared" si="52"/>
        <v>0.66666666666666663</v>
      </c>
      <c r="AI107" s="3">
        <v>4</v>
      </c>
      <c r="AJ107" s="3">
        <f t="shared" si="53"/>
        <v>1</v>
      </c>
      <c r="AK107" s="3">
        <v>4</v>
      </c>
      <c r="AL107" s="3">
        <f t="shared" si="54"/>
        <v>1</v>
      </c>
      <c r="AM107" s="3">
        <v>4</v>
      </c>
      <c r="AN107" s="3">
        <f t="shared" si="55"/>
        <v>1</v>
      </c>
      <c r="AO107" s="3">
        <v>3</v>
      </c>
      <c r="AP107" s="3">
        <f t="shared" si="56"/>
        <v>0.66666666666666663</v>
      </c>
      <c r="AQ107" s="3">
        <v>2</v>
      </c>
      <c r="AR107" s="3">
        <f t="shared" si="57"/>
        <v>0.33333333333333331</v>
      </c>
      <c r="AS107" s="29">
        <f t="shared" si="58"/>
        <v>0.79166666666666663</v>
      </c>
      <c r="AT107" s="3">
        <v>5</v>
      </c>
      <c r="AU107" s="3">
        <f t="shared" si="59"/>
        <v>1</v>
      </c>
      <c r="AV107" s="3">
        <v>5</v>
      </c>
      <c r="AW107" s="3">
        <f t="shared" si="60"/>
        <v>1</v>
      </c>
      <c r="AX107" s="29">
        <f t="shared" si="61"/>
        <v>1</v>
      </c>
      <c r="AY107" s="3" t="s">
        <v>977</v>
      </c>
      <c r="AZ107" s="3">
        <v>15</v>
      </c>
      <c r="BA107" s="12">
        <f t="shared" si="62"/>
        <v>5.2082223879007343E-2</v>
      </c>
      <c r="BB107" s="12">
        <f t="shared" si="63"/>
        <v>0.47663551401869159</v>
      </c>
      <c r="BC107" s="3">
        <v>5</v>
      </c>
      <c r="BD107" s="3">
        <f t="shared" si="64"/>
        <v>1</v>
      </c>
      <c r="BE107" s="3">
        <v>5</v>
      </c>
      <c r="BF107" s="3">
        <f t="shared" si="65"/>
        <v>1</v>
      </c>
      <c r="BG107" s="29">
        <f t="shared" si="66"/>
        <v>0.6840274079596691</v>
      </c>
      <c r="BH107" s="3">
        <v>1560000</v>
      </c>
      <c r="BI107" s="13">
        <f t="shared" si="67"/>
        <v>1.7550000017550001E-3</v>
      </c>
      <c r="BJ107" s="12">
        <f t="shared" si="68"/>
        <v>0.73015873015873012</v>
      </c>
      <c r="BK107" s="29">
        <f t="shared" si="69"/>
        <v>0.77997679021550026</v>
      </c>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O107" s="3"/>
      <c r="EW107" s="3"/>
      <c r="EZ107" s="3"/>
      <c r="FA107" s="3"/>
      <c r="FB107" s="3"/>
      <c r="FC107" s="3"/>
      <c r="FD107" s="3"/>
      <c r="FE107" s="3"/>
      <c r="FF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row>
    <row r="108" spans="1:187" ht="15" x14ac:dyDescent="0.2">
      <c r="A108" s="3" t="s">
        <v>985</v>
      </c>
      <c r="B108" s="21" t="s">
        <v>3137</v>
      </c>
      <c r="C108" s="3" t="s">
        <v>986</v>
      </c>
      <c r="D108" s="3" t="s">
        <v>144</v>
      </c>
      <c r="E108" s="3" t="s">
        <v>987</v>
      </c>
      <c r="G108" s="5">
        <f t="shared" si="35"/>
        <v>0</v>
      </c>
      <c r="H108" s="29" t="str">
        <f t="shared" si="36"/>
        <v/>
      </c>
      <c r="J108" s="3">
        <f t="shared" si="37"/>
        <v>-0.25</v>
      </c>
      <c r="K108" s="3" t="str">
        <f t="shared" si="38"/>
        <v/>
      </c>
      <c r="M108" s="3">
        <f t="shared" si="39"/>
        <v>-0.25</v>
      </c>
      <c r="N108" s="3" t="str">
        <f t="shared" si="40"/>
        <v/>
      </c>
      <c r="P108" s="3">
        <f t="shared" si="41"/>
        <v>-0.25</v>
      </c>
      <c r="Q108" s="3" t="str">
        <f t="shared" si="42"/>
        <v/>
      </c>
      <c r="S108" s="3">
        <f t="shared" si="43"/>
        <v>-0.25</v>
      </c>
      <c r="T108" s="3" t="str">
        <f t="shared" si="44"/>
        <v/>
      </c>
      <c r="U108" s="29" t="str">
        <f t="shared" si="45"/>
        <v/>
      </c>
      <c r="W108" s="3">
        <f t="shared" si="46"/>
        <v>-0.25</v>
      </c>
      <c r="Y108" s="3">
        <f t="shared" si="47"/>
        <v>-0.25</v>
      </c>
      <c r="AA108" s="3">
        <f t="shared" si="48"/>
        <v>-0.25</v>
      </c>
      <c r="AB108" s="29" t="str">
        <f t="shared" si="49"/>
        <v/>
      </c>
      <c r="AD108" s="3">
        <f t="shared" si="50"/>
        <v>-0.33333333333333331</v>
      </c>
      <c r="AF108" s="3">
        <f t="shared" si="51"/>
        <v>-0.33333333333333331</v>
      </c>
      <c r="AH108" s="3">
        <f t="shared" si="52"/>
        <v>-0.33333333333333331</v>
      </c>
      <c r="AJ108" s="3">
        <f t="shared" si="53"/>
        <v>-0.33333333333333331</v>
      </c>
      <c r="AL108" s="3">
        <f t="shared" si="54"/>
        <v>-0.33333333333333331</v>
      </c>
      <c r="AN108" s="3">
        <f t="shared" si="55"/>
        <v>-0.33333333333333331</v>
      </c>
      <c r="AP108" s="3">
        <f t="shared" si="56"/>
        <v>-0.33333333333333331</v>
      </c>
      <c r="AR108" s="3">
        <f t="shared" si="57"/>
        <v>-0.33333333333333331</v>
      </c>
      <c r="AS108" s="29" t="str">
        <f t="shared" si="58"/>
        <v/>
      </c>
      <c r="AU108" s="3">
        <f t="shared" si="59"/>
        <v>-0.25</v>
      </c>
      <c r="AW108" s="3">
        <f t="shared" si="60"/>
        <v>-0.25</v>
      </c>
      <c r="AX108" s="29" t="str">
        <f t="shared" si="61"/>
        <v/>
      </c>
      <c r="BA108" s="12">
        <f t="shared" si="62"/>
        <v>-1.171583768239429E-3</v>
      </c>
      <c r="BB108" s="12" t="e">
        <f t="shared" si="63"/>
        <v>#N/A</v>
      </c>
      <c r="BD108" s="3">
        <f t="shared" si="64"/>
        <v>-0.25</v>
      </c>
      <c r="BF108" s="3">
        <f t="shared" si="65"/>
        <v>-0.25</v>
      </c>
      <c r="BG108" s="29" t="str">
        <f t="shared" si="66"/>
        <v/>
      </c>
      <c r="BI108" s="13">
        <f t="shared" si="67"/>
        <v>0</v>
      </c>
      <c r="BJ108" s="12">
        <f t="shared" si="68"/>
        <v>3.1746031746031746E-3</v>
      </c>
      <c r="BK108" s="29" t="str">
        <f t="shared" si="69"/>
        <v/>
      </c>
      <c r="FE108" s="3"/>
      <c r="FF108" s="3"/>
      <c r="FI108" s="3"/>
      <c r="FJ108" s="3"/>
      <c r="FK108" s="3"/>
      <c r="FL108" s="3"/>
      <c r="FM108" s="3"/>
      <c r="FO108" s="3"/>
      <c r="FP108" s="3"/>
      <c r="FQ108" s="3"/>
      <c r="FR108" s="3"/>
      <c r="FT108" s="3"/>
      <c r="FU108" s="3"/>
      <c r="FV108" s="3"/>
      <c r="GC108" s="3"/>
      <c r="GE108" s="3"/>
    </row>
    <row r="109" spans="1:187" ht="15" x14ac:dyDescent="0.2">
      <c r="A109" s="3" t="s">
        <v>988</v>
      </c>
      <c r="B109" s="21" t="s">
        <v>3137</v>
      </c>
      <c r="C109" s="3" t="s">
        <v>989</v>
      </c>
      <c r="D109" s="3" t="s">
        <v>144</v>
      </c>
      <c r="E109" s="3" t="s">
        <v>349</v>
      </c>
      <c r="F109" s="3">
        <v>25</v>
      </c>
      <c r="G109" s="5">
        <f t="shared" si="35"/>
        <v>0.25</v>
      </c>
      <c r="H109" s="29">
        <f t="shared" si="36"/>
        <v>0.25</v>
      </c>
      <c r="I109" s="3">
        <v>5</v>
      </c>
      <c r="J109" s="3">
        <f t="shared" si="37"/>
        <v>1</v>
      </c>
      <c r="K109" s="3">
        <f t="shared" si="38"/>
        <v>1</v>
      </c>
      <c r="L109" s="3">
        <v>5</v>
      </c>
      <c r="M109" s="3">
        <f t="shared" si="39"/>
        <v>1</v>
      </c>
      <c r="N109" s="3">
        <f t="shared" si="40"/>
        <v>1</v>
      </c>
      <c r="O109" s="3">
        <v>5</v>
      </c>
      <c r="P109" s="3">
        <f t="shared" si="41"/>
        <v>1</v>
      </c>
      <c r="Q109" s="3">
        <f t="shared" si="42"/>
        <v>1</v>
      </c>
      <c r="R109" s="3">
        <v>5</v>
      </c>
      <c r="S109" s="3">
        <f t="shared" si="43"/>
        <v>1</v>
      </c>
      <c r="T109" s="3">
        <f t="shared" si="44"/>
        <v>1</v>
      </c>
      <c r="U109" s="29">
        <f t="shared" si="45"/>
        <v>1</v>
      </c>
      <c r="V109" s="3">
        <v>4</v>
      </c>
      <c r="W109" s="3">
        <f t="shared" si="46"/>
        <v>0.75</v>
      </c>
      <c r="X109" s="3">
        <v>4</v>
      </c>
      <c r="Y109" s="3">
        <f t="shared" si="47"/>
        <v>0.75</v>
      </c>
      <c r="Z109" s="3">
        <v>5</v>
      </c>
      <c r="AA109" s="3">
        <f t="shared" si="48"/>
        <v>1</v>
      </c>
      <c r="AB109" s="29">
        <f t="shared" si="49"/>
        <v>0.83333333333333337</v>
      </c>
      <c r="AC109" s="3">
        <v>4</v>
      </c>
      <c r="AD109" s="3">
        <f t="shared" si="50"/>
        <v>1</v>
      </c>
      <c r="AE109" s="3">
        <v>4</v>
      </c>
      <c r="AF109" s="3">
        <f t="shared" si="51"/>
        <v>1</v>
      </c>
      <c r="AG109" s="3">
        <v>3</v>
      </c>
      <c r="AH109" s="3">
        <f t="shared" si="52"/>
        <v>0.66666666666666663</v>
      </c>
      <c r="AI109" s="3">
        <v>4</v>
      </c>
      <c r="AJ109" s="3">
        <f t="shared" si="53"/>
        <v>1</v>
      </c>
      <c r="AK109" s="3">
        <v>4</v>
      </c>
      <c r="AL109" s="3">
        <f t="shared" si="54"/>
        <v>1</v>
      </c>
      <c r="AM109" s="3">
        <v>4</v>
      </c>
      <c r="AN109" s="3">
        <f t="shared" si="55"/>
        <v>1</v>
      </c>
      <c r="AO109" s="3">
        <v>4</v>
      </c>
      <c r="AP109" s="3">
        <f t="shared" si="56"/>
        <v>1</v>
      </c>
      <c r="AQ109" s="3">
        <v>4</v>
      </c>
      <c r="AR109" s="3">
        <f t="shared" si="57"/>
        <v>1</v>
      </c>
      <c r="AS109" s="29">
        <f t="shared" si="58"/>
        <v>0.95833333333333326</v>
      </c>
      <c r="AT109" s="3">
        <v>4</v>
      </c>
      <c r="AU109" s="3">
        <f t="shared" si="59"/>
        <v>0.75</v>
      </c>
      <c r="AV109" s="3">
        <v>4</v>
      </c>
      <c r="AW109" s="3">
        <f t="shared" si="60"/>
        <v>0.75</v>
      </c>
      <c r="AX109" s="29">
        <f t="shared" si="61"/>
        <v>0.75</v>
      </c>
      <c r="AY109" s="3" t="s">
        <v>990</v>
      </c>
      <c r="AZ109" s="3">
        <v>10</v>
      </c>
      <c r="BA109" s="12">
        <f t="shared" si="62"/>
        <v>3.4330954663258424E-2</v>
      </c>
      <c r="BB109" s="12">
        <f t="shared" si="63"/>
        <v>0.27414330218068533</v>
      </c>
      <c r="BC109" s="3">
        <v>5</v>
      </c>
      <c r="BD109" s="3">
        <f t="shared" si="64"/>
        <v>1</v>
      </c>
      <c r="BE109" s="3">
        <v>3</v>
      </c>
      <c r="BF109" s="3">
        <f t="shared" si="65"/>
        <v>0.5</v>
      </c>
      <c r="BG109" s="29">
        <f t="shared" si="66"/>
        <v>0.51144365155441951</v>
      </c>
      <c r="BH109" s="3">
        <v>70000000</v>
      </c>
      <c r="BI109" s="13">
        <f t="shared" si="67"/>
        <v>7.8750000078749993E-2</v>
      </c>
      <c r="BJ109" s="12">
        <f t="shared" si="68"/>
        <v>0.99047619047619051</v>
      </c>
      <c r="BK109" s="29">
        <f t="shared" si="69"/>
        <v>0.71718505303684765</v>
      </c>
    </row>
    <row r="110" spans="1:187" ht="15" x14ac:dyDescent="0.2">
      <c r="A110" s="3" t="s">
        <v>999</v>
      </c>
      <c r="B110" s="21" t="s">
        <v>3149</v>
      </c>
      <c r="C110" s="3" t="s">
        <v>1000</v>
      </c>
      <c r="D110" s="3" t="s">
        <v>124</v>
      </c>
      <c r="E110" s="3" t="s">
        <v>1001</v>
      </c>
      <c r="F110" s="3">
        <v>25</v>
      </c>
      <c r="G110" s="5">
        <f t="shared" si="35"/>
        <v>0.25</v>
      </c>
      <c r="H110" s="29">
        <f t="shared" si="36"/>
        <v>0.25</v>
      </c>
      <c r="I110" s="3">
        <v>4</v>
      </c>
      <c r="J110" s="3">
        <f t="shared" si="37"/>
        <v>0.75</v>
      </c>
      <c r="K110" s="3">
        <f t="shared" si="38"/>
        <v>0.75</v>
      </c>
      <c r="L110" s="3">
        <v>4</v>
      </c>
      <c r="M110" s="3">
        <f t="shared" si="39"/>
        <v>0.75</v>
      </c>
      <c r="N110" s="3">
        <f t="shared" si="40"/>
        <v>0.75</v>
      </c>
      <c r="O110" s="3">
        <v>4</v>
      </c>
      <c r="P110" s="3">
        <f t="shared" si="41"/>
        <v>0.75</v>
      </c>
      <c r="Q110" s="3">
        <f t="shared" si="42"/>
        <v>0.75</v>
      </c>
      <c r="R110" s="3">
        <v>4</v>
      </c>
      <c r="S110" s="3">
        <f t="shared" si="43"/>
        <v>0.75</v>
      </c>
      <c r="T110" s="3">
        <f t="shared" si="44"/>
        <v>0.75</v>
      </c>
      <c r="U110" s="29">
        <f t="shared" si="45"/>
        <v>0.75</v>
      </c>
      <c r="V110" s="3">
        <v>4</v>
      </c>
      <c r="W110" s="3">
        <f t="shared" si="46"/>
        <v>0.75</v>
      </c>
      <c r="X110" s="3">
        <v>3</v>
      </c>
      <c r="Y110" s="3">
        <f t="shared" si="47"/>
        <v>0.5</v>
      </c>
      <c r="Z110" s="3">
        <v>4</v>
      </c>
      <c r="AA110" s="3">
        <f t="shared" si="48"/>
        <v>0.75</v>
      </c>
      <c r="AB110" s="29">
        <f t="shared" si="49"/>
        <v>0.66666666666666663</v>
      </c>
      <c r="AC110" s="3">
        <v>2</v>
      </c>
      <c r="AD110" s="3">
        <f t="shared" si="50"/>
        <v>0.33333333333333331</v>
      </c>
      <c r="AE110" s="3">
        <v>4</v>
      </c>
      <c r="AF110" s="3">
        <f t="shared" si="51"/>
        <v>1</v>
      </c>
      <c r="AG110" s="3">
        <v>4</v>
      </c>
      <c r="AH110" s="3">
        <f t="shared" si="52"/>
        <v>1</v>
      </c>
      <c r="AI110" s="3">
        <v>4</v>
      </c>
      <c r="AJ110" s="3">
        <f t="shared" si="53"/>
        <v>1</v>
      </c>
      <c r="AK110" s="3">
        <v>1</v>
      </c>
      <c r="AL110" s="3">
        <f t="shared" si="54"/>
        <v>0</v>
      </c>
      <c r="AM110" s="3">
        <v>3</v>
      </c>
      <c r="AN110" s="3">
        <f t="shared" si="55"/>
        <v>0.66666666666666663</v>
      </c>
      <c r="AO110" s="3">
        <v>1</v>
      </c>
      <c r="AP110" s="3">
        <f t="shared" si="56"/>
        <v>0</v>
      </c>
      <c r="AQ110" s="3">
        <v>4</v>
      </c>
      <c r="AR110" s="3">
        <f t="shared" si="57"/>
        <v>1</v>
      </c>
      <c r="AS110" s="29">
        <f t="shared" si="58"/>
        <v>0.625</v>
      </c>
      <c r="AT110" s="3">
        <v>5</v>
      </c>
      <c r="AU110" s="3">
        <f t="shared" si="59"/>
        <v>1</v>
      </c>
      <c r="AV110" s="3">
        <v>5</v>
      </c>
      <c r="AW110" s="3">
        <f t="shared" si="60"/>
        <v>1</v>
      </c>
      <c r="AX110" s="29">
        <f t="shared" si="61"/>
        <v>1</v>
      </c>
      <c r="AY110" s="3" t="s">
        <v>1002</v>
      </c>
      <c r="AZ110" s="3">
        <v>20</v>
      </c>
      <c r="BA110" s="12">
        <f t="shared" si="62"/>
        <v>6.9833493094756283E-2</v>
      </c>
      <c r="BB110" s="12">
        <f t="shared" si="63"/>
        <v>0.58566978193146413</v>
      </c>
      <c r="BC110" s="3">
        <v>5</v>
      </c>
      <c r="BD110" s="3">
        <f t="shared" si="64"/>
        <v>1</v>
      </c>
      <c r="BE110" s="3">
        <v>5</v>
      </c>
      <c r="BF110" s="3">
        <f t="shared" si="65"/>
        <v>1</v>
      </c>
      <c r="BG110" s="29">
        <f t="shared" si="66"/>
        <v>0.68994449769825206</v>
      </c>
      <c r="BH110" s="3">
        <v>70000</v>
      </c>
      <c r="BI110" s="13">
        <f t="shared" si="67"/>
        <v>7.8750000078749998E-5</v>
      </c>
      <c r="BJ110" s="12">
        <f t="shared" si="68"/>
        <v>0.14603174603174604</v>
      </c>
      <c r="BK110" s="29">
        <f t="shared" si="69"/>
        <v>0.66360186072748639</v>
      </c>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O110" s="3"/>
      <c r="EQ110" s="3"/>
      <c r="EW110" s="3"/>
      <c r="EZ110" s="3"/>
      <c r="FA110" s="3"/>
      <c r="FB110" s="3"/>
      <c r="FC110" s="3"/>
      <c r="FD110" s="3"/>
      <c r="FE110" s="3"/>
      <c r="FF110" s="3"/>
      <c r="FH110" s="3"/>
      <c r="FI110" s="3"/>
      <c r="FJ110" s="3"/>
      <c r="FK110" s="3"/>
      <c r="FL110" s="3"/>
      <c r="FM110" s="3"/>
      <c r="FN110" s="3"/>
      <c r="FO110" s="3"/>
      <c r="FP110" s="3"/>
      <c r="FQ110" s="3"/>
      <c r="FR110" s="3"/>
      <c r="FS110" s="3"/>
      <c r="FT110" s="3"/>
      <c r="FU110" s="3"/>
      <c r="FV110" s="3"/>
      <c r="FW110" s="3"/>
      <c r="FX110" s="3"/>
      <c r="FY110" s="3"/>
      <c r="GA110" s="3"/>
      <c r="GB110" s="3"/>
      <c r="GC110" s="3"/>
      <c r="GD110" s="3"/>
      <c r="GE110" s="3"/>
    </row>
    <row r="111" spans="1:187" ht="15" x14ac:dyDescent="0.2">
      <c r="A111" s="3" t="s">
        <v>1008</v>
      </c>
      <c r="B111" s="21" t="s">
        <v>3152</v>
      </c>
      <c r="C111" s="3" t="s">
        <v>1009</v>
      </c>
      <c r="D111" s="3" t="s">
        <v>124</v>
      </c>
      <c r="E111" s="3" t="s">
        <v>242</v>
      </c>
      <c r="G111" s="5">
        <f t="shared" si="35"/>
        <v>0</v>
      </c>
      <c r="H111" s="29" t="str">
        <f t="shared" si="36"/>
        <v/>
      </c>
      <c r="J111" s="3">
        <f t="shared" si="37"/>
        <v>-0.25</v>
      </c>
      <c r="K111" s="3" t="str">
        <f t="shared" si="38"/>
        <v/>
      </c>
      <c r="M111" s="3">
        <f t="shared" si="39"/>
        <v>-0.25</v>
      </c>
      <c r="N111" s="3" t="str">
        <f t="shared" si="40"/>
        <v/>
      </c>
      <c r="P111" s="3">
        <f t="shared" si="41"/>
        <v>-0.25</v>
      </c>
      <c r="Q111" s="3" t="str">
        <f t="shared" si="42"/>
        <v/>
      </c>
      <c r="S111" s="3">
        <f t="shared" si="43"/>
        <v>-0.25</v>
      </c>
      <c r="T111" s="3" t="str">
        <f t="shared" si="44"/>
        <v/>
      </c>
      <c r="U111" s="29" t="str">
        <f t="shared" si="45"/>
        <v/>
      </c>
      <c r="W111" s="3">
        <f t="shared" si="46"/>
        <v>-0.25</v>
      </c>
      <c r="Y111" s="3">
        <f t="shared" si="47"/>
        <v>-0.25</v>
      </c>
      <c r="AA111" s="3">
        <f t="shared" si="48"/>
        <v>-0.25</v>
      </c>
      <c r="AB111" s="29" t="str">
        <f t="shared" si="49"/>
        <v/>
      </c>
      <c r="AD111" s="3">
        <f t="shared" si="50"/>
        <v>-0.33333333333333331</v>
      </c>
      <c r="AF111" s="3">
        <f t="shared" si="51"/>
        <v>-0.33333333333333331</v>
      </c>
      <c r="AH111" s="3">
        <f t="shared" si="52"/>
        <v>-0.33333333333333331</v>
      </c>
      <c r="AJ111" s="3">
        <f t="shared" si="53"/>
        <v>-0.33333333333333331</v>
      </c>
      <c r="AL111" s="3">
        <f t="shared" si="54"/>
        <v>-0.33333333333333331</v>
      </c>
      <c r="AN111" s="3">
        <f t="shared" si="55"/>
        <v>-0.33333333333333331</v>
      </c>
      <c r="AP111" s="3">
        <f t="shared" si="56"/>
        <v>-0.33333333333333331</v>
      </c>
      <c r="AR111" s="3">
        <f t="shared" si="57"/>
        <v>-0.33333333333333331</v>
      </c>
      <c r="AS111" s="29" t="str">
        <f t="shared" si="58"/>
        <v/>
      </c>
      <c r="AU111" s="3">
        <f t="shared" si="59"/>
        <v>-0.25</v>
      </c>
      <c r="AW111" s="3">
        <f t="shared" si="60"/>
        <v>-0.25</v>
      </c>
      <c r="AX111" s="29" t="str">
        <f t="shared" si="61"/>
        <v/>
      </c>
      <c r="BA111" s="12">
        <f t="shared" si="62"/>
        <v>-1.171583768239429E-3</v>
      </c>
      <c r="BB111" s="12" t="e">
        <f t="shared" si="63"/>
        <v>#N/A</v>
      </c>
      <c r="BD111" s="3">
        <f t="shared" si="64"/>
        <v>-0.25</v>
      </c>
      <c r="BF111" s="3">
        <f t="shared" si="65"/>
        <v>-0.25</v>
      </c>
      <c r="BG111" s="29" t="str">
        <f t="shared" si="66"/>
        <v/>
      </c>
      <c r="BI111" s="13">
        <f t="shared" si="67"/>
        <v>0</v>
      </c>
      <c r="BJ111" s="12">
        <f t="shared" si="68"/>
        <v>3.1746031746031746E-3</v>
      </c>
      <c r="BK111" s="29" t="str">
        <f t="shared" si="69"/>
        <v/>
      </c>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O111" s="3"/>
      <c r="EW111" s="3"/>
      <c r="EZ111" s="3"/>
      <c r="FA111" s="3"/>
      <c r="FC111" s="3"/>
      <c r="FD111" s="3"/>
      <c r="FE111" s="3"/>
      <c r="FF111" s="3"/>
      <c r="FH111" s="3"/>
      <c r="FI111" s="3"/>
      <c r="FJ111" s="3"/>
      <c r="FK111" s="3"/>
      <c r="FL111" s="3"/>
      <c r="FM111" s="3"/>
      <c r="FN111" s="3"/>
      <c r="FO111" s="3"/>
      <c r="FP111" s="3"/>
      <c r="FQ111" s="3"/>
      <c r="FR111" s="3"/>
      <c r="FS111" s="3"/>
      <c r="FT111" s="3"/>
      <c r="FU111" s="3"/>
      <c r="FV111" s="3"/>
      <c r="FW111" s="3"/>
      <c r="FX111" s="3"/>
      <c r="FY111" s="3"/>
      <c r="GA111" s="3"/>
      <c r="GB111" s="3"/>
      <c r="GC111" s="3"/>
      <c r="GD111" s="3"/>
      <c r="GE111" s="3"/>
    </row>
    <row r="112" spans="1:187" ht="15" x14ac:dyDescent="0.2">
      <c r="B112" s="21" t="s">
        <v>3137</v>
      </c>
      <c r="C112" s="3" t="s">
        <v>1010</v>
      </c>
      <c r="D112" s="3" t="s">
        <v>124</v>
      </c>
      <c r="E112" s="3" t="s">
        <v>800</v>
      </c>
      <c r="G112" s="5">
        <f t="shared" si="35"/>
        <v>0</v>
      </c>
      <c r="H112" s="29" t="str">
        <f t="shared" si="36"/>
        <v/>
      </c>
      <c r="J112" s="3">
        <f t="shared" si="37"/>
        <v>-0.25</v>
      </c>
      <c r="K112" s="3" t="str">
        <f t="shared" si="38"/>
        <v/>
      </c>
      <c r="M112" s="3">
        <f t="shared" si="39"/>
        <v>-0.25</v>
      </c>
      <c r="N112" s="3" t="str">
        <f t="shared" si="40"/>
        <v/>
      </c>
      <c r="P112" s="3">
        <f t="shared" si="41"/>
        <v>-0.25</v>
      </c>
      <c r="Q112" s="3" t="str">
        <f t="shared" si="42"/>
        <v/>
      </c>
      <c r="S112" s="3">
        <f t="shared" si="43"/>
        <v>-0.25</v>
      </c>
      <c r="T112" s="3" t="str">
        <f t="shared" si="44"/>
        <v/>
      </c>
      <c r="U112" s="29" t="str">
        <f t="shared" si="45"/>
        <v/>
      </c>
      <c r="W112" s="3">
        <f t="shared" si="46"/>
        <v>-0.25</v>
      </c>
      <c r="Y112" s="3">
        <f t="shared" si="47"/>
        <v>-0.25</v>
      </c>
      <c r="AA112" s="3">
        <f t="shared" si="48"/>
        <v>-0.25</v>
      </c>
      <c r="AB112" s="29" t="str">
        <f t="shared" si="49"/>
        <v/>
      </c>
      <c r="AD112" s="3">
        <f t="shared" si="50"/>
        <v>-0.33333333333333331</v>
      </c>
      <c r="AF112" s="3">
        <f t="shared" si="51"/>
        <v>-0.33333333333333331</v>
      </c>
      <c r="AH112" s="3">
        <f t="shared" si="52"/>
        <v>-0.33333333333333331</v>
      </c>
      <c r="AJ112" s="3">
        <f t="shared" si="53"/>
        <v>-0.33333333333333331</v>
      </c>
      <c r="AL112" s="3">
        <f t="shared" si="54"/>
        <v>-0.33333333333333331</v>
      </c>
      <c r="AN112" s="3">
        <f t="shared" si="55"/>
        <v>-0.33333333333333331</v>
      </c>
      <c r="AP112" s="3">
        <f t="shared" si="56"/>
        <v>-0.33333333333333331</v>
      </c>
      <c r="AR112" s="3">
        <f t="shared" si="57"/>
        <v>-0.33333333333333331</v>
      </c>
      <c r="AS112" s="29" t="str">
        <f t="shared" si="58"/>
        <v/>
      </c>
      <c r="AU112" s="3">
        <f t="shared" si="59"/>
        <v>-0.25</v>
      </c>
      <c r="AW112" s="3">
        <f t="shared" si="60"/>
        <v>-0.25</v>
      </c>
      <c r="AX112" s="29" t="str">
        <f t="shared" si="61"/>
        <v/>
      </c>
      <c r="BA112" s="12">
        <f t="shared" si="62"/>
        <v>-1.171583768239429E-3</v>
      </c>
      <c r="BB112" s="12" t="e">
        <f t="shared" si="63"/>
        <v>#N/A</v>
      </c>
      <c r="BD112" s="3">
        <f t="shared" si="64"/>
        <v>-0.25</v>
      </c>
      <c r="BF112" s="3">
        <f t="shared" si="65"/>
        <v>-0.25</v>
      </c>
      <c r="BG112" s="29" t="str">
        <f t="shared" si="66"/>
        <v/>
      </c>
      <c r="BI112" s="13">
        <f t="shared" si="67"/>
        <v>0</v>
      </c>
      <c r="BJ112" s="12">
        <f t="shared" si="68"/>
        <v>3.1746031746031746E-3</v>
      </c>
      <c r="BK112" s="29" t="str">
        <f t="shared" si="69"/>
        <v/>
      </c>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O112" s="3"/>
      <c r="EW112" s="3"/>
      <c r="EX112" s="3"/>
      <c r="EY112" s="3"/>
      <c r="FA112" s="3"/>
      <c r="FB112" s="3"/>
      <c r="FC112" s="3"/>
      <c r="FD112" s="3"/>
      <c r="FE112" s="3"/>
      <c r="FF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row>
    <row r="113" spans="1:187" ht="15" x14ac:dyDescent="0.2">
      <c r="A113" s="3" t="s">
        <v>1011</v>
      </c>
      <c r="B113" s="21" t="s">
        <v>3139</v>
      </c>
      <c r="C113" s="3">
        <v>44787</v>
      </c>
      <c r="D113" s="3" t="s">
        <v>144</v>
      </c>
      <c r="E113" s="3" t="s">
        <v>1012</v>
      </c>
      <c r="F113" s="3">
        <v>40</v>
      </c>
      <c r="G113" s="5">
        <f t="shared" si="35"/>
        <v>0.4</v>
      </c>
      <c r="H113" s="29">
        <f t="shared" si="36"/>
        <v>0.4</v>
      </c>
      <c r="I113" s="3">
        <v>4</v>
      </c>
      <c r="J113" s="3">
        <f t="shared" si="37"/>
        <v>0.75</v>
      </c>
      <c r="K113" s="3">
        <f t="shared" si="38"/>
        <v>0.75</v>
      </c>
      <c r="L113" s="3">
        <v>4</v>
      </c>
      <c r="M113" s="3">
        <f t="shared" si="39"/>
        <v>0.75</v>
      </c>
      <c r="N113" s="3">
        <f t="shared" si="40"/>
        <v>0.75</v>
      </c>
      <c r="O113" s="3">
        <v>5</v>
      </c>
      <c r="P113" s="3">
        <f t="shared" si="41"/>
        <v>1</v>
      </c>
      <c r="Q113" s="3">
        <f t="shared" si="42"/>
        <v>1</v>
      </c>
      <c r="R113" s="3">
        <v>5</v>
      </c>
      <c r="S113" s="3">
        <f t="shared" si="43"/>
        <v>1</v>
      </c>
      <c r="T113" s="3">
        <f t="shared" si="44"/>
        <v>1</v>
      </c>
      <c r="U113" s="29">
        <f t="shared" si="45"/>
        <v>0.875</v>
      </c>
      <c r="V113" s="3">
        <v>5</v>
      </c>
      <c r="W113" s="3">
        <f t="shared" si="46"/>
        <v>1</v>
      </c>
      <c r="X113" s="3">
        <v>5</v>
      </c>
      <c r="Y113" s="3">
        <f t="shared" si="47"/>
        <v>1</v>
      </c>
      <c r="Z113" s="3">
        <v>5</v>
      </c>
      <c r="AA113" s="3">
        <f t="shared" si="48"/>
        <v>1</v>
      </c>
      <c r="AB113" s="29">
        <f t="shared" si="49"/>
        <v>1</v>
      </c>
      <c r="AC113" s="3">
        <v>4</v>
      </c>
      <c r="AD113" s="3">
        <f t="shared" si="50"/>
        <v>1</v>
      </c>
      <c r="AE113" s="3">
        <v>4</v>
      </c>
      <c r="AF113" s="3">
        <f t="shared" si="51"/>
        <v>1</v>
      </c>
      <c r="AG113" s="3">
        <v>4</v>
      </c>
      <c r="AH113" s="3">
        <f t="shared" si="52"/>
        <v>1</v>
      </c>
      <c r="AI113" s="3">
        <v>4</v>
      </c>
      <c r="AJ113" s="3">
        <f t="shared" si="53"/>
        <v>1</v>
      </c>
      <c r="AK113" s="3">
        <v>3</v>
      </c>
      <c r="AL113" s="3">
        <f t="shared" si="54"/>
        <v>0.66666666666666663</v>
      </c>
      <c r="AM113" s="3">
        <v>1</v>
      </c>
      <c r="AN113" s="3">
        <f t="shared" si="55"/>
        <v>0</v>
      </c>
      <c r="AO113" s="3">
        <v>4</v>
      </c>
      <c r="AP113" s="3">
        <f t="shared" si="56"/>
        <v>1</v>
      </c>
      <c r="AQ113" s="3">
        <v>3</v>
      </c>
      <c r="AR113" s="3">
        <f t="shared" si="57"/>
        <v>0.66666666666666663</v>
      </c>
      <c r="AS113" s="29">
        <f t="shared" si="58"/>
        <v>0.79166666666666674</v>
      </c>
      <c r="AT113" s="3">
        <v>3</v>
      </c>
      <c r="AU113" s="3">
        <f t="shared" si="59"/>
        <v>0.5</v>
      </c>
      <c r="AV113" s="3">
        <v>3</v>
      </c>
      <c r="AW113" s="3">
        <f t="shared" si="60"/>
        <v>0.5</v>
      </c>
      <c r="AX113" s="29">
        <f t="shared" si="61"/>
        <v>0.5</v>
      </c>
      <c r="AY113" s="3" t="s">
        <v>1013</v>
      </c>
      <c r="AZ113" s="3">
        <v>25</v>
      </c>
      <c r="BA113" s="12">
        <f t="shared" si="62"/>
        <v>8.7584762310505201E-2</v>
      </c>
      <c r="BB113" s="12">
        <f t="shared" si="63"/>
        <v>0.75077881619937692</v>
      </c>
      <c r="BC113" s="3">
        <v>5</v>
      </c>
      <c r="BD113" s="3">
        <f t="shared" si="64"/>
        <v>1</v>
      </c>
      <c r="BE113" s="3">
        <v>5</v>
      </c>
      <c r="BF113" s="3">
        <f t="shared" si="65"/>
        <v>1</v>
      </c>
      <c r="BG113" s="29">
        <f t="shared" si="66"/>
        <v>0.69586158743683502</v>
      </c>
      <c r="BH113" s="3">
        <v>250000</v>
      </c>
      <c r="BI113" s="13">
        <f t="shared" si="67"/>
        <v>2.8125000028124999E-4</v>
      </c>
      <c r="BJ113" s="12">
        <f t="shared" si="68"/>
        <v>0.33650793650793653</v>
      </c>
      <c r="BK113" s="29">
        <f t="shared" si="69"/>
        <v>0.71042137568391694</v>
      </c>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S113" s="3"/>
      <c r="ET113" s="3"/>
      <c r="EW113" s="3"/>
      <c r="EZ113" s="3"/>
      <c r="FA113" s="3"/>
      <c r="FB113" s="3"/>
      <c r="FC113" s="3"/>
      <c r="FD113" s="3"/>
      <c r="FE113" s="3"/>
      <c r="FF113" s="3"/>
      <c r="FH113" s="3"/>
      <c r="FI113" s="3"/>
      <c r="FJ113" s="3"/>
      <c r="FK113" s="3"/>
      <c r="FL113" s="3"/>
      <c r="FM113" s="3"/>
      <c r="FN113" s="3"/>
      <c r="FO113" s="3"/>
      <c r="FP113" s="3"/>
      <c r="FQ113" s="3"/>
      <c r="FR113" s="3"/>
      <c r="FS113" s="3"/>
      <c r="FT113" s="3"/>
      <c r="FU113" s="3"/>
      <c r="FV113" s="3"/>
      <c r="FW113" s="3"/>
      <c r="FX113" s="3"/>
      <c r="FY113" s="3"/>
      <c r="GA113" s="3"/>
      <c r="GB113" s="3"/>
      <c r="GC113" s="3"/>
      <c r="GD113" s="3"/>
      <c r="GE113" s="3"/>
    </row>
    <row r="114" spans="1:187" ht="15" x14ac:dyDescent="0.2">
      <c r="A114" s="3" t="s">
        <v>1027</v>
      </c>
      <c r="B114" s="21" t="s">
        <v>3137</v>
      </c>
      <c r="C114" s="3" t="s">
        <v>1020</v>
      </c>
      <c r="D114" s="3" t="s">
        <v>113</v>
      </c>
      <c r="E114" s="3" t="s">
        <v>1021</v>
      </c>
      <c r="F114" s="3">
        <v>35</v>
      </c>
      <c r="G114" s="5">
        <f t="shared" si="35"/>
        <v>0.35000000000000003</v>
      </c>
      <c r="H114" s="29">
        <f t="shared" si="36"/>
        <v>0.35000000000000003</v>
      </c>
      <c r="I114" s="3">
        <v>5</v>
      </c>
      <c r="J114" s="3">
        <f t="shared" si="37"/>
        <v>1</v>
      </c>
      <c r="K114" s="3">
        <f t="shared" si="38"/>
        <v>1</v>
      </c>
      <c r="L114" s="3">
        <v>4</v>
      </c>
      <c r="M114" s="3">
        <f t="shared" si="39"/>
        <v>0.75</v>
      </c>
      <c r="N114" s="3">
        <f t="shared" si="40"/>
        <v>0.75</v>
      </c>
      <c r="O114" s="3">
        <v>5</v>
      </c>
      <c r="P114" s="3">
        <f t="shared" si="41"/>
        <v>1</v>
      </c>
      <c r="Q114" s="3">
        <f t="shared" si="42"/>
        <v>1</v>
      </c>
      <c r="R114" s="3">
        <v>5</v>
      </c>
      <c r="S114" s="3">
        <f t="shared" si="43"/>
        <v>1</v>
      </c>
      <c r="T114" s="3">
        <f t="shared" si="44"/>
        <v>1</v>
      </c>
      <c r="U114" s="29">
        <f t="shared" si="45"/>
        <v>0.9375</v>
      </c>
      <c r="V114" s="3">
        <v>4</v>
      </c>
      <c r="W114" s="3">
        <f t="shared" si="46"/>
        <v>0.75</v>
      </c>
      <c r="X114" s="3">
        <v>4</v>
      </c>
      <c r="Y114" s="3">
        <f t="shared" si="47"/>
        <v>0.75</v>
      </c>
      <c r="Z114" s="3">
        <v>5</v>
      </c>
      <c r="AA114" s="3">
        <f t="shared" si="48"/>
        <v>1</v>
      </c>
      <c r="AB114" s="29">
        <f t="shared" si="49"/>
        <v>0.83333333333333337</v>
      </c>
      <c r="AC114" s="3">
        <v>3</v>
      </c>
      <c r="AD114" s="3">
        <f t="shared" si="50"/>
        <v>0.66666666666666663</v>
      </c>
      <c r="AE114" s="3">
        <v>4</v>
      </c>
      <c r="AF114" s="3">
        <f t="shared" si="51"/>
        <v>1</v>
      </c>
      <c r="AG114" s="3">
        <v>4</v>
      </c>
      <c r="AH114" s="3">
        <f t="shared" si="52"/>
        <v>1</v>
      </c>
      <c r="AI114" s="3">
        <v>4</v>
      </c>
      <c r="AJ114" s="3">
        <f t="shared" si="53"/>
        <v>1</v>
      </c>
      <c r="AK114" s="3">
        <v>4</v>
      </c>
      <c r="AL114" s="3">
        <f t="shared" si="54"/>
        <v>1</v>
      </c>
      <c r="AM114" s="3">
        <v>4</v>
      </c>
      <c r="AN114" s="3">
        <f t="shared" si="55"/>
        <v>1</v>
      </c>
      <c r="AO114" s="3">
        <v>3</v>
      </c>
      <c r="AP114" s="3">
        <f t="shared" si="56"/>
        <v>0.66666666666666663</v>
      </c>
      <c r="AQ114" s="3">
        <v>3</v>
      </c>
      <c r="AR114" s="3">
        <f t="shared" si="57"/>
        <v>0.66666666666666663</v>
      </c>
      <c r="AS114" s="29">
        <f t="shared" si="58"/>
        <v>0.875</v>
      </c>
      <c r="AT114" s="3">
        <v>5</v>
      </c>
      <c r="AU114" s="3">
        <f t="shared" si="59"/>
        <v>1</v>
      </c>
      <c r="AV114" s="3">
        <v>4</v>
      </c>
      <c r="AW114" s="3">
        <f t="shared" si="60"/>
        <v>0.75</v>
      </c>
      <c r="AX114" s="29">
        <f t="shared" si="61"/>
        <v>0.875</v>
      </c>
      <c r="AY114" s="3" t="s">
        <v>1022</v>
      </c>
      <c r="AZ114" s="3">
        <v>10</v>
      </c>
      <c r="BA114" s="12">
        <f t="shared" si="62"/>
        <v>3.4330954663258424E-2</v>
      </c>
      <c r="BB114" s="12">
        <f t="shared" si="63"/>
        <v>0.27414330218068533</v>
      </c>
      <c r="BC114" s="3">
        <v>5</v>
      </c>
      <c r="BD114" s="3">
        <f t="shared" si="64"/>
        <v>1</v>
      </c>
      <c r="BE114" s="3">
        <v>5</v>
      </c>
      <c r="BF114" s="3">
        <f t="shared" si="65"/>
        <v>1</v>
      </c>
      <c r="BG114" s="29">
        <f t="shared" si="66"/>
        <v>0.67811031822108614</v>
      </c>
      <c r="BH114" s="3">
        <v>500000</v>
      </c>
      <c r="BI114" s="13">
        <f t="shared" si="67"/>
        <v>5.6250000056249998E-4</v>
      </c>
      <c r="BJ114" s="12">
        <f t="shared" si="68"/>
        <v>0.49206349206349204</v>
      </c>
      <c r="BK114" s="29">
        <f t="shared" si="69"/>
        <v>0.75815727525906995</v>
      </c>
      <c r="FI114" s="3"/>
      <c r="GC114" s="3"/>
      <c r="GE114" s="3"/>
    </row>
    <row r="115" spans="1:187" ht="15" x14ac:dyDescent="0.2">
      <c r="A115" s="3" t="s">
        <v>1028</v>
      </c>
      <c r="B115" s="21" t="s">
        <v>3149</v>
      </c>
      <c r="C115" s="3" t="s">
        <v>1029</v>
      </c>
      <c r="D115" s="3" t="s">
        <v>144</v>
      </c>
      <c r="E115" s="3" t="s">
        <v>1030</v>
      </c>
      <c r="F115" s="3">
        <v>35</v>
      </c>
      <c r="G115" s="5">
        <f t="shared" si="35"/>
        <v>0.35000000000000003</v>
      </c>
      <c r="H115" s="29">
        <f t="shared" si="36"/>
        <v>0.35000000000000003</v>
      </c>
      <c r="I115" s="3">
        <v>5</v>
      </c>
      <c r="J115" s="3">
        <f t="shared" si="37"/>
        <v>1</v>
      </c>
      <c r="K115" s="3">
        <f t="shared" si="38"/>
        <v>1</v>
      </c>
      <c r="L115" s="3">
        <v>5</v>
      </c>
      <c r="M115" s="3">
        <f t="shared" si="39"/>
        <v>1</v>
      </c>
      <c r="N115" s="3">
        <f t="shared" si="40"/>
        <v>1</v>
      </c>
      <c r="O115" s="3">
        <v>5</v>
      </c>
      <c r="P115" s="3">
        <f t="shared" si="41"/>
        <v>1</v>
      </c>
      <c r="Q115" s="3">
        <f t="shared" si="42"/>
        <v>1</v>
      </c>
      <c r="R115" s="3">
        <v>5</v>
      </c>
      <c r="S115" s="3">
        <f t="shared" si="43"/>
        <v>1</v>
      </c>
      <c r="T115" s="3">
        <f t="shared" si="44"/>
        <v>1</v>
      </c>
      <c r="U115" s="29">
        <f t="shared" si="45"/>
        <v>1</v>
      </c>
      <c r="V115" s="3">
        <v>5</v>
      </c>
      <c r="W115" s="3">
        <f t="shared" si="46"/>
        <v>1</v>
      </c>
      <c r="X115" s="3">
        <v>5</v>
      </c>
      <c r="Y115" s="3">
        <f t="shared" si="47"/>
        <v>1</v>
      </c>
      <c r="Z115" s="3">
        <v>5</v>
      </c>
      <c r="AA115" s="3">
        <f t="shared" si="48"/>
        <v>1</v>
      </c>
      <c r="AB115" s="29">
        <f t="shared" si="49"/>
        <v>1</v>
      </c>
      <c r="AC115" s="3">
        <v>3</v>
      </c>
      <c r="AD115" s="3">
        <f t="shared" si="50"/>
        <v>0.66666666666666663</v>
      </c>
      <c r="AE115" s="3">
        <v>4</v>
      </c>
      <c r="AF115" s="3">
        <f t="shared" si="51"/>
        <v>1</v>
      </c>
      <c r="AG115" s="3">
        <v>4</v>
      </c>
      <c r="AH115" s="3">
        <f t="shared" si="52"/>
        <v>1</v>
      </c>
      <c r="AI115" s="3">
        <v>4</v>
      </c>
      <c r="AJ115" s="3">
        <f t="shared" si="53"/>
        <v>1</v>
      </c>
      <c r="AK115" s="3">
        <v>4</v>
      </c>
      <c r="AL115" s="3">
        <f t="shared" si="54"/>
        <v>1</v>
      </c>
      <c r="AM115" s="3">
        <v>4</v>
      </c>
      <c r="AN115" s="3">
        <f t="shared" si="55"/>
        <v>1</v>
      </c>
      <c r="AO115" s="3">
        <v>4</v>
      </c>
      <c r="AP115" s="3">
        <f t="shared" si="56"/>
        <v>1</v>
      </c>
      <c r="AQ115" s="3">
        <v>3</v>
      </c>
      <c r="AR115" s="3">
        <f t="shared" si="57"/>
        <v>0.66666666666666663</v>
      </c>
      <c r="AS115" s="29">
        <f t="shared" si="58"/>
        <v>0.91666666666666663</v>
      </c>
      <c r="AT115" s="3">
        <v>4</v>
      </c>
      <c r="AU115" s="3">
        <f t="shared" si="59"/>
        <v>0.75</v>
      </c>
      <c r="AV115" s="3">
        <v>4</v>
      </c>
      <c r="AW115" s="3">
        <f t="shared" si="60"/>
        <v>0.75</v>
      </c>
      <c r="AX115" s="29">
        <f t="shared" si="61"/>
        <v>0.75</v>
      </c>
      <c r="AY115" s="3" t="s">
        <v>1031</v>
      </c>
      <c r="AZ115" s="3">
        <v>10</v>
      </c>
      <c r="BA115" s="12">
        <f t="shared" si="62"/>
        <v>3.4330954663258424E-2</v>
      </c>
      <c r="BB115" s="12">
        <f t="shared" si="63"/>
        <v>0.27414330218068533</v>
      </c>
      <c r="BC115" s="3">
        <v>5</v>
      </c>
      <c r="BD115" s="3">
        <f t="shared" si="64"/>
        <v>1</v>
      </c>
      <c r="BE115" s="3">
        <v>5</v>
      </c>
      <c r="BF115" s="3">
        <f t="shared" si="65"/>
        <v>1</v>
      </c>
      <c r="BG115" s="29">
        <f t="shared" si="66"/>
        <v>0.67811031822108614</v>
      </c>
      <c r="BH115" s="3">
        <v>1500000</v>
      </c>
      <c r="BI115" s="13">
        <f t="shared" si="67"/>
        <v>1.6875000016874999E-3</v>
      </c>
      <c r="BJ115" s="12">
        <f t="shared" si="68"/>
        <v>0.71111111111111114</v>
      </c>
      <c r="BK115" s="29">
        <f t="shared" si="69"/>
        <v>0.78246283081462542</v>
      </c>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Q115" s="3"/>
      <c r="CR115" s="3"/>
      <c r="CS115" s="3"/>
      <c r="CT115" s="3"/>
      <c r="CU115" s="3"/>
      <c r="CV115" s="3"/>
      <c r="CW115" s="3"/>
      <c r="CX115" s="3"/>
      <c r="CY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B115" s="3"/>
      <c r="EC115" s="3"/>
      <c r="ED115" s="3"/>
      <c r="EE115" s="3"/>
      <c r="EF115" s="3"/>
      <c r="EG115" s="3"/>
      <c r="EH115" s="3"/>
      <c r="EI115" s="3"/>
      <c r="EJ115" s="3"/>
      <c r="EK115" s="3"/>
      <c r="EL115" s="3"/>
      <c r="EM115" s="3"/>
      <c r="EQ115" s="3"/>
      <c r="EW115" s="3"/>
      <c r="EX115" s="3"/>
      <c r="EY115" s="3"/>
      <c r="FA115" s="3"/>
      <c r="FB115" s="3"/>
      <c r="FC115" s="3"/>
      <c r="FD115" s="3"/>
      <c r="FE115" s="3"/>
      <c r="FF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row>
    <row r="116" spans="1:187" ht="15" x14ac:dyDescent="0.2">
      <c r="A116" s="3" t="s">
        <v>1039</v>
      </c>
      <c r="B116" s="21" t="s">
        <v>3139</v>
      </c>
      <c r="C116" s="3" t="s">
        <v>228</v>
      </c>
      <c r="D116" s="3" t="s">
        <v>113</v>
      </c>
      <c r="E116" s="3" t="s">
        <v>1040</v>
      </c>
      <c r="F116" s="3">
        <v>10</v>
      </c>
      <c r="G116" s="5">
        <f t="shared" si="35"/>
        <v>0.1</v>
      </c>
      <c r="H116" s="29">
        <f t="shared" si="36"/>
        <v>0.1</v>
      </c>
      <c r="I116" s="3">
        <v>5</v>
      </c>
      <c r="J116" s="3">
        <f t="shared" si="37"/>
        <v>1</v>
      </c>
      <c r="K116" s="3">
        <f t="shared" si="38"/>
        <v>1</v>
      </c>
      <c r="L116" s="3">
        <v>4</v>
      </c>
      <c r="M116" s="3">
        <f t="shared" si="39"/>
        <v>0.75</v>
      </c>
      <c r="N116" s="3">
        <f t="shared" si="40"/>
        <v>0.75</v>
      </c>
      <c r="O116" s="3">
        <v>5</v>
      </c>
      <c r="P116" s="3">
        <f t="shared" si="41"/>
        <v>1</v>
      </c>
      <c r="Q116" s="3">
        <f t="shared" si="42"/>
        <v>1</v>
      </c>
      <c r="R116" s="3">
        <v>4</v>
      </c>
      <c r="S116" s="3">
        <f t="shared" si="43"/>
        <v>0.75</v>
      </c>
      <c r="T116" s="3">
        <f t="shared" si="44"/>
        <v>0.75</v>
      </c>
      <c r="U116" s="29">
        <f t="shared" si="45"/>
        <v>0.875</v>
      </c>
      <c r="V116" s="3">
        <v>4</v>
      </c>
      <c r="W116" s="3">
        <f t="shared" si="46"/>
        <v>0.75</v>
      </c>
      <c r="X116" s="3">
        <v>3</v>
      </c>
      <c r="Y116" s="3">
        <f t="shared" si="47"/>
        <v>0.5</v>
      </c>
      <c r="Z116" s="3">
        <v>3</v>
      </c>
      <c r="AA116" s="3">
        <f t="shared" si="48"/>
        <v>0.5</v>
      </c>
      <c r="AB116" s="29">
        <f t="shared" si="49"/>
        <v>0.58333333333333337</v>
      </c>
      <c r="AC116" s="3">
        <v>3</v>
      </c>
      <c r="AD116" s="3">
        <f t="shared" si="50"/>
        <v>0.66666666666666663</v>
      </c>
      <c r="AE116" s="3">
        <v>3</v>
      </c>
      <c r="AF116" s="3">
        <f t="shared" si="51"/>
        <v>0.66666666666666663</v>
      </c>
      <c r="AG116" s="3">
        <v>3</v>
      </c>
      <c r="AH116" s="3">
        <f t="shared" si="52"/>
        <v>0.66666666666666663</v>
      </c>
      <c r="AI116" s="3">
        <v>3</v>
      </c>
      <c r="AJ116" s="3">
        <f t="shared" si="53"/>
        <v>0.66666666666666663</v>
      </c>
      <c r="AK116" s="3">
        <v>2</v>
      </c>
      <c r="AL116" s="3">
        <f t="shared" si="54"/>
        <v>0.33333333333333331</v>
      </c>
      <c r="AM116" s="3">
        <v>3</v>
      </c>
      <c r="AN116" s="3">
        <f t="shared" si="55"/>
        <v>0.66666666666666663</v>
      </c>
      <c r="AO116" s="3">
        <v>3</v>
      </c>
      <c r="AP116" s="3">
        <f t="shared" si="56"/>
        <v>0.66666666666666663</v>
      </c>
      <c r="AQ116" s="3">
        <v>3</v>
      </c>
      <c r="AR116" s="3">
        <f t="shared" si="57"/>
        <v>0.66666666666666663</v>
      </c>
      <c r="AS116" s="29">
        <f t="shared" si="58"/>
        <v>0.625</v>
      </c>
      <c r="AT116" s="3">
        <v>3</v>
      </c>
      <c r="AU116" s="3">
        <f t="shared" si="59"/>
        <v>0.5</v>
      </c>
      <c r="AV116" s="3">
        <v>3</v>
      </c>
      <c r="AW116" s="3">
        <f t="shared" si="60"/>
        <v>0.5</v>
      </c>
      <c r="AX116" s="29">
        <f t="shared" si="61"/>
        <v>0.5</v>
      </c>
      <c r="AY116" s="3" t="s">
        <v>1041</v>
      </c>
      <c r="AZ116" s="3">
        <v>3</v>
      </c>
      <c r="BA116" s="12">
        <f t="shared" si="62"/>
        <v>9.479177761209925E-3</v>
      </c>
      <c r="BB116" s="12">
        <f t="shared" si="63"/>
        <v>3.4267912772585667E-2</v>
      </c>
      <c r="BC116" s="3">
        <v>5</v>
      </c>
      <c r="BD116" s="3">
        <f t="shared" si="64"/>
        <v>1</v>
      </c>
      <c r="BE116" s="3">
        <v>5</v>
      </c>
      <c r="BF116" s="3">
        <f t="shared" si="65"/>
        <v>1</v>
      </c>
      <c r="BG116" s="29">
        <f t="shared" si="66"/>
        <v>0.66982639258707</v>
      </c>
      <c r="BH116" s="3">
        <v>7000000</v>
      </c>
      <c r="BI116" s="13">
        <f t="shared" si="67"/>
        <v>7.8750000078749993E-3</v>
      </c>
      <c r="BJ116" s="12">
        <f t="shared" si="68"/>
        <v>0.87619047619047619</v>
      </c>
      <c r="BK116" s="29">
        <f t="shared" si="69"/>
        <v>0.5588599543200673</v>
      </c>
      <c r="FI116" s="3"/>
      <c r="GC116" s="3"/>
      <c r="GE116" s="3"/>
    </row>
    <row r="117" spans="1:187" ht="15" x14ac:dyDescent="0.2">
      <c r="A117" s="3" t="s">
        <v>1051</v>
      </c>
      <c r="B117" s="21" t="s">
        <v>3137</v>
      </c>
      <c r="C117" s="3" t="s">
        <v>1052</v>
      </c>
      <c r="D117" s="3" t="s">
        <v>124</v>
      </c>
      <c r="E117" s="3" t="s">
        <v>1053</v>
      </c>
      <c r="F117" s="3">
        <v>40</v>
      </c>
      <c r="G117" s="5">
        <f t="shared" si="35"/>
        <v>0.4</v>
      </c>
      <c r="H117" s="29">
        <f t="shared" si="36"/>
        <v>0.4</v>
      </c>
      <c r="I117" s="3">
        <v>5</v>
      </c>
      <c r="J117" s="3">
        <f t="shared" si="37"/>
        <v>1</v>
      </c>
      <c r="K117" s="3">
        <f t="shared" si="38"/>
        <v>1</v>
      </c>
      <c r="L117" s="3">
        <v>5</v>
      </c>
      <c r="M117" s="3">
        <f t="shared" si="39"/>
        <v>1</v>
      </c>
      <c r="N117" s="3">
        <f t="shared" si="40"/>
        <v>1</v>
      </c>
      <c r="O117" s="3">
        <v>5</v>
      </c>
      <c r="P117" s="3">
        <f t="shared" si="41"/>
        <v>1</v>
      </c>
      <c r="Q117" s="3">
        <f t="shared" si="42"/>
        <v>1</v>
      </c>
      <c r="R117" s="3">
        <v>5</v>
      </c>
      <c r="S117" s="3">
        <f t="shared" si="43"/>
        <v>1</v>
      </c>
      <c r="T117" s="3">
        <f t="shared" si="44"/>
        <v>1</v>
      </c>
      <c r="U117" s="29">
        <f t="shared" si="45"/>
        <v>1</v>
      </c>
      <c r="V117" s="3">
        <v>4</v>
      </c>
      <c r="W117" s="3">
        <f t="shared" si="46"/>
        <v>0.75</v>
      </c>
      <c r="X117" s="3">
        <v>4</v>
      </c>
      <c r="Y117" s="3">
        <f t="shared" si="47"/>
        <v>0.75</v>
      </c>
      <c r="Z117" s="3">
        <v>5</v>
      </c>
      <c r="AA117" s="3">
        <f t="shared" si="48"/>
        <v>1</v>
      </c>
      <c r="AB117" s="29">
        <f t="shared" si="49"/>
        <v>0.83333333333333337</v>
      </c>
      <c r="AC117" s="3">
        <v>2</v>
      </c>
      <c r="AD117" s="3">
        <f t="shared" si="50"/>
        <v>0.33333333333333331</v>
      </c>
      <c r="AE117" s="3">
        <v>4</v>
      </c>
      <c r="AF117" s="3">
        <f t="shared" si="51"/>
        <v>1</v>
      </c>
      <c r="AG117" s="3">
        <v>4</v>
      </c>
      <c r="AH117" s="3">
        <f t="shared" si="52"/>
        <v>1</v>
      </c>
      <c r="AI117" s="3">
        <v>3</v>
      </c>
      <c r="AJ117" s="3">
        <f t="shared" si="53"/>
        <v>0.66666666666666663</v>
      </c>
      <c r="AK117" s="3">
        <v>4</v>
      </c>
      <c r="AL117" s="3">
        <f t="shared" si="54"/>
        <v>1</v>
      </c>
      <c r="AM117" s="3">
        <v>4</v>
      </c>
      <c r="AN117" s="3">
        <f t="shared" si="55"/>
        <v>1</v>
      </c>
      <c r="AO117" s="3">
        <v>2</v>
      </c>
      <c r="AP117" s="3">
        <f t="shared" si="56"/>
        <v>0.33333333333333331</v>
      </c>
      <c r="AQ117" s="3">
        <v>3</v>
      </c>
      <c r="AR117" s="3">
        <f t="shared" si="57"/>
        <v>0.66666666666666663</v>
      </c>
      <c r="AS117" s="29">
        <f t="shared" si="58"/>
        <v>0.75</v>
      </c>
      <c r="AU117" s="3">
        <f t="shared" si="59"/>
        <v>-0.25</v>
      </c>
      <c r="AW117" s="3">
        <f t="shared" si="60"/>
        <v>-0.25</v>
      </c>
      <c r="AX117" s="29" t="str">
        <f t="shared" si="61"/>
        <v/>
      </c>
      <c r="BA117" s="12">
        <f t="shared" si="62"/>
        <v>-1.171583768239429E-3</v>
      </c>
      <c r="BB117" s="12" t="e">
        <f t="shared" si="63"/>
        <v>#N/A</v>
      </c>
      <c r="BD117" s="3">
        <f t="shared" si="64"/>
        <v>-0.25</v>
      </c>
      <c r="BF117" s="3">
        <f t="shared" si="65"/>
        <v>-0.25</v>
      </c>
      <c r="BG117" s="29" t="str">
        <f t="shared" si="66"/>
        <v/>
      </c>
      <c r="BI117" s="13">
        <f t="shared" si="67"/>
        <v>0</v>
      </c>
      <c r="BJ117" s="12">
        <f t="shared" si="68"/>
        <v>3.1746031746031746E-3</v>
      </c>
      <c r="BK117" s="29">
        <f t="shared" si="69"/>
        <v>0.74583333333333335</v>
      </c>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Q117" s="3"/>
      <c r="CR117" s="3"/>
      <c r="CS117" s="3"/>
      <c r="CT117" s="3"/>
      <c r="CU117" s="3"/>
      <c r="CV117" s="3"/>
      <c r="CW117" s="3"/>
      <c r="CY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B117" s="3"/>
      <c r="EC117" s="3"/>
      <c r="ED117" s="3"/>
      <c r="EE117" s="3"/>
      <c r="EF117" s="3"/>
      <c r="EG117" s="3"/>
      <c r="EH117" s="3"/>
      <c r="EI117" s="3"/>
      <c r="EJ117" s="3"/>
      <c r="EK117" s="3"/>
      <c r="EO117" s="3"/>
      <c r="EW117" s="3"/>
      <c r="EZ117" s="3"/>
      <c r="FA117" s="3"/>
      <c r="FB117" s="3"/>
      <c r="FC117" s="3"/>
      <c r="FD117" s="3"/>
      <c r="FE117" s="3"/>
      <c r="FF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row>
    <row r="118" spans="1:187" ht="15" x14ac:dyDescent="0.2">
      <c r="A118" s="3" t="s">
        <v>1054</v>
      </c>
      <c r="B118" s="21" t="s">
        <v>3152</v>
      </c>
      <c r="C118" s="3" t="s">
        <v>1055</v>
      </c>
      <c r="D118" s="3" t="s">
        <v>113</v>
      </c>
      <c r="E118" s="3" t="s">
        <v>1056</v>
      </c>
      <c r="F118" s="3">
        <v>20</v>
      </c>
      <c r="G118" s="5">
        <f t="shared" si="35"/>
        <v>0.2</v>
      </c>
      <c r="H118" s="29">
        <f t="shared" si="36"/>
        <v>0.2</v>
      </c>
      <c r="I118" s="3">
        <v>5</v>
      </c>
      <c r="J118" s="3">
        <f t="shared" si="37"/>
        <v>1</v>
      </c>
      <c r="K118" s="3">
        <f t="shared" si="38"/>
        <v>1</v>
      </c>
      <c r="L118" s="3">
        <v>5</v>
      </c>
      <c r="M118" s="3">
        <f t="shared" si="39"/>
        <v>1</v>
      </c>
      <c r="N118" s="3">
        <f t="shared" si="40"/>
        <v>1</v>
      </c>
      <c r="O118" s="3">
        <v>5</v>
      </c>
      <c r="P118" s="3">
        <f t="shared" si="41"/>
        <v>1</v>
      </c>
      <c r="Q118" s="3">
        <f t="shared" si="42"/>
        <v>1</v>
      </c>
      <c r="R118" s="3">
        <v>5</v>
      </c>
      <c r="S118" s="3">
        <f t="shared" si="43"/>
        <v>1</v>
      </c>
      <c r="T118" s="3">
        <f t="shared" si="44"/>
        <v>1</v>
      </c>
      <c r="U118" s="29">
        <f t="shared" si="45"/>
        <v>1</v>
      </c>
      <c r="V118" s="3">
        <v>5</v>
      </c>
      <c r="W118" s="3">
        <f t="shared" si="46"/>
        <v>1</v>
      </c>
      <c r="X118" s="3">
        <v>5</v>
      </c>
      <c r="Y118" s="3">
        <f t="shared" si="47"/>
        <v>1</v>
      </c>
      <c r="Z118" s="3">
        <v>5</v>
      </c>
      <c r="AA118" s="3">
        <f t="shared" si="48"/>
        <v>1</v>
      </c>
      <c r="AB118" s="29">
        <f t="shared" si="49"/>
        <v>1</v>
      </c>
      <c r="AC118" s="3">
        <v>4</v>
      </c>
      <c r="AD118" s="3">
        <f t="shared" si="50"/>
        <v>1</v>
      </c>
      <c r="AE118" s="3">
        <v>4</v>
      </c>
      <c r="AF118" s="3">
        <f t="shared" si="51"/>
        <v>1</v>
      </c>
      <c r="AG118" s="3">
        <v>3</v>
      </c>
      <c r="AH118" s="3">
        <f t="shared" si="52"/>
        <v>0.66666666666666663</v>
      </c>
      <c r="AI118" s="3">
        <v>4</v>
      </c>
      <c r="AJ118" s="3">
        <f t="shared" si="53"/>
        <v>1</v>
      </c>
      <c r="AK118" s="3">
        <v>3</v>
      </c>
      <c r="AL118" s="3">
        <f t="shared" si="54"/>
        <v>0.66666666666666663</v>
      </c>
      <c r="AM118" s="3">
        <v>3</v>
      </c>
      <c r="AN118" s="3">
        <f t="shared" si="55"/>
        <v>0.66666666666666663</v>
      </c>
      <c r="AO118" s="3">
        <v>4</v>
      </c>
      <c r="AP118" s="3">
        <f t="shared" si="56"/>
        <v>1</v>
      </c>
      <c r="AQ118" s="3">
        <v>4</v>
      </c>
      <c r="AR118" s="3">
        <f t="shared" si="57"/>
        <v>1</v>
      </c>
      <c r="AS118" s="29">
        <f t="shared" si="58"/>
        <v>0.875</v>
      </c>
      <c r="AT118" s="3">
        <v>3</v>
      </c>
      <c r="AU118" s="3">
        <f t="shared" si="59"/>
        <v>0.5</v>
      </c>
      <c r="AV118" s="3">
        <v>5</v>
      </c>
      <c r="AW118" s="3">
        <f t="shared" si="60"/>
        <v>1</v>
      </c>
      <c r="AX118" s="29">
        <f t="shared" si="61"/>
        <v>0.75</v>
      </c>
      <c r="AY118" s="3" t="s">
        <v>1057</v>
      </c>
      <c r="AZ118" s="3">
        <v>5</v>
      </c>
      <c r="BA118" s="12">
        <f t="shared" si="62"/>
        <v>1.6579685447509495E-2</v>
      </c>
      <c r="BB118" s="12">
        <f t="shared" si="63"/>
        <v>9.0342679127725853E-2</v>
      </c>
      <c r="BC118" s="3">
        <v>5</v>
      </c>
      <c r="BD118" s="3">
        <f t="shared" si="64"/>
        <v>1</v>
      </c>
      <c r="BE118" s="3">
        <v>5</v>
      </c>
      <c r="BF118" s="3">
        <f t="shared" si="65"/>
        <v>1</v>
      </c>
      <c r="BG118" s="29">
        <f t="shared" si="66"/>
        <v>0.67219322848250318</v>
      </c>
      <c r="BH118" s="3">
        <v>0</v>
      </c>
      <c r="BI118" s="13">
        <f t="shared" si="67"/>
        <v>0</v>
      </c>
      <c r="BJ118" s="12">
        <f t="shared" si="68"/>
        <v>3.1746031746031746E-3</v>
      </c>
      <c r="BK118" s="29">
        <f t="shared" si="69"/>
        <v>0.74953220474708393</v>
      </c>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O118" s="3"/>
      <c r="EW118" s="3"/>
      <c r="EZ118" s="3"/>
      <c r="FA118" s="3"/>
      <c r="FB118" s="3"/>
      <c r="FC118" s="3"/>
      <c r="FD118" s="3"/>
      <c r="FE118" s="3"/>
      <c r="FF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row>
    <row r="119" spans="1:187" ht="15" x14ac:dyDescent="0.2">
      <c r="A119" s="3" t="s">
        <v>1064</v>
      </c>
      <c r="B119" s="21" t="s">
        <v>3137</v>
      </c>
      <c r="G119" s="5">
        <f t="shared" si="35"/>
        <v>0</v>
      </c>
      <c r="H119" s="29" t="str">
        <f t="shared" si="36"/>
        <v/>
      </c>
      <c r="J119" s="3">
        <f t="shared" si="37"/>
        <v>-0.25</v>
      </c>
      <c r="K119" s="3" t="str">
        <f t="shared" si="38"/>
        <v/>
      </c>
      <c r="M119" s="3">
        <f t="shared" si="39"/>
        <v>-0.25</v>
      </c>
      <c r="N119" s="3" t="str">
        <f t="shared" si="40"/>
        <v/>
      </c>
      <c r="P119" s="3">
        <f t="shared" si="41"/>
        <v>-0.25</v>
      </c>
      <c r="Q119" s="3" t="str">
        <f t="shared" si="42"/>
        <v/>
      </c>
      <c r="S119" s="3">
        <f t="shared" si="43"/>
        <v>-0.25</v>
      </c>
      <c r="T119" s="3" t="str">
        <f t="shared" si="44"/>
        <v/>
      </c>
      <c r="U119" s="29" t="str">
        <f t="shared" si="45"/>
        <v/>
      </c>
      <c r="W119" s="3">
        <f t="shared" si="46"/>
        <v>-0.25</v>
      </c>
      <c r="Y119" s="3">
        <f t="shared" si="47"/>
        <v>-0.25</v>
      </c>
      <c r="AA119" s="3">
        <f t="shared" si="48"/>
        <v>-0.25</v>
      </c>
      <c r="AB119" s="29" t="str">
        <f t="shared" si="49"/>
        <v/>
      </c>
      <c r="AD119" s="3">
        <f t="shared" si="50"/>
        <v>-0.33333333333333331</v>
      </c>
      <c r="AF119" s="3">
        <f t="shared" si="51"/>
        <v>-0.33333333333333331</v>
      </c>
      <c r="AH119" s="3">
        <f t="shared" si="52"/>
        <v>-0.33333333333333331</v>
      </c>
      <c r="AJ119" s="3">
        <f t="shared" si="53"/>
        <v>-0.33333333333333331</v>
      </c>
      <c r="AL119" s="3">
        <f t="shared" si="54"/>
        <v>-0.33333333333333331</v>
      </c>
      <c r="AN119" s="3">
        <f t="shared" si="55"/>
        <v>-0.33333333333333331</v>
      </c>
      <c r="AP119" s="3">
        <f t="shared" si="56"/>
        <v>-0.33333333333333331</v>
      </c>
      <c r="AR119" s="3">
        <f t="shared" si="57"/>
        <v>-0.33333333333333331</v>
      </c>
      <c r="AS119" s="29" t="str">
        <f t="shared" si="58"/>
        <v/>
      </c>
      <c r="AU119" s="3">
        <f t="shared" si="59"/>
        <v>-0.25</v>
      </c>
      <c r="AW119" s="3">
        <f t="shared" si="60"/>
        <v>-0.25</v>
      </c>
      <c r="AX119" s="29" t="str">
        <f t="shared" si="61"/>
        <v/>
      </c>
      <c r="BA119" s="12">
        <f t="shared" si="62"/>
        <v>-1.171583768239429E-3</v>
      </c>
      <c r="BB119" s="12" t="e">
        <f t="shared" si="63"/>
        <v>#N/A</v>
      </c>
      <c r="BD119" s="3">
        <f t="shared" si="64"/>
        <v>-0.25</v>
      </c>
      <c r="BF119" s="3">
        <f t="shared" si="65"/>
        <v>-0.25</v>
      </c>
      <c r="BG119" s="29" t="str">
        <f t="shared" si="66"/>
        <v/>
      </c>
      <c r="BI119" s="13">
        <f t="shared" si="67"/>
        <v>0</v>
      </c>
      <c r="BJ119" s="12">
        <f t="shared" si="68"/>
        <v>3.1746031746031746E-3</v>
      </c>
      <c r="BK119" s="29" t="str">
        <f t="shared" si="69"/>
        <v/>
      </c>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Q119" s="3"/>
      <c r="CR119" s="3"/>
      <c r="CS119" s="3"/>
      <c r="CT119" s="3"/>
      <c r="CU119" s="3"/>
      <c r="CV119" s="3"/>
      <c r="CW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B119" s="3"/>
      <c r="EC119" s="3"/>
      <c r="ED119" s="3"/>
      <c r="EE119" s="3"/>
      <c r="EF119" s="3"/>
      <c r="EG119" s="3"/>
      <c r="EH119" s="3"/>
      <c r="EI119" s="3"/>
      <c r="EJ119" s="3"/>
      <c r="EK119" s="3"/>
      <c r="EL119" s="3"/>
      <c r="EM119" s="3"/>
      <c r="EN119" s="3"/>
      <c r="EW119" s="3"/>
      <c r="EZ119" s="3"/>
      <c r="FA119" s="3"/>
      <c r="FB119" s="3"/>
      <c r="FC119" s="3"/>
      <c r="FE119" s="3"/>
      <c r="FF119" s="3"/>
      <c r="FH119" s="3"/>
      <c r="FI119" s="3"/>
      <c r="FJ119" s="3"/>
      <c r="FK119" s="3"/>
      <c r="FL119" s="3"/>
      <c r="FM119" s="3"/>
      <c r="FN119" s="3"/>
      <c r="FO119" s="3"/>
      <c r="FP119" s="3"/>
      <c r="FQ119" s="3"/>
      <c r="FR119" s="3"/>
      <c r="FS119" s="3"/>
      <c r="FT119" s="3"/>
      <c r="FU119" s="3"/>
      <c r="FV119" s="3"/>
      <c r="FW119" s="3"/>
      <c r="FX119" s="3"/>
      <c r="FY119" s="3"/>
      <c r="GA119" s="3"/>
      <c r="GB119" s="3"/>
      <c r="GC119" s="3"/>
      <c r="GD119" s="3"/>
      <c r="GE119" s="3"/>
    </row>
    <row r="120" spans="1:187" ht="15" x14ac:dyDescent="0.2">
      <c r="A120" s="3" t="s">
        <v>1065</v>
      </c>
      <c r="B120" s="21" t="s">
        <v>3137</v>
      </c>
      <c r="C120" s="3" t="s">
        <v>1066</v>
      </c>
      <c r="D120" s="3" t="s">
        <v>124</v>
      </c>
      <c r="E120" s="3" t="s">
        <v>668</v>
      </c>
      <c r="F120" s="3">
        <v>40</v>
      </c>
      <c r="G120" s="5">
        <f t="shared" si="35"/>
        <v>0.4</v>
      </c>
      <c r="H120" s="29">
        <f t="shared" si="36"/>
        <v>0.4</v>
      </c>
      <c r="I120" s="3">
        <v>4</v>
      </c>
      <c r="J120" s="3">
        <f t="shared" si="37"/>
        <v>0.75</v>
      </c>
      <c r="K120" s="3">
        <f t="shared" si="38"/>
        <v>0.75</v>
      </c>
      <c r="L120" s="3">
        <v>4</v>
      </c>
      <c r="M120" s="3">
        <f t="shared" si="39"/>
        <v>0.75</v>
      </c>
      <c r="N120" s="3">
        <f t="shared" si="40"/>
        <v>0.75</v>
      </c>
      <c r="O120" s="3">
        <v>4</v>
      </c>
      <c r="P120" s="3">
        <f t="shared" si="41"/>
        <v>0.75</v>
      </c>
      <c r="Q120" s="3">
        <f t="shared" si="42"/>
        <v>0.75</v>
      </c>
      <c r="R120" s="3">
        <v>4</v>
      </c>
      <c r="S120" s="3">
        <f t="shared" si="43"/>
        <v>0.75</v>
      </c>
      <c r="T120" s="3">
        <f t="shared" si="44"/>
        <v>0.75</v>
      </c>
      <c r="U120" s="29">
        <f t="shared" si="45"/>
        <v>0.75</v>
      </c>
      <c r="V120" s="3">
        <v>5</v>
      </c>
      <c r="W120" s="3">
        <f t="shared" si="46"/>
        <v>1</v>
      </c>
      <c r="X120" s="3">
        <v>5</v>
      </c>
      <c r="Y120" s="3">
        <f t="shared" si="47"/>
        <v>1</v>
      </c>
      <c r="Z120" s="3">
        <v>5</v>
      </c>
      <c r="AA120" s="3">
        <f t="shared" si="48"/>
        <v>1</v>
      </c>
      <c r="AB120" s="29">
        <f t="shared" si="49"/>
        <v>1</v>
      </c>
      <c r="AC120" s="3">
        <v>4</v>
      </c>
      <c r="AD120" s="3">
        <f t="shared" si="50"/>
        <v>1</v>
      </c>
      <c r="AE120" s="3">
        <v>4</v>
      </c>
      <c r="AF120" s="3">
        <f t="shared" si="51"/>
        <v>1</v>
      </c>
      <c r="AG120" s="3">
        <v>4</v>
      </c>
      <c r="AH120" s="3">
        <f t="shared" si="52"/>
        <v>1</v>
      </c>
      <c r="AI120" s="3">
        <v>4</v>
      </c>
      <c r="AJ120" s="3">
        <f t="shared" si="53"/>
        <v>1</v>
      </c>
      <c r="AK120" s="3">
        <v>2</v>
      </c>
      <c r="AL120" s="3">
        <f t="shared" si="54"/>
        <v>0.33333333333333331</v>
      </c>
      <c r="AM120" s="3">
        <v>3</v>
      </c>
      <c r="AN120" s="3">
        <f t="shared" si="55"/>
        <v>0.66666666666666663</v>
      </c>
      <c r="AO120" s="3">
        <v>3</v>
      </c>
      <c r="AP120" s="3">
        <f t="shared" si="56"/>
        <v>0.66666666666666663</v>
      </c>
      <c r="AQ120" s="3">
        <v>3</v>
      </c>
      <c r="AR120" s="3">
        <f t="shared" si="57"/>
        <v>0.66666666666666663</v>
      </c>
      <c r="AS120" s="29">
        <f t="shared" si="58"/>
        <v>0.79166666666666674</v>
      </c>
      <c r="AT120" s="3">
        <v>2</v>
      </c>
      <c r="AU120" s="3">
        <f t="shared" si="59"/>
        <v>0.25</v>
      </c>
      <c r="AV120" s="3">
        <v>2</v>
      </c>
      <c r="AW120" s="3">
        <f t="shared" si="60"/>
        <v>0.25</v>
      </c>
      <c r="AX120" s="29">
        <f t="shared" si="61"/>
        <v>0.25</v>
      </c>
      <c r="AZ120" s="3">
        <v>75</v>
      </c>
      <c r="BA120" s="12">
        <f t="shared" si="62"/>
        <v>0.26509745446799443</v>
      </c>
      <c r="BB120" s="12">
        <f t="shared" si="63"/>
        <v>0.97819314641744548</v>
      </c>
      <c r="BC120" s="3">
        <v>5</v>
      </c>
      <c r="BD120" s="3">
        <f t="shared" si="64"/>
        <v>1</v>
      </c>
      <c r="BE120" s="3">
        <v>5</v>
      </c>
      <c r="BF120" s="3">
        <f t="shared" si="65"/>
        <v>1</v>
      </c>
      <c r="BG120" s="29">
        <f t="shared" si="66"/>
        <v>0.75503248482266494</v>
      </c>
      <c r="BH120" s="3">
        <v>200000</v>
      </c>
      <c r="BI120" s="13">
        <f t="shared" si="67"/>
        <v>2.25000000225E-4</v>
      </c>
      <c r="BJ120" s="12">
        <f t="shared" si="68"/>
        <v>0.29841269841269841</v>
      </c>
      <c r="BK120" s="29">
        <f t="shared" si="69"/>
        <v>0.65778319191488854</v>
      </c>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Q120" s="3"/>
      <c r="CR120" s="3"/>
      <c r="CS120" s="3"/>
      <c r="CT120" s="3"/>
      <c r="CU120" s="3"/>
      <c r="CV120" s="3"/>
      <c r="CW120" s="3"/>
      <c r="CX120" s="3"/>
      <c r="CY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B120" s="3"/>
      <c r="EC120" s="3"/>
      <c r="ED120" s="3"/>
      <c r="EE120" s="3"/>
      <c r="EF120" s="3"/>
      <c r="EG120" s="3"/>
      <c r="EH120" s="3"/>
      <c r="EI120" s="3"/>
      <c r="EJ120" s="3"/>
      <c r="FI120" s="3"/>
      <c r="GC120" s="3"/>
      <c r="GE120" s="3"/>
    </row>
    <row r="121" spans="1:187" ht="15" x14ac:dyDescent="0.2">
      <c r="A121" s="3" t="s">
        <v>1072</v>
      </c>
      <c r="B121" s="21" t="s">
        <v>3149</v>
      </c>
      <c r="C121" s="3" t="s">
        <v>228</v>
      </c>
      <c r="D121" s="3" t="s">
        <v>144</v>
      </c>
      <c r="E121" s="3" t="s">
        <v>1073</v>
      </c>
      <c r="F121" s="3">
        <v>25</v>
      </c>
      <c r="G121" s="5">
        <f t="shared" si="35"/>
        <v>0.25</v>
      </c>
      <c r="H121" s="29">
        <f t="shared" si="36"/>
        <v>0.25</v>
      </c>
      <c r="I121" s="3">
        <v>5</v>
      </c>
      <c r="J121" s="3">
        <f t="shared" si="37"/>
        <v>1</v>
      </c>
      <c r="K121" s="3">
        <f t="shared" si="38"/>
        <v>1</v>
      </c>
      <c r="L121" s="3">
        <v>5</v>
      </c>
      <c r="M121" s="3">
        <f t="shared" si="39"/>
        <v>1</v>
      </c>
      <c r="N121" s="3">
        <f t="shared" si="40"/>
        <v>1</v>
      </c>
      <c r="O121" s="3">
        <v>5</v>
      </c>
      <c r="P121" s="3">
        <f t="shared" si="41"/>
        <v>1</v>
      </c>
      <c r="Q121" s="3">
        <f t="shared" si="42"/>
        <v>1</v>
      </c>
      <c r="R121" s="3">
        <v>5</v>
      </c>
      <c r="S121" s="3">
        <f t="shared" si="43"/>
        <v>1</v>
      </c>
      <c r="T121" s="3">
        <f t="shared" si="44"/>
        <v>1</v>
      </c>
      <c r="U121" s="29">
        <f t="shared" si="45"/>
        <v>1</v>
      </c>
      <c r="V121" s="3">
        <v>4</v>
      </c>
      <c r="W121" s="3">
        <f t="shared" si="46"/>
        <v>0.75</v>
      </c>
      <c r="X121" s="3">
        <v>4</v>
      </c>
      <c r="Y121" s="3">
        <f t="shared" si="47"/>
        <v>0.75</v>
      </c>
      <c r="Z121" s="3">
        <v>4</v>
      </c>
      <c r="AA121" s="3">
        <f t="shared" si="48"/>
        <v>0.75</v>
      </c>
      <c r="AB121" s="29">
        <f t="shared" si="49"/>
        <v>0.75</v>
      </c>
      <c r="AC121" s="3">
        <v>3</v>
      </c>
      <c r="AD121" s="3">
        <f t="shared" si="50"/>
        <v>0.66666666666666663</v>
      </c>
      <c r="AE121" s="3">
        <v>2</v>
      </c>
      <c r="AF121" s="3">
        <f t="shared" si="51"/>
        <v>0.33333333333333331</v>
      </c>
      <c r="AG121" s="3">
        <v>2</v>
      </c>
      <c r="AH121" s="3">
        <f t="shared" si="52"/>
        <v>0.33333333333333331</v>
      </c>
      <c r="AI121" s="3">
        <v>3</v>
      </c>
      <c r="AJ121" s="3">
        <f t="shared" si="53"/>
        <v>0.66666666666666663</v>
      </c>
      <c r="AK121" s="3">
        <v>3</v>
      </c>
      <c r="AL121" s="3">
        <f t="shared" si="54"/>
        <v>0.66666666666666663</v>
      </c>
      <c r="AM121" s="3">
        <v>3</v>
      </c>
      <c r="AN121" s="3">
        <f t="shared" si="55"/>
        <v>0.66666666666666663</v>
      </c>
      <c r="AO121" s="3">
        <v>1</v>
      </c>
      <c r="AP121" s="3">
        <f t="shared" si="56"/>
        <v>0</v>
      </c>
      <c r="AQ121" s="3">
        <v>1</v>
      </c>
      <c r="AR121" s="3">
        <f t="shared" si="57"/>
        <v>0</v>
      </c>
      <c r="AS121" s="29">
        <f t="shared" si="58"/>
        <v>0.41666666666666663</v>
      </c>
      <c r="AT121" s="3">
        <v>3</v>
      </c>
      <c r="AU121" s="3">
        <f t="shared" si="59"/>
        <v>0.5</v>
      </c>
      <c r="AV121" s="3">
        <v>3</v>
      </c>
      <c r="AW121" s="3">
        <f t="shared" si="60"/>
        <v>0.5</v>
      </c>
      <c r="AX121" s="29">
        <f t="shared" si="61"/>
        <v>0.5</v>
      </c>
      <c r="AY121" s="3" t="s">
        <v>1074</v>
      </c>
      <c r="AZ121" s="3">
        <v>1</v>
      </c>
      <c r="BA121" s="12">
        <f t="shared" si="62"/>
        <v>2.3786700749103555E-3</v>
      </c>
      <c r="BB121" s="12">
        <f t="shared" si="63"/>
        <v>6.2305295950155761E-3</v>
      </c>
      <c r="BC121" s="3">
        <v>5</v>
      </c>
      <c r="BD121" s="3">
        <f t="shared" si="64"/>
        <v>1</v>
      </c>
      <c r="BE121" s="3">
        <v>4</v>
      </c>
      <c r="BF121" s="3">
        <f t="shared" si="65"/>
        <v>0.75</v>
      </c>
      <c r="BG121" s="29">
        <f t="shared" si="66"/>
        <v>0.58412622335830344</v>
      </c>
      <c r="BH121" s="3">
        <v>750000</v>
      </c>
      <c r="BI121" s="13">
        <f t="shared" si="67"/>
        <v>8.4375000084374997E-4</v>
      </c>
      <c r="BJ121" s="12">
        <f t="shared" si="68"/>
        <v>0.6</v>
      </c>
      <c r="BK121" s="29">
        <f t="shared" si="69"/>
        <v>0.58346548167082835</v>
      </c>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Q121" s="3"/>
      <c r="CR121" s="3"/>
      <c r="CS121" s="3"/>
      <c r="CT121" s="3"/>
      <c r="CU121" s="3"/>
      <c r="CV121" s="3"/>
      <c r="CW121" s="3"/>
      <c r="CY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B121" s="3"/>
      <c r="EC121" s="3"/>
      <c r="ED121" s="3"/>
      <c r="EE121" s="3"/>
      <c r="EF121" s="3"/>
      <c r="EG121" s="3"/>
      <c r="EH121" s="3"/>
      <c r="EI121" s="3"/>
      <c r="EJ121" s="3"/>
      <c r="EK121" s="3"/>
      <c r="EL121" s="3"/>
      <c r="EM121" s="3"/>
      <c r="EN121" s="3"/>
      <c r="EW121" s="3"/>
      <c r="EZ121" s="3"/>
      <c r="FA121" s="3"/>
      <c r="FB121" s="3"/>
      <c r="FC121" s="3"/>
      <c r="FD121" s="3"/>
      <c r="FE121" s="3"/>
      <c r="FF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row>
    <row r="122" spans="1:187" ht="15" x14ac:dyDescent="0.2">
      <c r="A122" s="3" t="s">
        <v>1080</v>
      </c>
      <c r="B122" s="21" t="s">
        <v>3149</v>
      </c>
      <c r="C122" s="3" t="s">
        <v>1081</v>
      </c>
      <c r="D122" s="3" t="s">
        <v>124</v>
      </c>
      <c r="E122" s="3" t="s">
        <v>1082</v>
      </c>
      <c r="F122" s="3">
        <v>45</v>
      </c>
      <c r="G122" s="5">
        <f t="shared" si="35"/>
        <v>0.45</v>
      </c>
      <c r="H122" s="29">
        <f t="shared" si="36"/>
        <v>0.45</v>
      </c>
      <c r="I122" s="3">
        <v>5</v>
      </c>
      <c r="J122" s="3">
        <f t="shared" si="37"/>
        <v>1</v>
      </c>
      <c r="K122" s="3">
        <f t="shared" si="38"/>
        <v>1</v>
      </c>
      <c r="L122" s="3">
        <v>4</v>
      </c>
      <c r="M122" s="3">
        <f t="shared" si="39"/>
        <v>0.75</v>
      </c>
      <c r="N122" s="3">
        <f t="shared" si="40"/>
        <v>0.75</v>
      </c>
      <c r="O122" s="3">
        <v>5</v>
      </c>
      <c r="P122" s="3">
        <f t="shared" si="41"/>
        <v>1</v>
      </c>
      <c r="Q122" s="3">
        <f t="shared" si="42"/>
        <v>1</v>
      </c>
      <c r="R122" s="3">
        <v>5</v>
      </c>
      <c r="S122" s="3">
        <f t="shared" si="43"/>
        <v>1</v>
      </c>
      <c r="T122" s="3">
        <f t="shared" si="44"/>
        <v>1</v>
      </c>
      <c r="U122" s="29">
        <f t="shared" si="45"/>
        <v>0.9375</v>
      </c>
      <c r="V122" s="3">
        <v>5</v>
      </c>
      <c r="W122" s="3">
        <f t="shared" si="46"/>
        <v>1</v>
      </c>
      <c r="X122" s="3">
        <v>5</v>
      </c>
      <c r="Y122" s="3">
        <f t="shared" si="47"/>
        <v>1</v>
      </c>
      <c r="Z122" s="3">
        <v>4</v>
      </c>
      <c r="AA122" s="3">
        <f t="shared" si="48"/>
        <v>0.75</v>
      </c>
      <c r="AB122" s="29">
        <f t="shared" si="49"/>
        <v>0.91666666666666663</v>
      </c>
      <c r="AC122" s="3">
        <v>4</v>
      </c>
      <c r="AD122" s="3">
        <f t="shared" si="50"/>
        <v>1</v>
      </c>
      <c r="AE122" s="3">
        <v>2</v>
      </c>
      <c r="AF122" s="3">
        <f t="shared" si="51"/>
        <v>0.33333333333333331</v>
      </c>
      <c r="AG122" s="3">
        <v>4</v>
      </c>
      <c r="AH122" s="3">
        <f t="shared" si="52"/>
        <v>1</v>
      </c>
      <c r="AI122" s="3">
        <v>3</v>
      </c>
      <c r="AJ122" s="3">
        <f t="shared" si="53"/>
        <v>0.66666666666666663</v>
      </c>
      <c r="AK122" s="3">
        <v>3</v>
      </c>
      <c r="AL122" s="3">
        <f t="shared" si="54"/>
        <v>0.66666666666666663</v>
      </c>
      <c r="AM122" s="3">
        <v>4</v>
      </c>
      <c r="AN122" s="3">
        <f t="shared" si="55"/>
        <v>1</v>
      </c>
      <c r="AO122" s="3">
        <v>4</v>
      </c>
      <c r="AP122" s="3">
        <f t="shared" si="56"/>
        <v>1</v>
      </c>
      <c r="AQ122" s="3">
        <v>2</v>
      </c>
      <c r="AR122" s="3">
        <f t="shared" si="57"/>
        <v>0.33333333333333331</v>
      </c>
      <c r="AS122" s="29">
        <f t="shared" si="58"/>
        <v>0.74999999999999989</v>
      </c>
      <c r="AT122" s="3">
        <v>4</v>
      </c>
      <c r="AU122" s="3">
        <f t="shared" si="59"/>
        <v>0.75</v>
      </c>
      <c r="AV122" s="3">
        <v>4</v>
      </c>
      <c r="AW122" s="3">
        <f t="shared" si="60"/>
        <v>0.75</v>
      </c>
      <c r="AX122" s="29">
        <f t="shared" si="61"/>
        <v>0.75</v>
      </c>
      <c r="AY122" s="3" t="s">
        <v>1083</v>
      </c>
      <c r="AZ122" s="3">
        <v>20</v>
      </c>
      <c r="BA122" s="12">
        <f t="shared" si="62"/>
        <v>6.9833493094756283E-2</v>
      </c>
      <c r="BB122" s="12">
        <f t="shared" si="63"/>
        <v>0.58566978193146413</v>
      </c>
      <c r="BC122" s="3">
        <v>3</v>
      </c>
      <c r="BD122" s="3">
        <f t="shared" si="64"/>
        <v>0.5</v>
      </c>
      <c r="BE122" s="3">
        <v>3</v>
      </c>
      <c r="BF122" s="3">
        <f t="shared" si="65"/>
        <v>0.5</v>
      </c>
      <c r="BG122" s="29">
        <f t="shared" si="66"/>
        <v>0.35661116436491874</v>
      </c>
      <c r="BH122" s="3">
        <v>20000</v>
      </c>
      <c r="BI122" s="13">
        <f t="shared" si="67"/>
        <v>2.2500000022499998E-5</v>
      </c>
      <c r="BJ122" s="12">
        <f t="shared" si="68"/>
        <v>6.3492063492063489E-2</v>
      </c>
      <c r="BK122" s="29">
        <f t="shared" si="69"/>
        <v>0.69346297183859751</v>
      </c>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Q122" s="3"/>
      <c r="CR122" s="3"/>
      <c r="CS122" s="3"/>
      <c r="CT122" s="3"/>
      <c r="CU122" s="3"/>
      <c r="CV122" s="3"/>
      <c r="CW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O122" s="3"/>
      <c r="EW122" s="3"/>
      <c r="EZ122" s="3"/>
      <c r="FA122" s="3"/>
      <c r="FB122" s="3"/>
      <c r="FC122" s="3"/>
      <c r="FD122" s="3"/>
      <c r="FE122" s="3"/>
      <c r="FF122" s="3"/>
      <c r="FH122" s="3"/>
      <c r="FI122" s="3"/>
      <c r="FJ122" s="3"/>
      <c r="FK122" s="3"/>
      <c r="FL122" s="3"/>
      <c r="FM122" s="3"/>
      <c r="FN122" s="3"/>
      <c r="FO122" s="3"/>
      <c r="FP122" s="3"/>
      <c r="FQ122" s="3"/>
      <c r="FR122" s="3"/>
      <c r="FS122" s="3"/>
      <c r="FT122" s="3"/>
      <c r="FU122" s="3"/>
      <c r="FV122" s="3"/>
      <c r="FW122" s="3"/>
      <c r="FX122" s="3"/>
      <c r="FY122" s="3"/>
      <c r="GA122" s="3"/>
      <c r="GB122" s="3"/>
      <c r="GC122" s="3"/>
      <c r="GD122" s="3"/>
      <c r="GE122" s="3"/>
    </row>
    <row r="123" spans="1:187" ht="15" x14ac:dyDescent="0.2">
      <c r="A123" s="3" t="s">
        <v>1088</v>
      </c>
      <c r="B123" s="21" t="s">
        <v>3137</v>
      </c>
      <c r="C123" s="3" t="s">
        <v>783</v>
      </c>
      <c r="D123" s="3" t="s">
        <v>144</v>
      </c>
      <c r="E123" s="3" t="s">
        <v>1012</v>
      </c>
      <c r="F123" s="3">
        <v>15</v>
      </c>
      <c r="G123" s="5">
        <f t="shared" si="35"/>
        <v>0.15</v>
      </c>
      <c r="H123" s="29">
        <f t="shared" si="36"/>
        <v>0.15</v>
      </c>
      <c r="I123" s="3">
        <v>4</v>
      </c>
      <c r="J123" s="3">
        <f t="shared" si="37"/>
        <v>0.75</v>
      </c>
      <c r="K123" s="3">
        <f t="shared" si="38"/>
        <v>0.75</v>
      </c>
      <c r="L123" s="3">
        <v>4</v>
      </c>
      <c r="M123" s="3">
        <f t="shared" si="39"/>
        <v>0.75</v>
      </c>
      <c r="N123" s="3">
        <f t="shared" si="40"/>
        <v>0.75</v>
      </c>
      <c r="O123" s="3">
        <v>5</v>
      </c>
      <c r="P123" s="3">
        <f t="shared" si="41"/>
        <v>1</v>
      </c>
      <c r="Q123" s="3">
        <f t="shared" si="42"/>
        <v>1</v>
      </c>
      <c r="R123" s="3">
        <v>5</v>
      </c>
      <c r="S123" s="3">
        <f t="shared" si="43"/>
        <v>1</v>
      </c>
      <c r="T123" s="3">
        <f t="shared" si="44"/>
        <v>1</v>
      </c>
      <c r="U123" s="29">
        <f t="shared" si="45"/>
        <v>0.875</v>
      </c>
      <c r="V123" s="3">
        <v>3</v>
      </c>
      <c r="W123" s="3">
        <f t="shared" si="46"/>
        <v>0.5</v>
      </c>
      <c r="X123" s="3">
        <v>4</v>
      </c>
      <c r="Y123" s="3">
        <f t="shared" si="47"/>
        <v>0.75</v>
      </c>
      <c r="Z123" s="3">
        <v>4</v>
      </c>
      <c r="AA123" s="3">
        <f t="shared" si="48"/>
        <v>0.75</v>
      </c>
      <c r="AB123" s="29">
        <f t="shared" si="49"/>
        <v>0.66666666666666663</v>
      </c>
      <c r="AC123" s="3">
        <v>2</v>
      </c>
      <c r="AD123" s="3">
        <f t="shared" si="50"/>
        <v>0.33333333333333331</v>
      </c>
      <c r="AE123" s="3">
        <v>3</v>
      </c>
      <c r="AF123" s="3">
        <f t="shared" si="51"/>
        <v>0.66666666666666663</v>
      </c>
      <c r="AG123" s="3">
        <v>4</v>
      </c>
      <c r="AH123" s="3">
        <f t="shared" si="52"/>
        <v>1</v>
      </c>
      <c r="AI123" s="3">
        <v>3</v>
      </c>
      <c r="AJ123" s="3">
        <f t="shared" si="53"/>
        <v>0.66666666666666663</v>
      </c>
      <c r="AK123" s="3">
        <v>3</v>
      </c>
      <c r="AL123" s="3">
        <f t="shared" si="54"/>
        <v>0.66666666666666663</v>
      </c>
      <c r="AM123" s="3">
        <v>1</v>
      </c>
      <c r="AN123" s="3">
        <f t="shared" si="55"/>
        <v>0</v>
      </c>
      <c r="AO123" s="3">
        <v>2</v>
      </c>
      <c r="AP123" s="3">
        <f t="shared" si="56"/>
        <v>0.33333333333333331</v>
      </c>
      <c r="AQ123" s="3">
        <v>3</v>
      </c>
      <c r="AR123" s="3">
        <f t="shared" si="57"/>
        <v>0.66666666666666663</v>
      </c>
      <c r="AS123" s="29">
        <f t="shared" si="58"/>
        <v>0.54166666666666663</v>
      </c>
      <c r="AT123" s="3">
        <v>3</v>
      </c>
      <c r="AU123" s="3">
        <f t="shared" si="59"/>
        <v>0.5</v>
      </c>
      <c r="AV123" s="3">
        <v>3</v>
      </c>
      <c r="AW123" s="3">
        <f t="shared" si="60"/>
        <v>0.5</v>
      </c>
      <c r="AX123" s="29">
        <f t="shared" si="61"/>
        <v>0.5</v>
      </c>
      <c r="AY123" s="3" t="s">
        <v>1089</v>
      </c>
      <c r="AZ123" s="3">
        <v>10</v>
      </c>
      <c r="BA123" s="12">
        <f t="shared" si="62"/>
        <v>3.4330954663258424E-2</v>
      </c>
      <c r="BB123" s="12">
        <f t="shared" si="63"/>
        <v>0.27414330218068533</v>
      </c>
      <c r="BC123" s="3">
        <v>5</v>
      </c>
      <c r="BD123" s="3">
        <f t="shared" si="64"/>
        <v>1</v>
      </c>
      <c r="BE123" s="3">
        <v>4</v>
      </c>
      <c r="BF123" s="3">
        <f t="shared" si="65"/>
        <v>0.75</v>
      </c>
      <c r="BG123" s="29">
        <f t="shared" si="66"/>
        <v>0.59477698488775277</v>
      </c>
      <c r="BH123" s="3">
        <v>50000</v>
      </c>
      <c r="BI123" s="13">
        <f t="shared" si="67"/>
        <v>5.625000005625E-5</v>
      </c>
      <c r="BJ123" s="12">
        <f t="shared" si="68"/>
        <v>0.12063492063492064</v>
      </c>
      <c r="BK123" s="29">
        <f t="shared" si="69"/>
        <v>0.55468505303684756</v>
      </c>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Q123" s="3"/>
      <c r="CR123" s="3"/>
      <c r="CS123" s="3"/>
      <c r="CT123" s="3"/>
      <c r="CU123" s="3"/>
      <c r="CV123" s="3"/>
      <c r="CW123" s="3"/>
      <c r="CX123" s="3"/>
      <c r="CY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B123" s="3"/>
      <c r="EC123" s="3"/>
      <c r="ED123" s="3"/>
      <c r="EE123" s="3"/>
      <c r="EF123" s="3"/>
      <c r="EG123" s="3"/>
      <c r="EH123" s="3"/>
      <c r="EI123" s="3"/>
      <c r="EJ123" s="3"/>
      <c r="EK123" s="3"/>
      <c r="EQ123" s="3"/>
      <c r="EW123" s="3"/>
      <c r="EZ123" s="3"/>
      <c r="FA123" s="3"/>
      <c r="FB123" s="3"/>
      <c r="FC123" s="3"/>
      <c r="FD123" s="3"/>
      <c r="FE123" s="3"/>
      <c r="FF123" s="3"/>
      <c r="FH123" s="3"/>
      <c r="FI123" s="3"/>
      <c r="FJ123" s="3"/>
      <c r="FK123" s="3"/>
      <c r="FL123" s="3"/>
      <c r="FM123" s="3"/>
      <c r="FN123" s="3"/>
      <c r="FO123" s="3"/>
      <c r="FP123" s="3"/>
      <c r="FQ123" s="3"/>
      <c r="FR123" s="3"/>
      <c r="FS123" s="3"/>
      <c r="FT123" s="3"/>
      <c r="FU123" s="3"/>
      <c r="FV123" s="3"/>
      <c r="FW123" s="3"/>
      <c r="FX123" s="3"/>
      <c r="FY123" s="3"/>
      <c r="FZ123" s="3"/>
      <c r="GA123" s="3"/>
      <c r="GB123" s="3"/>
      <c r="GC123" s="4"/>
      <c r="GD123" s="3"/>
      <c r="GE123" s="4"/>
    </row>
    <row r="124" spans="1:187" ht="15" x14ac:dyDescent="0.2">
      <c r="A124" s="3" t="s">
        <v>1095</v>
      </c>
      <c r="B124" s="21" t="s">
        <v>3152</v>
      </c>
      <c r="C124" s="3" t="s">
        <v>1096</v>
      </c>
      <c r="D124" s="3" t="s">
        <v>124</v>
      </c>
      <c r="E124" s="3" t="s">
        <v>380</v>
      </c>
      <c r="F124" s="3">
        <v>50</v>
      </c>
      <c r="G124" s="5">
        <f t="shared" si="35"/>
        <v>0.5</v>
      </c>
      <c r="H124" s="29">
        <f t="shared" si="36"/>
        <v>0.5</v>
      </c>
      <c r="I124" s="3">
        <v>5</v>
      </c>
      <c r="J124" s="3">
        <f t="shared" si="37"/>
        <v>1</v>
      </c>
      <c r="K124" s="3">
        <f t="shared" si="38"/>
        <v>1</v>
      </c>
      <c r="L124" s="3">
        <v>5</v>
      </c>
      <c r="M124" s="3">
        <f t="shared" si="39"/>
        <v>1</v>
      </c>
      <c r="N124" s="3">
        <f t="shared" si="40"/>
        <v>1</v>
      </c>
      <c r="O124" s="3">
        <v>5</v>
      </c>
      <c r="P124" s="3">
        <f t="shared" si="41"/>
        <v>1</v>
      </c>
      <c r="Q124" s="3">
        <f t="shared" si="42"/>
        <v>1</v>
      </c>
      <c r="R124" s="3">
        <v>5</v>
      </c>
      <c r="S124" s="3">
        <f t="shared" si="43"/>
        <v>1</v>
      </c>
      <c r="T124" s="3">
        <f t="shared" si="44"/>
        <v>1</v>
      </c>
      <c r="U124" s="29">
        <f t="shared" si="45"/>
        <v>1</v>
      </c>
      <c r="V124" s="3">
        <v>4</v>
      </c>
      <c r="W124" s="3">
        <f t="shared" si="46"/>
        <v>0.75</v>
      </c>
      <c r="X124" s="3">
        <v>4</v>
      </c>
      <c r="Y124" s="3">
        <f t="shared" si="47"/>
        <v>0.75</v>
      </c>
      <c r="Z124" s="3">
        <v>4</v>
      </c>
      <c r="AA124" s="3">
        <f t="shared" si="48"/>
        <v>0.75</v>
      </c>
      <c r="AB124" s="29">
        <f t="shared" si="49"/>
        <v>0.75</v>
      </c>
      <c r="AC124" s="3">
        <v>3</v>
      </c>
      <c r="AD124" s="3">
        <f t="shared" si="50"/>
        <v>0.66666666666666663</v>
      </c>
      <c r="AE124" s="3">
        <v>4</v>
      </c>
      <c r="AF124" s="3">
        <f t="shared" si="51"/>
        <v>1</v>
      </c>
      <c r="AG124" s="3">
        <v>4</v>
      </c>
      <c r="AH124" s="3">
        <f t="shared" si="52"/>
        <v>1</v>
      </c>
      <c r="AI124" s="3">
        <v>4</v>
      </c>
      <c r="AJ124" s="3">
        <f t="shared" si="53"/>
        <v>1</v>
      </c>
      <c r="AK124" s="3">
        <v>3</v>
      </c>
      <c r="AL124" s="3">
        <f t="shared" si="54"/>
        <v>0.66666666666666663</v>
      </c>
      <c r="AM124" s="3">
        <v>2</v>
      </c>
      <c r="AN124" s="3">
        <f t="shared" si="55"/>
        <v>0.33333333333333331</v>
      </c>
      <c r="AO124" s="3">
        <v>3</v>
      </c>
      <c r="AP124" s="3">
        <f t="shared" si="56"/>
        <v>0.66666666666666663</v>
      </c>
      <c r="AQ124" s="3">
        <v>3</v>
      </c>
      <c r="AR124" s="3">
        <f t="shared" si="57"/>
        <v>0.66666666666666663</v>
      </c>
      <c r="AS124" s="29">
        <f t="shared" si="58"/>
        <v>0.75</v>
      </c>
      <c r="AT124" s="3">
        <v>4</v>
      </c>
      <c r="AU124" s="3">
        <f t="shared" si="59"/>
        <v>0.75</v>
      </c>
      <c r="AV124" s="3">
        <v>3</v>
      </c>
      <c r="AW124" s="3">
        <f t="shared" si="60"/>
        <v>0.5</v>
      </c>
      <c r="AX124" s="29">
        <f t="shared" si="61"/>
        <v>0.625</v>
      </c>
      <c r="AY124" s="3" t="e">
        <v>#NAME?</v>
      </c>
      <c r="AZ124" s="3">
        <v>15</v>
      </c>
      <c r="BA124" s="12">
        <f t="shared" si="62"/>
        <v>5.2082223879007343E-2</v>
      </c>
      <c r="BB124" s="12">
        <f t="shared" si="63"/>
        <v>0.47663551401869159</v>
      </c>
      <c r="BC124" s="3">
        <v>4</v>
      </c>
      <c r="BD124" s="3">
        <f t="shared" si="64"/>
        <v>0.75</v>
      </c>
      <c r="BE124" s="3">
        <v>4</v>
      </c>
      <c r="BF124" s="3">
        <f t="shared" si="65"/>
        <v>0.75</v>
      </c>
      <c r="BG124" s="29">
        <f t="shared" si="66"/>
        <v>0.51736074129300247</v>
      </c>
      <c r="BH124" s="3">
        <v>100000</v>
      </c>
      <c r="BI124" s="13">
        <f t="shared" si="67"/>
        <v>1.125000001125E-4</v>
      </c>
      <c r="BJ124" s="12">
        <f t="shared" si="68"/>
        <v>0.19365079365079366</v>
      </c>
      <c r="BK124" s="29">
        <f t="shared" si="69"/>
        <v>0.69039345688216702</v>
      </c>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B124" s="3"/>
      <c r="EC124" s="3"/>
      <c r="ED124" s="3"/>
      <c r="EE124" s="3"/>
      <c r="EF124" s="3"/>
      <c r="EG124" s="3"/>
      <c r="EH124" s="3"/>
      <c r="EI124" s="3"/>
      <c r="EJ124" s="3"/>
      <c r="EK124" s="3"/>
      <c r="ER124" s="3"/>
      <c r="EV124" s="3"/>
      <c r="EW124" s="3"/>
      <c r="EZ124" s="3"/>
      <c r="FA124" s="3"/>
      <c r="FB124" s="3"/>
      <c r="FC124" s="3"/>
      <c r="FD124" s="3"/>
      <c r="FE124" s="3"/>
      <c r="FF124" s="3"/>
      <c r="FH124" s="3"/>
      <c r="FI124" s="3"/>
      <c r="FJ124" s="3"/>
      <c r="FK124" s="3"/>
      <c r="FL124" s="3"/>
      <c r="FM124" s="3"/>
      <c r="FN124" s="3"/>
      <c r="FO124" s="3"/>
      <c r="FP124" s="3"/>
      <c r="FQ124" s="3"/>
      <c r="FR124" s="3"/>
      <c r="FS124" s="3"/>
      <c r="FT124" s="3"/>
      <c r="FU124" s="3"/>
      <c r="FV124" s="3"/>
      <c r="FW124" s="3"/>
      <c r="FX124" s="3"/>
      <c r="FY124" s="3"/>
      <c r="GA124" s="3"/>
      <c r="GB124" s="3"/>
      <c r="GC124" s="3"/>
      <c r="GD124" s="3"/>
      <c r="GE124" s="3"/>
    </row>
    <row r="125" spans="1:187" ht="15" x14ac:dyDescent="0.2">
      <c r="A125" s="3" t="s">
        <v>1102</v>
      </c>
      <c r="B125" s="21" t="s">
        <v>3150</v>
      </c>
      <c r="C125" s="3" t="s">
        <v>1103</v>
      </c>
      <c r="D125" s="3" t="s">
        <v>144</v>
      </c>
      <c r="E125" s="3" t="s">
        <v>1104</v>
      </c>
      <c r="F125" s="3">
        <v>20</v>
      </c>
      <c r="G125" s="5">
        <f t="shared" si="35"/>
        <v>0.2</v>
      </c>
      <c r="H125" s="29">
        <f t="shared" si="36"/>
        <v>0.2</v>
      </c>
      <c r="I125" s="3">
        <v>5</v>
      </c>
      <c r="J125" s="3">
        <f t="shared" si="37"/>
        <v>1</v>
      </c>
      <c r="K125" s="3">
        <f t="shared" si="38"/>
        <v>1</v>
      </c>
      <c r="L125" s="3">
        <v>5</v>
      </c>
      <c r="M125" s="3">
        <f t="shared" si="39"/>
        <v>1</v>
      </c>
      <c r="N125" s="3">
        <f t="shared" si="40"/>
        <v>1</v>
      </c>
      <c r="O125" s="3">
        <v>5</v>
      </c>
      <c r="P125" s="3">
        <f t="shared" si="41"/>
        <v>1</v>
      </c>
      <c r="Q125" s="3">
        <f t="shared" si="42"/>
        <v>1</v>
      </c>
      <c r="R125" s="3">
        <v>5</v>
      </c>
      <c r="S125" s="3">
        <f t="shared" si="43"/>
        <v>1</v>
      </c>
      <c r="T125" s="3">
        <f t="shared" si="44"/>
        <v>1</v>
      </c>
      <c r="U125" s="29">
        <f t="shared" si="45"/>
        <v>1</v>
      </c>
      <c r="V125" s="3">
        <v>3</v>
      </c>
      <c r="W125" s="3">
        <f t="shared" si="46"/>
        <v>0.5</v>
      </c>
      <c r="X125" s="3">
        <v>4</v>
      </c>
      <c r="Y125" s="3">
        <f t="shared" si="47"/>
        <v>0.75</v>
      </c>
      <c r="Z125" s="3">
        <v>5</v>
      </c>
      <c r="AA125" s="3">
        <f t="shared" si="48"/>
        <v>1</v>
      </c>
      <c r="AB125" s="29">
        <f t="shared" si="49"/>
        <v>0.75</v>
      </c>
      <c r="AC125" s="3">
        <v>4</v>
      </c>
      <c r="AD125" s="3">
        <f t="shared" si="50"/>
        <v>1</v>
      </c>
      <c r="AE125" s="3">
        <v>2</v>
      </c>
      <c r="AF125" s="3">
        <f t="shared" si="51"/>
        <v>0.33333333333333331</v>
      </c>
      <c r="AG125" s="3">
        <v>4</v>
      </c>
      <c r="AH125" s="3">
        <f t="shared" si="52"/>
        <v>1</v>
      </c>
      <c r="AI125" s="3">
        <v>4</v>
      </c>
      <c r="AJ125" s="3">
        <f t="shared" si="53"/>
        <v>1</v>
      </c>
      <c r="AK125" s="3">
        <v>3</v>
      </c>
      <c r="AL125" s="3">
        <f t="shared" si="54"/>
        <v>0.66666666666666663</v>
      </c>
      <c r="AM125" s="3">
        <v>4</v>
      </c>
      <c r="AN125" s="3">
        <f t="shared" si="55"/>
        <v>1</v>
      </c>
      <c r="AO125" s="3">
        <v>4</v>
      </c>
      <c r="AP125" s="3">
        <f t="shared" si="56"/>
        <v>1</v>
      </c>
      <c r="AQ125" s="3">
        <v>4</v>
      </c>
      <c r="AR125" s="3">
        <f t="shared" si="57"/>
        <v>1</v>
      </c>
      <c r="AS125" s="29">
        <f t="shared" si="58"/>
        <v>0.875</v>
      </c>
      <c r="AT125" s="3">
        <v>4</v>
      </c>
      <c r="AU125" s="3">
        <f t="shared" si="59"/>
        <v>0.75</v>
      </c>
      <c r="AV125" s="3">
        <v>4</v>
      </c>
      <c r="AW125" s="3">
        <f t="shared" si="60"/>
        <v>0.75</v>
      </c>
      <c r="AX125" s="29">
        <f t="shared" si="61"/>
        <v>0.75</v>
      </c>
      <c r="AY125" s="3" t="s">
        <v>1105</v>
      </c>
      <c r="AZ125" s="3">
        <v>30</v>
      </c>
      <c r="BA125" s="12">
        <f t="shared" si="62"/>
        <v>0.10533603152625413</v>
      </c>
      <c r="BB125" s="12">
        <f t="shared" si="63"/>
        <v>0.83177570093457942</v>
      </c>
      <c r="BC125" s="3">
        <v>5</v>
      </c>
      <c r="BD125" s="3">
        <f t="shared" si="64"/>
        <v>1</v>
      </c>
      <c r="BE125" s="3">
        <v>5</v>
      </c>
      <c r="BF125" s="3">
        <f t="shared" si="65"/>
        <v>1</v>
      </c>
      <c r="BG125" s="29">
        <f t="shared" si="66"/>
        <v>0.70177867717541798</v>
      </c>
      <c r="BH125" s="3">
        <v>166000</v>
      </c>
      <c r="BI125" s="13">
        <f t="shared" si="67"/>
        <v>1.8675000018674999E-4</v>
      </c>
      <c r="BJ125" s="12">
        <f t="shared" si="68"/>
        <v>0.28253968253968254</v>
      </c>
      <c r="BK125" s="29">
        <f t="shared" si="69"/>
        <v>0.71279644619590299</v>
      </c>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B125" s="3"/>
      <c r="EC125" s="3"/>
      <c r="ED125" s="3"/>
      <c r="EE125" s="3"/>
      <c r="EF125" s="3"/>
      <c r="EG125" s="3"/>
      <c r="EH125" s="3"/>
      <c r="EI125" s="3"/>
      <c r="EJ125" s="3"/>
      <c r="EK125" s="3"/>
      <c r="EO125" s="3"/>
      <c r="EW125" s="3"/>
      <c r="EX125" s="3"/>
      <c r="EY125" s="3"/>
      <c r="FA125" s="3"/>
      <c r="FB125" s="3"/>
      <c r="FC125" s="3"/>
      <c r="FD125" s="3"/>
      <c r="FE125" s="3"/>
      <c r="FF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row>
    <row r="126" spans="1:187" ht="15" x14ac:dyDescent="0.2">
      <c r="A126" s="4" t="s">
        <v>1115</v>
      </c>
      <c r="B126" s="21" t="s">
        <v>3137</v>
      </c>
      <c r="C126" s="3" t="s">
        <v>1026</v>
      </c>
      <c r="D126" s="3" t="s">
        <v>124</v>
      </c>
      <c r="E126" s="3" t="s">
        <v>577</v>
      </c>
      <c r="F126" s="3">
        <v>30</v>
      </c>
      <c r="G126" s="5">
        <f t="shared" si="35"/>
        <v>0.3</v>
      </c>
      <c r="H126" s="29">
        <f t="shared" si="36"/>
        <v>0.3</v>
      </c>
      <c r="I126" s="3">
        <v>5</v>
      </c>
      <c r="J126" s="3">
        <f t="shared" si="37"/>
        <v>1</v>
      </c>
      <c r="K126" s="3">
        <f t="shared" si="38"/>
        <v>1</v>
      </c>
      <c r="L126" s="3">
        <v>5</v>
      </c>
      <c r="M126" s="3">
        <f t="shared" si="39"/>
        <v>1</v>
      </c>
      <c r="N126" s="3">
        <f t="shared" si="40"/>
        <v>1</v>
      </c>
      <c r="O126" s="3">
        <v>5</v>
      </c>
      <c r="P126" s="3">
        <f t="shared" si="41"/>
        <v>1</v>
      </c>
      <c r="Q126" s="3">
        <f t="shared" si="42"/>
        <v>1</v>
      </c>
      <c r="R126" s="3">
        <v>5</v>
      </c>
      <c r="S126" s="3">
        <f t="shared" si="43"/>
        <v>1</v>
      </c>
      <c r="T126" s="3">
        <f t="shared" si="44"/>
        <v>1</v>
      </c>
      <c r="U126" s="29">
        <f t="shared" si="45"/>
        <v>1</v>
      </c>
      <c r="V126" s="3">
        <v>4</v>
      </c>
      <c r="W126" s="3">
        <f t="shared" si="46"/>
        <v>0.75</v>
      </c>
      <c r="X126" s="3">
        <v>5</v>
      </c>
      <c r="Y126" s="3">
        <f t="shared" si="47"/>
        <v>1</v>
      </c>
      <c r="Z126" s="3">
        <v>5</v>
      </c>
      <c r="AA126" s="3">
        <f t="shared" si="48"/>
        <v>1</v>
      </c>
      <c r="AB126" s="29">
        <f t="shared" si="49"/>
        <v>0.91666666666666663</v>
      </c>
      <c r="AC126" s="3">
        <v>3</v>
      </c>
      <c r="AD126" s="3">
        <f t="shared" si="50"/>
        <v>0.66666666666666663</v>
      </c>
      <c r="AE126" s="3">
        <v>3</v>
      </c>
      <c r="AF126" s="3">
        <f t="shared" si="51"/>
        <v>0.66666666666666663</v>
      </c>
      <c r="AG126" s="3">
        <v>4</v>
      </c>
      <c r="AH126" s="3">
        <f t="shared" si="52"/>
        <v>1</v>
      </c>
      <c r="AI126" s="3">
        <v>4</v>
      </c>
      <c r="AJ126" s="3">
        <f t="shared" si="53"/>
        <v>1</v>
      </c>
      <c r="AK126" s="3">
        <v>4</v>
      </c>
      <c r="AL126" s="3">
        <f t="shared" si="54"/>
        <v>1</v>
      </c>
      <c r="AM126" s="3">
        <v>2</v>
      </c>
      <c r="AN126" s="3">
        <f t="shared" si="55"/>
        <v>0.33333333333333331</v>
      </c>
      <c r="AO126" s="3">
        <v>2</v>
      </c>
      <c r="AP126" s="3">
        <f t="shared" si="56"/>
        <v>0.33333333333333331</v>
      </c>
      <c r="AQ126" s="3">
        <v>2</v>
      </c>
      <c r="AR126" s="3">
        <f t="shared" si="57"/>
        <v>0.33333333333333331</v>
      </c>
      <c r="AS126" s="29">
        <f t="shared" si="58"/>
        <v>0.66666666666666652</v>
      </c>
      <c r="AT126" s="3">
        <v>5</v>
      </c>
      <c r="AU126" s="3">
        <f t="shared" si="59"/>
        <v>1</v>
      </c>
      <c r="AV126" s="3">
        <v>5</v>
      </c>
      <c r="AW126" s="3">
        <f t="shared" si="60"/>
        <v>1</v>
      </c>
      <c r="AX126" s="29">
        <f t="shared" si="61"/>
        <v>1</v>
      </c>
      <c r="AY126" s="3" t="s">
        <v>1116</v>
      </c>
      <c r="AZ126" s="3">
        <v>28</v>
      </c>
      <c r="BA126" s="12">
        <f t="shared" si="62"/>
        <v>9.8235523839954556E-2</v>
      </c>
      <c r="BB126" s="12">
        <f t="shared" si="63"/>
        <v>0.81308411214953269</v>
      </c>
      <c r="BC126" s="3">
        <v>5</v>
      </c>
      <c r="BD126" s="3">
        <f t="shared" si="64"/>
        <v>1</v>
      </c>
      <c r="BE126" s="3">
        <v>5</v>
      </c>
      <c r="BF126" s="3">
        <f t="shared" si="65"/>
        <v>1</v>
      </c>
      <c r="BG126" s="29">
        <f t="shared" si="66"/>
        <v>0.69941184127998479</v>
      </c>
      <c r="BH126" s="3">
        <v>100000</v>
      </c>
      <c r="BI126" s="13">
        <f t="shared" si="67"/>
        <v>1.125000001125E-4</v>
      </c>
      <c r="BJ126" s="12">
        <f t="shared" si="68"/>
        <v>0.19365079365079366</v>
      </c>
      <c r="BK126" s="29">
        <f t="shared" si="69"/>
        <v>0.76379086243555305</v>
      </c>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Q126" s="3"/>
      <c r="CR126" s="3"/>
      <c r="CS126" s="3"/>
      <c r="CT126" s="3"/>
      <c r="CU126" s="3"/>
      <c r="CV126" s="3"/>
      <c r="CW126" s="3"/>
      <c r="CX126" s="3"/>
      <c r="CY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B126" s="3"/>
      <c r="EC126" s="3"/>
      <c r="ED126" s="3"/>
      <c r="EE126" s="3"/>
      <c r="EF126" s="3"/>
      <c r="EG126" s="3"/>
      <c r="EH126" s="3"/>
      <c r="EI126" s="3"/>
      <c r="EJ126" s="3"/>
      <c r="EK126" s="3"/>
      <c r="EO126" s="3"/>
      <c r="EW126" s="3"/>
      <c r="EZ126" s="3"/>
      <c r="FA126" s="3"/>
      <c r="FB126" s="3"/>
      <c r="FC126" s="3"/>
      <c r="FE126" s="3"/>
      <c r="FF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row>
    <row r="127" spans="1:187" ht="15" x14ac:dyDescent="0.2">
      <c r="A127" s="3" t="s">
        <v>1130</v>
      </c>
      <c r="B127" s="21" t="s">
        <v>3150</v>
      </c>
      <c r="C127" s="3" t="s">
        <v>866</v>
      </c>
      <c r="D127" s="3" t="s">
        <v>144</v>
      </c>
      <c r="E127" s="3" t="s">
        <v>270</v>
      </c>
      <c r="F127" s="3">
        <v>20</v>
      </c>
      <c r="G127" s="5">
        <f t="shared" si="35"/>
        <v>0.2</v>
      </c>
      <c r="H127" s="29">
        <f t="shared" si="36"/>
        <v>0.2</v>
      </c>
      <c r="I127" s="3">
        <v>5</v>
      </c>
      <c r="J127" s="3">
        <f t="shared" si="37"/>
        <v>1</v>
      </c>
      <c r="K127" s="3">
        <f t="shared" si="38"/>
        <v>1</v>
      </c>
      <c r="L127" s="3">
        <v>5</v>
      </c>
      <c r="M127" s="3">
        <f t="shared" si="39"/>
        <v>1</v>
      </c>
      <c r="N127" s="3">
        <f t="shared" si="40"/>
        <v>1</v>
      </c>
      <c r="O127" s="3">
        <v>5</v>
      </c>
      <c r="P127" s="3">
        <f t="shared" si="41"/>
        <v>1</v>
      </c>
      <c r="Q127" s="3">
        <f t="shared" si="42"/>
        <v>1</v>
      </c>
      <c r="R127" s="3">
        <v>5</v>
      </c>
      <c r="S127" s="3">
        <f t="shared" si="43"/>
        <v>1</v>
      </c>
      <c r="T127" s="3">
        <f t="shared" si="44"/>
        <v>1</v>
      </c>
      <c r="U127" s="29">
        <f t="shared" si="45"/>
        <v>1</v>
      </c>
      <c r="V127" s="3">
        <v>5</v>
      </c>
      <c r="W127" s="3">
        <f t="shared" si="46"/>
        <v>1</v>
      </c>
      <c r="X127" s="3">
        <v>5</v>
      </c>
      <c r="Y127" s="3">
        <f t="shared" si="47"/>
        <v>1</v>
      </c>
      <c r="Z127" s="3">
        <v>5</v>
      </c>
      <c r="AA127" s="3">
        <f t="shared" si="48"/>
        <v>1</v>
      </c>
      <c r="AB127" s="29">
        <f t="shared" si="49"/>
        <v>1</v>
      </c>
      <c r="AC127" s="3">
        <v>4</v>
      </c>
      <c r="AD127" s="3">
        <f t="shared" si="50"/>
        <v>1</v>
      </c>
      <c r="AE127" s="3">
        <v>4</v>
      </c>
      <c r="AF127" s="3">
        <f t="shared" si="51"/>
        <v>1</v>
      </c>
      <c r="AG127" s="3">
        <v>4</v>
      </c>
      <c r="AH127" s="3">
        <f t="shared" si="52"/>
        <v>1</v>
      </c>
      <c r="AI127" s="3">
        <v>4</v>
      </c>
      <c r="AJ127" s="3">
        <f t="shared" si="53"/>
        <v>1</v>
      </c>
      <c r="AK127" s="3">
        <v>4</v>
      </c>
      <c r="AL127" s="3">
        <f t="shared" si="54"/>
        <v>1</v>
      </c>
      <c r="AM127" s="3">
        <v>4</v>
      </c>
      <c r="AN127" s="3">
        <f t="shared" si="55"/>
        <v>1</v>
      </c>
      <c r="AO127" s="3">
        <v>4</v>
      </c>
      <c r="AP127" s="3">
        <f t="shared" si="56"/>
        <v>1</v>
      </c>
      <c r="AQ127" s="3">
        <v>3</v>
      </c>
      <c r="AR127" s="3">
        <f t="shared" si="57"/>
        <v>0.66666666666666663</v>
      </c>
      <c r="AS127" s="29">
        <f t="shared" si="58"/>
        <v>0.95833333333333337</v>
      </c>
      <c r="AT127" s="3">
        <v>3</v>
      </c>
      <c r="AU127" s="3">
        <f t="shared" si="59"/>
        <v>0.5</v>
      </c>
      <c r="AV127" s="3">
        <v>4</v>
      </c>
      <c r="AW127" s="3">
        <f t="shared" si="60"/>
        <v>0.75</v>
      </c>
      <c r="AX127" s="29">
        <f t="shared" si="61"/>
        <v>0.625</v>
      </c>
      <c r="AY127" s="3" t="s">
        <v>1123</v>
      </c>
      <c r="AZ127" s="3">
        <v>4</v>
      </c>
      <c r="BA127" s="12">
        <f t="shared" si="62"/>
        <v>1.3029431604359711E-2</v>
      </c>
      <c r="BB127" s="12">
        <f t="shared" si="63"/>
        <v>5.6074766355140186E-2</v>
      </c>
      <c r="BC127" s="3">
        <v>5</v>
      </c>
      <c r="BD127" s="3">
        <f t="shared" si="64"/>
        <v>1</v>
      </c>
      <c r="BE127" s="3">
        <v>5</v>
      </c>
      <c r="BF127" s="3">
        <f t="shared" si="65"/>
        <v>1</v>
      </c>
      <c r="BG127" s="29">
        <f t="shared" si="66"/>
        <v>0.67100981053478659</v>
      </c>
      <c r="BH127" s="3">
        <v>150000</v>
      </c>
      <c r="BI127" s="13">
        <f t="shared" si="67"/>
        <v>1.6875000016875001E-4</v>
      </c>
      <c r="BJ127" s="12">
        <f t="shared" si="68"/>
        <v>0.25714285714285712</v>
      </c>
      <c r="BK127" s="29">
        <f t="shared" si="69"/>
        <v>0.74239052397802008</v>
      </c>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O127" s="3"/>
      <c r="EW127" s="3"/>
      <c r="EZ127" s="3"/>
      <c r="FA127" s="3"/>
      <c r="FB127" s="3"/>
      <c r="FC127" s="3"/>
      <c r="FD127" s="3"/>
      <c r="FE127" s="3"/>
      <c r="FF127" s="3"/>
      <c r="FH127" s="3"/>
      <c r="FI127" s="3"/>
      <c r="FJ127" s="3"/>
      <c r="FK127" s="3"/>
      <c r="FL127" s="3"/>
      <c r="FM127" s="3"/>
      <c r="FN127" s="3"/>
      <c r="FO127" s="3"/>
      <c r="FP127" s="3"/>
      <c r="FQ127" s="3"/>
      <c r="FR127" s="3"/>
      <c r="FS127" s="3"/>
      <c r="FT127" s="3"/>
      <c r="FU127" s="3"/>
      <c r="FV127" s="3"/>
      <c r="FW127" s="3"/>
      <c r="FX127" s="3"/>
      <c r="FY127" s="3"/>
      <c r="GA127" s="3"/>
      <c r="GB127" s="3"/>
      <c r="GC127" s="3"/>
      <c r="GD127" s="3"/>
      <c r="GE127" s="3"/>
    </row>
    <row r="128" spans="1:187" ht="15" x14ac:dyDescent="0.2">
      <c r="A128" s="3" t="s">
        <v>1140</v>
      </c>
      <c r="B128" s="21" t="s">
        <v>3149</v>
      </c>
      <c r="C128" s="3" t="s">
        <v>1131</v>
      </c>
      <c r="D128" s="3" t="s">
        <v>144</v>
      </c>
      <c r="E128" s="3" t="s">
        <v>1132</v>
      </c>
      <c r="F128" s="3">
        <v>40</v>
      </c>
      <c r="G128" s="5">
        <f t="shared" si="35"/>
        <v>0.4</v>
      </c>
      <c r="H128" s="29">
        <f t="shared" si="36"/>
        <v>0.4</v>
      </c>
      <c r="I128" s="3">
        <v>5</v>
      </c>
      <c r="J128" s="3">
        <f t="shared" si="37"/>
        <v>1</v>
      </c>
      <c r="K128" s="3">
        <f t="shared" si="38"/>
        <v>1</v>
      </c>
      <c r="L128" s="3">
        <v>5</v>
      </c>
      <c r="M128" s="3">
        <f t="shared" si="39"/>
        <v>1</v>
      </c>
      <c r="N128" s="3">
        <f t="shared" si="40"/>
        <v>1</v>
      </c>
      <c r="O128" s="3">
        <v>5</v>
      </c>
      <c r="P128" s="3">
        <f t="shared" si="41"/>
        <v>1</v>
      </c>
      <c r="Q128" s="3">
        <f t="shared" si="42"/>
        <v>1</v>
      </c>
      <c r="R128" s="3">
        <v>5</v>
      </c>
      <c r="S128" s="3">
        <f t="shared" si="43"/>
        <v>1</v>
      </c>
      <c r="T128" s="3">
        <f t="shared" si="44"/>
        <v>1</v>
      </c>
      <c r="U128" s="29">
        <f t="shared" si="45"/>
        <v>1</v>
      </c>
      <c r="V128" s="3">
        <v>5</v>
      </c>
      <c r="W128" s="3">
        <f t="shared" si="46"/>
        <v>1</v>
      </c>
      <c r="X128" s="3">
        <v>5</v>
      </c>
      <c r="Y128" s="3">
        <f t="shared" si="47"/>
        <v>1</v>
      </c>
      <c r="Z128" s="3">
        <v>5</v>
      </c>
      <c r="AA128" s="3">
        <f t="shared" si="48"/>
        <v>1</v>
      </c>
      <c r="AB128" s="29">
        <f t="shared" si="49"/>
        <v>1</v>
      </c>
      <c r="AC128" s="3">
        <v>4</v>
      </c>
      <c r="AD128" s="3">
        <f t="shared" si="50"/>
        <v>1</v>
      </c>
      <c r="AE128" s="3">
        <v>4</v>
      </c>
      <c r="AF128" s="3">
        <f t="shared" si="51"/>
        <v>1</v>
      </c>
      <c r="AG128" s="3">
        <v>4</v>
      </c>
      <c r="AH128" s="3">
        <f t="shared" si="52"/>
        <v>1</v>
      </c>
      <c r="AI128" s="3">
        <v>4</v>
      </c>
      <c r="AJ128" s="3">
        <f t="shared" si="53"/>
        <v>1</v>
      </c>
      <c r="AK128" s="3">
        <v>4</v>
      </c>
      <c r="AL128" s="3">
        <f t="shared" si="54"/>
        <v>1</v>
      </c>
      <c r="AM128" s="3">
        <v>4</v>
      </c>
      <c r="AN128" s="3">
        <f t="shared" si="55"/>
        <v>1</v>
      </c>
      <c r="AO128" s="3">
        <v>4</v>
      </c>
      <c r="AP128" s="3">
        <f t="shared" si="56"/>
        <v>1</v>
      </c>
      <c r="AQ128" s="3">
        <v>3</v>
      </c>
      <c r="AR128" s="3">
        <f t="shared" si="57"/>
        <v>0.66666666666666663</v>
      </c>
      <c r="AS128" s="29">
        <f t="shared" si="58"/>
        <v>0.95833333333333337</v>
      </c>
      <c r="AT128" s="3">
        <v>5</v>
      </c>
      <c r="AU128" s="3">
        <f t="shared" si="59"/>
        <v>1</v>
      </c>
      <c r="AV128" s="3">
        <v>5</v>
      </c>
      <c r="AW128" s="3">
        <f t="shared" si="60"/>
        <v>1</v>
      </c>
      <c r="AX128" s="29">
        <f t="shared" si="61"/>
        <v>1</v>
      </c>
      <c r="AY128" s="3" t="s">
        <v>1133</v>
      </c>
      <c r="AZ128" s="3">
        <v>12</v>
      </c>
      <c r="BA128" s="12">
        <f t="shared" si="62"/>
        <v>4.1431462349557989E-2</v>
      </c>
      <c r="BB128" s="12">
        <f t="shared" si="63"/>
        <v>0.42990654205607476</v>
      </c>
      <c r="BC128" s="3">
        <v>5</v>
      </c>
      <c r="BD128" s="3">
        <f t="shared" si="64"/>
        <v>1</v>
      </c>
      <c r="BE128" s="3">
        <v>5</v>
      </c>
      <c r="BF128" s="3">
        <f t="shared" si="65"/>
        <v>1</v>
      </c>
      <c r="BG128" s="29">
        <f t="shared" si="66"/>
        <v>0.68047715411651932</v>
      </c>
      <c r="BH128" s="3">
        <v>1500000</v>
      </c>
      <c r="BI128" s="13">
        <f t="shared" si="67"/>
        <v>1.6875000016874999E-3</v>
      </c>
      <c r="BJ128" s="12">
        <f t="shared" si="68"/>
        <v>0.71111111111111114</v>
      </c>
      <c r="BK128" s="29">
        <f t="shared" si="69"/>
        <v>0.83980174790830875</v>
      </c>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P128" s="3"/>
      <c r="ER128" s="3"/>
      <c r="EU128" s="3"/>
      <c r="EV128" s="3"/>
      <c r="EW128" s="3"/>
      <c r="EX128" s="3"/>
      <c r="EY128" s="3"/>
      <c r="FA128" s="3"/>
      <c r="FB128" s="3"/>
      <c r="FC128" s="3"/>
      <c r="FD128" s="3"/>
      <c r="FE128" s="3"/>
      <c r="FF128" s="3"/>
      <c r="FH128" s="3"/>
      <c r="FI128" s="3"/>
      <c r="FJ128" s="3"/>
      <c r="FK128" s="3"/>
      <c r="FL128" s="3"/>
      <c r="FM128" s="3"/>
      <c r="FN128" s="3"/>
      <c r="FO128" s="3"/>
      <c r="FP128" s="3"/>
      <c r="FQ128" s="3"/>
      <c r="FR128" s="3"/>
      <c r="FS128" s="3"/>
      <c r="FT128" s="3"/>
      <c r="FU128" s="3"/>
      <c r="FV128" s="3"/>
      <c r="FW128" s="3"/>
      <c r="FX128" s="3"/>
      <c r="FY128" s="3"/>
      <c r="GA128" s="3"/>
      <c r="GB128" s="3"/>
      <c r="GC128" s="3"/>
      <c r="GD128" s="3"/>
      <c r="GE128" s="3"/>
    </row>
    <row r="129" spans="1:187" ht="15" x14ac:dyDescent="0.2">
      <c r="A129" s="3" t="s">
        <v>1141</v>
      </c>
      <c r="B129" s="21" t="s">
        <v>3138</v>
      </c>
      <c r="C129" s="3" t="s">
        <v>866</v>
      </c>
      <c r="D129" s="3" t="s">
        <v>144</v>
      </c>
      <c r="E129" s="3" t="s">
        <v>270</v>
      </c>
      <c r="F129" s="3">
        <v>25</v>
      </c>
      <c r="G129" s="5">
        <f t="shared" si="35"/>
        <v>0.25</v>
      </c>
      <c r="H129" s="29">
        <f t="shared" si="36"/>
        <v>0.25</v>
      </c>
      <c r="I129" s="3">
        <v>4</v>
      </c>
      <c r="J129" s="3">
        <f t="shared" si="37"/>
        <v>0.75</v>
      </c>
      <c r="K129" s="3">
        <f t="shared" si="38"/>
        <v>0.75</v>
      </c>
      <c r="L129" s="3">
        <v>5</v>
      </c>
      <c r="M129" s="3">
        <f t="shared" si="39"/>
        <v>1</v>
      </c>
      <c r="N129" s="3">
        <f t="shared" si="40"/>
        <v>1</v>
      </c>
      <c r="O129" s="3">
        <v>5</v>
      </c>
      <c r="P129" s="3">
        <f t="shared" si="41"/>
        <v>1</v>
      </c>
      <c r="Q129" s="3">
        <f t="shared" si="42"/>
        <v>1</v>
      </c>
      <c r="R129" s="3">
        <v>4</v>
      </c>
      <c r="S129" s="3">
        <f t="shared" si="43"/>
        <v>0.75</v>
      </c>
      <c r="T129" s="3">
        <f t="shared" si="44"/>
        <v>0.75</v>
      </c>
      <c r="U129" s="29">
        <f t="shared" si="45"/>
        <v>0.875</v>
      </c>
      <c r="V129" s="3">
        <v>1</v>
      </c>
      <c r="W129" s="3">
        <f t="shared" si="46"/>
        <v>0</v>
      </c>
      <c r="X129" s="3">
        <v>5</v>
      </c>
      <c r="Y129" s="3">
        <f t="shared" si="47"/>
        <v>1</v>
      </c>
      <c r="Z129" s="3">
        <v>5</v>
      </c>
      <c r="AA129" s="3">
        <f t="shared" si="48"/>
        <v>1</v>
      </c>
      <c r="AB129" s="29">
        <f t="shared" si="49"/>
        <v>0.66666666666666663</v>
      </c>
      <c r="AC129" s="3">
        <v>4</v>
      </c>
      <c r="AD129" s="3">
        <f t="shared" si="50"/>
        <v>1</v>
      </c>
      <c r="AE129" s="3">
        <v>4</v>
      </c>
      <c r="AF129" s="3">
        <f t="shared" si="51"/>
        <v>1</v>
      </c>
      <c r="AG129" s="3">
        <v>3</v>
      </c>
      <c r="AH129" s="3">
        <f t="shared" si="52"/>
        <v>0.66666666666666663</v>
      </c>
      <c r="AI129" s="3">
        <v>3</v>
      </c>
      <c r="AJ129" s="3">
        <f t="shared" si="53"/>
        <v>0.66666666666666663</v>
      </c>
      <c r="AK129" s="3">
        <v>4</v>
      </c>
      <c r="AL129" s="3">
        <f t="shared" si="54"/>
        <v>1</v>
      </c>
      <c r="AM129" s="3">
        <v>4</v>
      </c>
      <c r="AN129" s="3">
        <f t="shared" si="55"/>
        <v>1</v>
      </c>
      <c r="AO129" s="3">
        <v>4</v>
      </c>
      <c r="AP129" s="3">
        <f t="shared" si="56"/>
        <v>1</v>
      </c>
      <c r="AQ129" s="3">
        <v>3</v>
      </c>
      <c r="AR129" s="3">
        <f t="shared" si="57"/>
        <v>0.66666666666666663</v>
      </c>
      <c r="AS129" s="29">
        <f t="shared" si="58"/>
        <v>0.875</v>
      </c>
      <c r="AT129" s="3">
        <v>4</v>
      </c>
      <c r="AU129" s="3">
        <f t="shared" si="59"/>
        <v>0.75</v>
      </c>
      <c r="AV129" s="3">
        <v>4</v>
      </c>
      <c r="AW129" s="3">
        <f t="shared" si="60"/>
        <v>0.75</v>
      </c>
      <c r="AX129" s="29">
        <f t="shared" si="61"/>
        <v>0.75</v>
      </c>
      <c r="AY129" s="3" t="s">
        <v>1142</v>
      </c>
      <c r="AZ129" s="3">
        <v>50</v>
      </c>
      <c r="BA129" s="12">
        <f t="shared" si="62"/>
        <v>0.17634110838924982</v>
      </c>
      <c r="BB129" s="12">
        <f t="shared" si="63"/>
        <v>0.94080996884735202</v>
      </c>
      <c r="BC129" s="3">
        <v>5</v>
      </c>
      <c r="BD129" s="3">
        <f t="shared" si="64"/>
        <v>1</v>
      </c>
      <c r="BE129" s="3">
        <v>5</v>
      </c>
      <c r="BF129" s="3">
        <f t="shared" si="65"/>
        <v>1</v>
      </c>
      <c r="BG129" s="29">
        <f t="shared" si="66"/>
        <v>0.72544703612974992</v>
      </c>
      <c r="BH129" s="3">
        <v>400000</v>
      </c>
      <c r="BI129" s="13">
        <f t="shared" si="67"/>
        <v>4.5000000045E-4</v>
      </c>
      <c r="BJ129" s="12">
        <f t="shared" si="68"/>
        <v>0.4507936507936508</v>
      </c>
      <c r="BK129" s="29">
        <f t="shared" si="69"/>
        <v>0.69035228379940283</v>
      </c>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P129" s="3"/>
      <c r="ER129" s="3"/>
      <c r="EU129" s="3"/>
      <c r="EV129" s="3"/>
      <c r="EW129" s="3"/>
      <c r="EZ129" s="3"/>
      <c r="FA129" s="3"/>
      <c r="FB129" s="3"/>
      <c r="FC129" s="3"/>
      <c r="FD129" s="3"/>
      <c r="FE129" s="3"/>
      <c r="FF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row>
    <row r="130" spans="1:187" ht="15" x14ac:dyDescent="0.2">
      <c r="A130" s="3" t="s">
        <v>1148</v>
      </c>
      <c r="B130" s="21" t="s">
        <v>3138</v>
      </c>
      <c r="C130" s="3" t="s">
        <v>1149</v>
      </c>
      <c r="D130" s="3" t="s">
        <v>144</v>
      </c>
      <c r="E130" s="3" t="s">
        <v>424</v>
      </c>
      <c r="F130" s="3">
        <v>6</v>
      </c>
      <c r="G130" s="5">
        <f t="shared" si="35"/>
        <v>0.06</v>
      </c>
      <c r="H130" s="29">
        <f t="shared" si="36"/>
        <v>0.06</v>
      </c>
      <c r="I130" s="3">
        <v>5</v>
      </c>
      <c r="J130" s="3">
        <f t="shared" si="37"/>
        <v>1</v>
      </c>
      <c r="K130" s="3">
        <f t="shared" si="38"/>
        <v>1</v>
      </c>
      <c r="L130" s="3">
        <v>5</v>
      </c>
      <c r="M130" s="3">
        <f t="shared" si="39"/>
        <v>1</v>
      </c>
      <c r="N130" s="3">
        <f t="shared" si="40"/>
        <v>1</v>
      </c>
      <c r="O130" s="3">
        <v>5</v>
      </c>
      <c r="P130" s="3">
        <f t="shared" si="41"/>
        <v>1</v>
      </c>
      <c r="Q130" s="3">
        <f t="shared" si="42"/>
        <v>1</v>
      </c>
      <c r="R130" s="3">
        <v>4</v>
      </c>
      <c r="S130" s="3">
        <f t="shared" si="43"/>
        <v>0.75</v>
      </c>
      <c r="T130" s="3">
        <f t="shared" si="44"/>
        <v>0.75</v>
      </c>
      <c r="U130" s="29">
        <f t="shared" si="45"/>
        <v>0.9375</v>
      </c>
      <c r="V130" s="3">
        <v>3</v>
      </c>
      <c r="W130" s="3">
        <f t="shared" si="46"/>
        <v>0.5</v>
      </c>
      <c r="X130" s="3">
        <v>5</v>
      </c>
      <c r="Y130" s="3">
        <f t="shared" si="47"/>
        <v>1</v>
      </c>
      <c r="Z130" s="3">
        <v>4</v>
      </c>
      <c r="AA130" s="3">
        <f t="shared" si="48"/>
        <v>0.75</v>
      </c>
      <c r="AB130" s="29">
        <f t="shared" si="49"/>
        <v>0.75</v>
      </c>
      <c r="AC130" s="3">
        <v>2</v>
      </c>
      <c r="AD130" s="3">
        <f t="shared" si="50"/>
        <v>0.33333333333333331</v>
      </c>
      <c r="AE130" s="3">
        <v>2</v>
      </c>
      <c r="AF130" s="3">
        <f t="shared" si="51"/>
        <v>0.33333333333333331</v>
      </c>
      <c r="AG130" s="3">
        <v>4</v>
      </c>
      <c r="AH130" s="3">
        <f t="shared" si="52"/>
        <v>1</v>
      </c>
      <c r="AI130" s="3">
        <v>3</v>
      </c>
      <c r="AJ130" s="3">
        <f t="shared" si="53"/>
        <v>0.66666666666666663</v>
      </c>
      <c r="AK130" s="3">
        <v>2</v>
      </c>
      <c r="AL130" s="3">
        <f t="shared" si="54"/>
        <v>0.33333333333333331</v>
      </c>
      <c r="AM130" s="3">
        <v>4</v>
      </c>
      <c r="AN130" s="3">
        <f t="shared" si="55"/>
        <v>1</v>
      </c>
      <c r="AO130" s="3">
        <v>4</v>
      </c>
      <c r="AP130" s="3">
        <f t="shared" si="56"/>
        <v>1</v>
      </c>
      <c r="AQ130" s="3">
        <v>2</v>
      </c>
      <c r="AR130" s="3">
        <f t="shared" si="57"/>
        <v>0.33333333333333331</v>
      </c>
      <c r="AS130" s="29">
        <f t="shared" si="58"/>
        <v>0.62499999999999989</v>
      </c>
      <c r="AT130" s="3">
        <v>4</v>
      </c>
      <c r="AU130" s="3">
        <f t="shared" si="59"/>
        <v>0.75</v>
      </c>
      <c r="AV130" s="3">
        <v>4</v>
      </c>
      <c r="AW130" s="3">
        <f t="shared" si="60"/>
        <v>0.75</v>
      </c>
      <c r="AX130" s="29">
        <f t="shared" si="61"/>
        <v>0.75</v>
      </c>
      <c r="AY130" s="3" t="s">
        <v>1150</v>
      </c>
      <c r="AZ130" s="3">
        <v>30</v>
      </c>
      <c r="BA130" s="12">
        <f t="shared" si="62"/>
        <v>0.10533603152625413</v>
      </c>
      <c r="BB130" s="12">
        <f t="shared" si="63"/>
        <v>0.83177570093457942</v>
      </c>
      <c r="BC130" s="3">
        <v>5</v>
      </c>
      <c r="BD130" s="3">
        <f t="shared" si="64"/>
        <v>1</v>
      </c>
      <c r="BE130" s="3">
        <v>3</v>
      </c>
      <c r="BF130" s="3">
        <f t="shared" si="65"/>
        <v>0.5</v>
      </c>
      <c r="BG130" s="29">
        <f t="shared" si="66"/>
        <v>0.53511201050875135</v>
      </c>
      <c r="BH130" s="3">
        <v>80000</v>
      </c>
      <c r="BI130" s="13">
        <f t="shared" si="67"/>
        <v>9.0000000089999994E-5</v>
      </c>
      <c r="BJ130" s="12">
        <f t="shared" si="68"/>
        <v>0.17142857142857143</v>
      </c>
      <c r="BK130" s="29">
        <f t="shared" si="69"/>
        <v>0.60960200175145862</v>
      </c>
      <c r="FI130" s="3"/>
      <c r="GC130" s="3"/>
      <c r="GE130" s="3"/>
    </row>
    <row r="131" spans="1:187" ht="15" x14ac:dyDescent="0.2">
      <c r="A131" s="3" t="s">
        <v>1159</v>
      </c>
      <c r="B131" s="21" t="s">
        <v>3137</v>
      </c>
      <c r="C131" s="3" t="s">
        <v>291</v>
      </c>
      <c r="D131" s="3" t="s">
        <v>124</v>
      </c>
      <c r="E131" s="3" t="s">
        <v>303</v>
      </c>
      <c r="F131" s="3">
        <v>25</v>
      </c>
      <c r="G131" s="5">
        <f t="shared" ref="G131:G194" si="70">F131*1%</f>
        <v>0.25</v>
      </c>
      <c r="H131" s="29">
        <f t="shared" ref="H131:H194" si="71">IF(G131&gt;0, G131, "")</f>
        <v>0.25</v>
      </c>
      <c r="I131" s="3">
        <v>5</v>
      </c>
      <c r="J131" s="3">
        <f t="shared" ref="J131:J194" si="72">(I131-1)/4</f>
        <v>1</v>
      </c>
      <c r="K131" s="3">
        <f t="shared" ref="K131:K194" si="73">IF(J131&gt;=0, J131, "")</f>
        <v>1</v>
      </c>
      <c r="L131" s="3">
        <v>5</v>
      </c>
      <c r="M131" s="3">
        <f t="shared" ref="M131:M194" si="74">(L131-1)/4</f>
        <v>1</v>
      </c>
      <c r="N131" s="3">
        <f t="shared" ref="N131:N194" si="75">IF(M131&gt;=0, M131, "")</f>
        <v>1</v>
      </c>
      <c r="O131" s="3">
        <v>5</v>
      </c>
      <c r="P131" s="3">
        <f t="shared" ref="P131:P194" si="76">(O131-1)/4</f>
        <v>1</v>
      </c>
      <c r="Q131" s="3">
        <f t="shared" ref="Q131:Q194" si="77">IF(P131&gt;=0, P131, "")</f>
        <v>1</v>
      </c>
      <c r="R131" s="3">
        <v>5</v>
      </c>
      <c r="S131" s="3">
        <f t="shared" ref="S131:S194" si="78">(R131-1)/4</f>
        <v>1</v>
      </c>
      <c r="T131" s="3">
        <f t="shared" ref="T131:T194" si="79">IF(S131&gt;=0, S131, "")</f>
        <v>1</v>
      </c>
      <c r="U131" s="29">
        <f t="shared" ref="U131:U194" si="80">IFERROR(AVERAGE(IF(J131&gt;=0,J131,""), IF(M131&gt;=0,M131,""), IF(P131&gt;=0,P131,""), IF(S131&gt;=0,S131,"")), "")</f>
        <v>1</v>
      </c>
      <c r="V131" s="3">
        <v>5</v>
      </c>
      <c r="W131" s="3">
        <f t="shared" ref="W131:W194" si="81">(V131-1)/4</f>
        <v>1</v>
      </c>
      <c r="X131" s="3">
        <v>5</v>
      </c>
      <c r="Y131" s="3">
        <f t="shared" ref="Y131:Y194" si="82">(X131-1)/4</f>
        <v>1</v>
      </c>
      <c r="Z131" s="3">
        <v>5</v>
      </c>
      <c r="AA131" s="3">
        <f t="shared" ref="AA131:AA194" si="83">(Z131-1)/4</f>
        <v>1</v>
      </c>
      <c r="AB131" s="29">
        <f t="shared" ref="AB131:AB194" si="84">IFERROR(AVERAGE(IF(W131&gt;=0,W131,""), IF(Y131&gt;=0,Y131,""), IF(AA131&gt;=0,AA131,"")), "")</f>
        <v>1</v>
      </c>
      <c r="AC131" s="3">
        <v>4</v>
      </c>
      <c r="AD131" s="3">
        <f t="shared" ref="AD131:AD194" si="85">(AC131-1)/3</f>
        <v>1</v>
      </c>
      <c r="AE131" s="3">
        <v>4</v>
      </c>
      <c r="AF131" s="3">
        <f t="shared" ref="AF131:AF194" si="86">(AE131-1)/3</f>
        <v>1</v>
      </c>
      <c r="AG131" s="3">
        <v>4</v>
      </c>
      <c r="AH131" s="3">
        <f t="shared" ref="AH131:AH194" si="87">(AG131-1)/3</f>
        <v>1</v>
      </c>
      <c r="AI131" s="3">
        <v>4</v>
      </c>
      <c r="AJ131" s="3">
        <f t="shared" ref="AJ131:AJ194" si="88">(AI131-1)/3</f>
        <v>1</v>
      </c>
      <c r="AK131" s="3">
        <v>4</v>
      </c>
      <c r="AL131" s="3">
        <f t="shared" ref="AL131:AL194" si="89">(AK131-1)/3</f>
        <v>1</v>
      </c>
      <c r="AM131" s="3">
        <v>4</v>
      </c>
      <c r="AN131" s="3">
        <f t="shared" ref="AN131:AN194" si="90">(AM131-1)/3</f>
        <v>1</v>
      </c>
      <c r="AO131" s="3">
        <v>4</v>
      </c>
      <c r="AP131" s="3">
        <f t="shared" ref="AP131:AP194" si="91">(AO131-1)/3</f>
        <v>1</v>
      </c>
      <c r="AQ131" s="3">
        <v>4</v>
      </c>
      <c r="AR131" s="3">
        <f t="shared" ref="AR131:AR194" si="92">(AQ131-1)/3</f>
        <v>1</v>
      </c>
      <c r="AS131" s="29">
        <f t="shared" ref="AS131:AS194" si="93">IFERROR(AVERAGE(IF(AD131&gt;=0,AD131,""), IF(AF131&gt;=0,AF131,""), IF(AH131&gt;=0,AH131,""), IF(AJ131&gt;=0,AJ131,""), IF(AL131&gt;=0,AL131,""), IF(AN131&gt;=0,AN131,""), IF(AP131&gt;=0,AP131,""), IF(AR131&gt;=0,AR131,"")), "")</f>
        <v>1</v>
      </c>
      <c r="AT131" s="3">
        <v>5</v>
      </c>
      <c r="AU131" s="3">
        <f t="shared" ref="AU131:AU194" si="94">(AT131-1)/4</f>
        <v>1</v>
      </c>
      <c r="AV131" s="3">
        <v>5</v>
      </c>
      <c r="AW131" s="3">
        <f t="shared" ref="AW131:AW194" si="95">(AV131-1)/4</f>
        <v>1</v>
      </c>
      <c r="AX131" s="29">
        <f t="shared" ref="AX131:AX194" si="96">IFERROR(AVERAGE(IF(AU131&gt;=0,AU131,""), IF(AW131&gt;=0,AW131,"")), "")</f>
        <v>1</v>
      </c>
      <c r="AY131" s="3" t="s">
        <v>1160</v>
      </c>
      <c r="AZ131" s="3">
        <v>20</v>
      </c>
      <c r="BA131" s="12">
        <f t="shared" ref="BA131:BA194" si="97">(AZ131 - MIN(AZ$3:AZ$391)) / (MAX(AZ$3:AZ$391) - MIN(AZ$3:AZ$391))</f>
        <v>6.9833493094756283E-2</v>
      </c>
      <c r="BB131" s="12">
        <f t="shared" ref="BB131:BB194" si="98">RANK(AZ131, AZ$3:AZ$391, 1) / COUNTA(AZ$3:AZ$391)</f>
        <v>0.58566978193146413</v>
      </c>
      <c r="BC131" s="3">
        <v>5</v>
      </c>
      <c r="BD131" s="3">
        <f t="shared" ref="BD131:BD194" si="99">(BC131-1)/4</f>
        <v>1</v>
      </c>
      <c r="BE131" s="3">
        <v>5</v>
      </c>
      <c r="BF131" s="3">
        <f t="shared" ref="BF131:BF194" si="100">(BE131-1)/4</f>
        <v>1</v>
      </c>
      <c r="BG131" s="29">
        <f t="shared" ref="BG131:BG194" si="101">IFERROR(AVERAGE(IF(BA131&gt;=0,BA131,""), IF(BD131&gt;=0,BD131,""), IF(BF131&gt;=0,BF131,"")), "")</f>
        <v>0.68994449769825206</v>
      </c>
      <c r="BH131" s="3">
        <v>200000</v>
      </c>
      <c r="BI131" s="13">
        <f t="shared" ref="BI131:BI194" si="102">(BH131 - MIN(BH$3:BH$391)) / (MAX(BH$3:BH$391) - MIN(BH$3:BH$391))</f>
        <v>2.25000000225E-4</v>
      </c>
      <c r="BJ131" s="12">
        <f t="shared" ref="BJ131:BJ194" si="103">RANK(BH131, BH$3:BH$391, 1) / COUNTA(BH$3:BH$391)</f>
        <v>0.29841269841269841</v>
      </c>
      <c r="BK131" s="29">
        <f t="shared" ref="BK131:BK194" si="104">IFERROR(AVERAGE(H131,U131,AB131,AS131,AX131,BG131), "")</f>
        <v>0.82332408294970871</v>
      </c>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P131" s="3"/>
      <c r="EQ131" s="3"/>
      <c r="EU131" s="3"/>
      <c r="EW131" s="3"/>
      <c r="EZ131" s="3"/>
      <c r="FA131" s="3"/>
      <c r="FB131" s="3"/>
      <c r="FC131" s="3"/>
      <c r="FD131" s="3"/>
      <c r="FE131" s="3"/>
      <c r="FF131" s="3"/>
      <c r="FH131" s="3"/>
      <c r="FI131" s="3"/>
      <c r="FJ131" s="3"/>
      <c r="FK131" s="3"/>
      <c r="FL131" s="3"/>
      <c r="FM131" s="3"/>
      <c r="FN131" s="3"/>
      <c r="FO131" s="3"/>
      <c r="FP131" s="3"/>
      <c r="FQ131" s="3"/>
      <c r="FR131" s="3"/>
      <c r="FS131" s="3"/>
      <c r="FT131" s="3"/>
      <c r="FU131" s="3"/>
      <c r="FV131" s="3"/>
      <c r="FW131" s="3"/>
      <c r="FX131" s="3"/>
      <c r="FY131" s="3"/>
      <c r="GA131" s="3"/>
      <c r="GB131" s="3"/>
      <c r="GC131" s="3"/>
      <c r="GD131" s="3"/>
      <c r="GE131" s="3"/>
    </row>
    <row r="132" spans="1:187" ht="15" x14ac:dyDescent="0.2">
      <c r="A132" s="3" t="s">
        <v>1170</v>
      </c>
      <c r="B132" s="21" t="s">
        <v>3150</v>
      </c>
      <c r="C132" s="3" t="s">
        <v>1171</v>
      </c>
      <c r="D132" s="3" t="s">
        <v>124</v>
      </c>
      <c r="E132" s="3" t="s">
        <v>1172</v>
      </c>
      <c r="F132" s="3">
        <v>60</v>
      </c>
      <c r="G132" s="5">
        <f t="shared" si="70"/>
        <v>0.6</v>
      </c>
      <c r="H132" s="29">
        <f t="shared" si="71"/>
        <v>0.6</v>
      </c>
      <c r="I132" s="3">
        <v>5</v>
      </c>
      <c r="J132" s="3">
        <f t="shared" si="72"/>
        <v>1</v>
      </c>
      <c r="K132" s="3">
        <f t="shared" si="73"/>
        <v>1</v>
      </c>
      <c r="L132" s="3">
        <v>5</v>
      </c>
      <c r="M132" s="3">
        <f t="shared" si="74"/>
        <v>1</v>
      </c>
      <c r="N132" s="3">
        <f t="shared" si="75"/>
        <v>1</v>
      </c>
      <c r="O132" s="3">
        <v>5</v>
      </c>
      <c r="P132" s="3">
        <f t="shared" si="76"/>
        <v>1</v>
      </c>
      <c r="Q132" s="3">
        <f t="shared" si="77"/>
        <v>1</v>
      </c>
      <c r="R132" s="3">
        <v>5</v>
      </c>
      <c r="S132" s="3">
        <f t="shared" si="78"/>
        <v>1</v>
      </c>
      <c r="T132" s="3">
        <f t="shared" si="79"/>
        <v>1</v>
      </c>
      <c r="U132" s="29">
        <f t="shared" si="80"/>
        <v>1</v>
      </c>
      <c r="V132" s="3">
        <v>5</v>
      </c>
      <c r="W132" s="3">
        <f t="shared" si="81"/>
        <v>1</v>
      </c>
      <c r="X132" s="3">
        <v>5</v>
      </c>
      <c r="Y132" s="3">
        <f t="shared" si="82"/>
        <v>1</v>
      </c>
      <c r="Z132" s="3">
        <v>5</v>
      </c>
      <c r="AA132" s="3">
        <f t="shared" si="83"/>
        <v>1</v>
      </c>
      <c r="AB132" s="29">
        <f t="shared" si="84"/>
        <v>1</v>
      </c>
      <c r="AC132" s="3">
        <v>4</v>
      </c>
      <c r="AD132" s="3">
        <f t="shared" si="85"/>
        <v>1</v>
      </c>
      <c r="AE132" s="3">
        <v>4</v>
      </c>
      <c r="AF132" s="3">
        <f t="shared" si="86"/>
        <v>1</v>
      </c>
      <c r="AG132" s="3">
        <v>4</v>
      </c>
      <c r="AH132" s="3">
        <f t="shared" si="87"/>
        <v>1</v>
      </c>
      <c r="AI132" s="3">
        <v>4</v>
      </c>
      <c r="AJ132" s="3">
        <f t="shared" si="88"/>
        <v>1</v>
      </c>
      <c r="AK132" s="3">
        <v>4</v>
      </c>
      <c r="AL132" s="3">
        <f t="shared" si="89"/>
        <v>1</v>
      </c>
      <c r="AM132" s="3">
        <v>3</v>
      </c>
      <c r="AN132" s="3">
        <f t="shared" si="90"/>
        <v>0.66666666666666663</v>
      </c>
      <c r="AO132" s="3">
        <v>3</v>
      </c>
      <c r="AP132" s="3">
        <f t="shared" si="91"/>
        <v>0.66666666666666663</v>
      </c>
      <c r="AQ132" s="3">
        <v>3</v>
      </c>
      <c r="AR132" s="3">
        <f t="shared" si="92"/>
        <v>0.66666666666666663</v>
      </c>
      <c r="AS132" s="29">
        <f t="shared" si="93"/>
        <v>0.87500000000000011</v>
      </c>
      <c r="AT132" s="3">
        <v>5</v>
      </c>
      <c r="AU132" s="3">
        <f t="shared" si="94"/>
        <v>1</v>
      </c>
      <c r="AV132" s="3">
        <v>5</v>
      </c>
      <c r="AW132" s="3">
        <f t="shared" si="95"/>
        <v>1</v>
      </c>
      <c r="AX132" s="29">
        <f t="shared" si="96"/>
        <v>1</v>
      </c>
      <c r="AY132" s="3" t="s">
        <v>1173</v>
      </c>
      <c r="AZ132" s="3">
        <v>30</v>
      </c>
      <c r="BA132" s="12">
        <f t="shared" si="97"/>
        <v>0.10533603152625413</v>
      </c>
      <c r="BB132" s="12">
        <f t="shared" si="98"/>
        <v>0.83177570093457942</v>
      </c>
      <c r="BC132" s="3">
        <v>5</v>
      </c>
      <c r="BD132" s="3">
        <f t="shared" si="99"/>
        <v>1</v>
      </c>
      <c r="BE132" s="3">
        <v>5</v>
      </c>
      <c r="BF132" s="3">
        <f t="shared" si="100"/>
        <v>1</v>
      </c>
      <c r="BG132" s="29">
        <f t="shared" si="101"/>
        <v>0.70177867717541798</v>
      </c>
      <c r="BH132" s="3">
        <v>100000</v>
      </c>
      <c r="BI132" s="13">
        <f t="shared" si="102"/>
        <v>1.125000001125E-4</v>
      </c>
      <c r="BJ132" s="12">
        <f t="shared" si="103"/>
        <v>0.19365079365079366</v>
      </c>
      <c r="BK132" s="29">
        <f t="shared" si="104"/>
        <v>0.8627964461959029</v>
      </c>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B132" s="3"/>
      <c r="EC132" s="3"/>
      <c r="ED132" s="3"/>
      <c r="EE132" s="3"/>
      <c r="EF132" s="3"/>
      <c r="EG132" s="3"/>
      <c r="EH132" s="3"/>
      <c r="EI132" s="3"/>
      <c r="EJ132" s="3"/>
      <c r="EK132" s="3"/>
      <c r="EO132" s="3"/>
      <c r="EQ132" s="3"/>
      <c r="EW132" s="3"/>
      <c r="EX132" s="3"/>
      <c r="EY132" s="3"/>
      <c r="FA132" s="3"/>
      <c r="FB132" s="3"/>
      <c r="FC132" s="3"/>
      <c r="FD132" s="3"/>
      <c r="FE132" s="3"/>
      <c r="FF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row>
    <row r="133" spans="1:187" ht="15" x14ac:dyDescent="0.2">
      <c r="A133" s="3" t="s">
        <v>1181</v>
      </c>
      <c r="B133" s="21" t="s">
        <v>3137</v>
      </c>
      <c r="C133" s="3" t="s">
        <v>1182</v>
      </c>
      <c r="D133" s="3" t="s">
        <v>113</v>
      </c>
      <c r="E133" s="3" t="s">
        <v>1183</v>
      </c>
      <c r="F133" s="3">
        <v>5</v>
      </c>
      <c r="G133" s="5">
        <f t="shared" si="70"/>
        <v>0.05</v>
      </c>
      <c r="H133" s="29">
        <f t="shared" si="71"/>
        <v>0.05</v>
      </c>
      <c r="I133" s="3">
        <v>3</v>
      </c>
      <c r="J133" s="3">
        <f t="shared" si="72"/>
        <v>0.5</v>
      </c>
      <c r="K133" s="3">
        <f t="shared" si="73"/>
        <v>0.5</v>
      </c>
      <c r="L133" s="3">
        <v>3</v>
      </c>
      <c r="M133" s="3">
        <f t="shared" si="74"/>
        <v>0.5</v>
      </c>
      <c r="N133" s="3">
        <f t="shared" si="75"/>
        <v>0.5</v>
      </c>
      <c r="O133" s="3">
        <v>5</v>
      </c>
      <c r="P133" s="3">
        <f t="shared" si="76"/>
        <v>1</v>
      </c>
      <c r="Q133" s="3">
        <f t="shared" si="77"/>
        <v>1</v>
      </c>
      <c r="R133" s="3">
        <v>4</v>
      </c>
      <c r="S133" s="3">
        <f t="shared" si="78"/>
        <v>0.75</v>
      </c>
      <c r="T133" s="3">
        <f t="shared" si="79"/>
        <v>0.75</v>
      </c>
      <c r="U133" s="29">
        <f t="shared" si="80"/>
        <v>0.6875</v>
      </c>
      <c r="V133" s="3">
        <v>4</v>
      </c>
      <c r="W133" s="3">
        <f t="shared" si="81"/>
        <v>0.75</v>
      </c>
      <c r="X133" s="3">
        <v>4</v>
      </c>
      <c r="Y133" s="3">
        <f t="shared" si="82"/>
        <v>0.75</v>
      </c>
      <c r="Z133" s="3">
        <v>4</v>
      </c>
      <c r="AA133" s="3">
        <f t="shared" si="83"/>
        <v>0.75</v>
      </c>
      <c r="AB133" s="29">
        <f t="shared" si="84"/>
        <v>0.75</v>
      </c>
      <c r="AC133" s="3">
        <v>3</v>
      </c>
      <c r="AD133" s="3">
        <f t="shared" si="85"/>
        <v>0.66666666666666663</v>
      </c>
      <c r="AE133" s="3">
        <v>3</v>
      </c>
      <c r="AF133" s="3">
        <f t="shared" si="86"/>
        <v>0.66666666666666663</v>
      </c>
      <c r="AG133" s="3">
        <v>3</v>
      </c>
      <c r="AH133" s="3">
        <f t="shared" si="87"/>
        <v>0.66666666666666663</v>
      </c>
      <c r="AI133" s="3">
        <v>3</v>
      </c>
      <c r="AJ133" s="3">
        <f t="shared" si="88"/>
        <v>0.66666666666666663</v>
      </c>
      <c r="AK133" s="3">
        <v>3</v>
      </c>
      <c r="AL133" s="3">
        <f t="shared" si="89"/>
        <v>0.66666666666666663</v>
      </c>
      <c r="AM133" s="3">
        <v>3</v>
      </c>
      <c r="AN133" s="3">
        <f t="shared" si="90"/>
        <v>0.66666666666666663</v>
      </c>
      <c r="AO133" s="3">
        <v>3</v>
      </c>
      <c r="AP133" s="3">
        <f t="shared" si="91"/>
        <v>0.66666666666666663</v>
      </c>
      <c r="AQ133" s="3">
        <v>3</v>
      </c>
      <c r="AR133" s="3">
        <f t="shared" si="92"/>
        <v>0.66666666666666663</v>
      </c>
      <c r="AS133" s="29">
        <f t="shared" si="93"/>
        <v>0.66666666666666663</v>
      </c>
      <c r="AT133" s="3">
        <v>4</v>
      </c>
      <c r="AU133" s="3">
        <f t="shared" si="94"/>
        <v>0.75</v>
      </c>
      <c r="AV133" s="3">
        <v>4</v>
      </c>
      <c r="AW133" s="3">
        <f t="shared" si="95"/>
        <v>0.75</v>
      </c>
      <c r="AX133" s="29">
        <f t="shared" si="96"/>
        <v>0.75</v>
      </c>
      <c r="AZ133" s="3">
        <v>5</v>
      </c>
      <c r="BA133" s="12">
        <f t="shared" si="97"/>
        <v>1.6579685447509495E-2</v>
      </c>
      <c r="BB133" s="12">
        <f t="shared" si="98"/>
        <v>9.0342679127725853E-2</v>
      </c>
      <c r="BC133" s="3">
        <v>4</v>
      </c>
      <c r="BD133" s="3">
        <f t="shared" si="99"/>
        <v>0.75</v>
      </c>
      <c r="BE133" s="3">
        <v>4</v>
      </c>
      <c r="BF133" s="3">
        <f t="shared" si="100"/>
        <v>0.75</v>
      </c>
      <c r="BG133" s="29">
        <f t="shared" si="101"/>
        <v>0.50552656181583655</v>
      </c>
      <c r="BH133" s="3">
        <v>10000</v>
      </c>
      <c r="BI133" s="13">
        <f t="shared" si="102"/>
        <v>1.1250000011249999E-5</v>
      </c>
      <c r="BJ133" s="12">
        <f t="shared" si="103"/>
        <v>3.8095238095238099E-2</v>
      </c>
      <c r="BK133" s="29">
        <f t="shared" si="104"/>
        <v>0.56828220474708391</v>
      </c>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B133" s="3"/>
      <c r="EC133" s="3"/>
      <c r="ED133" s="3"/>
      <c r="EE133" s="3"/>
      <c r="EF133" s="3"/>
      <c r="EG133" s="3"/>
      <c r="EH133" s="3"/>
      <c r="EI133" s="3"/>
      <c r="EJ133" s="3"/>
      <c r="EK133" s="3"/>
      <c r="EL133" s="3"/>
      <c r="EM133" s="3"/>
      <c r="EO133" s="3"/>
      <c r="EW133" s="3"/>
      <c r="EZ133" s="3"/>
      <c r="FA133" s="3"/>
      <c r="FB133" s="3"/>
      <c r="FC133" s="3"/>
      <c r="FD133" s="3"/>
      <c r="FE133" s="3"/>
      <c r="FF133" s="3"/>
      <c r="FH133" s="3"/>
      <c r="FI133" s="3"/>
      <c r="FJ133" s="3"/>
      <c r="FK133" s="3"/>
      <c r="FL133" s="3"/>
      <c r="FM133" s="3"/>
      <c r="FN133" s="3"/>
      <c r="FO133" s="3"/>
      <c r="FP133" s="3"/>
      <c r="FQ133" s="3"/>
      <c r="FR133" s="3"/>
      <c r="FS133" s="3"/>
      <c r="FT133" s="3"/>
      <c r="FU133" s="3"/>
      <c r="FV133" s="3"/>
      <c r="FW133" s="3"/>
      <c r="FX133" s="3"/>
      <c r="FY133" s="3"/>
      <c r="GA133" s="3"/>
      <c r="GB133" s="3"/>
      <c r="GC133" s="3"/>
      <c r="GD133" s="3"/>
      <c r="GE133" s="3"/>
    </row>
    <row r="134" spans="1:187" ht="15" x14ac:dyDescent="0.2">
      <c r="A134" s="3" t="s">
        <v>1187</v>
      </c>
      <c r="B134" s="21" t="s">
        <v>3152</v>
      </c>
      <c r="C134" s="3" t="s">
        <v>1188</v>
      </c>
      <c r="D134" s="3" t="s">
        <v>124</v>
      </c>
      <c r="E134" s="3" t="s">
        <v>1189</v>
      </c>
      <c r="F134" s="3">
        <v>25</v>
      </c>
      <c r="G134" s="5">
        <f t="shared" si="70"/>
        <v>0.25</v>
      </c>
      <c r="H134" s="29">
        <f t="shared" si="71"/>
        <v>0.25</v>
      </c>
      <c r="I134" s="3">
        <v>5</v>
      </c>
      <c r="J134" s="3">
        <f t="shared" si="72"/>
        <v>1</v>
      </c>
      <c r="K134" s="3">
        <f t="shared" si="73"/>
        <v>1</v>
      </c>
      <c r="L134" s="3">
        <v>5</v>
      </c>
      <c r="M134" s="3">
        <f t="shared" si="74"/>
        <v>1</v>
      </c>
      <c r="N134" s="3">
        <f t="shared" si="75"/>
        <v>1</v>
      </c>
      <c r="O134" s="3">
        <v>5</v>
      </c>
      <c r="P134" s="3">
        <f t="shared" si="76"/>
        <v>1</v>
      </c>
      <c r="Q134" s="3">
        <f t="shared" si="77"/>
        <v>1</v>
      </c>
      <c r="R134" s="3">
        <v>5</v>
      </c>
      <c r="S134" s="3">
        <f t="shared" si="78"/>
        <v>1</v>
      </c>
      <c r="T134" s="3">
        <f t="shared" si="79"/>
        <v>1</v>
      </c>
      <c r="U134" s="29">
        <f t="shared" si="80"/>
        <v>1</v>
      </c>
      <c r="V134" s="3">
        <v>4</v>
      </c>
      <c r="W134" s="3">
        <f t="shared" si="81"/>
        <v>0.75</v>
      </c>
      <c r="X134" s="3">
        <v>4</v>
      </c>
      <c r="Y134" s="3">
        <f t="shared" si="82"/>
        <v>0.75</v>
      </c>
      <c r="Z134" s="3">
        <v>4</v>
      </c>
      <c r="AA134" s="3">
        <f t="shared" si="83"/>
        <v>0.75</v>
      </c>
      <c r="AB134" s="29">
        <f t="shared" si="84"/>
        <v>0.75</v>
      </c>
      <c r="AC134" s="3">
        <v>4</v>
      </c>
      <c r="AD134" s="3">
        <f t="shared" si="85"/>
        <v>1</v>
      </c>
      <c r="AE134" s="3">
        <v>3</v>
      </c>
      <c r="AF134" s="3">
        <f t="shared" si="86"/>
        <v>0.66666666666666663</v>
      </c>
      <c r="AG134" s="3">
        <v>4</v>
      </c>
      <c r="AH134" s="3">
        <f t="shared" si="87"/>
        <v>1</v>
      </c>
      <c r="AI134" s="3">
        <v>3</v>
      </c>
      <c r="AJ134" s="3">
        <f t="shared" si="88"/>
        <v>0.66666666666666663</v>
      </c>
      <c r="AK134" s="3">
        <v>3</v>
      </c>
      <c r="AL134" s="3">
        <f t="shared" si="89"/>
        <v>0.66666666666666663</v>
      </c>
      <c r="AM134" s="3">
        <v>4</v>
      </c>
      <c r="AN134" s="3">
        <f t="shared" si="90"/>
        <v>1</v>
      </c>
      <c r="AO134" s="3">
        <v>4</v>
      </c>
      <c r="AP134" s="3">
        <f t="shared" si="91"/>
        <v>1</v>
      </c>
      <c r="AQ134" s="3">
        <v>2</v>
      </c>
      <c r="AR134" s="3">
        <f t="shared" si="92"/>
        <v>0.33333333333333331</v>
      </c>
      <c r="AS134" s="29">
        <f t="shared" si="93"/>
        <v>0.79166666666666663</v>
      </c>
      <c r="AT134" s="3">
        <v>4</v>
      </c>
      <c r="AU134" s="3">
        <f t="shared" si="94"/>
        <v>0.75</v>
      </c>
      <c r="AV134" s="3">
        <v>4</v>
      </c>
      <c r="AW134" s="3">
        <f t="shared" si="95"/>
        <v>0.75</v>
      </c>
      <c r="AX134" s="29">
        <f t="shared" si="96"/>
        <v>0.75</v>
      </c>
      <c r="AY134" s="3" t="s">
        <v>1190</v>
      </c>
      <c r="AZ134" s="3">
        <v>20</v>
      </c>
      <c r="BA134" s="12">
        <f t="shared" si="97"/>
        <v>6.9833493094756283E-2</v>
      </c>
      <c r="BB134" s="12">
        <f t="shared" si="98"/>
        <v>0.58566978193146413</v>
      </c>
      <c r="BC134" s="3">
        <v>5</v>
      </c>
      <c r="BD134" s="3">
        <f t="shared" si="99"/>
        <v>1</v>
      </c>
      <c r="BE134" s="3">
        <v>4</v>
      </c>
      <c r="BF134" s="3">
        <f t="shared" si="100"/>
        <v>0.75</v>
      </c>
      <c r="BG134" s="29">
        <f t="shared" si="101"/>
        <v>0.60661116436491869</v>
      </c>
      <c r="BH134" s="3">
        <v>345850</v>
      </c>
      <c r="BI134" s="13">
        <f t="shared" si="102"/>
        <v>3.8908125038908127E-4</v>
      </c>
      <c r="BJ134" s="12">
        <f t="shared" si="103"/>
        <v>0.42222222222222222</v>
      </c>
      <c r="BK134" s="29">
        <f t="shared" si="104"/>
        <v>0.69137963850526418</v>
      </c>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Q134" s="3"/>
      <c r="CR134" s="3"/>
      <c r="CS134" s="3"/>
      <c r="CT134" s="3"/>
      <c r="CU134" s="3"/>
      <c r="CV134" s="3"/>
      <c r="CW134" s="3"/>
      <c r="CX134" s="3"/>
      <c r="CY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B134" s="3"/>
      <c r="EC134" s="3"/>
      <c r="ED134" s="3"/>
      <c r="EE134" s="3"/>
      <c r="EF134" s="3"/>
      <c r="EG134" s="3"/>
      <c r="EH134" s="3"/>
      <c r="EI134" s="3"/>
      <c r="EJ134" s="3"/>
      <c r="EK134" s="3"/>
      <c r="EL134" s="3"/>
      <c r="EM134" s="3"/>
      <c r="EO134" s="3"/>
      <c r="EW134" s="3"/>
      <c r="EZ134" s="3"/>
      <c r="FA134" s="3"/>
      <c r="FB134" s="3"/>
      <c r="FC134" s="3"/>
      <c r="FE134" s="3"/>
      <c r="FF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row>
    <row r="135" spans="1:187" ht="15" x14ac:dyDescent="0.2">
      <c r="A135" s="3" t="s">
        <v>1198</v>
      </c>
      <c r="B135" s="21" t="s">
        <v>3152</v>
      </c>
      <c r="C135" s="3" t="s">
        <v>1199</v>
      </c>
      <c r="D135" s="3" t="s">
        <v>144</v>
      </c>
      <c r="E135" s="3" t="s">
        <v>1200</v>
      </c>
      <c r="F135" s="3">
        <v>55</v>
      </c>
      <c r="G135" s="5">
        <f t="shared" si="70"/>
        <v>0.55000000000000004</v>
      </c>
      <c r="H135" s="29">
        <f t="shared" si="71"/>
        <v>0.55000000000000004</v>
      </c>
      <c r="I135" s="3">
        <v>5</v>
      </c>
      <c r="J135" s="3">
        <f t="shared" si="72"/>
        <v>1</v>
      </c>
      <c r="K135" s="3">
        <f t="shared" si="73"/>
        <v>1</v>
      </c>
      <c r="L135" s="3">
        <v>5</v>
      </c>
      <c r="M135" s="3">
        <f t="shared" si="74"/>
        <v>1</v>
      </c>
      <c r="N135" s="3">
        <f t="shared" si="75"/>
        <v>1</v>
      </c>
      <c r="O135" s="3">
        <v>5</v>
      </c>
      <c r="P135" s="3">
        <f t="shared" si="76"/>
        <v>1</v>
      </c>
      <c r="Q135" s="3">
        <f t="shared" si="77"/>
        <v>1</v>
      </c>
      <c r="R135" s="3">
        <v>5</v>
      </c>
      <c r="S135" s="3">
        <f t="shared" si="78"/>
        <v>1</v>
      </c>
      <c r="T135" s="3">
        <f t="shared" si="79"/>
        <v>1</v>
      </c>
      <c r="U135" s="29">
        <f t="shared" si="80"/>
        <v>1</v>
      </c>
      <c r="V135" s="3">
        <v>3</v>
      </c>
      <c r="W135" s="3">
        <f t="shared" si="81"/>
        <v>0.5</v>
      </c>
      <c r="X135" s="3">
        <v>5</v>
      </c>
      <c r="Y135" s="3">
        <f t="shared" si="82"/>
        <v>1</v>
      </c>
      <c r="Z135" s="3">
        <v>5</v>
      </c>
      <c r="AA135" s="3">
        <f t="shared" si="83"/>
        <v>1</v>
      </c>
      <c r="AB135" s="29">
        <f t="shared" si="84"/>
        <v>0.83333333333333337</v>
      </c>
      <c r="AC135" s="3">
        <v>2</v>
      </c>
      <c r="AD135" s="3">
        <f t="shared" si="85"/>
        <v>0.33333333333333331</v>
      </c>
      <c r="AE135" s="3">
        <v>4</v>
      </c>
      <c r="AF135" s="3">
        <f t="shared" si="86"/>
        <v>1</v>
      </c>
      <c r="AG135" s="3">
        <v>4</v>
      </c>
      <c r="AH135" s="3">
        <f t="shared" si="87"/>
        <v>1</v>
      </c>
      <c r="AI135" s="3">
        <v>4</v>
      </c>
      <c r="AJ135" s="3">
        <f t="shared" si="88"/>
        <v>1</v>
      </c>
      <c r="AK135" s="3">
        <v>4</v>
      </c>
      <c r="AL135" s="3">
        <f t="shared" si="89"/>
        <v>1</v>
      </c>
      <c r="AM135" s="3">
        <v>4</v>
      </c>
      <c r="AN135" s="3">
        <f t="shared" si="90"/>
        <v>1</v>
      </c>
      <c r="AO135" s="3">
        <v>4</v>
      </c>
      <c r="AP135" s="3">
        <f t="shared" si="91"/>
        <v>1</v>
      </c>
      <c r="AQ135" s="3">
        <v>2</v>
      </c>
      <c r="AR135" s="3">
        <f t="shared" si="92"/>
        <v>0.33333333333333331</v>
      </c>
      <c r="AS135" s="29">
        <f t="shared" si="93"/>
        <v>0.83333333333333326</v>
      </c>
      <c r="AT135" s="3">
        <v>4</v>
      </c>
      <c r="AU135" s="3">
        <f t="shared" si="94"/>
        <v>0.75</v>
      </c>
      <c r="AV135" s="3">
        <v>4</v>
      </c>
      <c r="AW135" s="3">
        <f t="shared" si="95"/>
        <v>0.75</v>
      </c>
      <c r="AX135" s="29">
        <f t="shared" si="96"/>
        <v>0.75</v>
      </c>
      <c r="AY135" s="3" t="s">
        <v>1201</v>
      </c>
      <c r="AZ135" s="3">
        <v>25</v>
      </c>
      <c r="BA135" s="12">
        <f t="shared" si="97"/>
        <v>8.7584762310505201E-2</v>
      </c>
      <c r="BB135" s="12">
        <f t="shared" si="98"/>
        <v>0.75077881619937692</v>
      </c>
      <c r="BC135" s="3">
        <v>5</v>
      </c>
      <c r="BD135" s="3">
        <f t="shared" si="99"/>
        <v>1</v>
      </c>
      <c r="BE135" s="3">
        <v>5</v>
      </c>
      <c r="BF135" s="3">
        <f t="shared" si="100"/>
        <v>1</v>
      </c>
      <c r="BG135" s="29">
        <f t="shared" si="101"/>
        <v>0.69586158743683502</v>
      </c>
      <c r="BH135" s="3">
        <v>175000</v>
      </c>
      <c r="BI135" s="13">
        <f t="shared" si="102"/>
        <v>1.9687500019687499E-4</v>
      </c>
      <c r="BJ135" s="12">
        <f t="shared" si="103"/>
        <v>0.2857142857142857</v>
      </c>
      <c r="BK135" s="29">
        <f t="shared" si="104"/>
        <v>0.7770880423505836</v>
      </c>
      <c r="FI135" s="3"/>
      <c r="GC135" s="3"/>
      <c r="GE135" s="3"/>
    </row>
    <row r="136" spans="1:187" ht="15" x14ac:dyDescent="0.2">
      <c r="A136" s="3" t="s">
        <v>1209</v>
      </c>
      <c r="B136" s="21" t="s">
        <v>3150</v>
      </c>
      <c r="C136" s="3" t="s">
        <v>1210</v>
      </c>
      <c r="D136" s="3" t="s">
        <v>113</v>
      </c>
      <c r="E136" s="3" t="s">
        <v>1211</v>
      </c>
      <c r="F136" s="3">
        <v>35</v>
      </c>
      <c r="G136" s="5">
        <f t="shared" si="70"/>
        <v>0.35000000000000003</v>
      </c>
      <c r="H136" s="29">
        <f t="shared" si="71"/>
        <v>0.35000000000000003</v>
      </c>
      <c r="I136" s="3">
        <v>5</v>
      </c>
      <c r="J136" s="3">
        <f t="shared" si="72"/>
        <v>1</v>
      </c>
      <c r="K136" s="3">
        <f t="shared" si="73"/>
        <v>1</v>
      </c>
      <c r="L136" s="3">
        <v>5</v>
      </c>
      <c r="M136" s="3">
        <f t="shared" si="74"/>
        <v>1</v>
      </c>
      <c r="N136" s="3">
        <f t="shared" si="75"/>
        <v>1</v>
      </c>
      <c r="O136" s="3">
        <v>4</v>
      </c>
      <c r="P136" s="3">
        <f t="shared" si="76"/>
        <v>0.75</v>
      </c>
      <c r="Q136" s="3">
        <f t="shared" si="77"/>
        <v>0.75</v>
      </c>
      <c r="R136" s="3">
        <v>5</v>
      </c>
      <c r="S136" s="3">
        <f t="shared" si="78"/>
        <v>1</v>
      </c>
      <c r="T136" s="3">
        <f t="shared" si="79"/>
        <v>1</v>
      </c>
      <c r="U136" s="29">
        <f t="shared" si="80"/>
        <v>0.9375</v>
      </c>
      <c r="V136" s="3">
        <v>5</v>
      </c>
      <c r="W136" s="3">
        <f t="shared" si="81"/>
        <v>1</v>
      </c>
      <c r="X136" s="3">
        <v>4</v>
      </c>
      <c r="Y136" s="3">
        <f t="shared" si="82"/>
        <v>0.75</v>
      </c>
      <c r="Z136" s="3">
        <v>5</v>
      </c>
      <c r="AA136" s="3">
        <f t="shared" si="83"/>
        <v>1</v>
      </c>
      <c r="AB136" s="29">
        <f t="shared" si="84"/>
        <v>0.91666666666666663</v>
      </c>
      <c r="AC136" s="3">
        <v>4</v>
      </c>
      <c r="AD136" s="3">
        <f t="shared" si="85"/>
        <v>1</v>
      </c>
      <c r="AE136" s="3">
        <v>4</v>
      </c>
      <c r="AF136" s="3">
        <f t="shared" si="86"/>
        <v>1</v>
      </c>
      <c r="AG136" s="3">
        <v>4</v>
      </c>
      <c r="AH136" s="3">
        <f t="shared" si="87"/>
        <v>1</v>
      </c>
      <c r="AI136" s="3">
        <v>4</v>
      </c>
      <c r="AJ136" s="3">
        <f t="shared" si="88"/>
        <v>1</v>
      </c>
      <c r="AK136" s="3">
        <v>3</v>
      </c>
      <c r="AL136" s="3">
        <f t="shared" si="89"/>
        <v>0.66666666666666663</v>
      </c>
      <c r="AM136" s="3">
        <v>3</v>
      </c>
      <c r="AN136" s="3">
        <f t="shared" si="90"/>
        <v>0.66666666666666663</v>
      </c>
      <c r="AO136" s="3">
        <v>4</v>
      </c>
      <c r="AP136" s="3">
        <f t="shared" si="91"/>
        <v>1</v>
      </c>
      <c r="AQ136" s="3">
        <v>4</v>
      </c>
      <c r="AR136" s="3">
        <f t="shared" si="92"/>
        <v>1</v>
      </c>
      <c r="AS136" s="29">
        <f t="shared" si="93"/>
        <v>0.91666666666666674</v>
      </c>
      <c r="AT136" s="3">
        <v>4</v>
      </c>
      <c r="AU136" s="3">
        <f t="shared" si="94"/>
        <v>0.75</v>
      </c>
      <c r="AV136" s="3">
        <v>4</v>
      </c>
      <c r="AW136" s="3">
        <f t="shared" si="95"/>
        <v>0.75</v>
      </c>
      <c r="AX136" s="29">
        <f t="shared" si="96"/>
        <v>0.75</v>
      </c>
      <c r="AY136" s="3" t="s">
        <v>1212</v>
      </c>
      <c r="AZ136" s="3">
        <v>10</v>
      </c>
      <c r="BA136" s="12">
        <f t="shared" si="97"/>
        <v>3.4330954663258424E-2</v>
      </c>
      <c r="BB136" s="12">
        <f t="shared" si="98"/>
        <v>0.27414330218068533</v>
      </c>
      <c r="BC136" s="3">
        <v>4</v>
      </c>
      <c r="BD136" s="3">
        <f t="shared" si="99"/>
        <v>0.75</v>
      </c>
      <c r="BE136" s="3">
        <v>5</v>
      </c>
      <c r="BF136" s="3">
        <f t="shared" si="100"/>
        <v>1</v>
      </c>
      <c r="BG136" s="29">
        <f t="shared" si="101"/>
        <v>0.59477698488775277</v>
      </c>
      <c r="BH136" s="3">
        <v>8000000</v>
      </c>
      <c r="BI136" s="13">
        <f t="shared" si="102"/>
        <v>9.0000000089999997E-3</v>
      </c>
      <c r="BJ136" s="12">
        <f t="shared" si="103"/>
        <v>0.90793650793650793</v>
      </c>
      <c r="BK136" s="29">
        <f t="shared" si="104"/>
        <v>0.74426838637018111</v>
      </c>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B136" s="3"/>
      <c r="EC136" s="3"/>
      <c r="ED136" s="3"/>
      <c r="EE136" s="3"/>
      <c r="EF136" s="3"/>
      <c r="EG136" s="3"/>
      <c r="EH136" s="3"/>
      <c r="EI136" s="3"/>
      <c r="EJ136" s="3"/>
      <c r="EK136" s="3"/>
      <c r="EL136" s="3"/>
      <c r="EM136" s="3"/>
      <c r="EO136" s="3"/>
      <c r="EU136" s="3"/>
      <c r="EV136" s="3"/>
      <c r="EW136" s="3"/>
      <c r="EZ136" s="3"/>
      <c r="FA136" s="3"/>
      <c r="FB136" s="3"/>
      <c r="FC136" s="3"/>
      <c r="FD136" s="3"/>
      <c r="FE136" s="3"/>
      <c r="FF136" s="3"/>
      <c r="FH136" s="3"/>
      <c r="FI136" s="3"/>
      <c r="FJ136" s="3"/>
      <c r="FK136" s="3"/>
      <c r="FL136" s="3"/>
      <c r="FM136" s="3"/>
      <c r="FN136" s="3"/>
      <c r="FO136" s="3"/>
      <c r="FP136" s="3"/>
      <c r="FQ136" s="3"/>
      <c r="FR136" s="3"/>
      <c r="FS136" s="3"/>
      <c r="FT136" s="3"/>
      <c r="FU136" s="3"/>
      <c r="FV136" s="3"/>
      <c r="FW136" s="3"/>
      <c r="FX136" s="3"/>
      <c r="FY136" s="3"/>
      <c r="GA136" s="3"/>
      <c r="GB136" s="3"/>
      <c r="GC136" s="3"/>
      <c r="GD136" s="3"/>
      <c r="GE136" s="3"/>
    </row>
    <row r="137" spans="1:187" ht="15" x14ac:dyDescent="0.2">
      <c r="A137" s="3" t="s">
        <v>1219</v>
      </c>
      <c r="B137" s="21" t="s">
        <v>3153</v>
      </c>
      <c r="C137" s="3" t="s">
        <v>1220</v>
      </c>
      <c r="D137" s="3" t="s">
        <v>124</v>
      </c>
      <c r="E137" s="3" t="s">
        <v>1221</v>
      </c>
      <c r="F137" s="3">
        <v>24</v>
      </c>
      <c r="G137" s="5">
        <f t="shared" si="70"/>
        <v>0.24</v>
      </c>
      <c r="H137" s="29">
        <f t="shared" si="71"/>
        <v>0.24</v>
      </c>
      <c r="I137" s="3">
        <v>5</v>
      </c>
      <c r="J137" s="3">
        <f t="shared" si="72"/>
        <v>1</v>
      </c>
      <c r="K137" s="3">
        <f t="shared" si="73"/>
        <v>1</v>
      </c>
      <c r="L137" s="3">
        <v>4</v>
      </c>
      <c r="M137" s="3">
        <f t="shared" si="74"/>
        <v>0.75</v>
      </c>
      <c r="N137" s="3">
        <f t="shared" si="75"/>
        <v>0.75</v>
      </c>
      <c r="O137" s="3">
        <v>5</v>
      </c>
      <c r="P137" s="3">
        <f t="shared" si="76"/>
        <v>1</v>
      </c>
      <c r="Q137" s="3">
        <f t="shared" si="77"/>
        <v>1</v>
      </c>
      <c r="R137" s="3">
        <v>5</v>
      </c>
      <c r="S137" s="3">
        <f t="shared" si="78"/>
        <v>1</v>
      </c>
      <c r="T137" s="3">
        <f t="shared" si="79"/>
        <v>1</v>
      </c>
      <c r="U137" s="29">
        <f t="shared" si="80"/>
        <v>0.9375</v>
      </c>
      <c r="V137" s="3">
        <v>5</v>
      </c>
      <c r="W137" s="3">
        <f t="shared" si="81"/>
        <v>1</v>
      </c>
      <c r="X137" s="3">
        <v>5</v>
      </c>
      <c r="Y137" s="3">
        <f t="shared" si="82"/>
        <v>1</v>
      </c>
      <c r="Z137" s="3">
        <v>4</v>
      </c>
      <c r="AA137" s="3">
        <f t="shared" si="83"/>
        <v>0.75</v>
      </c>
      <c r="AB137" s="29">
        <f t="shared" si="84"/>
        <v>0.91666666666666663</v>
      </c>
      <c r="AC137" s="3">
        <v>2</v>
      </c>
      <c r="AD137" s="3">
        <f t="shared" si="85"/>
        <v>0.33333333333333331</v>
      </c>
      <c r="AE137" s="3">
        <v>2</v>
      </c>
      <c r="AF137" s="3">
        <f t="shared" si="86"/>
        <v>0.33333333333333331</v>
      </c>
      <c r="AG137" s="3">
        <v>4</v>
      </c>
      <c r="AH137" s="3">
        <f t="shared" si="87"/>
        <v>1</v>
      </c>
      <c r="AI137" s="3">
        <v>4</v>
      </c>
      <c r="AJ137" s="3">
        <f t="shared" si="88"/>
        <v>1</v>
      </c>
      <c r="AK137" s="3">
        <v>3</v>
      </c>
      <c r="AL137" s="3">
        <f t="shared" si="89"/>
        <v>0.66666666666666663</v>
      </c>
      <c r="AM137" s="3">
        <v>4</v>
      </c>
      <c r="AN137" s="3">
        <f t="shared" si="90"/>
        <v>1</v>
      </c>
      <c r="AO137" s="3">
        <v>4</v>
      </c>
      <c r="AP137" s="3">
        <f t="shared" si="91"/>
        <v>1</v>
      </c>
      <c r="AQ137" s="3">
        <v>4</v>
      </c>
      <c r="AR137" s="3">
        <f t="shared" si="92"/>
        <v>1</v>
      </c>
      <c r="AS137" s="29">
        <f t="shared" si="93"/>
        <v>0.79166666666666663</v>
      </c>
      <c r="AT137" s="3">
        <v>4</v>
      </c>
      <c r="AU137" s="3">
        <f t="shared" si="94"/>
        <v>0.75</v>
      </c>
      <c r="AV137" s="3">
        <v>3</v>
      </c>
      <c r="AW137" s="3">
        <f t="shared" si="95"/>
        <v>0.5</v>
      </c>
      <c r="AX137" s="29">
        <f t="shared" si="96"/>
        <v>0.625</v>
      </c>
      <c r="AY137" s="3" t="s">
        <v>1222</v>
      </c>
      <c r="AZ137" s="3">
        <v>36</v>
      </c>
      <c r="BA137" s="12">
        <f t="shared" si="97"/>
        <v>0.12663755458515283</v>
      </c>
      <c r="BB137" s="12">
        <f t="shared" si="98"/>
        <v>0.90031152647975077</v>
      </c>
      <c r="BC137" s="3">
        <v>5</v>
      </c>
      <c r="BD137" s="3">
        <f t="shared" si="99"/>
        <v>1</v>
      </c>
      <c r="BE137" s="3">
        <v>5</v>
      </c>
      <c r="BF137" s="3">
        <f t="shared" si="100"/>
        <v>1</v>
      </c>
      <c r="BG137" s="29">
        <f t="shared" si="101"/>
        <v>0.70887918486171753</v>
      </c>
      <c r="BH137" s="3">
        <v>1000000</v>
      </c>
      <c r="BI137" s="13">
        <f t="shared" si="102"/>
        <v>1.125000001125E-3</v>
      </c>
      <c r="BJ137" s="12">
        <f t="shared" si="103"/>
        <v>0.64126984126984132</v>
      </c>
      <c r="BK137" s="29">
        <f t="shared" si="104"/>
        <v>0.70328541969917513</v>
      </c>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O137" s="3"/>
      <c r="EQ137" s="3"/>
      <c r="EW137" s="3"/>
      <c r="EZ137" s="3"/>
      <c r="FA137" s="3"/>
      <c r="FB137" s="3"/>
      <c r="FC137" s="3"/>
      <c r="FD137" s="3"/>
      <c r="FE137" s="3"/>
      <c r="FF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row>
    <row r="138" spans="1:187" ht="15" x14ac:dyDescent="0.2">
      <c r="A138" s="3" t="s">
        <v>1229</v>
      </c>
      <c r="B138" s="21" t="s">
        <v>3137</v>
      </c>
      <c r="C138" s="3" t="s">
        <v>1230</v>
      </c>
      <c r="D138" s="3" t="s">
        <v>144</v>
      </c>
      <c r="E138" s="3" t="s">
        <v>1231</v>
      </c>
      <c r="F138" s="3">
        <v>35</v>
      </c>
      <c r="G138" s="5">
        <f t="shared" si="70"/>
        <v>0.35000000000000003</v>
      </c>
      <c r="H138" s="29">
        <f t="shared" si="71"/>
        <v>0.35000000000000003</v>
      </c>
      <c r="I138" s="3">
        <v>5</v>
      </c>
      <c r="J138" s="3">
        <f t="shared" si="72"/>
        <v>1</v>
      </c>
      <c r="K138" s="3">
        <f t="shared" si="73"/>
        <v>1</v>
      </c>
      <c r="L138" s="3">
        <v>5</v>
      </c>
      <c r="M138" s="3">
        <f t="shared" si="74"/>
        <v>1</v>
      </c>
      <c r="N138" s="3">
        <f t="shared" si="75"/>
        <v>1</v>
      </c>
      <c r="O138" s="3">
        <v>5</v>
      </c>
      <c r="P138" s="3">
        <f t="shared" si="76"/>
        <v>1</v>
      </c>
      <c r="Q138" s="3">
        <f t="shared" si="77"/>
        <v>1</v>
      </c>
      <c r="R138" s="3">
        <v>5</v>
      </c>
      <c r="S138" s="3">
        <f t="shared" si="78"/>
        <v>1</v>
      </c>
      <c r="T138" s="3">
        <f t="shared" si="79"/>
        <v>1</v>
      </c>
      <c r="U138" s="29">
        <f t="shared" si="80"/>
        <v>1</v>
      </c>
      <c r="V138" s="3">
        <v>3</v>
      </c>
      <c r="W138" s="3">
        <f t="shared" si="81"/>
        <v>0.5</v>
      </c>
      <c r="X138" s="3">
        <v>5</v>
      </c>
      <c r="Y138" s="3">
        <f t="shared" si="82"/>
        <v>1</v>
      </c>
      <c r="Z138" s="3">
        <v>5</v>
      </c>
      <c r="AA138" s="3">
        <f t="shared" si="83"/>
        <v>1</v>
      </c>
      <c r="AB138" s="29">
        <f t="shared" si="84"/>
        <v>0.83333333333333337</v>
      </c>
      <c r="AC138" s="3">
        <v>4</v>
      </c>
      <c r="AD138" s="3">
        <f t="shared" si="85"/>
        <v>1</v>
      </c>
      <c r="AE138" s="3">
        <v>4</v>
      </c>
      <c r="AF138" s="3">
        <f t="shared" si="86"/>
        <v>1</v>
      </c>
      <c r="AG138" s="3">
        <v>4</v>
      </c>
      <c r="AH138" s="3">
        <f t="shared" si="87"/>
        <v>1</v>
      </c>
      <c r="AI138" s="3">
        <v>3</v>
      </c>
      <c r="AJ138" s="3">
        <f t="shared" si="88"/>
        <v>0.66666666666666663</v>
      </c>
      <c r="AK138" s="3">
        <v>4</v>
      </c>
      <c r="AL138" s="3">
        <f t="shared" si="89"/>
        <v>1</v>
      </c>
      <c r="AM138" s="3">
        <v>4</v>
      </c>
      <c r="AN138" s="3">
        <f t="shared" si="90"/>
        <v>1</v>
      </c>
      <c r="AO138" s="3">
        <v>4</v>
      </c>
      <c r="AP138" s="3">
        <f t="shared" si="91"/>
        <v>1</v>
      </c>
      <c r="AQ138" s="3">
        <v>3</v>
      </c>
      <c r="AR138" s="3">
        <f t="shared" si="92"/>
        <v>0.66666666666666663</v>
      </c>
      <c r="AS138" s="29">
        <f t="shared" si="93"/>
        <v>0.91666666666666663</v>
      </c>
      <c r="AT138" s="3">
        <v>5</v>
      </c>
      <c r="AU138" s="3">
        <f t="shared" si="94"/>
        <v>1</v>
      </c>
      <c r="AV138" s="3">
        <v>5</v>
      </c>
      <c r="AW138" s="3">
        <f t="shared" si="95"/>
        <v>1</v>
      </c>
      <c r="AX138" s="29">
        <f t="shared" si="96"/>
        <v>1</v>
      </c>
      <c r="AZ138" s="3">
        <v>30</v>
      </c>
      <c r="BA138" s="12">
        <f t="shared" si="97"/>
        <v>0.10533603152625413</v>
      </c>
      <c r="BB138" s="12">
        <f t="shared" si="98"/>
        <v>0.83177570093457942</v>
      </c>
      <c r="BC138" s="3">
        <v>4</v>
      </c>
      <c r="BD138" s="3">
        <f t="shared" si="99"/>
        <v>0.75</v>
      </c>
      <c r="BE138" s="3">
        <v>2</v>
      </c>
      <c r="BF138" s="3">
        <f t="shared" si="100"/>
        <v>0.25</v>
      </c>
      <c r="BG138" s="29">
        <f t="shared" si="101"/>
        <v>0.36844534384208472</v>
      </c>
      <c r="BH138" s="3">
        <v>15000</v>
      </c>
      <c r="BI138" s="13">
        <f t="shared" si="102"/>
        <v>1.6875000016875001E-5</v>
      </c>
      <c r="BJ138" s="12">
        <f t="shared" si="103"/>
        <v>4.7619047619047616E-2</v>
      </c>
      <c r="BK138" s="29">
        <f t="shared" si="104"/>
        <v>0.74474089064034743</v>
      </c>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Q138" s="3"/>
      <c r="CR138" s="3"/>
      <c r="CS138" s="3"/>
      <c r="CT138" s="3"/>
      <c r="CU138" s="3"/>
      <c r="CV138" s="3"/>
      <c r="CW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B138" s="3"/>
      <c r="EC138" s="3"/>
      <c r="ED138" s="3"/>
      <c r="EE138" s="3"/>
      <c r="EF138" s="3"/>
      <c r="EG138" s="3"/>
      <c r="EH138" s="3"/>
      <c r="EI138" s="3"/>
      <c r="EJ138" s="3"/>
      <c r="EK138" s="3"/>
      <c r="EL138" s="3"/>
      <c r="EM138" s="3"/>
      <c r="EO138" s="3"/>
      <c r="EW138" s="3"/>
      <c r="EZ138" s="3"/>
      <c r="FA138" s="3"/>
      <c r="FB138" s="3"/>
      <c r="FC138" s="3"/>
      <c r="FD138" s="3"/>
      <c r="FE138" s="3"/>
      <c r="FF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row>
    <row r="139" spans="1:187" ht="15" x14ac:dyDescent="0.2">
      <c r="A139" s="3" t="s">
        <v>1233</v>
      </c>
      <c r="B139" s="21" t="s">
        <v>3149</v>
      </c>
      <c r="C139" s="3" t="s">
        <v>1234</v>
      </c>
      <c r="D139" s="3" t="s">
        <v>124</v>
      </c>
      <c r="E139" s="3" t="s">
        <v>519</v>
      </c>
      <c r="F139" s="3">
        <v>80</v>
      </c>
      <c r="G139" s="5">
        <f t="shared" si="70"/>
        <v>0.8</v>
      </c>
      <c r="H139" s="29">
        <f t="shared" si="71"/>
        <v>0.8</v>
      </c>
      <c r="I139" s="3">
        <v>5</v>
      </c>
      <c r="J139" s="3">
        <f t="shared" si="72"/>
        <v>1</v>
      </c>
      <c r="K139" s="3">
        <f t="shared" si="73"/>
        <v>1</v>
      </c>
      <c r="L139" s="3">
        <v>5</v>
      </c>
      <c r="M139" s="3">
        <f t="shared" si="74"/>
        <v>1</v>
      </c>
      <c r="N139" s="3">
        <f t="shared" si="75"/>
        <v>1</v>
      </c>
      <c r="O139" s="3">
        <v>5</v>
      </c>
      <c r="P139" s="3">
        <f t="shared" si="76"/>
        <v>1</v>
      </c>
      <c r="Q139" s="3">
        <f t="shared" si="77"/>
        <v>1</v>
      </c>
      <c r="R139" s="3">
        <v>5</v>
      </c>
      <c r="S139" s="3">
        <f t="shared" si="78"/>
        <v>1</v>
      </c>
      <c r="T139" s="3">
        <f t="shared" si="79"/>
        <v>1</v>
      </c>
      <c r="U139" s="29">
        <f t="shared" si="80"/>
        <v>1</v>
      </c>
      <c r="V139" s="3">
        <v>5</v>
      </c>
      <c r="W139" s="3">
        <f t="shared" si="81"/>
        <v>1</v>
      </c>
      <c r="X139" s="3">
        <v>5</v>
      </c>
      <c r="Y139" s="3">
        <f t="shared" si="82"/>
        <v>1</v>
      </c>
      <c r="Z139" s="3">
        <v>5</v>
      </c>
      <c r="AA139" s="3">
        <f t="shared" si="83"/>
        <v>1</v>
      </c>
      <c r="AB139" s="29">
        <f t="shared" si="84"/>
        <v>1</v>
      </c>
      <c r="AC139" s="3">
        <v>4</v>
      </c>
      <c r="AD139" s="3">
        <f t="shared" si="85"/>
        <v>1</v>
      </c>
      <c r="AE139" s="3">
        <v>4</v>
      </c>
      <c r="AF139" s="3">
        <f t="shared" si="86"/>
        <v>1</v>
      </c>
      <c r="AG139" s="3">
        <v>4</v>
      </c>
      <c r="AH139" s="3">
        <f t="shared" si="87"/>
        <v>1</v>
      </c>
      <c r="AI139" s="3">
        <v>4</v>
      </c>
      <c r="AJ139" s="3">
        <f t="shared" si="88"/>
        <v>1</v>
      </c>
      <c r="AK139" s="3">
        <v>4</v>
      </c>
      <c r="AL139" s="3">
        <f t="shared" si="89"/>
        <v>1</v>
      </c>
      <c r="AM139" s="3">
        <v>4</v>
      </c>
      <c r="AN139" s="3">
        <f t="shared" si="90"/>
        <v>1</v>
      </c>
      <c r="AO139" s="3">
        <v>4</v>
      </c>
      <c r="AP139" s="3">
        <f t="shared" si="91"/>
        <v>1</v>
      </c>
      <c r="AQ139" s="3">
        <v>3</v>
      </c>
      <c r="AR139" s="3">
        <f t="shared" si="92"/>
        <v>0.66666666666666663</v>
      </c>
      <c r="AS139" s="29">
        <f t="shared" si="93"/>
        <v>0.95833333333333337</v>
      </c>
      <c r="AT139" s="3">
        <v>5</v>
      </c>
      <c r="AU139" s="3">
        <f t="shared" si="94"/>
        <v>1</v>
      </c>
      <c r="AV139" s="3">
        <v>4</v>
      </c>
      <c r="AW139" s="3">
        <f t="shared" si="95"/>
        <v>0.75</v>
      </c>
      <c r="AX139" s="29">
        <f t="shared" si="96"/>
        <v>0.875</v>
      </c>
      <c r="AY139" s="3" t="s">
        <v>1235</v>
      </c>
      <c r="AZ139" s="3">
        <v>30</v>
      </c>
      <c r="BA139" s="12">
        <f t="shared" si="97"/>
        <v>0.10533603152625413</v>
      </c>
      <c r="BB139" s="12">
        <f t="shared" si="98"/>
        <v>0.83177570093457942</v>
      </c>
      <c r="BC139" s="3">
        <v>5</v>
      </c>
      <c r="BD139" s="3">
        <f t="shared" si="99"/>
        <v>1</v>
      </c>
      <c r="BE139" s="3">
        <v>5</v>
      </c>
      <c r="BF139" s="3">
        <f t="shared" si="100"/>
        <v>1</v>
      </c>
      <c r="BG139" s="29">
        <f t="shared" si="101"/>
        <v>0.70177867717541798</v>
      </c>
      <c r="BH139" s="3">
        <v>100000</v>
      </c>
      <c r="BI139" s="13">
        <f t="shared" si="102"/>
        <v>1.125000001125E-4</v>
      </c>
      <c r="BJ139" s="12">
        <f t="shared" si="103"/>
        <v>0.19365079365079366</v>
      </c>
      <c r="BK139" s="29">
        <f t="shared" si="104"/>
        <v>0.88918533508479181</v>
      </c>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R139" s="3"/>
      <c r="EV139" s="3"/>
      <c r="EW139" s="3"/>
      <c r="EX139" s="3"/>
      <c r="EY139" s="3"/>
      <c r="FA139" s="3"/>
      <c r="FB139" s="3"/>
      <c r="FC139" s="3"/>
      <c r="FD139" s="3"/>
      <c r="FE139" s="3"/>
      <c r="FF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row>
    <row r="140" spans="1:187" ht="15" x14ac:dyDescent="0.2">
      <c r="A140" s="3" t="s">
        <v>1243</v>
      </c>
      <c r="B140" s="21" t="s">
        <v>3137</v>
      </c>
      <c r="C140" s="3" t="s">
        <v>1244</v>
      </c>
      <c r="D140" s="3" t="s">
        <v>113</v>
      </c>
      <c r="E140" s="3" t="s">
        <v>1245</v>
      </c>
      <c r="F140" s="3">
        <v>25</v>
      </c>
      <c r="G140" s="5">
        <f t="shared" si="70"/>
        <v>0.25</v>
      </c>
      <c r="H140" s="29">
        <f t="shared" si="71"/>
        <v>0.25</v>
      </c>
      <c r="I140" s="3">
        <v>5</v>
      </c>
      <c r="J140" s="3">
        <f t="shared" si="72"/>
        <v>1</v>
      </c>
      <c r="K140" s="3">
        <f t="shared" si="73"/>
        <v>1</v>
      </c>
      <c r="L140" s="3">
        <v>5</v>
      </c>
      <c r="M140" s="3">
        <f t="shared" si="74"/>
        <v>1</v>
      </c>
      <c r="N140" s="3">
        <f t="shared" si="75"/>
        <v>1</v>
      </c>
      <c r="O140" s="3">
        <v>5</v>
      </c>
      <c r="P140" s="3">
        <f t="shared" si="76"/>
        <v>1</v>
      </c>
      <c r="Q140" s="3">
        <f t="shared" si="77"/>
        <v>1</v>
      </c>
      <c r="R140" s="3">
        <v>5</v>
      </c>
      <c r="S140" s="3">
        <f t="shared" si="78"/>
        <v>1</v>
      </c>
      <c r="T140" s="3">
        <f t="shared" si="79"/>
        <v>1</v>
      </c>
      <c r="U140" s="29">
        <f t="shared" si="80"/>
        <v>1</v>
      </c>
      <c r="V140" s="3">
        <v>5</v>
      </c>
      <c r="W140" s="3">
        <f t="shared" si="81"/>
        <v>1</v>
      </c>
      <c r="X140" s="3">
        <v>5</v>
      </c>
      <c r="Y140" s="3">
        <f t="shared" si="82"/>
        <v>1</v>
      </c>
      <c r="Z140" s="3">
        <v>5</v>
      </c>
      <c r="AA140" s="3">
        <f t="shared" si="83"/>
        <v>1</v>
      </c>
      <c r="AB140" s="29">
        <f t="shared" si="84"/>
        <v>1</v>
      </c>
      <c r="AC140" s="3">
        <v>4</v>
      </c>
      <c r="AD140" s="3">
        <f t="shared" si="85"/>
        <v>1</v>
      </c>
      <c r="AE140" s="3">
        <v>4</v>
      </c>
      <c r="AF140" s="3">
        <f t="shared" si="86"/>
        <v>1</v>
      </c>
      <c r="AG140" s="3">
        <v>4</v>
      </c>
      <c r="AH140" s="3">
        <f t="shared" si="87"/>
        <v>1</v>
      </c>
      <c r="AI140" s="3">
        <v>4</v>
      </c>
      <c r="AJ140" s="3">
        <f t="shared" si="88"/>
        <v>1</v>
      </c>
      <c r="AK140" s="3">
        <v>4</v>
      </c>
      <c r="AL140" s="3">
        <f t="shared" si="89"/>
        <v>1</v>
      </c>
      <c r="AM140" s="3">
        <v>3</v>
      </c>
      <c r="AN140" s="3">
        <f t="shared" si="90"/>
        <v>0.66666666666666663</v>
      </c>
      <c r="AO140" s="3">
        <v>4</v>
      </c>
      <c r="AP140" s="3">
        <f t="shared" si="91"/>
        <v>1</v>
      </c>
      <c r="AQ140" s="3">
        <v>4</v>
      </c>
      <c r="AR140" s="3">
        <f t="shared" si="92"/>
        <v>1</v>
      </c>
      <c r="AS140" s="29">
        <f t="shared" si="93"/>
        <v>0.95833333333333337</v>
      </c>
      <c r="AT140" s="3">
        <v>5</v>
      </c>
      <c r="AU140" s="3">
        <f t="shared" si="94"/>
        <v>1</v>
      </c>
      <c r="AV140" s="3">
        <v>5</v>
      </c>
      <c r="AW140" s="3">
        <f t="shared" si="95"/>
        <v>1</v>
      </c>
      <c r="AX140" s="29">
        <f t="shared" si="96"/>
        <v>1</v>
      </c>
      <c r="AY140" s="3" t="s">
        <v>1246</v>
      </c>
      <c r="AZ140" s="3">
        <v>20</v>
      </c>
      <c r="BA140" s="12">
        <f t="shared" si="97"/>
        <v>6.9833493094756283E-2</v>
      </c>
      <c r="BB140" s="12">
        <f t="shared" si="98"/>
        <v>0.58566978193146413</v>
      </c>
      <c r="BC140" s="3">
        <v>5</v>
      </c>
      <c r="BD140" s="3">
        <f t="shared" si="99"/>
        <v>1</v>
      </c>
      <c r="BE140" s="3">
        <v>5</v>
      </c>
      <c r="BF140" s="3">
        <f t="shared" si="100"/>
        <v>1</v>
      </c>
      <c r="BG140" s="29">
        <f t="shared" si="101"/>
        <v>0.68994449769825206</v>
      </c>
      <c r="BH140" s="3">
        <v>2000000</v>
      </c>
      <c r="BI140" s="13">
        <f t="shared" si="102"/>
        <v>2.2500000022499999E-3</v>
      </c>
      <c r="BJ140" s="12">
        <f t="shared" si="103"/>
        <v>0.76190476190476186</v>
      </c>
      <c r="BK140" s="29">
        <f t="shared" si="104"/>
        <v>0.81637963850526429</v>
      </c>
      <c r="FI140" s="3"/>
      <c r="GC140" s="3"/>
      <c r="GE140" s="3"/>
    </row>
    <row r="141" spans="1:187" ht="15" x14ac:dyDescent="0.2">
      <c r="A141" s="3" t="s">
        <v>1253</v>
      </c>
      <c r="B141" s="21" t="s">
        <v>3139</v>
      </c>
      <c r="C141" s="3" t="s">
        <v>1254</v>
      </c>
      <c r="D141" s="3" t="s">
        <v>124</v>
      </c>
      <c r="E141" s="3" t="s">
        <v>549</v>
      </c>
      <c r="F141" s="3">
        <v>30</v>
      </c>
      <c r="G141" s="5">
        <f t="shared" si="70"/>
        <v>0.3</v>
      </c>
      <c r="H141" s="29">
        <f t="shared" si="71"/>
        <v>0.3</v>
      </c>
      <c r="I141" s="3">
        <v>4</v>
      </c>
      <c r="J141" s="3">
        <f t="shared" si="72"/>
        <v>0.75</v>
      </c>
      <c r="K141" s="3">
        <f t="shared" si="73"/>
        <v>0.75</v>
      </c>
      <c r="L141" s="3">
        <v>5</v>
      </c>
      <c r="M141" s="3">
        <f t="shared" si="74"/>
        <v>1</v>
      </c>
      <c r="N141" s="3">
        <f t="shared" si="75"/>
        <v>1</v>
      </c>
      <c r="O141" s="3">
        <v>5</v>
      </c>
      <c r="P141" s="3">
        <f t="shared" si="76"/>
        <v>1</v>
      </c>
      <c r="Q141" s="3">
        <f t="shared" si="77"/>
        <v>1</v>
      </c>
      <c r="R141" s="3">
        <v>5</v>
      </c>
      <c r="S141" s="3">
        <f t="shared" si="78"/>
        <v>1</v>
      </c>
      <c r="T141" s="3">
        <f t="shared" si="79"/>
        <v>1</v>
      </c>
      <c r="U141" s="29">
        <f t="shared" si="80"/>
        <v>0.9375</v>
      </c>
      <c r="V141" s="3">
        <v>5</v>
      </c>
      <c r="W141" s="3">
        <f t="shared" si="81"/>
        <v>1</v>
      </c>
      <c r="X141" s="3">
        <v>4</v>
      </c>
      <c r="Y141" s="3">
        <f t="shared" si="82"/>
        <v>0.75</v>
      </c>
      <c r="Z141" s="3">
        <v>5</v>
      </c>
      <c r="AA141" s="3">
        <f t="shared" si="83"/>
        <v>1</v>
      </c>
      <c r="AB141" s="29">
        <f t="shared" si="84"/>
        <v>0.91666666666666663</v>
      </c>
      <c r="AC141" s="3">
        <v>4</v>
      </c>
      <c r="AD141" s="3">
        <f t="shared" si="85"/>
        <v>1</v>
      </c>
      <c r="AE141" s="3">
        <v>3</v>
      </c>
      <c r="AF141" s="3">
        <f t="shared" si="86"/>
        <v>0.66666666666666663</v>
      </c>
      <c r="AG141" s="3">
        <v>4</v>
      </c>
      <c r="AH141" s="3">
        <f t="shared" si="87"/>
        <v>1</v>
      </c>
      <c r="AI141" s="3">
        <v>4</v>
      </c>
      <c r="AJ141" s="3">
        <f t="shared" si="88"/>
        <v>1</v>
      </c>
      <c r="AK141" s="3">
        <v>3</v>
      </c>
      <c r="AL141" s="3">
        <f t="shared" si="89"/>
        <v>0.66666666666666663</v>
      </c>
      <c r="AM141" s="3">
        <v>3</v>
      </c>
      <c r="AN141" s="3">
        <f t="shared" si="90"/>
        <v>0.66666666666666663</v>
      </c>
      <c r="AO141" s="3">
        <v>4</v>
      </c>
      <c r="AP141" s="3">
        <f t="shared" si="91"/>
        <v>1</v>
      </c>
      <c r="AQ141" s="3">
        <v>3</v>
      </c>
      <c r="AR141" s="3">
        <f t="shared" si="92"/>
        <v>0.66666666666666663</v>
      </c>
      <c r="AS141" s="29">
        <f t="shared" si="93"/>
        <v>0.83333333333333337</v>
      </c>
      <c r="AT141" s="3">
        <v>5</v>
      </c>
      <c r="AU141" s="3">
        <f t="shared" si="94"/>
        <v>1</v>
      </c>
      <c r="AV141" s="3">
        <v>4</v>
      </c>
      <c r="AW141" s="3">
        <f t="shared" si="95"/>
        <v>0.75</v>
      </c>
      <c r="AX141" s="29">
        <f t="shared" si="96"/>
        <v>0.875</v>
      </c>
      <c r="AY141" s="3" t="s">
        <v>1255</v>
      </c>
      <c r="AZ141" s="3">
        <v>14</v>
      </c>
      <c r="BA141" s="12">
        <f t="shared" si="97"/>
        <v>4.8531970035857561E-2</v>
      </c>
      <c r="BB141" s="12">
        <f t="shared" si="98"/>
        <v>0.46728971962616822</v>
      </c>
      <c r="BC141" s="3">
        <v>5</v>
      </c>
      <c r="BD141" s="3">
        <f t="shared" si="99"/>
        <v>1</v>
      </c>
      <c r="BE141" s="3">
        <v>5</v>
      </c>
      <c r="BF141" s="3">
        <f t="shared" si="100"/>
        <v>1</v>
      </c>
      <c r="BG141" s="29">
        <f t="shared" si="101"/>
        <v>0.68284399001195251</v>
      </c>
      <c r="BH141" s="3">
        <v>320000</v>
      </c>
      <c r="BI141" s="13">
        <f t="shared" si="102"/>
        <v>3.6000000035999998E-4</v>
      </c>
      <c r="BJ141" s="12">
        <f t="shared" si="103"/>
        <v>0.40317460317460319</v>
      </c>
      <c r="BK141" s="29">
        <f t="shared" si="104"/>
        <v>0.75755733166865868</v>
      </c>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P141" s="3"/>
      <c r="EQ141" s="3"/>
      <c r="EU141" s="3"/>
      <c r="EW141" s="3"/>
      <c r="EZ141" s="3"/>
      <c r="FA141" s="3"/>
      <c r="FB141" s="3"/>
      <c r="FC141" s="3"/>
      <c r="FD141" s="3"/>
      <c r="FE141" s="3"/>
      <c r="FF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row>
    <row r="142" spans="1:187" ht="15" x14ac:dyDescent="0.2">
      <c r="A142" s="3" t="s">
        <v>1261</v>
      </c>
      <c r="B142" s="21" t="s">
        <v>3150</v>
      </c>
      <c r="C142" s="3" t="s">
        <v>1262</v>
      </c>
      <c r="D142" s="3" t="s">
        <v>113</v>
      </c>
      <c r="E142" s="3" t="s">
        <v>1263</v>
      </c>
      <c r="F142" s="3">
        <v>40</v>
      </c>
      <c r="G142" s="5">
        <f t="shared" si="70"/>
        <v>0.4</v>
      </c>
      <c r="H142" s="29">
        <f t="shared" si="71"/>
        <v>0.4</v>
      </c>
      <c r="I142" s="3">
        <v>5</v>
      </c>
      <c r="J142" s="3">
        <f t="shared" si="72"/>
        <v>1</v>
      </c>
      <c r="K142" s="3">
        <f t="shared" si="73"/>
        <v>1</v>
      </c>
      <c r="L142" s="3">
        <v>4</v>
      </c>
      <c r="M142" s="3">
        <f t="shared" si="74"/>
        <v>0.75</v>
      </c>
      <c r="N142" s="3">
        <f t="shared" si="75"/>
        <v>0.75</v>
      </c>
      <c r="O142" s="3">
        <v>5</v>
      </c>
      <c r="P142" s="3">
        <f t="shared" si="76"/>
        <v>1</v>
      </c>
      <c r="Q142" s="3">
        <f t="shared" si="77"/>
        <v>1</v>
      </c>
      <c r="R142" s="3">
        <v>5</v>
      </c>
      <c r="S142" s="3">
        <f t="shared" si="78"/>
        <v>1</v>
      </c>
      <c r="T142" s="3">
        <f t="shared" si="79"/>
        <v>1</v>
      </c>
      <c r="U142" s="29">
        <f t="shared" si="80"/>
        <v>0.9375</v>
      </c>
      <c r="V142" s="3">
        <v>5</v>
      </c>
      <c r="W142" s="3">
        <f t="shared" si="81"/>
        <v>1</v>
      </c>
      <c r="X142" s="3">
        <v>5</v>
      </c>
      <c r="Y142" s="3">
        <f t="shared" si="82"/>
        <v>1</v>
      </c>
      <c r="Z142" s="3">
        <v>5</v>
      </c>
      <c r="AA142" s="3">
        <f t="shared" si="83"/>
        <v>1</v>
      </c>
      <c r="AB142" s="29">
        <f t="shared" si="84"/>
        <v>1</v>
      </c>
      <c r="AC142" s="3">
        <v>4</v>
      </c>
      <c r="AD142" s="3">
        <f t="shared" si="85"/>
        <v>1</v>
      </c>
      <c r="AE142" s="3">
        <v>4</v>
      </c>
      <c r="AF142" s="3">
        <f t="shared" si="86"/>
        <v>1</v>
      </c>
      <c r="AG142" s="3">
        <v>4</v>
      </c>
      <c r="AH142" s="3">
        <f t="shared" si="87"/>
        <v>1</v>
      </c>
      <c r="AI142" s="3">
        <v>4</v>
      </c>
      <c r="AJ142" s="3">
        <f t="shared" si="88"/>
        <v>1</v>
      </c>
      <c r="AK142" s="3">
        <v>4</v>
      </c>
      <c r="AL142" s="3">
        <f t="shared" si="89"/>
        <v>1</v>
      </c>
      <c r="AM142" s="3">
        <v>4</v>
      </c>
      <c r="AN142" s="3">
        <f t="shared" si="90"/>
        <v>1</v>
      </c>
      <c r="AO142" s="3">
        <v>4</v>
      </c>
      <c r="AP142" s="3">
        <f t="shared" si="91"/>
        <v>1</v>
      </c>
      <c r="AQ142" s="3">
        <v>4</v>
      </c>
      <c r="AR142" s="3">
        <f t="shared" si="92"/>
        <v>1</v>
      </c>
      <c r="AS142" s="29">
        <f t="shared" si="93"/>
        <v>1</v>
      </c>
      <c r="AT142" s="3">
        <v>5</v>
      </c>
      <c r="AU142" s="3">
        <f t="shared" si="94"/>
        <v>1</v>
      </c>
      <c r="AV142" s="3">
        <v>5</v>
      </c>
      <c r="AW142" s="3">
        <f t="shared" si="95"/>
        <v>1</v>
      </c>
      <c r="AX142" s="29">
        <f t="shared" si="96"/>
        <v>1</v>
      </c>
      <c r="AY142" s="3" t="s">
        <v>1264</v>
      </c>
      <c r="AZ142" s="3">
        <v>10</v>
      </c>
      <c r="BA142" s="12">
        <f t="shared" si="97"/>
        <v>3.4330954663258424E-2</v>
      </c>
      <c r="BB142" s="12">
        <f t="shared" si="98"/>
        <v>0.27414330218068533</v>
      </c>
      <c r="BC142" s="3">
        <v>5</v>
      </c>
      <c r="BD142" s="3">
        <f t="shared" si="99"/>
        <v>1</v>
      </c>
      <c r="BE142" s="3">
        <v>5</v>
      </c>
      <c r="BF142" s="3">
        <f t="shared" si="100"/>
        <v>1</v>
      </c>
      <c r="BG142" s="29">
        <f t="shared" si="101"/>
        <v>0.67811031822108614</v>
      </c>
      <c r="BH142" s="3">
        <v>34000000</v>
      </c>
      <c r="BI142" s="13">
        <f t="shared" si="102"/>
        <v>3.825000003825E-2</v>
      </c>
      <c r="BJ142" s="12">
        <f t="shared" si="103"/>
        <v>0.98095238095238091</v>
      </c>
      <c r="BK142" s="29">
        <f t="shared" si="104"/>
        <v>0.83593505303684779</v>
      </c>
      <c r="FI142" s="3"/>
      <c r="GC142" s="3"/>
      <c r="GE142" s="3"/>
    </row>
    <row r="143" spans="1:187" ht="15" x14ac:dyDescent="0.2">
      <c r="A143" s="3" t="s">
        <v>1275</v>
      </c>
      <c r="B143" s="21" t="s">
        <v>3137</v>
      </c>
      <c r="C143" s="3" t="s">
        <v>1276</v>
      </c>
      <c r="D143" s="3" t="s">
        <v>124</v>
      </c>
      <c r="E143" s="3" t="s">
        <v>242</v>
      </c>
      <c r="G143" s="5">
        <f t="shared" si="70"/>
        <v>0</v>
      </c>
      <c r="H143" s="29" t="str">
        <f t="shared" si="71"/>
        <v/>
      </c>
      <c r="J143" s="3">
        <f t="shared" si="72"/>
        <v>-0.25</v>
      </c>
      <c r="K143" s="3" t="str">
        <f t="shared" si="73"/>
        <v/>
      </c>
      <c r="M143" s="3">
        <f t="shared" si="74"/>
        <v>-0.25</v>
      </c>
      <c r="N143" s="3" t="str">
        <f t="shared" si="75"/>
        <v/>
      </c>
      <c r="P143" s="3">
        <f t="shared" si="76"/>
        <v>-0.25</v>
      </c>
      <c r="Q143" s="3" t="str">
        <f t="shared" si="77"/>
        <v/>
      </c>
      <c r="S143" s="3">
        <f t="shared" si="78"/>
        <v>-0.25</v>
      </c>
      <c r="T143" s="3" t="str">
        <f t="shared" si="79"/>
        <v/>
      </c>
      <c r="U143" s="29" t="str">
        <f t="shared" si="80"/>
        <v/>
      </c>
      <c r="W143" s="3">
        <f t="shared" si="81"/>
        <v>-0.25</v>
      </c>
      <c r="Y143" s="3">
        <f t="shared" si="82"/>
        <v>-0.25</v>
      </c>
      <c r="AA143" s="3">
        <f t="shared" si="83"/>
        <v>-0.25</v>
      </c>
      <c r="AB143" s="29" t="str">
        <f t="shared" si="84"/>
        <v/>
      </c>
      <c r="AD143" s="3">
        <f t="shared" si="85"/>
        <v>-0.33333333333333331</v>
      </c>
      <c r="AF143" s="3">
        <f t="shared" si="86"/>
        <v>-0.33333333333333331</v>
      </c>
      <c r="AH143" s="3">
        <f t="shared" si="87"/>
        <v>-0.33333333333333331</v>
      </c>
      <c r="AJ143" s="3">
        <f t="shared" si="88"/>
        <v>-0.33333333333333331</v>
      </c>
      <c r="AL143" s="3">
        <f t="shared" si="89"/>
        <v>-0.33333333333333331</v>
      </c>
      <c r="AN143" s="3">
        <f t="shared" si="90"/>
        <v>-0.33333333333333331</v>
      </c>
      <c r="AP143" s="3">
        <f t="shared" si="91"/>
        <v>-0.33333333333333331</v>
      </c>
      <c r="AR143" s="3">
        <f t="shared" si="92"/>
        <v>-0.33333333333333331</v>
      </c>
      <c r="AS143" s="29" t="str">
        <f t="shared" si="93"/>
        <v/>
      </c>
      <c r="AU143" s="3">
        <f t="shared" si="94"/>
        <v>-0.25</v>
      </c>
      <c r="AW143" s="3">
        <f t="shared" si="95"/>
        <v>-0.25</v>
      </c>
      <c r="AX143" s="29" t="str">
        <f t="shared" si="96"/>
        <v/>
      </c>
      <c r="BA143" s="12">
        <f t="shared" si="97"/>
        <v>-1.171583768239429E-3</v>
      </c>
      <c r="BB143" s="12" t="e">
        <f t="shared" si="98"/>
        <v>#N/A</v>
      </c>
      <c r="BD143" s="3">
        <f t="shared" si="99"/>
        <v>-0.25</v>
      </c>
      <c r="BF143" s="3">
        <f t="shared" si="100"/>
        <v>-0.25</v>
      </c>
      <c r="BG143" s="29" t="str">
        <f t="shared" si="101"/>
        <v/>
      </c>
      <c r="BI143" s="13">
        <f t="shared" si="102"/>
        <v>0</v>
      </c>
      <c r="BJ143" s="12">
        <f t="shared" si="103"/>
        <v>3.1746031746031746E-3</v>
      </c>
      <c r="BK143" s="29" t="str">
        <f t="shared" si="104"/>
        <v/>
      </c>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Q143" s="3"/>
      <c r="CR143" s="3"/>
      <c r="CS143" s="3"/>
      <c r="CT143" s="3"/>
      <c r="CU143" s="3"/>
      <c r="CV143" s="3"/>
      <c r="CW143" s="3"/>
      <c r="CX143" s="3"/>
      <c r="CY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B143" s="3"/>
      <c r="EC143" s="3"/>
      <c r="ED143" s="3"/>
      <c r="EE143" s="3"/>
      <c r="EF143" s="3"/>
      <c r="EG143" s="3"/>
      <c r="EH143" s="3"/>
      <c r="EI143" s="3"/>
      <c r="EJ143" s="3"/>
      <c r="EK143" s="3"/>
      <c r="EL143" s="3"/>
      <c r="EM143" s="3"/>
      <c r="EO143" s="3"/>
      <c r="EW143" s="3"/>
      <c r="EZ143" s="3"/>
      <c r="FA143" s="3"/>
      <c r="FB143" s="3"/>
      <c r="FC143" s="3"/>
      <c r="FD143" s="3"/>
      <c r="FE143" s="3"/>
      <c r="FF143" s="3"/>
      <c r="FH143" s="3"/>
      <c r="FI143" s="3"/>
      <c r="FJ143" s="3"/>
      <c r="FK143" s="3"/>
      <c r="FL143" s="3"/>
      <c r="FM143" s="3"/>
      <c r="FN143" s="3"/>
      <c r="FO143" s="3"/>
      <c r="FP143" s="3"/>
      <c r="FQ143" s="3"/>
      <c r="FR143" s="3"/>
      <c r="FS143" s="3"/>
      <c r="FT143" s="3"/>
      <c r="FU143" s="3"/>
      <c r="FV143" s="3"/>
      <c r="FW143" s="3"/>
      <c r="FX143" s="3"/>
      <c r="FY143" s="3"/>
      <c r="GA143" s="3"/>
      <c r="GB143" s="3"/>
      <c r="GC143" s="3"/>
      <c r="GD143" s="3"/>
      <c r="GE143" s="3"/>
    </row>
    <row r="144" spans="1:187" ht="15" x14ac:dyDescent="0.2">
      <c r="A144" s="3" t="s">
        <v>1277</v>
      </c>
      <c r="B144" s="21" t="s">
        <v>3139</v>
      </c>
      <c r="C144" s="3" t="s">
        <v>1278</v>
      </c>
      <c r="D144" s="3" t="s">
        <v>144</v>
      </c>
      <c r="E144" s="3" t="s">
        <v>1279</v>
      </c>
      <c r="F144" s="3">
        <v>25</v>
      </c>
      <c r="G144" s="5">
        <f t="shared" si="70"/>
        <v>0.25</v>
      </c>
      <c r="H144" s="29">
        <f t="shared" si="71"/>
        <v>0.25</v>
      </c>
      <c r="I144" s="3">
        <v>4</v>
      </c>
      <c r="J144" s="3">
        <f t="shared" si="72"/>
        <v>0.75</v>
      </c>
      <c r="K144" s="3">
        <f t="shared" si="73"/>
        <v>0.75</v>
      </c>
      <c r="L144" s="3">
        <v>5</v>
      </c>
      <c r="M144" s="3">
        <f t="shared" si="74"/>
        <v>1</v>
      </c>
      <c r="N144" s="3">
        <f t="shared" si="75"/>
        <v>1</v>
      </c>
      <c r="O144" s="3">
        <v>5</v>
      </c>
      <c r="P144" s="3">
        <f t="shared" si="76"/>
        <v>1</v>
      </c>
      <c r="Q144" s="3">
        <f t="shared" si="77"/>
        <v>1</v>
      </c>
      <c r="R144" s="3">
        <v>5</v>
      </c>
      <c r="S144" s="3">
        <f t="shared" si="78"/>
        <v>1</v>
      </c>
      <c r="T144" s="3">
        <f t="shared" si="79"/>
        <v>1</v>
      </c>
      <c r="U144" s="29">
        <f t="shared" si="80"/>
        <v>0.9375</v>
      </c>
      <c r="V144" s="3">
        <v>5</v>
      </c>
      <c r="W144" s="3">
        <f t="shared" si="81"/>
        <v>1</v>
      </c>
      <c r="X144" s="3">
        <v>4</v>
      </c>
      <c r="Y144" s="3">
        <f t="shared" si="82"/>
        <v>0.75</v>
      </c>
      <c r="Z144" s="3">
        <v>5</v>
      </c>
      <c r="AA144" s="3">
        <f t="shared" si="83"/>
        <v>1</v>
      </c>
      <c r="AB144" s="29">
        <f t="shared" si="84"/>
        <v>0.91666666666666663</v>
      </c>
      <c r="AC144" s="3">
        <v>4</v>
      </c>
      <c r="AD144" s="3">
        <f t="shared" si="85"/>
        <v>1</v>
      </c>
      <c r="AE144" s="3">
        <v>4</v>
      </c>
      <c r="AF144" s="3">
        <f t="shared" si="86"/>
        <v>1</v>
      </c>
      <c r="AG144" s="3">
        <v>3</v>
      </c>
      <c r="AH144" s="3">
        <f t="shared" si="87"/>
        <v>0.66666666666666663</v>
      </c>
      <c r="AI144" s="3">
        <v>4</v>
      </c>
      <c r="AJ144" s="3">
        <f t="shared" si="88"/>
        <v>1</v>
      </c>
      <c r="AK144" s="3">
        <v>4</v>
      </c>
      <c r="AL144" s="3">
        <f t="shared" si="89"/>
        <v>1</v>
      </c>
      <c r="AM144" s="3">
        <v>4</v>
      </c>
      <c r="AN144" s="3">
        <f t="shared" si="90"/>
        <v>1</v>
      </c>
      <c r="AO144" s="3">
        <v>4</v>
      </c>
      <c r="AP144" s="3">
        <f t="shared" si="91"/>
        <v>1</v>
      </c>
      <c r="AQ144" s="3">
        <v>4</v>
      </c>
      <c r="AR144" s="3">
        <f t="shared" si="92"/>
        <v>1</v>
      </c>
      <c r="AS144" s="29">
        <f t="shared" si="93"/>
        <v>0.95833333333333326</v>
      </c>
      <c r="AT144" s="3">
        <v>4</v>
      </c>
      <c r="AU144" s="3">
        <f t="shared" si="94"/>
        <v>0.75</v>
      </c>
      <c r="AV144" s="3">
        <v>4</v>
      </c>
      <c r="AW144" s="3">
        <f t="shared" si="95"/>
        <v>0.75</v>
      </c>
      <c r="AX144" s="29">
        <f t="shared" si="96"/>
        <v>0.75</v>
      </c>
      <c r="AY144" s="3" t="s">
        <v>1280</v>
      </c>
      <c r="AZ144" s="3">
        <v>20</v>
      </c>
      <c r="BA144" s="12">
        <f t="shared" si="97"/>
        <v>6.9833493094756283E-2</v>
      </c>
      <c r="BB144" s="12">
        <f t="shared" si="98"/>
        <v>0.58566978193146413</v>
      </c>
      <c r="BC144" s="3">
        <v>5</v>
      </c>
      <c r="BD144" s="3">
        <f t="shared" si="99"/>
        <v>1</v>
      </c>
      <c r="BE144" s="3">
        <v>5</v>
      </c>
      <c r="BF144" s="3">
        <f t="shared" si="100"/>
        <v>1</v>
      </c>
      <c r="BG144" s="29">
        <f t="shared" si="101"/>
        <v>0.68994449769825206</v>
      </c>
      <c r="BH144" s="3">
        <v>500000</v>
      </c>
      <c r="BI144" s="13">
        <f t="shared" si="102"/>
        <v>5.6250000056249998E-4</v>
      </c>
      <c r="BJ144" s="12">
        <f t="shared" si="103"/>
        <v>0.49206349206349204</v>
      </c>
      <c r="BK144" s="29">
        <f t="shared" si="104"/>
        <v>0.75040741628304197</v>
      </c>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P144" s="3"/>
      <c r="EQ144" s="3"/>
      <c r="EU144" s="3"/>
      <c r="EW144" s="3"/>
      <c r="EX144" s="3"/>
      <c r="EY144" s="3"/>
      <c r="FA144" s="3"/>
      <c r="FB144" s="3"/>
      <c r="FC144" s="3"/>
      <c r="FD144" s="3"/>
      <c r="FE144" s="3"/>
      <c r="FF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row>
    <row r="145" spans="1:187" ht="15" x14ac:dyDescent="0.2">
      <c r="A145" s="3" t="s">
        <v>1286</v>
      </c>
      <c r="B145" s="21" t="s">
        <v>3137</v>
      </c>
      <c r="C145" s="3" t="s">
        <v>1287</v>
      </c>
      <c r="D145" s="3" t="s">
        <v>124</v>
      </c>
      <c r="E145" s="3" t="s">
        <v>1082</v>
      </c>
      <c r="G145" s="5">
        <f t="shared" si="70"/>
        <v>0</v>
      </c>
      <c r="H145" s="29" t="str">
        <f t="shared" si="71"/>
        <v/>
      </c>
      <c r="J145" s="3">
        <f t="shared" si="72"/>
        <v>-0.25</v>
      </c>
      <c r="K145" s="3" t="str">
        <f t="shared" si="73"/>
        <v/>
      </c>
      <c r="M145" s="3">
        <f t="shared" si="74"/>
        <v>-0.25</v>
      </c>
      <c r="N145" s="3" t="str">
        <f t="shared" si="75"/>
        <v/>
      </c>
      <c r="P145" s="3">
        <f t="shared" si="76"/>
        <v>-0.25</v>
      </c>
      <c r="Q145" s="3" t="str">
        <f t="shared" si="77"/>
        <v/>
      </c>
      <c r="S145" s="3">
        <f t="shared" si="78"/>
        <v>-0.25</v>
      </c>
      <c r="T145" s="3" t="str">
        <f t="shared" si="79"/>
        <v/>
      </c>
      <c r="U145" s="29" t="str">
        <f t="shared" si="80"/>
        <v/>
      </c>
      <c r="W145" s="3">
        <f t="shared" si="81"/>
        <v>-0.25</v>
      </c>
      <c r="Y145" s="3">
        <f t="shared" si="82"/>
        <v>-0.25</v>
      </c>
      <c r="AA145" s="3">
        <f t="shared" si="83"/>
        <v>-0.25</v>
      </c>
      <c r="AB145" s="29" t="str">
        <f t="shared" si="84"/>
        <v/>
      </c>
      <c r="AD145" s="3">
        <f t="shared" si="85"/>
        <v>-0.33333333333333331</v>
      </c>
      <c r="AF145" s="3">
        <f t="shared" si="86"/>
        <v>-0.33333333333333331</v>
      </c>
      <c r="AH145" s="3">
        <f t="shared" si="87"/>
        <v>-0.33333333333333331</v>
      </c>
      <c r="AJ145" s="3">
        <f t="shared" si="88"/>
        <v>-0.33333333333333331</v>
      </c>
      <c r="AL145" s="3">
        <f t="shared" si="89"/>
        <v>-0.33333333333333331</v>
      </c>
      <c r="AN145" s="3">
        <f t="shared" si="90"/>
        <v>-0.33333333333333331</v>
      </c>
      <c r="AP145" s="3">
        <f t="shared" si="91"/>
        <v>-0.33333333333333331</v>
      </c>
      <c r="AR145" s="3">
        <f t="shared" si="92"/>
        <v>-0.33333333333333331</v>
      </c>
      <c r="AS145" s="29" t="str">
        <f t="shared" si="93"/>
        <v/>
      </c>
      <c r="AU145" s="3">
        <f t="shared" si="94"/>
        <v>-0.25</v>
      </c>
      <c r="AW145" s="3">
        <f t="shared" si="95"/>
        <v>-0.25</v>
      </c>
      <c r="AX145" s="29" t="str">
        <f t="shared" si="96"/>
        <v/>
      </c>
      <c r="BA145" s="12">
        <f t="shared" si="97"/>
        <v>-1.171583768239429E-3</v>
      </c>
      <c r="BB145" s="12" t="e">
        <f t="shared" si="98"/>
        <v>#N/A</v>
      </c>
      <c r="BD145" s="3">
        <f t="shared" si="99"/>
        <v>-0.25</v>
      </c>
      <c r="BF145" s="3">
        <f t="shared" si="100"/>
        <v>-0.25</v>
      </c>
      <c r="BG145" s="29" t="str">
        <f t="shared" si="101"/>
        <v/>
      </c>
      <c r="BI145" s="13">
        <f t="shared" si="102"/>
        <v>0</v>
      </c>
      <c r="BJ145" s="12">
        <f t="shared" si="103"/>
        <v>3.1746031746031746E-3</v>
      </c>
      <c r="BK145" s="29" t="str">
        <f t="shared" si="104"/>
        <v/>
      </c>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B145" s="3"/>
      <c r="EC145" s="3"/>
      <c r="ED145" s="3"/>
      <c r="EE145" s="3"/>
      <c r="EF145" s="3"/>
      <c r="EG145" s="3"/>
      <c r="EH145" s="3"/>
      <c r="EI145" s="3"/>
      <c r="EJ145" s="3"/>
      <c r="EK145" s="3"/>
      <c r="EL145" s="3"/>
      <c r="EM145" s="3"/>
      <c r="EQ145" s="3"/>
      <c r="EW145" s="3"/>
      <c r="EZ145" s="3"/>
      <c r="FA145" s="3"/>
      <c r="FB145" s="3"/>
      <c r="FC145" s="3"/>
      <c r="FD145" s="3"/>
      <c r="FE145" s="3"/>
      <c r="FF145" s="3"/>
      <c r="FH145" s="3"/>
      <c r="FI145" s="3"/>
      <c r="FJ145" s="3"/>
      <c r="FK145" s="3"/>
      <c r="FL145" s="3"/>
      <c r="FM145" s="3"/>
      <c r="FN145" s="3"/>
      <c r="FO145" s="3"/>
      <c r="FP145" s="3"/>
      <c r="FQ145" s="3"/>
      <c r="FR145" s="3"/>
      <c r="FS145" s="3"/>
      <c r="FT145" s="3"/>
      <c r="FU145" s="3"/>
      <c r="FV145" s="3"/>
      <c r="FW145" s="3"/>
      <c r="FX145" s="3"/>
      <c r="FY145" s="3"/>
      <c r="GA145" s="3"/>
      <c r="GB145" s="3"/>
      <c r="GC145" s="3"/>
      <c r="GD145" s="3"/>
      <c r="GE145" s="3"/>
    </row>
    <row r="146" spans="1:187" ht="15" x14ac:dyDescent="0.2">
      <c r="A146" s="3" t="s">
        <v>1288</v>
      </c>
      <c r="B146" s="21" t="s">
        <v>3140</v>
      </c>
      <c r="C146" s="3" t="s">
        <v>1289</v>
      </c>
      <c r="D146" s="3" t="s">
        <v>144</v>
      </c>
      <c r="E146" s="3" t="s">
        <v>1290</v>
      </c>
      <c r="F146" s="3">
        <v>40</v>
      </c>
      <c r="G146" s="5">
        <f t="shared" si="70"/>
        <v>0.4</v>
      </c>
      <c r="H146" s="29">
        <f t="shared" si="71"/>
        <v>0.4</v>
      </c>
      <c r="I146" s="3">
        <v>5</v>
      </c>
      <c r="J146" s="3">
        <f t="shared" si="72"/>
        <v>1</v>
      </c>
      <c r="K146" s="3">
        <f t="shared" si="73"/>
        <v>1</v>
      </c>
      <c r="L146" s="3">
        <v>5</v>
      </c>
      <c r="M146" s="3">
        <f t="shared" si="74"/>
        <v>1</v>
      </c>
      <c r="N146" s="3">
        <f t="shared" si="75"/>
        <v>1</v>
      </c>
      <c r="O146" s="3">
        <v>5</v>
      </c>
      <c r="P146" s="3">
        <f t="shared" si="76"/>
        <v>1</v>
      </c>
      <c r="Q146" s="3">
        <f t="shared" si="77"/>
        <v>1</v>
      </c>
      <c r="R146" s="3">
        <v>5</v>
      </c>
      <c r="S146" s="3">
        <f t="shared" si="78"/>
        <v>1</v>
      </c>
      <c r="T146" s="3">
        <f t="shared" si="79"/>
        <v>1</v>
      </c>
      <c r="U146" s="29">
        <f t="shared" si="80"/>
        <v>1</v>
      </c>
      <c r="V146" s="3">
        <v>5</v>
      </c>
      <c r="W146" s="3">
        <f t="shared" si="81"/>
        <v>1</v>
      </c>
      <c r="X146" s="3">
        <v>5</v>
      </c>
      <c r="Y146" s="3">
        <f t="shared" si="82"/>
        <v>1</v>
      </c>
      <c r="Z146" s="3">
        <v>5</v>
      </c>
      <c r="AA146" s="3">
        <f t="shared" si="83"/>
        <v>1</v>
      </c>
      <c r="AB146" s="29">
        <f t="shared" si="84"/>
        <v>1</v>
      </c>
      <c r="AC146" s="3">
        <v>4</v>
      </c>
      <c r="AD146" s="3">
        <f t="shared" si="85"/>
        <v>1</v>
      </c>
      <c r="AE146" s="3">
        <v>3</v>
      </c>
      <c r="AF146" s="3">
        <f t="shared" si="86"/>
        <v>0.66666666666666663</v>
      </c>
      <c r="AG146" s="3">
        <v>4</v>
      </c>
      <c r="AH146" s="3">
        <f t="shared" si="87"/>
        <v>1</v>
      </c>
      <c r="AI146" s="3">
        <v>4</v>
      </c>
      <c r="AJ146" s="3">
        <f t="shared" si="88"/>
        <v>1</v>
      </c>
      <c r="AK146" s="3">
        <v>4</v>
      </c>
      <c r="AL146" s="3">
        <f t="shared" si="89"/>
        <v>1</v>
      </c>
      <c r="AM146" s="3">
        <v>4</v>
      </c>
      <c r="AN146" s="3">
        <f t="shared" si="90"/>
        <v>1</v>
      </c>
      <c r="AO146" s="3">
        <v>4</v>
      </c>
      <c r="AP146" s="3">
        <f t="shared" si="91"/>
        <v>1</v>
      </c>
      <c r="AQ146" s="3">
        <v>2</v>
      </c>
      <c r="AR146" s="3">
        <f t="shared" si="92"/>
        <v>0.33333333333333331</v>
      </c>
      <c r="AS146" s="29">
        <f t="shared" si="93"/>
        <v>0.87499999999999989</v>
      </c>
      <c r="AT146" s="3">
        <v>5</v>
      </c>
      <c r="AU146" s="3">
        <f t="shared" si="94"/>
        <v>1</v>
      </c>
      <c r="AV146" s="3">
        <v>5</v>
      </c>
      <c r="AW146" s="3">
        <f t="shared" si="95"/>
        <v>1</v>
      </c>
      <c r="AX146" s="29">
        <f t="shared" si="96"/>
        <v>1</v>
      </c>
      <c r="AY146" s="3" t="s">
        <v>1291</v>
      </c>
      <c r="AZ146" s="3">
        <v>28</v>
      </c>
      <c r="BA146" s="12">
        <f t="shared" si="97"/>
        <v>9.8235523839954556E-2</v>
      </c>
      <c r="BB146" s="12">
        <f t="shared" si="98"/>
        <v>0.81308411214953269</v>
      </c>
      <c r="BC146" s="3">
        <v>5</v>
      </c>
      <c r="BD146" s="3">
        <f t="shared" si="99"/>
        <v>1</v>
      </c>
      <c r="BE146" s="3">
        <v>5</v>
      </c>
      <c r="BF146" s="3">
        <f t="shared" si="100"/>
        <v>1</v>
      </c>
      <c r="BG146" s="29">
        <f t="shared" si="101"/>
        <v>0.69941184127998479</v>
      </c>
      <c r="BH146" s="3">
        <v>7000000</v>
      </c>
      <c r="BI146" s="13">
        <f t="shared" si="102"/>
        <v>7.8750000078749993E-3</v>
      </c>
      <c r="BJ146" s="12">
        <f t="shared" si="103"/>
        <v>0.87619047619047619</v>
      </c>
      <c r="BK146" s="29">
        <f t="shared" si="104"/>
        <v>0.82906864021333082</v>
      </c>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Q146" s="3"/>
      <c r="CR146" s="3"/>
      <c r="CS146" s="3"/>
      <c r="CT146" s="3"/>
      <c r="CU146" s="3"/>
      <c r="CV146" s="3"/>
      <c r="CW146" s="3"/>
      <c r="CX146" s="3"/>
      <c r="CY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B146" s="3"/>
      <c r="EC146" s="3"/>
      <c r="ED146" s="3"/>
      <c r="EE146" s="3"/>
      <c r="EF146" s="3"/>
      <c r="EG146" s="3"/>
      <c r="EH146" s="3"/>
      <c r="EI146" s="3"/>
      <c r="EJ146" s="3"/>
      <c r="EK146" s="3"/>
      <c r="EO146" s="3"/>
      <c r="EW146" s="3"/>
      <c r="EZ146" s="3"/>
      <c r="FA146" s="3"/>
      <c r="FB146" s="3"/>
      <c r="FC146" s="3"/>
      <c r="FD146" s="3"/>
      <c r="FE146" s="3"/>
      <c r="FF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row>
    <row r="147" spans="1:187" ht="15" x14ac:dyDescent="0.2">
      <c r="A147" s="3" t="s">
        <v>1309</v>
      </c>
      <c r="B147" s="21" t="s">
        <v>3152</v>
      </c>
      <c r="C147" s="3" t="s">
        <v>1298</v>
      </c>
      <c r="D147" s="3" t="s">
        <v>113</v>
      </c>
      <c r="E147" s="3" t="s">
        <v>559</v>
      </c>
      <c r="F147" s="3">
        <v>18</v>
      </c>
      <c r="G147" s="5">
        <f t="shared" si="70"/>
        <v>0.18</v>
      </c>
      <c r="H147" s="29">
        <f t="shared" si="71"/>
        <v>0.18</v>
      </c>
      <c r="I147" s="3">
        <v>3</v>
      </c>
      <c r="J147" s="3">
        <f t="shared" si="72"/>
        <v>0.5</v>
      </c>
      <c r="K147" s="3">
        <f t="shared" si="73"/>
        <v>0.5</v>
      </c>
      <c r="L147" s="3">
        <v>5</v>
      </c>
      <c r="M147" s="3">
        <f t="shared" si="74"/>
        <v>1</v>
      </c>
      <c r="N147" s="3">
        <f t="shared" si="75"/>
        <v>1</v>
      </c>
      <c r="O147" s="3">
        <v>5</v>
      </c>
      <c r="P147" s="3">
        <f t="shared" si="76"/>
        <v>1</v>
      </c>
      <c r="Q147" s="3">
        <f t="shared" si="77"/>
        <v>1</v>
      </c>
      <c r="R147" s="3">
        <v>5</v>
      </c>
      <c r="S147" s="3">
        <f t="shared" si="78"/>
        <v>1</v>
      </c>
      <c r="T147" s="3">
        <f t="shared" si="79"/>
        <v>1</v>
      </c>
      <c r="U147" s="29">
        <f t="shared" si="80"/>
        <v>0.875</v>
      </c>
      <c r="V147" s="3">
        <v>5</v>
      </c>
      <c r="W147" s="3">
        <f t="shared" si="81"/>
        <v>1</v>
      </c>
      <c r="X147" s="3">
        <v>5</v>
      </c>
      <c r="Y147" s="3">
        <f t="shared" si="82"/>
        <v>1</v>
      </c>
      <c r="Z147" s="3">
        <v>5</v>
      </c>
      <c r="AA147" s="3">
        <f t="shared" si="83"/>
        <v>1</v>
      </c>
      <c r="AB147" s="29">
        <f t="shared" si="84"/>
        <v>1</v>
      </c>
      <c r="AC147" s="3">
        <v>4</v>
      </c>
      <c r="AD147" s="3">
        <f t="shared" si="85"/>
        <v>1</v>
      </c>
      <c r="AE147" s="3">
        <v>3</v>
      </c>
      <c r="AF147" s="3">
        <f t="shared" si="86"/>
        <v>0.66666666666666663</v>
      </c>
      <c r="AG147" s="3">
        <v>4</v>
      </c>
      <c r="AH147" s="3">
        <f t="shared" si="87"/>
        <v>1</v>
      </c>
      <c r="AI147" s="3">
        <v>4</v>
      </c>
      <c r="AJ147" s="3">
        <f t="shared" si="88"/>
        <v>1</v>
      </c>
      <c r="AK147" s="3">
        <v>3</v>
      </c>
      <c r="AL147" s="3">
        <f t="shared" si="89"/>
        <v>0.66666666666666663</v>
      </c>
      <c r="AM147" s="3">
        <v>4</v>
      </c>
      <c r="AN147" s="3">
        <f t="shared" si="90"/>
        <v>1</v>
      </c>
      <c r="AO147" s="3">
        <v>4</v>
      </c>
      <c r="AP147" s="3">
        <f t="shared" si="91"/>
        <v>1</v>
      </c>
      <c r="AQ147" s="3">
        <v>2</v>
      </c>
      <c r="AR147" s="3">
        <f t="shared" si="92"/>
        <v>0.33333333333333331</v>
      </c>
      <c r="AS147" s="29">
        <f t="shared" si="93"/>
        <v>0.83333333333333326</v>
      </c>
      <c r="AT147" s="3">
        <v>3</v>
      </c>
      <c r="AU147" s="3">
        <f t="shared" si="94"/>
        <v>0.5</v>
      </c>
      <c r="AV147" s="3">
        <v>3</v>
      </c>
      <c r="AW147" s="3">
        <f t="shared" si="95"/>
        <v>0.5</v>
      </c>
      <c r="AX147" s="29">
        <f t="shared" si="96"/>
        <v>0.5</v>
      </c>
      <c r="AY147" s="3" t="s">
        <v>1299</v>
      </c>
      <c r="AZ147" s="3">
        <v>7</v>
      </c>
      <c r="BA147" s="12">
        <f t="shared" si="97"/>
        <v>2.3680193133809067E-2</v>
      </c>
      <c r="BB147" s="12">
        <f t="shared" si="98"/>
        <v>0.23364485981308411</v>
      </c>
      <c r="BC147" s="3">
        <v>4</v>
      </c>
      <c r="BD147" s="3">
        <f t="shared" si="99"/>
        <v>0.75</v>
      </c>
      <c r="BE147" s="3">
        <v>4</v>
      </c>
      <c r="BF147" s="3">
        <f t="shared" si="100"/>
        <v>0.75</v>
      </c>
      <c r="BG147" s="29">
        <f t="shared" si="101"/>
        <v>0.50789339771126973</v>
      </c>
      <c r="BH147" s="3">
        <v>78000000</v>
      </c>
      <c r="BI147" s="13">
        <f t="shared" si="102"/>
        <v>8.7750000087749996E-2</v>
      </c>
      <c r="BJ147" s="12">
        <f t="shared" si="103"/>
        <v>0.99365079365079367</v>
      </c>
      <c r="BK147" s="29">
        <f t="shared" si="104"/>
        <v>0.64937112184076706</v>
      </c>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R147" s="3"/>
      <c r="EV147" s="3"/>
      <c r="EW147" s="3"/>
      <c r="EZ147" s="3"/>
      <c r="FA147" s="3"/>
      <c r="FB147" s="3"/>
      <c r="FC147" s="3"/>
      <c r="FD147" s="3"/>
      <c r="FE147" s="3"/>
      <c r="FF147" s="3"/>
      <c r="FH147" s="3"/>
      <c r="FI147" s="3"/>
      <c r="FJ147" s="3"/>
      <c r="FK147" s="3"/>
      <c r="FL147" s="3"/>
      <c r="FM147" s="3"/>
      <c r="FN147" s="3"/>
      <c r="FO147" s="3"/>
      <c r="FP147" s="3"/>
      <c r="FQ147" s="3"/>
      <c r="FR147" s="3"/>
      <c r="FS147" s="3"/>
      <c r="FT147" s="3"/>
      <c r="FU147" s="3"/>
      <c r="FV147" s="3"/>
      <c r="FW147" s="3"/>
      <c r="FX147" s="3"/>
      <c r="FY147" s="3"/>
      <c r="GA147" s="3"/>
      <c r="GB147" s="3"/>
      <c r="GC147" s="3"/>
      <c r="GD147" s="3"/>
      <c r="GE147" s="3"/>
    </row>
    <row r="148" spans="1:187" ht="15" x14ac:dyDescent="0.2">
      <c r="A148" s="3" t="s">
        <v>1310</v>
      </c>
      <c r="B148" s="21" t="s">
        <v>3139</v>
      </c>
      <c r="C148" s="3" t="s">
        <v>1311</v>
      </c>
      <c r="D148" s="3" t="s">
        <v>144</v>
      </c>
      <c r="E148" s="3" t="s">
        <v>1312</v>
      </c>
      <c r="F148" s="3">
        <v>50</v>
      </c>
      <c r="G148" s="5">
        <f t="shared" si="70"/>
        <v>0.5</v>
      </c>
      <c r="H148" s="29">
        <f t="shared" si="71"/>
        <v>0.5</v>
      </c>
      <c r="I148" s="3">
        <v>5</v>
      </c>
      <c r="J148" s="3">
        <f t="shared" si="72"/>
        <v>1</v>
      </c>
      <c r="K148" s="3">
        <f t="shared" si="73"/>
        <v>1</v>
      </c>
      <c r="L148" s="3">
        <v>5</v>
      </c>
      <c r="M148" s="3">
        <f t="shared" si="74"/>
        <v>1</v>
      </c>
      <c r="N148" s="3">
        <f t="shared" si="75"/>
        <v>1</v>
      </c>
      <c r="O148" s="3">
        <v>5</v>
      </c>
      <c r="P148" s="3">
        <f t="shared" si="76"/>
        <v>1</v>
      </c>
      <c r="Q148" s="3">
        <f t="shared" si="77"/>
        <v>1</v>
      </c>
      <c r="R148" s="3">
        <v>5</v>
      </c>
      <c r="S148" s="3">
        <f t="shared" si="78"/>
        <v>1</v>
      </c>
      <c r="T148" s="3">
        <f t="shared" si="79"/>
        <v>1</v>
      </c>
      <c r="U148" s="29">
        <f t="shared" si="80"/>
        <v>1</v>
      </c>
      <c r="V148" s="3">
        <v>5</v>
      </c>
      <c r="W148" s="3">
        <f t="shared" si="81"/>
        <v>1</v>
      </c>
      <c r="X148" s="3">
        <v>5</v>
      </c>
      <c r="Y148" s="3">
        <f t="shared" si="82"/>
        <v>1</v>
      </c>
      <c r="Z148" s="3">
        <v>5</v>
      </c>
      <c r="AA148" s="3">
        <f t="shared" si="83"/>
        <v>1</v>
      </c>
      <c r="AB148" s="29">
        <f t="shared" si="84"/>
        <v>1</v>
      </c>
      <c r="AC148" s="3">
        <v>4</v>
      </c>
      <c r="AD148" s="3">
        <f t="shared" si="85"/>
        <v>1</v>
      </c>
      <c r="AE148" s="3">
        <v>4</v>
      </c>
      <c r="AF148" s="3">
        <f t="shared" si="86"/>
        <v>1</v>
      </c>
      <c r="AG148" s="3">
        <v>4</v>
      </c>
      <c r="AH148" s="3">
        <f t="shared" si="87"/>
        <v>1</v>
      </c>
      <c r="AI148" s="3">
        <v>4</v>
      </c>
      <c r="AJ148" s="3">
        <f t="shared" si="88"/>
        <v>1</v>
      </c>
      <c r="AK148" s="3">
        <v>4</v>
      </c>
      <c r="AL148" s="3">
        <f t="shared" si="89"/>
        <v>1</v>
      </c>
      <c r="AM148" s="3">
        <v>4</v>
      </c>
      <c r="AN148" s="3">
        <f t="shared" si="90"/>
        <v>1</v>
      </c>
      <c r="AO148" s="3">
        <v>4</v>
      </c>
      <c r="AP148" s="3">
        <f t="shared" si="91"/>
        <v>1</v>
      </c>
      <c r="AQ148" s="3">
        <v>4</v>
      </c>
      <c r="AR148" s="3">
        <f t="shared" si="92"/>
        <v>1</v>
      </c>
      <c r="AS148" s="29">
        <f t="shared" si="93"/>
        <v>1</v>
      </c>
      <c r="AT148" s="3">
        <v>5</v>
      </c>
      <c r="AU148" s="3">
        <f t="shared" si="94"/>
        <v>1</v>
      </c>
      <c r="AV148" s="3">
        <v>5</v>
      </c>
      <c r="AW148" s="3">
        <f t="shared" si="95"/>
        <v>1</v>
      </c>
      <c r="AX148" s="29">
        <f t="shared" si="96"/>
        <v>1</v>
      </c>
      <c r="AY148" s="3" t="s">
        <v>1313</v>
      </c>
      <c r="AZ148" s="3">
        <v>15</v>
      </c>
      <c r="BA148" s="12">
        <f t="shared" si="97"/>
        <v>5.2082223879007343E-2</v>
      </c>
      <c r="BB148" s="12">
        <f t="shared" si="98"/>
        <v>0.47663551401869159</v>
      </c>
      <c r="BC148" s="3">
        <v>5</v>
      </c>
      <c r="BD148" s="3">
        <f t="shared" si="99"/>
        <v>1</v>
      </c>
      <c r="BE148" s="3">
        <v>5</v>
      </c>
      <c r="BF148" s="3">
        <f t="shared" si="100"/>
        <v>1</v>
      </c>
      <c r="BG148" s="29">
        <f t="shared" si="101"/>
        <v>0.6840274079596691</v>
      </c>
      <c r="BH148" s="3">
        <v>1080000</v>
      </c>
      <c r="BI148" s="13">
        <f t="shared" si="102"/>
        <v>1.215000001215E-3</v>
      </c>
      <c r="BJ148" s="12">
        <f t="shared" si="103"/>
        <v>0.67619047619047623</v>
      </c>
      <c r="BK148" s="29">
        <f t="shared" si="104"/>
        <v>0.86400456799327818</v>
      </c>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S148" s="3"/>
      <c r="ET148" s="3"/>
      <c r="EW148" s="3"/>
      <c r="EZ148" s="3"/>
      <c r="FA148" s="3"/>
      <c r="FB148" s="3"/>
      <c r="FC148" s="3"/>
      <c r="FD148" s="3"/>
      <c r="FE148" s="3"/>
      <c r="FF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row>
    <row r="149" spans="1:187" ht="15" x14ac:dyDescent="0.2">
      <c r="A149" s="3" t="s">
        <v>1322</v>
      </c>
      <c r="B149" s="21" t="s">
        <v>3149</v>
      </c>
      <c r="C149" s="3" t="s">
        <v>1323</v>
      </c>
      <c r="D149" s="3" t="s">
        <v>124</v>
      </c>
      <c r="E149" s="3" t="s">
        <v>843</v>
      </c>
      <c r="F149" s="3">
        <v>5</v>
      </c>
      <c r="G149" s="5">
        <f t="shared" si="70"/>
        <v>0.05</v>
      </c>
      <c r="H149" s="29">
        <f t="shared" si="71"/>
        <v>0.05</v>
      </c>
      <c r="I149" s="3">
        <v>5</v>
      </c>
      <c r="J149" s="3">
        <f t="shared" si="72"/>
        <v>1</v>
      </c>
      <c r="K149" s="3">
        <f t="shared" si="73"/>
        <v>1</v>
      </c>
      <c r="L149" s="3">
        <v>5</v>
      </c>
      <c r="M149" s="3">
        <f t="shared" si="74"/>
        <v>1</v>
      </c>
      <c r="N149" s="3">
        <f t="shared" si="75"/>
        <v>1</v>
      </c>
      <c r="O149" s="3">
        <v>5</v>
      </c>
      <c r="P149" s="3">
        <f t="shared" si="76"/>
        <v>1</v>
      </c>
      <c r="Q149" s="3">
        <f t="shared" si="77"/>
        <v>1</v>
      </c>
      <c r="R149" s="3">
        <v>4</v>
      </c>
      <c r="S149" s="3">
        <f t="shared" si="78"/>
        <v>0.75</v>
      </c>
      <c r="T149" s="3">
        <f t="shared" si="79"/>
        <v>0.75</v>
      </c>
      <c r="U149" s="29">
        <f t="shared" si="80"/>
        <v>0.9375</v>
      </c>
      <c r="V149" s="3">
        <v>4</v>
      </c>
      <c r="W149" s="3">
        <f t="shared" si="81"/>
        <v>0.75</v>
      </c>
      <c r="X149" s="3">
        <v>3</v>
      </c>
      <c r="Y149" s="3">
        <f t="shared" si="82"/>
        <v>0.5</v>
      </c>
      <c r="Z149" s="3">
        <v>4</v>
      </c>
      <c r="AA149" s="3">
        <f t="shared" si="83"/>
        <v>0.75</v>
      </c>
      <c r="AB149" s="29">
        <f t="shared" si="84"/>
        <v>0.66666666666666663</v>
      </c>
      <c r="AC149" s="3">
        <v>2</v>
      </c>
      <c r="AD149" s="3">
        <f t="shared" si="85"/>
        <v>0.33333333333333331</v>
      </c>
      <c r="AE149" s="3">
        <v>2</v>
      </c>
      <c r="AF149" s="3">
        <f t="shared" si="86"/>
        <v>0.33333333333333331</v>
      </c>
      <c r="AG149" s="3">
        <v>4</v>
      </c>
      <c r="AH149" s="3">
        <f t="shared" si="87"/>
        <v>1</v>
      </c>
      <c r="AI149" s="3">
        <v>2</v>
      </c>
      <c r="AJ149" s="3">
        <f t="shared" si="88"/>
        <v>0.33333333333333331</v>
      </c>
      <c r="AK149" s="3">
        <v>3</v>
      </c>
      <c r="AL149" s="3">
        <f t="shared" si="89"/>
        <v>0.66666666666666663</v>
      </c>
      <c r="AM149" s="3">
        <v>2</v>
      </c>
      <c r="AN149" s="3">
        <f t="shared" si="90"/>
        <v>0.33333333333333331</v>
      </c>
      <c r="AO149" s="3">
        <v>3</v>
      </c>
      <c r="AP149" s="3">
        <f t="shared" si="91"/>
        <v>0.66666666666666663</v>
      </c>
      <c r="AQ149" s="3">
        <v>1</v>
      </c>
      <c r="AR149" s="3">
        <f t="shared" si="92"/>
        <v>0</v>
      </c>
      <c r="AS149" s="29">
        <f t="shared" si="93"/>
        <v>0.45833333333333331</v>
      </c>
      <c r="AT149" s="3">
        <v>4</v>
      </c>
      <c r="AU149" s="3">
        <f t="shared" si="94"/>
        <v>0.75</v>
      </c>
      <c r="AV149" s="3">
        <v>3</v>
      </c>
      <c r="AW149" s="3">
        <f t="shared" si="95"/>
        <v>0.5</v>
      </c>
      <c r="AX149" s="29">
        <f t="shared" si="96"/>
        <v>0.625</v>
      </c>
      <c r="AY149" s="3" t="s">
        <v>1324</v>
      </c>
      <c r="AZ149" s="3">
        <v>3</v>
      </c>
      <c r="BA149" s="12">
        <f t="shared" si="97"/>
        <v>9.479177761209925E-3</v>
      </c>
      <c r="BB149" s="12">
        <f t="shared" si="98"/>
        <v>3.4267912772585667E-2</v>
      </c>
      <c r="BC149" s="3">
        <v>5</v>
      </c>
      <c r="BD149" s="3">
        <f t="shared" si="99"/>
        <v>1</v>
      </c>
      <c r="BE149" s="3">
        <v>3</v>
      </c>
      <c r="BF149" s="3">
        <f t="shared" si="100"/>
        <v>0.5</v>
      </c>
      <c r="BG149" s="29">
        <f t="shared" si="101"/>
        <v>0.50315972592040337</v>
      </c>
      <c r="BH149" s="3">
        <v>75000</v>
      </c>
      <c r="BI149" s="13">
        <f t="shared" si="102"/>
        <v>8.4375000084375003E-5</v>
      </c>
      <c r="BJ149" s="12">
        <f t="shared" si="103"/>
        <v>0.16507936507936508</v>
      </c>
      <c r="BK149" s="29">
        <f t="shared" si="104"/>
        <v>0.54010995432006725</v>
      </c>
      <c r="DA149" s="3"/>
      <c r="DB149" s="3"/>
      <c r="DC149" s="3"/>
      <c r="DD149" s="3"/>
      <c r="DE149" s="3"/>
      <c r="DF149" s="3"/>
      <c r="FE149" s="3"/>
      <c r="FF149" s="3"/>
      <c r="FI149" s="3"/>
      <c r="GC149" s="3"/>
      <c r="GE149" s="3"/>
    </row>
    <row r="150" spans="1:187" ht="15" x14ac:dyDescent="0.2">
      <c r="A150" s="3" t="s">
        <v>1329</v>
      </c>
      <c r="B150" s="21" t="s">
        <v>3152</v>
      </c>
      <c r="C150" s="3">
        <v>90441</v>
      </c>
      <c r="D150" s="3" t="s">
        <v>113</v>
      </c>
      <c r="E150" s="3" t="s">
        <v>1330</v>
      </c>
      <c r="F150" s="3">
        <v>50</v>
      </c>
      <c r="G150" s="5">
        <f t="shared" si="70"/>
        <v>0.5</v>
      </c>
      <c r="H150" s="29">
        <f t="shared" si="71"/>
        <v>0.5</v>
      </c>
      <c r="I150" s="3">
        <v>3</v>
      </c>
      <c r="J150" s="3">
        <f t="shared" si="72"/>
        <v>0.5</v>
      </c>
      <c r="K150" s="3">
        <f t="shared" si="73"/>
        <v>0.5</v>
      </c>
      <c r="L150" s="3">
        <v>4</v>
      </c>
      <c r="M150" s="3">
        <f t="shared" si="74"/>
        <v>0.75</v>
      </c>
      <c r="N150" s="3">
        <f t="shared" si="75"/>
        <v>0.75</v>
      </c>
      <c r="O150" s="3">
        <v>4</v>
      </c>
      <c r="P150" s="3">
        <f t="shared" si="76"/>
        <v>0.75</v>
      </c>
      <c r="Q150" s="3">
        <f t="shared" si="77"/>
        <v>0.75</v>
      </c>
      <c r="R150" s="3">
        <v>5</v>
      </c>
      <c r="S150" s="3">
        <f t="shared" si="78"/>
        <v>1</v>
      </c>
      <c r="T150" s="3">
        <f t="shared" si="79"/>
        <v>1</v>
      </c>
      <c r="U150" s="29">
        <f t="shared" si="80"/>
        <v>0.75</v>
      </c>
      <c r="V150" s="3">
        <v>5</v>
      </c>
      <c r="W150" s="3">
        <f t="shared" si="81"/>
        <v>1</v>
      </c>
      <c r="X150" s="3">
        <v>4</v>
      </c>
      <c r="Y150" s="3">
        <f t="shared" si="82"/>
        <v>0.75</v>
      </c>
      <c r="Z150" s="3">
        <v>4</v>
      </c>
      <c r="AA150" s="3">
        <f t="shared" si="83"/>
        <v>0.75</v>
      </c>
      <c r="AB150" s="29">
        <f t="shared" si="84"/>
        <v>0.83333333333333337</v>
      </c>
      <c r="AC150" s="3">
        <v>4</v>
      </c>
      <c r="AD150" s="3">
        <f t="shared" si="85"/>
        <v>1</v>
      </c>
      <c r="AE150" s="3">
        <v>3</v>
      </c>
      <c r="AF150" s="3">
        <f t="shared" si="86"/>
        <v>0.66666666666666663</v>
      </c>
      <c r="AG150" s="3">
        <v>4</v>
      </c>
      <c r="AH150" s="3">
        <f t="shared" si="87"/>
        <v>1</v>
      </c>
      <c r="AI150" s="3">
        <v>3</v>
      </c>
      <c r="AJ150" s="3">
        <f t="shared" si="88"/>
        <v>0.66666666666666663</v>
      </c>
      <c r="AK150" s="3">
        <v>3</v>
      </c>
      <c r="AL150" s="3">
        <f t="shared" si="89"/>
        <v>0.66666666666666663</v>
      </c>
      <c r="AM150" s="3">
        <v>3</v>
      </c>
      <c r="AN150" s="3">
        <f t="shared" si="90"/>
        <v>0.66666666666666663</v>
      </c>
      <c r="AO150" s="3">
        <v>4</v>
      </c>
      <c r="AP150" s="3">
        <f t="shared" si="91"/>
        <v>1</v>
      </c>
      <c r="AQ150" s="3">
        <v>2</v>
      </c>
      <c r="AR150" s="3">
        <f t="shared" si="92"/>
        <v>0.33333333333333331</v>
      </c>
      <c r="AS150" s="29">
        <f t="shared" si="93"/>
        <v>0.74999999999999989</v>
      </c>
      <c r="AT150" s="3">
        <v>4</v>
      </c>
      <c r="AU150" s="3">
        <f t="shared" si="94"/>
        <v>0.75</v>
      </c>
      <c r="AV150" s="3">
        <v>4</v>
      </c>
      <c r="AW150" s="3">
        <f t="shared" si="95"/>
        <v>0.75</v>
      </c>
      <c r="AX150" s="29">
        <f t="shared" si="96"/>
        <v>0.75</v>
      </c>
      <c r="AY150" s="3" t="s">
        <v>1331</v>
      </c>
      <c r="AZ150" s="3">
        <v>5</v>
      </c>
      <c r="BA150" s="12">
        <f t="shared" si="97"/>
        <v>1.6579685447509495E-2</v>
      </c>
      <c r="BB150" s="12">
        <f t="shared" si="98"/>
        <v>9.0342679127725853E-2</v>
      </c>
      <c r="BC150" s="3">
        <v>3</v>
      </c>
      <c r="BD150" s="3">
        <f t="shared" si="99"/>
        <v>0.5</v>
      </c>
      <c r="BE150" s="3">
        <v>4</v>
      </c>
      <c r="BF150" s="3">
        <f t="shared" si="100"/>
        <v>0.75</v>
      </c>
      <c r="BG150" s="29">
        <f t="shared" si="101"/>
        <v>0.42219322848250318</v>
      </c>
      <c r="BH150" s="3">
        <v>700000000</v>
      </c>
      <c r="BI150" s="13">
        <f t="shared" si="102"/>
        <v>0.78750000078750004</v>
      </c>
      <c r="BJ150" s="12">
        <f t="shared" si="103"/>
        <v>0.99682539682539684</v>
      </c>
      <c r="BK150" s="29">
        <f t="shared" si="104"/>
        <v>0.66758776030263933</v>
      </c>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Q150" s="3"/>
      <c r="CR150" s="3"/>
      <c r="CS150" s="3"/>
      <c r="CT150" s="3"/>
      <c r="CU150" s="3"/>
      <c r="CV150" s="3"/>
      <c r="CW150" s="3"/>
      <c r="CX150" s="3"/>
      <c r="CY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P150" s="3"/>
      <c r="EQ150" s="3"/>
      <c r="EU150" s="3"/>
      <c r="EW150" s="3"/>
      <c r="EZ150" s="3"/>
      <c r="FA150" s="3"/>
      <c r="FB150" s="3"/>
      <c r="FC150" s="3"/>
      <c r="FD150" s="3"/>
      <c r="FE150" s="3"/>
      <c r="FF150" s="3"/>
      <c r="FH150" s="3"/>
      <c r="FI150" s="3"/>
      <c r="FJ150" s="3"/>
      <c r="FK150" s="3"/>
      <c r="FL150" s="3"/>
      <c r="FM150" s="3"/>
      <c r="FN150" s="3"/>
      <c r="FO150" s="3"/>
      <c r="FP150" s="3"/>
      <c r="FQ150" s="3"/>
      <c r="FR150" s="3"/>
      <c r="FS150" s="3"/>
      <c r="FT150" s="3"/>
      <c r="FU150" s="3"/>
      <c r="FV150" s="3"/>
      <c r="FW150" s="3"/>
      <c r="FX150" s="3"/>
      <c r="FY150" s="3"/>
      <c r="GA150" s="3"/>
      <c r="GB150" s="3"/>
      <c r="GC150" s="3"/>
      <c r="GD150" s="3"/>
      <c r="GE150" s="3"/>
    </row>
    <row r="151" spans="1:187" ht="15" x14ac:dyDescent="0.2">
      <c r="A151" s="3" t="s">
        <v>1339</v>
      </c>
      <c r="B151" s="21" t="s">
        <v>3152</v>
      </c>
      <c r="C151" s="3" t="s">
        <v>1340</v>
      </c>
      <c r="D151" s="3" t="s">
        <v>124</v>
      </c>
      <c r="E151" s="3" t="s">
        <v>519</v>
      </c>
      <c r="F151" s="3">
        <v>20</v>
      </c>
      <c r="G151" s="5">
        <f t="shared" si="70"/>
        <v>0.2</v>
      </c>
      <c r="H151" s="29">
        <f t="shared" si="71"/>
        <v>0.2</v>
      </c>
      <c r="I151" s="3">
        <v>5</v>
      </c>
      <c r="J151" s="3">
        <f t="shared" si="72"/>
        <v>1</v>
      </c>
      <c r="K151" s="3">
        <f t="shared" si="73"/>
        <v>1</v>
      </c>
      <c r="L151" s="3">
        <v>5</v>
      </c>
      <c r="M151" s="3">
        <f t="shared" si="74"/>
        <v>1</v>
      </c>
      <c r="N151" s="3">
        <f t="shared" si="75"/>
        <v>1</v>
      </c>
      <c r="O151" s="3">
        <v>5</v>
      </c>
      <c r="P151" s="3">
        <f t="shared" si="76"/>
        <v>1</v>
      </c>
      <c r="Q151" s="3">
        <f t="shared" si="77"/>
        <v>1</v>
      </c>
      <c r="R151" s="3">
        <v>5</v>
      </c>
      <c r="S151" s="3">
        <f t="shared" si="78"/>
        <v>1</v>
      </c>
      <c r="T151" s="3">
        <f t="shared" si="79"/>
        <v>1</v>
      </c>
      <c r="U151" s="29">
        <f t="shared" si="80"/>
        <v>1</v>
      </c>
      <c r="V151" s="3">
        <v>5</v>
      </c>
      <c r="W151" s="3">
        <f t="shared" si="81"/>
        <v>1</v>
      </c>
      <c r="X151" s="3">
        <v>5</v>
      </c>
      <c r="Y151" s="3">
        <f t="shared" si="82"/>
        <v>1</v>
      </c>
      <c r="Z151" s="3">
        <v>5</v>
      </c>
      <c r="AA151" s="3">
        <f t="shared" si="83"/>
        <v>1</v>
      </c>
      <c r="AB151" s="29">
        <f t="shared" si="84"/>
        <v>1</v>
      </c>
      <c r="AC151" s="3">
        <v>4</v>
      </c>
      <c r="AD151" s="3">
        <f t="shared" si="85"/>
        <v>1</v>
      </c>
      <c r="AE151" s="3">
        <v>2</v>
      </c>
      <c r="AF151" s="3">
        <f t="shared" si="86"/>
        <v>0.33333333333333331</v>
      </c>
      <c r="AG151" s="3">
        <v>4</v>
      </c>
      <c r="AH151" s="3">
        <f t="shared" si="87"/>
        <v>1</v>
      </c>
      <c r="AI151" s="3">
        <v>4</v>
      </c>
      <c r="AJ151" s="3">
        <f t="shared" si="88"/>
        <v>1</v>
      </c>
      <c r="AK151" s="3">
        <v>2</v>
      </c>
      <c r="AL151" s="3">
        <f t="shared" si="89"/>
        <v>0.33333333333333331</v>
      </c>
      <c r="AM151" s="3">
        <v>4</v>
      </c>
      <c r="AN151" s="3">
        <f t="shared" si="90"/>
        <v>1</v>
      </c>
      <c r="AO151" s="3">
        <v>4</v>
      </c>
      <c r="AP151" s="3">
        <f t="shared" si="91"/>
        <v>1</v>
      </c>
      <c r="AQ151" s="3">
        <v>2</v>
      </c>
      <c r="AR151" s="3">
        <f t="shared" si="92"/>
        <v>0.33333333333333331</v>
      </c>
      <c r="AS151" s="29">
        <f t="shared" si="93"/>
        <v>0.74999999999999989</v>
      </c>
      <c r="AT151" s="3">
        <v>4</v>
      </c>
      <c r="AU151" s="3">
        <f t="shared" si="94"/>
        <v>0.75</v>
      </c>
      <c r="AV151" s="3">
        <v>4</v>
      </c>
      <c r="AW151" s="3">
        <f t="shared" si="95"/>
        <v>0.75</v>
      </c>
      <c r="AX151" s="29">
        <f t="shared" si="96"/>
        <v>0.75</v>
      </c>
      <c r="AY151" s="3" t="s">
        <v>1341</v>
      </c>
      <c r="AZ151" s="3">
        <v>10</v>
      </c>
      <c r="BA151" s="12">
        <f t="shared" si="97"/>
        <v>3.4330954663258424E-2</v>
      </c>
      <c r="BB151" s="12">
        <f t="shared" si="98"/>
        <v>0.27414330218068533</v>
      </c>
      <c r="BC151" s="3">
        <v>5</v>
      </c>
      <c r="BD151" s="3">
        <f t="shared" si="99"/>
        <v>1</v>
      </c>
      <c r="BE151" s="3">
        <v>5</v>
      </c>
      <c r="BF151" s="3">
        <f t="shared" si="100"/>
        <v>1</v>
      </c>
      <c r="BG151" s="29">
        <f t="shared" si="101"/>
        <v>0.67811031822108614</v>
      </c>
      <c r="BH151" s="3">
        <v>65000</v>
      </c>
      <c r="BI151" s="13">
        <f t="shared" si="102"/>
        <v>7.3125000073124993E-5</v>
      </c>
      <c r="BJ151" s="12">
        <f t="shared" si="103"/>
        <v>0.14285714285714285</v>
      </c>
      <c r="BK151" s="29">
        <f t="shared" si="104"/>
        <v>0.72968505303684772</v>
      </c>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FI151" s="3"/>
      <c r="GC151" s="3"/>
      <c r="GE151" s="3"/>
    </row>
    <row r="152" spans="1:187" ht="15" x14ac:dyDescent="0.2">
      <c r="A152" s="3" t="s">
        <v>1348</v>
      </c>
      <c r="B152" s="21" t="s">
        <v>3152</v>
      </c>
      <c r="C152" s="3" t="s">
        <v>1349</v>
      </c>
      <c r="D152" s="3" t="s">
        <v>144</v>
      </c>
      <c r="E152" s="3" t="s">
        <v>1030</v>
      </c>
      <c r="F152" s="3">
        <v>40</v>
      </c>
      <c r="G152" s="5">
        <f t="shared" si="70"/>
        <v>0.4</v>
      </c>
      <c r="H152" s="29">
        <f t="shared" si="71"/>
        <v>0.4</v>
      </c>
      <c r="I152" s="3">
        <v>5</v>
      </c>
      <c r="J152" s="3">
        <f t="shared" si="72"/>
        <v>1</v>
      </c>
      <c r="K152" s="3">
        <f t="shared" si="73"/>
        <v>1</v>
      </c>
      <c r="L152" s="3">
        <v>5</v>
      </c>
      <c r="M152" s="3">
        <f t="shared" si="74"/>
        <v>1</v>
      </c>
      <c r="N152" s="3">
        <f t="shared" si="75"/>
        <v>1</v>
      </c>
      <c r="O152" s="3">
        <v>5</v>
      </c>
      <c r="P152" s="3">
        <f t="shared" si="76"/>
        <v>1</v>
      </c>
      <c r="Q152" s="3">
        <f t="shared" si="77"/>
        <v>1</v>
      </c>
      <c r="R152" s="3">
        <v>5</v>
      </c>
      <c r="S152" s="3">
        <f t="shared" si="78"/>
        <v>1</v>
      </c>
      <c r="T152" s="3">
        <f t="shared" si="79"/>
        <v>1</v>
      </c>
      <c r="U152" s="29">
        <f t="shared" si="80"/>
        <v>1</v>
      </c>
      <c r="V152" s="3">
        <v>5</v>
      </c>
      <c r="W152" s="3">
        <f t="shared" si="81"/>
        <v>1</v>
      </c>
      <c r="X152" s="3">
        <v>3</v>
      </c>
      <c r="Y152" s="3">
        <f t="shared" si="82"/>
        <v>0.5</v>
      </c>
      <c r="Z152" s="3">
        <v>5</v>
      </c>
      <c r="AA152" s="3">
        <f t="shared" si="83"/>
        <v>1</v>
      </c>
      <c r="AB152" s="29">
        <f t="shared" si="84"/>
        <v>0.83333333333333337</v>
      </c>
      <c r="AC152" s="3">
        <v>4</v>
      </c>
      <c r="AD152" s="3">
        <f t="shared" si="85"/>
        <v>1</v>
      </c>
      <c r="AE152" s="3">
        <v>4</v>
      </c>
      <c r="AF152" s="3">
        <f t="shared" si="86"/>
        <v>1</v>
      </c>
      <c r="AG152" s="3">
        <v>4</v>
      </c>
      <c r="AH152" s="3">
        <f t="shared" si="87"/>
        <v>1</v>
      </c>
      <c r="AI152" s="3">
        <v>3</v>
      </c>
      <c r="AJ152" s="3">
        <f t="shared" si="88"/>
        <v>0.66666666666666663</v>
      </c>
      <c r="AK152" s="3">
        <v>4</v>
      </c>
      <c r="AL152" s="3">
        <f t="shared" si="89"/>
        <v>1</v>
      </c>
      <c r="AM152" s="3">
        <v>3</v>
      </c>
      <c r="AN152" s="3">
        <f t="shared" si="90"/>
        <v>0.66666666666666663</v>
      </c>
      <c r="AO152" s="3">
        <v>3</v>
      </c>
      <c r="AP152" s="3">
        <f t="shared" si="91"/>
        <v>0.66666666666666663</v>
      </c>
      <c r="AQ152" s="3">
        <v>3</v>
      </c>
      <c r="AR152" s="3">
        <f t="shared" si="92"/>
        <v>0.66666666666666663</v>
      </c>
      <c r="AS152" s="29">
        <f t="shared" si="93"/>
        <v>0.83333333333333337</v>
      </c>
      <c r="AT152" s="3">
        <v>3</v>
      </c>
      <c r="AU152" s="3">
        <f t="shared" si="94"/>
        <v>0.5</v>
      </c>
      <c r="AV152" s="3">
        <v>3</v>
      </c>
      <c r="AW152" s="3">
        <f t="shared" si="95"/>
        <v>0.5</v>
      </c>
      <c r="AX152" s="29">
        <f t="shared" si="96"/>
        <v>0.5</v>
      </c>
      <c r="AY152" s="3" t="s">
        <v>1350</v>
      </c>
      <c r="AZ152" s="3">
        <v>15</v>
      </c>
      <c r="BA152" s="12">
        <f t="shared" si="97"/>
        <v>5.2082223879007343E-2</v>
      </c>
      <c r="BB152" s="12">
        <f t="shared" si="98"/>
        <v>0.47663551401869159</v>
      </c>
      <c r="BC152" s="3">
        <v>5</v>
      </c>
      <c r="BD152" s="3">
        <f t="shared" si="99"/>
        <v>1</v>
      </c>
      <c r="BE152" s="3">
        <v>4</v>
      </c>
      <c r="BF152" s="3">
        <f t="shared" si="100"/>
        <v>0.75</v>
      </c>
      <c r="BG152" s="29">
        <f t="shared" si="101"/>
        <v>0.60069407462633573</v>
      </c>
      <c r="BI152" s="13">
        <f t="shared" si="102"/>
        <v>0</v>
      </c>
      <c r="BJ152" s="12">
        <f t="shared" si="103"/>
        <v>3.1746031746031746E-3</v>
      </c>
      <c r="BK152" s="29">
        <f t="shared" si="104"/>
        <v>0.69456012354883379</v>
      </c>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O152" s="3"/>
      <c r="EW152" s="3"/>
      <c r="EX152" s="3"/>
      <c r="EY152" s="3"/>
      <c r="FA152" s="3"/>
      <c r="FB152" s="3"/>
      <c r="FC152" s="3"/>
      <c r="FD152" s="3"/>
      <c r="FE152" s="3"/>
      <c r="FF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row>
    <row r="153" spans="1:187" ht="15" x14ac:dyDescent="0.2">
      <c r="A153" s="3" t="s">
        <v>1351</v>
      </c>
      <c r="B153" s="21" t="s">
        <v>3139</v>
      </c>
      <c r="C153" s="3" t="s">
        <v>1352</v>
      </c>
      <c r="D153" s="3" t="s">
        <v>144</v>
      </c>
      <c r="E153" s="3" t="s">
        <v>1012</v>
      </c>
      <c r="F153" s="3">
        <v>40</v>
      </c>
      <c r="G153" s="5">
        <f t="shared" si="70"/>
        <v>0.4</v>
      </c>
      <c r="H153" s="29">
        <f t="shared" si="71"/>
        <v>0.4</v>
      </c>
      <c r="I153" s="3">
        <v>5</v>
      </c>
      <c r="J153" s="3">
        <f t="shared" si="72"/>
        <v>1</v>
      </c>
      <c r="K153" s="3">
        <f t="shared" si="73"/>
        <v>1</v>
      </c>
      <c r="L153" s="3">
        <v>5</v>
      </c>
      <c r="M153" s="3">
        <f t="shared" si="74"/>
        <v>1</v>
      </c>
      <c r="N153" s="3">
        <f t="shared" si="75"/>
        <v>1</v>
      </c>
      <c r="O153" s="3">
        <v>5</v>
      </c>
      <c r="P153" s="3">
        <f t="shared" si="76"/>
        <v>1</v>
      </c>
      <c r="Q153" s="3">
        <f t="shared" si="77"/>
        <v>1</v>
      </c>
      <c r="R153" s="3">
        <v>5</v>
      </c>
      <c r="S153" s="3">
        <f t="shared" si="78"/>
        <v>1</v>
      </c>
      <c r="T153" s="3">
        <f t="shared" si="79"/>
        <v>1</v>
      </c>
      <c r="U153" s="29">
        <f t="shared" si="80"/>
        <v>1</v>
      </c>
      <c r="V153" s="3">
        <v>5</v>
      </c>
      <c r="W153" s="3">
        <f t="shared" si="81"/>
        <v>1</v>
      </c>
      <c r="X153" s="3">
        <v>5</v>
      </c>
      <c r="Y153" s="3">
        <f t="shared" si="82"/>
        <v>1</v>
      </c>
      <c r="Z153" s="3">
        <v>5</v>
      </c>
      <c r="AA153" s="3">
        <f t="shared" si="83"/>
        <v>1</v>
      </c>
      <c r="AB153" s="29">
        <f t="shared" si="84"/>
        <v>1</v>
      </c>
      <c r="AC153" s="3">
        <v>4</v>
      </c>
      <c r="AD153" s="3">
        <f t="shared" si="85"/>
        <v>1</v>
      </c>
      <c r="AE153" s="3">
        <v>4</v>
      </c>
      <c r="AF153" s="3">
        <f t="shared" si="86"/>
        <v>1</v>
      </c>
      <c r="AG153" s="3">
        <v>4</v>
      </c>
      <c r="AH153" s="3">
        <f t="shared" si="87"/>
        <v>1</v>
      </c>
      <c r="AI153" s="3">
        <v>4</v>
      </c>
      <c r="AJ153" s="3">
        <f t="shared" si="88"/>
        <v>1</v>
      </c>
      <c r="AK153" s="3">
        <v>2</v>
      </c>
      <c r="AL153" s="3">
        <f t="shared" si="89"/>
        <v>0.33333333333333331</v>
      </c>
      <c r="AM153" s="3">
        <v>2</v>
      </c>
      <c r="AN153" s="3">
        <f t="shared" si="90"/>
        <v>0.33333333333333331</v>
      </c>
      <c r="AO153" s="3">
        <v>4</v>
      </c>
      <c r="AP153" s="3">
        <f t="shared" si="91"/>
        <v>1</v>
      </c>
      <c r="AQ153" s="3">
        <v>4</v>
      </c>
      <c r="AR153" s="3">
        <f t="shared" si="92"/>
        <v>1</v>
      </c>
      <c r="AS153" s="29">
        <f t="shared" si="93"/>
        <v>0.83333333333333326</v>
      </c>
      <c r="AT153" s="3">
        <v>5</v>
      </c>
      <c r="AU153" s="3">
        <f t="shared" si="94"/>
        <v>1</v>
      </c>
      <c r="AV153" s="3">
        <v>4</v>
      </c>
      <c r="AW153" s="3">
        <f t="shared" si="95"/>
        <v>0.75</v>
      </c>
      <c r="AX153" s="29">
        <f t="shared" si="96"/>
        <v>0.875</v>
      </c>
      <c r="AY153" s="3" t="s">
        <v>1353</v>
      </c>
      <c r="AZ153" s="3">
        <v>30</v>
      </c>
      <c r="BA153" s="12">
        <f t="shared" si="97"/>
        <v>0.10533603152625413</v>
      </c>
      <c r="BB153" s="12">
        <f t="shared" si="98"/>
        <v>0.83177570093457942</v>
      </c>
      <c r="BC153" s="3">
        <v>5</v>
      </c>
      <c r="BD153" s="3">
        <f t="shared" si="99"/>
        <v>1</v>
      </c>
      <c r="BE153" s="3">
        <v>5</v>
      </c>
      <c r="BF153" s="3">
        <f t="shared" si="100"/>
        <v>1</v>
      </c>
      <c r="BG153" s="29">
        <f t="shared" si="101"/>
        <v>0.70177867717541798</v>
      </c>
      <c r="BH153" s="3">
        <v>650000</v>
      </c>
      <c r="BI153" s="13">
        <f t="shared" si="102"/>
        <v>7.3125000073125004E-4</v>
      </c>
      <c r="BJ153" s="12">
        <f t="shared" si="103"/>
        <v>0.56190476190476191</v>
      </c>
      <c r="BK153" s="29">
        <f t="shared" si="104"/>
        <v>0.80168533508479189</v>
      </c>
      <c r="FI153" s="3"/>
      <c r="GC153" s="3"/>
      <c r="GE153" s="3"/>
    </row>
    <row r="154" spans="1:187" ht="15" x14ac:dyDescent="0.2">
      <c r="A154" s="3" t="s">
        <v>1359</v>
      </c>
      <c r="B154" s="21" t="s">
        <v>3137</v>
      </c>
      <c r="C154" s="3">
        <v>71384</v>
      </c>
      <c r="D154" s="3" t="s">
        <v>124</v>
      </c>
      <c r="E154" s="3" t="s">
        <v>699</v>
      </c>
      <c r="F154" s="3">
        <v>10</v>
      </c>
      <c r="G154" s="5">
        <f t="shared" si="70"/>
        <v>0.1</v>
      </c>
      <c r="H154" s="29">
        <f t="shared" si="71"/>
        <v>0.1</v>
      </c>
      <c r="I154" s="3">
        <v>4</v>
      </c>
      <c r="J154" s="3">
        <f t="shared" si="72"/>
        <v>0.75</v>
      </c>
      <c r="K154" s="3">
        <f t="shared" si="73"/>
        <v>0.75</v>
      </c>
      <c r="L154" s="3">
        <v>5</v>
      </c>
      <c r="M154" s="3">
        <f t="shared" si="74"/>
        <v>1</v>
      </c>
      <c r="N154" s="3">
        <f t="shared" si="75"/>
        <v>1</v>
      </c>
      <c r="O154" s="3">
        <v>4</v>
      </c>
      <c r="P154" s="3">
        <f t="shared" si="76"/>
        <v>0.75</v>
      </c>
      <c r="Q154" s="3">
        <f t="shared" si="77"/>
        <v>0.75</v>
      </c>
      <c r="R154" s="3">
        <v>4</v>
      </c>
      <c r="S154" s="3">
        <f t="shared" si="78"/>
        <v>0.75</v>
      </c>
      <c r="T154" s="3">
        <f t="shared" si="79"/>
        <v>0.75</v>
      </c>
      <c r="U154" s="29">
        <f t="shared" si="80"/>
        <v>0.8125</v>
      </c>
      <c r="V154" s="3">
        <v>2</v>
      </c>
      <c r="W154" s="3">
        <f t="shared" si="81"/>
        <v>0.25</v>
      </c>
      <c r="X154" s="3">
        <v>3</v>
      </c>
      <c r="Y154" s="3">
        <f t="shared" si="82"/>
        <v>0.5</v>
      </c>
      <c r="Z154" s="3">
        <v>3</v>
      </c>
      <c r="AA154" s="3">
        <f t="shared" si="83"/>
        <v>0.5</v>
      </c>
      <c r="AB154" s="29">
        <f t="shared" si="84"/>
        <v>0.41666666666666669</v>
      </c>
      <c r="AC154" s="3">
        <v>2</v>
      </c>
      <c r="AD154" s="3">
        <f t="shared" si="85"/>
        <v>0.33333333333333331</v>
      </c>
      <c r="AE154" s="3">
        <v>2</v>
      </c>
      <c r="AF154" s="3">
        <f t="shared" si="86"/>
        <v>0.33333333333333331</v>
      </c>
      <c r="AG154" s="3">
        <v>2</v>
      </c>
      <c r="AH154" s="3">
        <f t="shared" si="87"/>
        <v>0.33333333333333331</v>
      </c>
      <c r="AI154" s="3">
        <v>2</v>
      </c>
      <c r="AJ154" s="3">
        <f t="shared" si="88"/>
        <v>0.33333333333333331</v>
      </c>
      <c r="AK154" s="3">
        <v>2</v>
      </c>
      <c r="AL154" s="3">
        <f t="shared" si="89"/>
        <v>0.33333333333333331</v>
      </c>
      <c r="AM154" s="3">
        <v>2</v>
      </c>
      <c r="AN154" s="3">
        <f t="shared" si="90"/>
        <v>0.33333333333333331</v>
      </c>
      <c r="AO154" s="3">
        <v>2</v>
      </c>
      <c r="AP154" s="3">
        <f t="shared" si="91"/>
        <v>0.33333333333333331</v>
      </c>
      <c r="AQ154" s="3">
        <v>2</v>
      </c>
      <c r="AR154" s="3">
        <f t="shared" si="92"/>
        <v>0.33333333333333331</v>
      </c>
      <c r="AS154" s="29">
        <f t="shared" si="93"/>
        <v>0.33333333333333331</v>
      </c>
      <c r="AT154" s="3">
        <v>3</v>
      </c>
      <c r="AU154" s="3">
        <f t="shared" si="94"/>
        <v>0.5</v>
      </c>
      <c r="AV154" s="3">
        <v>3</v>
      </c>
      <c r="AW154" s="3">
        <f t="shared" si="95"/>
        <v>0.5</v>
      </c>
      <c r="AX154" s="29">
        <f t="shared" si="96"/>
        <v>0.5</v>
      </c>
      <c r="AZ154" s="3">
        <v>5</v>
      </c>
      <c r="BA154" s="12">
        <f t="shared" si="97"/>
        <v>1.6579685447509495E-2</v>
      </c>
      <c r="BB154" s="12">
        <f t="shared" si="98"/>
        <v>9.0342679127725853E-2</v>
      </c>
      <c r="BC154" s="3">
        <v>4</v>
      </c>
      <c r="BD154" s="3">
        <f t="shared" si="99"/>
        <v>0.75</v>
      </c>
      <c r="BE154" s="3">
        <v>3</v>
      </c>
      <c r="BF154" s="3">
        <f t="shared" si="100"/>
        <v>0.5</v>
      </c>
      <c r="BG154" s="29">
        <f t="shared" si="101"/>
        <v>0.42219322848250318</v>
      </c>
      <c r="BH154" s="3">
        <v>25000</v>
      </c>
      <c r="BI154" s="13">
        <f t="shared" si="102"/>
        <v>2.8125000028125E-5</v>
      </c>
      <c r="BJ154" s="12">
        <f t="shared" si="103"/>
        <v>7.6190476190476197E-2</v>
      </c>
      <c r="BK154" s="29">
        <f t="shared" si="104"/>
        <v>0.43078220474708379</v>
      </c>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P154" s="3"/>
      <c r="ER154" s="3"/>
      <c r="EU154" s="3"/>
      <c r="EV154" s="3"/>
      <c r="EW154" s="3"/>
      <c r="EX154" s="3"/>
      <c r="EY154" s="3"/>
      <c r="FA154" s="3"/>
      <c r="FB154" s="3"/>
      <c r="FC154" s="3"/>
      <c r="FD154" s="3"/>
      <c r="FE154" s="3"/>
      <c r="FF154" s="3"/>
      <c r="FH154" s="3"/>
      <c r="FI154" s="3"/>
      <c r="FJ154" s="3"/>
      <c r="FK154" s="3"/>
      <c r="FL154" s="3"/>
      <c r="FM154" s="3"/>
      <c r="FN154" s="3"/>
      <c r="FO154" s="3"/>
      <c r="FP154" s="3"/>
      <c r="FQ154" s="3"/>
      <c r="FR154" s="3"/>
      <c r="FS154" s="3"/>
      <c r="FT154" s="3"/>
      <c r="FU154" s="3"/>
      <c r="FV154" s="3"/>
      <c r="FW154" s="3"/>
      <c r="FX154" s="3"/>
      <c r="FY154" s="3"/>
      <c r="GA154" s="3"/>
      <c r="GB154" s="3"/>
      <c r="GC154" s="3"/>
      <c r="GD154" s="3"/>
      <c r="GE154" s="3"/>
    </row>
    <row r="155" spans="1:187" ht="15" x14ac:dyDescent="0.2">
      <c r="A155" s="3" t="s">
        <v>1364</v>
      </c>
      <c r="B155" s="21" t="s">
        <v>3139</v>
      </c>
      <c r="C155" s="3" t="s">
        <v>1365</v>
      </c>
      <c r="D155" s="3" t="s">
        <v>144</v>
      </c>
      <c r="E155" s="3" t="s">
        <v>1132</v>
      </c>
      <c r="F155" s="3">
        <v>40</v>
      </c>
      <c r="G155" s="5">
        <f t="shared" si="70"/>
        <v>0.4</v>
      </c>
      <c r="H155" s="29">
        <f t="shared" si="71"/>
        <v>0.4</v>
      </c>
      <c r="I155" s="3">
        <v>5</v>
      </c>
      <c r="J155" s="3">
        <f t="shared" si="72"/>
        <v>1</v>
      </c>
      <c r="K155" s="3">
        <f t="shared" si="73"/>
        <v>1</v>
      </c>
      <c r="L155" s="3">
        <v>5</v>
      </c>
      <c r="M155" s="3">
        <f t="shared" si="74"/>
        <v>1</v>
      </c>
      <c r="N155" s="3">
        <f t="shared" si="75"/>
        <v>1</v>
      </c>
      <c r="O155" s="3">
        <v>5</v>
      </c>
      <c r="P155" s="3">
        <f t="shared" si="76"/>
        <v>1</v>
      </c>
      <c r="Q155" s="3">
        <f t="shared" si="77"/>
        <v>1</v>
      </c>
      <c r="R155" s="3">
        <v>5</v>
      </c>
      <c r="S155" s="3">
        <f t="shared" si="78"/>
        <v>1</v>
      </c>
      <c r="T155" s="3">
        <f t="shared" si="79"/>
        <v>1</v>
      </c>
      <c r="U155" s="29">
        <f t="shared" si="80"/>
        <v>1</v>
      </c>
      <c r="V155" s="3">
        <v>5</v>
      </c>
      <c r="W155" s="3">
        <f t="shared" si="81"/>
        <v>1</v>
      </c>
      <c r="X155" s="3">
        <v>5</v>
      </c>
      <c r="Y155" s="3">
        <f t="shared" si="82"/>
        <v>1</v>
      </c>
      <c r="Z155" s="3">
        <v>5</v>
      </c>
      <c r="AA155" s="3">
        <f t="shared" si="83"/>
        <v>1</v>
      </c>
      <c r="AB155" s="29">
        <f t="shared" si="84"/>
        <v>1</v>
      </c>
      <c r="AC155" s="3">
        <v>4</v>
      </c>
      <c r="AD155" s="3">
        <f t="shared" si="85"/>
        <v>1</v>
      </c>
      <c r="AE155" s="3">
        <v>4</v>
      </c>
      <c r="AF155" s="3">
        <f t="shared" si="86"/>
        <v>1</v>
      </c>
      <c r="AG155" s="3">
        <v>4</v>
      </c>
      <c r="AH155" s="3">
        <f t="shared" si="87"/>
        <v>1</v>
      </c>
      <c r="AI155" s="3">
        <v>4</v>
      </c>
      <c r="AJ155" s="3">
        <f t="shared" si="88"/>
        <v>1</v>
      </c>
      <c r="AK155" s="3">
        <v>4</v>
      </c>
      <c r="AL155" s="3">
        <f t="shared" si="89"/>
        <v>1</v>
      </c>
      <c r="AM155" s="3">
        <v>4</v>
      </c>
      <c r="AN155" s="3">
        <f t="shared" si="90"/>
        <v>1</v>
      </c>
      <c r="AO155" s="3">
        <v>4</v>
      </c>
      <c r="AP155" s="3">
        <f t="shared" si="91"/>
        <v>1</v>
      </c>
      <c r="AQ155" s="3">
        <v>4</v>
      </c>
      <c r="AR155" s="3">
        <f t="shared" si="92"/>
        <v>1</v>
      </c>
      <c r="AS155" s="29">
        <f t="shared" si="93"/>
        <v>1</v>
      </c>
      <c r="AT155" s="3">
        <v>5</v>
      </c>
      <c r="AU155" s="3">
        <f t="shared" si="94"/>
        <v>1</v>
      </c>
      <c r="AV155" s="3">
        <v>5</v>
      </c>
      <c r="AW155" s="3">
        <f t="shared" si="95"/>
        <v>1</v>
      </c>
      <c r="AX155" s="29">
        <f t="shared" si="96"/>
        <v>1</v>
      </c>
      <c r="AY155" s="3" t="s">
        <v>1366</v>
      </c>
      <c r="AZ155" s="3">
        <v>25</v>
      </c>
      <c r="BA155" s="12">
        <f t="shared" si="97"/>
        <v>8.7584762310505201E-2</v>
      </c>
      <c r="BB155" s="12">
        <f t="shared" si="98"/>
        <v>0.75077881619937692</v>
      </c>
      <c r="BC155" s="3">
        <v>5</v>
      </c>
      <c r="BD155" s="3">
        <f t="shared" si="99"/>
        <v>1</v>
      </c>
      <c r="BE155" s="3">
        <v>5</v>
      </c>
      <c r="BF155" s="3">
        <f t="shared" si="100"/>
        <v>1</v>
      </c>
      <c r="BG155" s="29">
        <f t="shared" si="101"/>
        <v>0.69586158743683502</v>
      </c>
      <c r="BH155" s="3">
        <v>680000</v>
      </c>
      <c r="BI155" s="13">
        <f t="shared" si="102"/>
        <v>7.6500000076499999E-4</v>
      </c>
      <c r="BJ155" s="12">
        <f t="shared" si="103"/>
        <v>0.57777777777777772</v>
      </c>
      <c r="BK155" s="29">
        <f t="shared" si="104"/>
        <v>0.8493102645728059</v>
      </c>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Q155" s="3"/>
      <c r="EW155" s="3"/>
      <c r="EX155" s="3"/>
      <c r="EY155" s="3"/>
      <c r="FA155" s="3"/>
      <c r="FB155" s="3"/>
      <c r="FC155" s="3"/>
      <c r="FD155" s="3"/>
      <c r="FE155" s="3"/>
      <c r="FF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row>
    <row r="156" spans="1:187" ht="15" x14ac:dyDescent="0.2">
      <c r="A156" s="3" t="s">
        <v>1376</v>
      </c>
      <c r="B156" s="21" t="s">
        <v>3137</v>
      </c>
      <c r="C156" s="3" t="s">
        <v>1377</v>
      </c>
      <c r="D156" s="3" t="s">
        <v>124</v>
      </c>
      <c r="E156" s="3" t="s">
        <v>1001</v>
      </c>
      <c r="G156" s="5">
        <f t="shared" si="70"/>
        <v>0</v>
      </c>
      <c r="H156" s="29" t="str">
        <f t="shared" si="71"/>
        <v/>
      </c>
      <c r="J156" s="3">
        <f t="shared" si="72"/>
        <v>-0.25</v>
      </c>
      <c r="K156" s="3" t="str">
        <f t="shared" si="73"/>
        <v/>
      </c>
      <c r="M156" s="3">
        <f t="shared" si="74"/>
        <v>-0.25</v>
      </c>
      <c r="N156" s="3" t="str">
        <f t="shared" si="75"/>
        <v/>
      </c>
      <c r="P156" s="3">
        <f t="shared" si="76"/>
        <v>-0.25</v>
      </c>
      <c r="Q156" s="3" t="str">
        <f t="shared" si="77"/>
        <v/>
      </c>
      <c r="S156" s="3">
        <f t="shared" si="78"/>
        <v>-0.25</v>
      </c>
      <c r="T156" s="3" t="str">
        <f t="shared" si="79"/>
        <v/>
      </c>
      <c r="U156" s="29" t="str">
        <f t="shared" si="80"/>
        <v/>
      </c>
      <c r="W156" s="3">
        <f t="shared" si="81"/>
        <v>-0.25</v>
      </c>
      <c r="Y156" s="3">
        <f t="shared" si="82"/>
        <v>-0.25</v>
      </c>
      <c r="AA156" s="3">
        <f t="shared" si="83"/>
        <v>-0.25</v>
      </c>
      <c r="AB156" s="29" t="str">
        <f t="shared" si="84"/>
        <v/>
      </c>
      <c r="AD156" s="3">
        <f t="shared" si="85"/>
        <v>-0.33333333333333331</v>
      </c>
      <c r="AF156" s="3">
        <f t="shared" si="86"/>
        <v>-0.33333333333333331</v>
      </c>
      <c r="AH156" s="3">
        <f t="shared" si="87"/>
        <v>-0.33333333333333331</v>
      </c>
      <c r="AJ156" s="3">
        <f t="shared" si="88"/>
        <v>-0.33333333333333331</v>
      </c>
      <c r="AL156" s="3">
        <f t="shared" si="89"/>
        <v>-0.33333333333333331</v>
      </c>
      <c r="AN156" s="3">
        <f t="shared" si="90"/>
        <v>-0.33333333333333331</v>
      </c>
      <c r="AP156" s="3">
        <f t="shared" si="91"/>
        <v>-0.33333333333333331</v>
      </c>
      <c r="AR156" s="3">
        <f t="shared" si="92"/>
        <v>-0.33333333333333331</v>
      </c>
      <c r="AS156" s="29" t="str">
        <f t="shared" si="93"/>
        <v/>
      </c>
      <c r="AU156" s="3">
        <f t="shared" si="94"/>
        <v>-0.25</v>
      </c>
      <c r="AW156" s="3">
        <f t="shared" si="95"/>
        <v>-0.25</v>
      </c>
      <c r="AX156" s="29" t="str">
        <f t="shared" si="96"/>
        <v/>
      </c>
      <c r="BA156" s="12">
        <f t="shared" si="97"/>
        <v>-1.171583768239429E-3</v>
      </c>
      <c r="BB156" s="12" t="e">
        <f t="shared" si="98"/>
        <v>#N/A</v>
      </c>
      <c r="BD156" s="3">
        <f t="shared" si="99"/>
        <v>-0.25</v>
      </c>
      <c r="BF156" s="3">
        <f t="shared" si="100"/>
        <v>-0.25</v>
      </c>
      <c r="BG156" s="29" t="str">
        <f t="shared" si="101"/>
        <v/>
      </c>
      <c r="BI156" s="13">
        <f t="shared" si="102"/>
        <v>0</v>
      </c>
      <c r="BJ156" s="12">
        <f t="shared" si="103"/>
        <v>3.1746031746031746E-3</v>
      </c>
      <c r="BK156" s="29" t="str">
        <f t="shared" si="104"/>
        <v/>
      </c>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Q156" s="3"/>
      <c r="EW156" s="3"/>
      <c r="EX156" s="3"/>
      <c r="EY156" s="3"/>
      <c r="FA156" s="3"/>
      <c r="FB156" s="3"/>
      <c r="FC156" s="3"/>
      <c r="FD156" s="3"/>
      <c r="FE156" s="3"/>
      <c r="FF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row>
    <row r="157" spans="1:187" ht="15" x14ac:dyDescent="0.2">
      <c r="A157" s="3" t="s">
        <v>1378</v>
      </c>
      <c r="B157" s="21" t="s">
        <v>3149</v>
      </c>
      <c r="C157" s="3" t="s">
        <v>1379</v>
      </c>
      <c r="D157" s="3" t="s">
        <v>113</v>
      </c>
      <c r="E157" s="3" t="s">
        <v>1056</v>
      </c>
      <c r="F157" s="3">
        <v>25</v>
      </c>
      <c r="G157" s="5">
        <f t="shared" si="70"/>
        <v>0.25</v>
      </c>
      <c r="H157" s="29">
        <f t="shared" si="71"/>
        <v>0.25</v>
      </c>
      <c r="I157" s="3">
        <v>5</v>
      </c>
      <c r="J157" s="3">
        <f t="shared" si="72"/>
        <v>1</v>
      </c>
      <c r="K157" s="3">
        <f t="shared" si="73"/>
        <v>1</v>
      </c>
      <c r="L157" s="3">
        <v>5</v>
      </c>
      <c r="M157" s="3">
        <f t="shared" si="74"/>
        <v>1</v>
      </c>
      <c r="N157" s="3">
        <f t="shared" si="75"/>
        <v>1</v>
      </c>
      <c r="O157" s="3">
        <v>5</v>
      </c>
      <c r="P157" s="3">
        <f t="shared" si="76"/>
        <v>1</v>
      </c>
      <c r="Q157" s="3">
        <f t="shared" si="77"/>
        <v>1</v>
      </c>
      <c r="R157" s="3">
        <v>5</v>
      </c>
      <c r="S157" s="3">
        <f t="shared" si="78"/>
        <v>1</v>
      </c>
      <c r="T157" s="3">
        <f t="shared" si="79"/>
        <v>1</v>
      </c>
      <c r="U157" s="29">
        <f t="shared" si="80"/>
        <v>1</v>
      </c>
      <c r="V157" s="3">
        <v>5</v>
      </c>
      <c r="W157" s="3">
        <f t="shared" si="81"/>
        <v>1</v>
      </c>
      <c r="X157" s="3">
        <v>5</v>
      </c>
      <c r="Y157" s="3">
        <f t="shared" si="82"/>
        <v>1</v>
      </c>
      <c r="Z157" s="3">
        <v>5</v>
      </c>
      <c r="AA157" s="3">
        <f t="shared" si="83"/>
        <v>1</v>
      </c>
      <c r="AB157" s="29">
        <f t="shared" si="84"/>
        <v>1</v>
      </c>
      <c r="AC157" s="3">
        <v>3</v>
      </c>
      <c r="AD157" s="3">
        <f t="shared" si="85"/>
        <v>0.66666666666666663</v>
      </c>
      <c r="AE157" s="3">
        <v>2</v>
      </c>
      <c r="AF157" s="3">
        <f t="shared" si="86"/>
        <v>0.33333333333333331</v>
      </c>
      <c r="AG157" s="3">
        <v>4</v>
      </c>
      <c r="AH157" s="3">
        <f t="shared" si="87"/>
        <v>1</v>
      </c>
      <c r="AI157" s="3">
        <v>4</v>
      </c>
      <c r="AJ157" s="3">
        <f t="shared" si="88"/>
        <v>1</v>
      </c>
      <c r="AK157" s="3">
        <v>4</v>
      </c>
      <c r="AL157" s="3">
        <f t="shared" si="89"/>
        <v>1</v>
      </c>
      <c r="AM157" s="3">
        <v>2</v>
      </c>
      <c r="AN157" s="3">
        <f t="shared" si="90"/>
        <v>0.33333333333333331</v>
      </c>
      <c r="AO157" s="3">
        <v>4</v>
      </c>
      <c r="AP157" s="3">
        <f t="shared" si="91"/>
        <v>1</v>
      </c>
      <c r="AQ157" s="3">
        <v>4</v>
      </c>
      <c r="AR157" s="3">
        <f t="shared" si="92"/>
        <v>1</v>
      </c>
      <c r="AS157" s="29">
        <f t="shared" si="93"/>
        <v>0.79166666666666663</v>
      </c>
      <c r="AT157" s="3">
        <v>5</v>
      </c>
      <c r="AU157" s="3">
        <f t="shared" si="94"/>
        <v>1</v>
      </c>
      <c r="AV157" s="3">
        <v>5</v>
      </c>
      <c r="AW157" s="3">
        <f t="shared" si="95"/>
        <v>1</v>
      </c>
      <c r="AX157" s="29">
        <f t="shared" si="96"/>
        <v>1</v>
      </c>
      <c r="AY157" s="3" t="s">
        <v>1380</v>
      </c>
      <c r="AZ157" s="3">
        <v>15</v>
      </c>
      <c r="BA157" s="12">
        <f t="shared" si="97"/>
        <v>5.2082223879007343E-2</v>
      </c>
      <c r="BB157" s="12">
        <f t="shared" si="98"/>
        <v>0.47663551401869159</v>
      </c>
      <c r="BC157" s="3">
        <v>5</v>
      </c>
      <c r="BD157" s="3">
        <f t="shared" si="99"/>
        <v>1</v>
      </c>
      <c r="BE157" s="3">
        <v>5</v>
      </c>
      <c r="BF157" s="3">
        <f t="shared" si="100"/>
        <v>1</v>
      </c>
      <c r="BG157" s="29">
        <f t="shared" si="101"/>
        <v>0.6840274079596691</v>
      </c>
      <c r="BH157" s="3">
        <v>7500000</v>
      </c>
      <c r="BI157" s="13">
        <f t="shared" si="102"/>
        <v>8.4375000084374995E-3</v>
      </c>
      <c r="BJ157" s="12">
        <f t="shared" si="103"/>
        <v>0.89523809523809528</v>
      </c>
      <c r="BK157" s="29">
        <f t="shared" si="104"/>
        <v>0.78761567910438923</v>
      </c>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B157" s="3"/>
      <c r="EC157" s="3"/>
      <c r="ED157" s="3"/>
      <c r="EE157" s="3"/>
      <c r="EF157" s="3"/>
      <c r="EG157" s="3"/>
      <c r="EH157" s="3"/>
      <c r="EI157" s="3"/>
      <c r="EJ157" s="3"/>
      <c r="EK157" s="3"/>
      <c r="EL157" s="3"/>
      <c r="EM157" s="3"/>
      <c r="EO157" s="3"/>
      <c r="EW157" s="3"/>
      <c r="EZ157" s="3"/>
      <c r="FA157" s="3"/>
      <c r="FB157" s="3"/>
      <c r="FC157" s="3"/>
      <c r="FD157" s="3"/>
      <c r="FE157" s="3"/>
      <c r="FF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row>
    <row r="158" spans="1:187" ht="15" x14ac:dyDescent="0.2">
      <c r="A158" s="3" t="s">
        <v>1386</v>
      </c>
      <c r="B158" s="21" t="s">
        <v>3137</v>
      </c>
      <c r="C158" s="3" t="s">
        <v>1387</v>
      </c>
      <c r="D158" s="3" t="s">
        <v>144</v>
      </c>
      <c r="E158" s="3" t="s">
        <v>1388</v>
      </c>
      <c r="F158" s="3">
        <v>20</v>
      </c>
      <c r="G158" s="5">
        <f t="shared" si="70"/>
        <v>0.2</v>
      </c>
      <c r="H158" s="29">
        <f t="shared" si="71"/>
        <v>0.2</v>
      </c>
      <c r="I158" s="3">
        <v>5</v>
      </c>
      <c r="J158" s="3">
        <f t="shared" si="72"/>
        <v>1</v>
      </c>
      <c r="K158" s="3">
        <f t="shared" si="73"/>
        <v>1</v>
      </c>
      <c r="L158" s="3">
        <v>5</v>
      </c>
      <c r="M158" s="3">
        <f t="shared" si="74"/>
        <v>1</v>
      </c>
      <c r="N158" s="3">
        <f t="shared" si="75"/>
        <v>1</v>
      </c>
      <c r="O158" s="3">
        <v>5</v>
      </c>
      <c r="P158" s="3">
        <f t="shared" si="76"/>
        <v>1</v>
      </c>
      <c r="Q158" s="3">
        <f t="shared" si="77"/>
        <v>1</v>
      </c>
      <c r="R158" s="3">
        <v>5</v>
      </c>
      <c r="S158" s="3">
        <f t="shared" si="78"/>
        <v>1</v>
      </c>
      <c r="T158" s="3">
        <f t="shared" si="79"/>
        <v>1</v>
      </c>
      <c r="U158" s="29">
        <f t="shared" si="80"/>
        <v>1</v>
      </c>
      <c r="V158" s="3">
        <v>5</v>
      </c>
      <c r="W158" s="3">
        <f t="shared" si="81"/>
        <v>1</v>
      </c>
      <c r="X158" s="3">
        <v>5</v>
      </c>
      <c r="Y158" s="3">
        <f t="shared" si="82"/>
        <v>1</v>
      </c>
      <c r="Z158" s="3">
        <v>5</v>
      </c>
      <c r="AA158" s="3">
        <f t="shared" si="83"/>
        <v>1</v>
      </c>
      <c r="AB158" s="29">
        <f t="shared" si="84"/>
        <v>1</v>
      </c>
      <c r="AC158" s="3">
        <v>2</v>
      </c>
      <c r="AD158" s="3">
        <f t="shared" si="85"/>
        <v>0.33333333333333331</v>
      </c>
      <c r="AE158" s="3">
        <v>4</v>
      </c>
      <c r="AF158" s="3">
        <f t="shared" si="86"/>
        <v>1</v>
      </c>
      <c r="AG158" s="3">
        <v>4</v>
      </c>
      <c r="AH158" s="3">
        <f t="shared" si="87"/>
        <v>1</v>
      </c>
      <c r="AI158" s="3">
        <v>4</v>
      </c>
      <c r="AJ158" s="3">
        <f t="shared" si="88"/>
        <v>1</v>
      </c>
      <c r="AK158" s="3">
        <v>4</v>
      </c>
      <c r="AL158" s="3">
        <f t="shared" si="89"/>
        <v>1</v>
      </c>
      <c r="AM158" s="3">
        <v>4</v>
      </c>
      <c r="AN158" s="3">
        <f t="shared" si="90"/>
        <v>1</v>
      </c>
      <c r="AO158" s="3">
        <v>4</v>
      </c>
      <c r="AP158" s="3">
        <f t="shared" si="91"/>
        <v>1</v>
      </c>
      <c r="AQ158" s="3">
        <v>3</v>
      </c>
      <c r="AR158" s="3">
        <f t="shared" si="92"/>
        <v>0.66666666666666663</v>
      </c>
      <c r="AS158" s="29">
        <f t="shared" si="93"/>
        <v>0.875</v>
      </c>
      <c r="AT158" s="3">
        <v>4</v>
      </c>
      <c r="AU158" s="3">
        <f t="shared" si="94"/>
        <v>0.75</v>
      </c>
      <c r="AV158" s="3">
        <v>5</v>
      </c>
      <c r="AW158" s="3">
        <f t="shared" si="95"/>
        <v>1</v>
      </c>
      <c r="AX158" s="29">
        <f t="shared" si="96"/>
        <v>0.875</v>
      </c>
      <c r="AY158" s="3" t="s">
        <v>1389</v>
      </c>
      <c r="AZ158" s="3">
        <v>10</v>
      </c>
      <c r="BA158" s="12">
        <f t="shared" si="97"/>
        <v>3.4330954663258424E-2</v>
      </c>
      <c r="BB158" s="12">
        <f t="shared" si="98"/>
        <v>0.27414330218068533</v>
      </c>
      <c r="BC158" s="3">
        <v>5</v>
      </c>
      <c r="BD158" s="3">
        <f t="shared" si="99"/>
        <v>1</v>
      </c>
      <c r="BE158" s="3">
        <v>5</v>
      </c>
      <c r="BF158" s="3">
        <f t="shared" si="100"/>
        <v>1</v>
      </c>
      <c r="BG158" s="29">
        <f t="shared" si="101"/>
        <v>0.67811031822108614</v>
      </c>
      <c r="BH158" s="3">
        <v>4500000</v>
      </c>
      <c r="BI158" s="13">
        <f t="shared" si="102"/>
        <v>5.0625000050625001E-3</v>
      </c>
      <c r="BJ158" s="12">
        <f t="shared" si="103"/>
        <v>0.83809523809523812</v>
      </c>
      <c r="BK158" s="29">
        <f t="shared" si="104"/>
        <v>0.77135171970351435</v>
      </c>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Q158" s="3"/>
      <c r="CR158" s="3"/>
      <c r="CS158" s="3"/>
      <c r="CT158" s="3"/>
      <c r="CU158" s="3"/>
      <c r="CV158" s="3"/>
      <c r="CW158" s="3"/>
      <c r="CX158" s="3"/>
      <c r="CY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B158" s="3"/>
      <c r="EC158" s="3"/>
      <c r="ED158" s="3"/>
      <c r="EE158" s="3"/>
      <c r="EF158" s="3"/>
      <c r="EG158" s="3"/>
      <c r="EH158" s="3"/>
      <c r="EI158" s="3"/>
      <c r="EJ158" s="3"/>
      <c r="EK158" s="3"/>
      <c r="EN158" s="3"/>
      <c r="EW158" s="3"/>
      <c r="EZ158" s="3"/>
      <c r="FA158" s="3"/>
      <c r="FB158" s="3"/>
      <c r="FC158" s="3"/>
      <c r="FD158" s="3"/>
      <c r="FE158" s="3"/>
      <c r="FF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row>
    <row r="159" spans="1:187" ht="15" x14ac:dyDescent="0.2">
      <c r="A159" s="3" t="s">
        <v>1397</v>
      </c>
      <c r="B159" s="21" t="s">
        <v>3150</v>
      </c>
      <c r="C159" s="3" t="s">
        <v>1398</v>
      </c>
      <c r="D159" s="3" t="s">
        <v>144</v>
      </c>
      <c r="E159" s="3" t="s">
        <v>943</v>
      </c>
      <c r="F159" s="3">
        <v>10</v>
      </c>
      <c r="G159" s="5">
        <f t="shared" si="70"/>
        <v>0.1</v>
      </c>
      <c r="H159" s="29">
        <f t="shared" si="71"/>
        <v>0.1</v>
      </c>
      <c r="I159" s="3">
        <v>5</v>
      </c>
      <c r="J159" s="3">
        <f t="shared" si="72"/>
        <v>1</v>
      </c>
      <c r="K159" s="3">
        <f t="shared" si="73"/>
        <v>1</v>
      </c>
      <c r="L159" s="3">
        <v>5</v>
      </c>
      <c r="M159" s="3">
        <f t="shared" si="74"/>
        <v>1</v>
      </c>
      <c r="N159" s="3">
        <f t="shared" si="75"/>
        <v>1</v>
      </c>
      <c r="O159" s="3">
        <v>5</v>
      </c>
      <c r="P159" s="3">
        <f t="shared" si="76"/>
        <v>1</v>
      </c>
      <c r="Q159" s="3">
        <f t="shared" si="77"/>
        <v>1</v>
      </c>
      <c r="R159" s="3">
        <v>5</v>
      </c>
      <c r="S159" s="3">
        <f t="shared" si="78"/>
        <v>1</v>
      </c>
      <c r="T159" s="3">
        <f t="shared" si="79"/>
        <v>1</v>
      </c>
      <c r="U159" s="29">
        <f t="shared" si="80"/>
        <v>1</v>
      </c>
      <c r="V159" s="3">
        <v>5</v>
      </c>
      <c r="W159" s="3">
        <f t="shared" si="81"/>
        <v>1</v>
      </c>
      <c r="X159" s="3">
        <v>5</v>
      </c>
      <c r="Y159" s="3">
        <f t="shared" si="82"/>
        <v>1</v>
      </c>
      <c r="Z159" s="3">
        <v>5</v>
      </c>
      <c r="AA159" s="3">
        <f t="shared" si="83"/>
        <v>1</v>
      </c>
      <c r="AB159" s="29">
        <f t="shared" si="84"/>
        <v>1</v>
      </c>
      <c r="AC159" s="3">
        <v>4</v>
      </c>
      <c r="AD159" s="3">
        <f t="shared" si="85"/>
        <v>1</v>
      </c>
      <c r="AE159" s="3">
        <v>3</v>
      </c>
      <c r="AF159" s="3">
        <f t="shared" si="86"/>
        <v>0.66666666666666663</v>
      </c>
      <c r="AG159" s="3">
        <v>4</v>
      </c>
      <c r="AH159" s="3">
        <f t="shared" si="87"/>
        <v>1</v>
      </c>
      <c r="AI159" s="3">
        <v>4</v>
      </c>
      <c r="AJ159" s="3">
        <f t="shared" si="88"/>
        <v>1</v>
      </c>
      <c r="AK159" s="3">
        <v>4</v>
      </c>
      <c r="AL159" s="3">
        <f t="shared" si="89"/>
        <v>1</v>
      </c>
      <c r="AM159" s="3">
        <v>4</v>
      </c>
      <c r="AN159" s="3">
        <f t="shared" si="90"/>
        <v>1</v>
      </c>
      <c r="AO159" s="3">
        <v>4</v>
      </c>
      <c r="AP159" s="3">
        <f t="shared" si="91"/>
        <v>1</v>
      </c>
      <c r="AQ159" s="3">
        <v>2</v>
      </c>
      <c r="AR159" s="3">
        <f t="shared" si="92"/>
        <v>0.33333333333333331</v>
      </c>
      <c r="AS159" s="29">
        <f t="shared" si="93"/>
        <v>0.87499999999999989</v>
      </c>
      <c r="AT159" s="3">
        <v>4</v>
      </c>
      <c r="AU159" s="3">
        <f t="shared" si="94"/>
        <v>0.75</v>
      </c>
      <c r="AV159" s="3">
        <v>5</v>
      </c>
      <c r="AW159" s="3">
        <f t="shared" si="95"/>
        <v>1</v>
      </c>
      <c r="AX159" s="29">
        <f t="shared" si="96"/>
        <v>0.875</v>
      </c>
      <c r="AY159" s="3" t="s">
        <v>1399</v>
      </c>
      <c r="AZ159" s="3">
        <v>20</v>
      </c>
      <c r="BA159" s="12">
        <f t="shared" si="97"/>
        <v>6.9833493094756283E-2</v>
      </c>
      <c r="BB159" s="12">
        <f t="shared" si="98"/>
        <v>0.58566978193146413</v>
      </c>
      <c r="BC159" s="3">
        <v>5</v>
      </c>
      <c r="BD159" s="3">
        <f t="shared" si="99"/>
        <v>1</v>
      </c>
      <c r="BE159" s="3">
        <v>5</v>
      </c>
      <c r="BF159" s="3">
        <f t="shared" si="100"/>
        <v>1</v>
      </c>
      <c r="BG159" s="29">
        <f t="shared" si="101"/>
        <v>0.68994449769825206</v>
      </c>
      <c r="BH159" s="3">
        <v>500000</v>
      </c>
      <c r="BI159" s="13">
        <f t="shared" si="102"/>
        <v>5.6250000056249998E-4</v>
      </c>
      <c r="BJ159" s="12">
        <f t="shared" si="103"/>
        <v>0.49206349206349204</v>
      </c>
      <c r="BK159" s="29">
        <f t="shared" si="104"/>
        <v>0.75665741628304206</v>
      </c>
      <c r="FE159" s="3"/>
      <c r="FF159" s="3"/>
      <c r="FH159" s="3"/>
      <c r="FI159" s="3"/>
      <c r="FJ159" s="3"/>
      <c r="FK159" s="3"/>
      <c r="FL159" s="3"/>
      <c r="FM159" s="3"/>
      <c r="FN159" s="3"/>
      <c r="FO159" s="3"/>
      <c r="FP159" s="3"/>
      <c r="FQ159" s="3"/>
      <c r="FR159" s="3"/>
      <c r="FS159" s="3"/>
      <c r="GC159" s="3"/>
      <c r="GE159" s="3"/>
    </row>
    <row r="160" spans="1:187" ht="15" x14ac:dyDescent="0.2">
      <c r="A160" s="3" t="s">
        <v>1409</v>
      </c>
      <c r="B160" s="21" t="s">
        <v>3137</v>
      </c>
      <c r="C160" s="3" t="s">
        <v>1410</v>
      </c>
      <c r="D160" s="3" t="s">
        <v>144</v>
      </c>
      <c r="E160" s="3" t="s">
        <v>755</v>
      </c>
      <c r="F160" s="3">
        <v>50</v>
      </c>
      <c r="G160" s="5">
        <f t="shared" si="70"/>
        <v>0.5</v>
      </c>
      <c r="H160" s="29">
        <f t="shared" si="71"/>
        <v>0.5</v>
      </c>
      <c r="I160" s="3">
        <v>5</v>
      </c>
      <c r="J160" s="3">
        <f t="shared" si="72"/>
        <v>1</v>
      </c>
      <c r="K160" s="3">
        <f t="shared" si="73"/>
        <v>1</v>
      </c>
      <c r="L160" s="3">
        <v>4</v>
      </c>
      <c r="M160" s="3">
        <f t="shared" si="74"/>
        <v>0.75</v>
      </c>
      <c r="N160" s="3">
        <f t="shared" si="75"/>
        <v>0.75</v>
      </c>
      <c r="O160" s="3">
        <v>5</v>
      </c>
      <c r="P160" s="3">
        <f t="shared" si="76"/>
        <v>1</v>
      </c>
      <c r="Q160" s="3">
        <f t="shared" si="77"/>
        <v>1</v>
      </c>
      <c r="R160" s="3">
        <v>5</v>
      </c>
      <c r="S160" s="3">
        <f t="shared" si="78"/>
        <v>1</v>
      </c>
      <c r="T160" s="3">
        <f t="shared" si="79"/>
        <v>1</v>
      </c>
      <c r="U160" s="29">
        <f t="shared" si="80"/>
        <v>0.9375</v>
      </c>
      <c r="V160" s="3">
        <v>3</v>
      </c>
      <c r="W160" s="3">
        <f t="shared" si="81"/>
        <v>0.5</v>
      </c>
      <c r="X160" s="3">
        <v>4</v>
      </c>
      <c r="Y160" s="3">
        <f t="shared" si="82"/>
        <v>0.75</v>
      </c>
      <c r="Z160" s="3">
        <v>5</v>
      </c>
      <c r="AA160" s="3">
        <f t="shared" si="83"/>
        <v>1</v>
      </c>
      <c r="AB160" s="29">
        <f t="shared" si="84"/>
        <v>0.75</v>
      </c>
      <c r="AC160" s="3">
        <v>4</v>
      </c>
      <c r="AD160" s="3">
        <f t="shared" si="85"/>
        <v>1</v>
      </c>
      <c r="AE160" s="3">
        <v>4</v>
      </c>
      <c r="AF160" s="3">
        <f t="shared" si="86"/>
        <v>1</v>
      </c>
      <c r="AG160" s="3">
        <v>4</v>
      </c>
      <c r="AH160" s="3">
        <f t="shared" si="87"/>
        <v>1</v>
      </c>
      <c r="AI160" s="3">
        <v>3</v>
      </c>
      <c r="AJ160" s="3">
        <f t="shared" si="88"/>
        <v>0.66666666666666663</v>
      </c>
      <c r="AK160" s="3">
        <v>4</v>
      </c>
      <c r="AL160" s="3">
        <f t="shared" si="89"/>
        <v>1</v>
      </c>
      <c r="AM160" s="3">
        <v>3</v>
      </c>
      <c r="AN160" s="3">
        <f t="shared" si="90"/>
        <v>0.66666666666666663</v>
      </c>
      <c r="AO160" s="3">
        <v>4</v>
      </c>
      <c r="AP160" s="3">
        <f t="shared" si="91"/>
        <v>1</v>
      </c>
      <c r="AQ160" s="3">
        <v>2</v>
      </c>
      <c r="AR160" s="3">
        <f t="shared" si="92"/>
        <v>0.33333333333333331</v>
      </c>
      <c r="AS160" s="29">
        <f t="shared" si="93"/>
        <v>0.83333333333333326</v>
      </c>
      <c r="AT160" s="3">
        <v>5</v>
      </c>
      <c r="AU160" s="3">
        <f t="shared" si="94"/>
        <v>1</v>
      </c>
      <c r="AV160" s="3">
        <v>5</v>
      </c>
      <c r="AW160" s="3">
        <f t="shared" si="95"/>
        <v>1</v>
      </c>
      <c r="AX160" s="29">
        <f t="shared" si="96"/>
        <v>1</v>
      </c>
      <c r="AY160" s="3" t="s">
        <v>1411</v>
      </c>
      <c r="AZ160" s="3">
        <v>6</v>
      </c>
      <c r="BA160" s="12">
        <f t="shared" si="97"/>
        <v>2.0129939290659281E-2</v>
      </c>
      <c r="BB160" s="12">
        <f t="shared" si="98"/>
        <v>0.21806853582554517</v>
      </c>
      <c r="BC160" s="3">
        <v>4</v>
      </c>
      <c r="BD160" s="3">
        <f t="shared" si="99"/>
        <v>0.75</v>
      </c>
      <c r="BE160" s="3">
        <v>5</v>
      </c>
      <c r="BF160" s="3">
        <f t="shared" si="100"/>
        <v>1</v>
      </c>
      <c r="BG160" s="29">
        <f t="shared" si="101"/>
        <v>0.5900433130968864</v>
      </c>
      <c r="BH160" s="3">
        <v>300000</v>
      </c>
      <c r="BI160" s="13">
        <f t="shared" si="102"/>
        <v>3.3750000033750001E-4</v>
      </c>
      <c r="BJ160" s="12">
        <f t="shared" si="103"/>
        <v>0.3746031746031746</v>
      </c>
      <c r="BK160" s="29">
        <f t="shared" si="104"/>
        <v>0.7684794410717033</v>
      </c>
      <c r="FI160" s="3"/>
      <c r="GC160" s="3"/>
      <c r="GE160" s="3"/>
    </row>
    <row r="161" spans="1:187" ht="15" x14ac:dyDescent="0.2">
      <c r="A161" s="3" t="s">
        <v>1426</v>
      </c>
      <c r="B161" s="21" t="s">
        <v>3149</v>
      </c>
      <c r="C161" s="3" t="s">
        <v>1420</v>
      </c>
      <c r="D161" s="3" t="s">
        <v>124</v>
      </c>
      <c r="E161" s="3" t="s">
        <v>371</v>
      </c>
      <c r="F161" s="3">
        <v>25</v>
      </c>
      <c r="G161" s="5">
        <f t="shared" si="70"/>
        <v>0.25</v>
      </c>
      <c r="H161" s="29">
        <f t="shared" si="71"/>
        <v>0.25</v>
      </c>
      <c r="I161" s="3">
        <v>4</v>
      </c>
      <c r="J161" s="3">
        <f t="shared" si="72"/>
        <v>0.75</v>
      </c>
      <c r="K161" s="3">
        <f t="shared" si="73"/>
        <v>0.75</v>
      </c>
      <c r="L161" s="3">
        <v>4</v>
      </c>
      <c r="M161" s="3">
        <f t="shared" si="74"/>
        <v>0.75</v>
      </c>
      <c r="N161" s="3">
        <f t="shared" si="75"/>
        <v>0.75</v>
      </c>
      <c r="O161" s="3">
        <v>5</v>
      </c>
      <c r="P161" s="3">
        <f t="shared" si="76"/>
        <v>1</v>
      </c>
      <c r="Q161" s="3">
        <f t="shared" si="77"/>
        <v>1</v>
      </c>
      <c r="R161" s="3">
        <v>4</v>
      </c>
      <c r="S161" s="3">
        <f t="shared" si="78"/>
        <v>0.75</v>
      </c>
      <c r="T161" s="3">
        <f t="shared" si="79"/>
        <v>0.75</v>
      </c>
      <c r="U161" s="29">
        <f t="shared" si="80"/>
        <v>0.8125</v>
      </c>
      <c r="V161" s="3">
        <v>4</v>
      </c>
      <c r="W161" s="3">
        <f t="shared" si="81"/>
        <v>0.75</v>
      </c>
      <c r="X161" s="3">
        <v>3</v>
      </c>
      <c r="Y161" s="3">
        <f t="shared" si="82"/>
        <v>0.5</v>
      </c>
      <c r="Z161" s="3">
        <v>3</v>
      </c>
      <c r="AA161" s="3">
        <f t="shared" si="83"/>
        <v>0.5</v>
      </c>
      <c r="AB161" s="29">
        <f t="shared" si="84"/>
        <v>0.58333333333333337</v>
      </c>
      <c r="AC161" s="3">
        <v>2</v>
      </c>
      <c r="AD161" s="3">
        <f t="shared" si="85"/>
        <v>0.33333333333333331</v>
      </c>
      <c r="AE161" s="3">
        <v>2</v>
      </c>
      <c r="AF161" s="3">
        <f t="shared" si="86"/>
        <v>0.33333333333333331</v>
      </c>
      <c r="AG161" s="3">
        <v>3</v>
      </c>
      <c r="AH161" s="3">
        <f t="shared" si="87"/>
        <v>0.66666666666666663</v>
      </c>
      <c r="AI161" s="3">
        <v>3</v>
      </c>
      <c r="AJ161" s="3">
        <f t="shared" si="88"/>
        <v>0.66666666666666663</v>
      </c>
      <c r="AK161" s="3">
        <v>3</v>
      </c>
      <c r="AL161" s="3">
        <f t="shared" si="89"/>
        <v>0.66666666666666663</v>
      </c>
      <c r="AM161" s="3">
        <v>2</v>
      </c>
      <c r="AN161" s="3">
        <f t="shared" si="90"/>
        <v>0.33333333333333331</v>
      </c>
      <c r="AO161" s="3">
        <v>2</v>
      </c>
      <c r="AP161" s="3">
        <f t="shared" si="91"/>
        <v>0.33333333333333331</v>
      </c>
      <c r="AQ161" s="3">
        <v>3</v>
      </c>
      <c r="AR161" s="3">
        <f t="shared" si="92"/>
        <v>0.66666666666666663</v>
      </c>
      <c r="AS161" s="29">
        <f t="shared" si="93"/>
        <v>0.5</v>
      </c>
      <c r="AT161" s="3">
        <v>4</v>
      </c>
      <c r="AU161" s="3">
        <f t="shared" si="94"/>
        <v>0.75</v>
      </c>
      <c r="AV161" s="3">
        <v>4</v>
      </c>
      <c r="AW161" s="3">
        <f t="shared" si="95"/>
        <v>0.75</v>
      </c>
      <c r="AX161" s="29">
        <f t="shared" si="96"/>
        <v>0.75</v>
      </c>
      <c r="AY161" s="3" t="s">
        <v>1421</v>
      </c>
      <c r="AZ161" s="3">
        <v>5</v>
      </c>
      <c r="BA161" s="12">
        <f t="shared" si="97"/>
        <v>1.6579685447509495E-2</v>
      </c>
      <c r="BB161" s="12">
        <f t="shared" si="98"/>
        <v>9.0342679127725853E-2</v>
      </c>
      <c r="BC161" s="3">
        <v>4</v>
      </c>
      <c r="BD161" s="3">
        <f t="shared" si="99"/>
        <v>0.75</v>
      </c>
      <c r="BE161" s="3">
        <v>4</v>
      </c>
      <c r="BF161" s="3">
        <f t="shared" si="100"/>
        <v>0.75</v>
      </c>
      <c r="BG161" s="29">
        <f t="shared" si="101"/>
        <v>0.50552656181583655</v>
      </c>
      <c r="BH161" s="3">
        <v>100000</v>
      </c>
      <c r="BI161" s="13">
        <f t="shared" si="102"/>
        <v>1.125000001125E-4</v>
      </c>
      <c r="BJ161" s="12">
        <f t="shared" si="103"/>
        <v>0.19365079365079366</v>
      </c>
      <c r="BK161" s="29">
        <f t="shared" si="104"/>
        <v>0.56689331585819502</v>
      </c>
      <c r="FI161" s="3"/>
      <c r="GC161" s="3"/>
      <c r="GE161" s="3"/>
    </row>
    <row r="162" spans="1:187" ht="15" x14ac:dyDescent="0.2">
      <c r="A162" s="3" t="s">
        <v>1427</v>
      </c>
      <c r="B162" s="21" t="s">
        <v>3137</v>
      </c>
      <c r="C162" s="3" t="s">
        <v>1428</v>
      </c>
      <c r="D162" s="3" t="s">
        <v>144</v>
      </c>
      <c r="E162" s="3" t="s">
        <v>187</v>
      </c>
      <c r="F162" s="3">
        <v>20</v>
      </c>
      <c r="G162" s="5">
        <f t="shared" si="70"/>
        <v>0.2</v>
      </c>
      <c r="H162" s="29">
        <f t="shared" si="71"/>
        <v>0.2</v>
      </c>
      <c r="I162" s="3">
        <v>5</v>
      </c>
      <c r="J162" s="3">
        <f t="shared" si="72"/>
        <v>1</v>
      </c>
      <c r="K162" s="3">
        <f t="shared" si="73"/>
        <v>1</v>
      </c>
      <c r="L162" s="3">
        <v>5</v>
      </c>
      <c r="M162" s="3">
        <f t="shared" si="74"/>
        <v>1</v>
      </c>
      <c r="N162" s="3">
        <f t="shared" si="75"/>
        <v>1</v>
      </c>
      <c r="O162" s="3">
        <v>5</v>
      </c>
      <c r="P162" s="3">
        <f t="shared" si="76"/>
        <v>1</v>
      </c>
      <c r="Q162" s="3">
        <f t="shared" si="77"/>
        <v>1</v>
      </c>
      <c r="R162" s="3">
        <v>5</v>
      </c>
      <c r="S162" s="3">
        <f t="shared" si="78"/>
        <v>1</v>
      </c>
      <c r="T162" s="3">
        <f t="shared" si="79"/>
        <v>1</v>
      </c>
      <c r="U162" s="29">
        <f t="shared" si="80"/>
        <v>1</v>
      </c>
      <c r="V162" s="3">
        <v>2</v>
      </c>
      <c r="W162" s="3">
        <f t="shared" si="81"/>
        <v>0.25</v>
      </c>
      <c r="X162" s="3">
        <v>4</v>
      </c>
      <c r="Y162" s="3">
        <f t="shared" si="82"/>
        <v>0.75</v>
      </c>
      <c r="Z162" s="3">
        <v>4</v>
      </c>
      <c r="AA162" s="3">
        <f t="shared" si="83"/>
        <v>0.75</v>
      </c>
      <c r="AB162" s="29">
        <f t="shared" si="84"/>
        <v>0.58333333333333337</v>
      </c>
      <c r="AC162" s="3">
        <v>4</v>
      </c>
      <c r="AD162" s="3">
        <f t="shared" si="85"/>
        <v>1</v>
      </c>
      <c r="AE162" s="3">
        <v>4</v>
      </c>
      <c r="AF162" s="3">
        <f t="shared" si="86"/>
        <v>1</v>
      </c>
      <c r="AG162" s="3">
        <v>4</v>
      </c>
      <c r="AH162" s="3">
        <f t="shared" si="87"/>
        <v>1</v>
      </c>
      <c r="AI162" s="3">
        <v>3</v>
      </c>
      <c r="AJ162" s="3">
        <f t="shared" si="88"/>
        <v>0.66666666666666663</v>
      </c>
      <c r="AK162" s="3">
        <v>3</v>
      </c>
      <c r="AL162" s="3">
        <f t="shared" si="89"/>
        <v>0.66666666666666663</v>
      </c>
      <c r="AM162" s="3">
        <v>1</v>
      </c>
      <c r="AN162" s="3">
        <f t="shared" si="90"/>
        <v>0</v>
      </c>
      <c r="AO162" s="3">
        <v>1</v>
      </c>
      <c r="AP162" s="3">
        <f t="shared" si="91"/>
        <v>0</v>
      </c>
      <c r="AQ162" s="3">
        <v>1</v>
      </c>
      <c r="AR162" s="3">
        <f t="shared" si="92"/>
        <v>0</v>
      </c>
      <c r="AS162" s="29">
        <f t="shared" si="93"/>
        <v>0.54166666666666663</v>
      </c>
      <c r="AU162" s="3">
        <f t="shared" si="94"/>
        <v>-0.25</v>
      </c>
      <c r="AW162" s="3">
        <f t="shared" si="95"/>
        <v>-0.25</v>
      </c>
      <c r="AX162" s="29" t="str">
        <f t="shared" si="96"/>
        <v/>
      </c>
      <c r="BA162" s="12">
        <f t="shared" si="97"/>
        <v>-1.171583768239429E-3</v>
      </c>
      <c r="BB162" s="12" t="e">
        <f t="shared" si="98"/>
        <v>#N/A</v>
      </c>
      <c r="BD162" s="3">
        <f t="shared" si="99"/>
        <v>-0.25</v>
      </c>
      <c r="BF162" s="3">
        <f t="shared" si="100"/>
        <v>-0.25</v>
      </c>
      <c r="BG162" s="29" t="str">
        <f t="shared" si="101"/>
        <v/>
      </c>
      <c r="BI162" s="13">
        <f t="shared" si="102"/>
        <v>0</v>
      </c>
      <c r="BJ162" s="12">
        <f t="shared" si="103"/>
        <v>3.1746031746031746E-3</v>
      </c>
      <c r="BK162" s="29">
        <f t="shared" si="104"/>
        <v>0.58124999999999993</v>
      </c>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B162" s="3"/>
      <c r="EC162" s="3"/>
      <c r="ED162" s="3"/>
      <c r="EE162" s="3"/>
      <c r="EF162" s="3"/>
      <c r="EG162" s="3"/>
      <c r="EH162" s="3"/>
      <c r="EI162" s="3"/>
      <c r="EJ162" s="3"/>
      <c r="EK162" s="3"/>
      <c r="ES162" s="3"/>
      <c r="ET162" s="3"/>
      <c r="EW162" s="3"/>
      <c r="EZ162" s="3"/>
      <c r="FA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row>
    <row r="163" spans="1:187" ht="15" x14ac:dyDescent="0.2">
      <c r="A163" s="3" t="s">
        <v>1429</v>
      </c>
      <c r="B163" s="21" t="s">
        <v>3137</v>
      </c>
      <c r="C163" s="3" t="s">
        <v>1430</v>
      </c>
      <c r="D163" s="3" t="s">
        <v>113</v>
      </c>
      <c r="E163" s="3" t="s">
        <v>1431</v>
      </c>
      <c r="G163" s="5">
        <f t="shared" si="70"/>
        <v>0</v>
      </c>
      <c r="H163" s="29" t="str">
        <f t="shared" si="71"/>
        <v/>
      </c>
      <c r="J163" s="3">
        <f t="shared" si="72"/>
        <v>-0.25</v>
      </c>
      <c r="K163" s="3" t="str">
        <f t="shared" si="73"/>
        <v/>
      </c>
      <c r="M163" s="3">
        <f t="shared" si="74"/>
        <v>-0.25</v>
      </c>
      <c r="N163" s="3" t="str">
        <f t="shared" si="75"/>
        <v/>
      </c>
      <c r="P163" s="3">
        <f t="shared" si="76"/>
        <v>-0.25</v>
      </c>
      <c r="Q163" s="3" t="str">
        <f t="shared" si="77"/>
        <v/>
      </c>
      <c r="S163" s="3">
        <f t="shared" si="78"/>
        <v>-0.25</v>
      </c>
      <c r="T163" s="3" t="str">
        <f t="shared" si="79"/>
        <v/>
      </c>
      <c r="U163" s="29" t="str">
        <f t="shared" si="80"/>
        <v/>
      </c>
      <c r="W163" s="3">
        <f t="shared" si="81"/>
        <v>-0.25</v>
      </c>
      <c r="Y163" s="3">
        <f t="shared" si="82"/>
        <v>-0.25</v>
      </c>
      <c r="AA163" s="3">
        <f t="shared" si="83"/>
        <v>-0.25</v>
      </c>
      <c r="AB163" s="29" t="str">
        <f t="shared" si="84"/>
        <v/>
      </c>
      <c r="AD163" s="3">
        <f t="shared" si="85"/>
        <v>-0.33333333333333331</v>
      </c>
      <c r="AF163" s="3">
        <f t="shared" si="86"/>
        <v>-0.33333333333333331</v>
      </c>
      <c r="AH163" s="3">
        <f t="shared" si="87"/>
        <v>-0.33333333333333331</v>
      </c>
      <c r="AJ163" s="3">
        <f t="shared" si="88"/>
        <v>-0.33333333333333331</v>
      </c>
      <c r="AL163" s="3">
        <f t="shared" si="89"/>
        <v>-0.33333333333333331</v>
      </c>
      <c r="AN163" s="3">
        <f t="shared" si="90"/>
        <v>-0.33333333333333331</v>
      </c>
      <c r="AP163" s="3">
        <f t="shared" si="91"/>
        <v>-0.33333333333333331</v>
      </c>
      <c r="AR163" s="3">
        <f t="shared" si="92"/>
        <v>-0.33333333333333331</v>
      </c>
      <c r="AS163" s="29" t="str">
        <f t="shared" si="93"/>
        <v/>
      </c>
      <c r="AU163" s="3">
        <f t="shared" si="94"/>
        <v>-0.25</v>
      </c>
      <c r="AW163" s="3">
        <f t="shared" si="95"/>
        <v>-0.25</v>
      </c>
      <c r="AX163" s="29" t="str">
        <f t="shared" si="96"/>
        <v/>
      </c>
      <c r="BA163" s="12">
        <f t="shared" si="97"/>
        <v>-1.171583768239429E-3</v>
      </c>
      <c r="BB163" s="12" t="e">
        <f t="shared" si="98"/>
        <v>#N/A</v>
      </c>
      <c r="BD163" s="3">
        <f t="shared" si="99"/>
        <v>-0.25</v>
      </c>
      <c r="BF163" s="3">
        <f t="shared" si="100"/>
        <v>-0.25</v>
      </c>
      <c r="BG163" s="29" t="str">
        <f t="shared" si="101"/>
        <v/>
      </c>
      <c r="BI163" s="13">
        <f t="shared" si="102"/>
        <v>0</v>
      </c>
      <c r="BJ163" s="12">
        <f t="shared" si="103"/>
        <v>3.1746031746031746E-3</v>
      </c>
      <c r="BK163" s="29" t="str">
        <f t="shared" si="104"/>
        <v/>
      </c>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O163" s="3"/>
      <c r="EW163" s="3"/>
      <c r="EX163" s="3"/>
      <c r="EY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GA163" s="3"/>
      <c r="GB163" s="3"/>
      <c r="GC163" s="3"/>
      <c r="GD163" s="3"/>
      <c r="GE163" s="3"/>
    </row>
    <row r="164" spans="1:187" ht="15" x14ac:dyDescent="0.2">
      <c r="A164" s="3" t="s">
        <v>1432</v>
      </c>
      <c r="B164" s="21" t="s">
        <v>3137</v>
      </c>
      <c r="C164" s="3" t="s">
        <v>1433</v>
      </c>
      <c r="D164" s="3" t="s">
        <v>124</v>
      </c>
      <c r="E164" s="3" t="s">
        <v>549</v>
      </c>
      <c r="G164" s="5">
        <f t="shared" si="70"/>
        <v>0</v>
      </c>
      <c r="H164" s="29" t="str">
        <f t="shared" si="71"/>
        <v/>
      </c>
      <c r="J164" s="3">
        <f t="shared" si="72"/>
        <v>-0.25</v>
      </c>
      <c r="K164" s="3" t="str">
        <f t="shared" si="73"/>
        <v/>
      </c>
      <c r="M164" s="3">
        <f t="shared" si="74"/>
        <v>-0.25</v>
      </c>
      <c r="N164" s="3" t="str">
        <f t="shared" si="75"/>
        <v/>
      </c>
      <c r="P164" s="3">
        <f t="shared" si="76"/>
        <v>-0.25</v>
      </c>
      <c r="Q164" s="3" t="str">
        <f t="shared" si="77"/>
        <v/>
      </c>
      <c r="S164" s="3">
        <f t="shared" si="78"/>
        <v>-0.25</v>
      </c>
      <c r="T164" s="3" t="str">
        <f t="shared" si="79"/>
        <v/>
      </c>
      <c r="U164" s="29" t="str">
        <f t="shared" si="80"/>
        <v/>
      </c>
      <c r="W164" s="3">
        <f t="shared" si="81"/>
        <v>-0.25</v>
      </c>
      <c r="Y164" s="3">
        <f t="shared" si="82"/>
        <v>-0.25</v>
      </c>
      <c r="AA164" s="3">
        <f t="shared" si="83"/>
        <v>-0.25</v>
      </c>
      <c r="AB164" s="29" t="str">
        <f t="shared" si="84"/>
        <v/>
      </c>
      <c r="AD164" s="3">
        <f t="shared" si="85"/>
        <v>-0.33333333333333331</v>
      </c>
      <c r="AF164" s="3">
        <f t="shared" si="86"/>
        <v>-0.33333333333333331</v>
      </c>
      <c r="AH164" s="3">
        <f t="shared" si="87"/>
        <v>-0.33333333333333331</v>
      </c>
      <c r="AJ164" s="3">
        <f t="shared" si="88"/>
        <v>-0.33333333333333331</v>
      </c>
      <c r="AL164" s="3">
        <f t="shared" si="89"/>
        <v>-0.33333333333333331</v>
      </c>
      <c r="AN164" s="3">
        <f t="shared" si="90"/>
        <v>-0.33333333333333331</v>
      </c>
      <c r="AP164" s="3">
        <f t="shared" si="91"/>
        <v>-0.33333333333333331</v>
      </c>
      <c r="AR164" s="3">
        <f t="shared" si="92"/>
        <v>-0.33333333333333331</v>
      </c>
      <c r="AS164" s="29" t="str">
        <f t="shared" si="93"/>
        <v/>
      </c>
      <c r="AU164" s="3">
        <f t="shared" si="94"/>
        <v>-0.25</v>
      </c>
      <c r="AW164" s="3">
        <f t="shared" si="95"/>
        <v>-0.25</v>
      </c>
      <c r="AX164" s="29" t="str">
        <f t="shared" si="96"/>
        <v/>
      </c>
      <c r="BA164" s="12">
        <f t="shared" si="97"/>
        <v>-1.171583768239429E-3</v>
      </c>
      <c r="BB164" s="12" t="e">
        <f t="shared" si="98"/>
        <v>#N/A</v>
      </c>
      <c r="BD164" s="3">
        <f t="shared" si="99"/>
        <v>-0.25</v>
      </c>
      <c r="BF164" s="3">
        <f t="shared" si="100"/>
        <v>-0.25</v>
      </c>
      <c r="BG164" s="29" t="str">
        <f t="shared" si="101"/>
        <v/>
      </c>
      <c r="BI164" s="13">
        <f t="shared" si="102"/>
        <v>0</v>
      </c>
      <c r="BJ164" s="12">
        <f t="shared" si="103"/>
        <v>3.1746031746031746E-3</v>
      </c>
      <c r="BK164" s="29" t="str">
        <f t="shared" si="104"/>
        <v/>
      </c>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Q164" s="3"/>
      <c r="CR164" s="3"/>
      <c r="CS164" s="3"/>
      <c r="CT164" s="3"/>
      <c r="CU164" s="3"/>
      <c r="CV164" s="3"/>
      <c r="CW164" s="3"/>
      <c r="CX164" s="3"/>
      <c r="CY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B164" s="3"/>
      <c r="EC164" s="3"/>
      <c r="ED164" s="3"/>
      <c r="EE164" s="3"/>
      <c r="EF164" s="3"/>
      <c r="EG164" s="3"/>
      <c r="EH164" s="3"/>
      <c r="EI164" s="3"/>
      <c r="EJ164" s="3"/>
      <c r="EK164" s="3"/>
      <c r="EL164" s="3"/>
      <c r="EM164" s="3"/>
      <c r="EN164" s="3"/>
      <c r="EW164" s="3"/>
      <c r="EZ164" s="3"/>
      <c r="FA164" s="3"/>
      <c r="FB164" s="3"/>
      <c r="FC164" s="3"/>
      <c r="FI164" s="3"/>
      <c r="GC164" s="3"/>
      <c r="GE164" s="3"/>
    </row>
    <row r="165" spans="1:187" ht="15" x14ac:dyDescent="0.2">
      <c r="A165" s="3" t="s">
        <v>1441</v>
      </c>
      <c r="B165" s="21" t="s">
        <v>3137</v>
      </c>
      <c r="C165" s="3" t="s">
        <v>1434</v>
      </c>
      <c r="D165" s="3" t="s">
        <v>144</v>
      </c>
      <c r="E165" s="3" t="s">
        <v>270</v>
      </c>
      <c r="F165" s="3">
        <v>30</v>
      </c>
      <c r="G165" s="5">
        <f t="shared" si="70"/>
        <v>0.3</v>
      </c>
      <c r="H165" s="29">
        <f t="shared" si="71"/>
        <v>0.3</v>
      </c>
      <c r="I165" s="3">
        <v>5</v>
      </c>
      <c r="J165" s="3">
        <f t="shared" si="72"/>
        <v>1</v>
      </c>
      <c r="K165" s="3">
        <f t="shared" si="73"/>
        <v>1</v>
      </c>
      <c r="L165" s="3">
        <v>5</v>
      </c>
      <c r="M165" s="3">
        <f t="shared" si="74"/>
        <v>1</v>
      </c>
      <c r="N165" s="3">
        <f t="shared" si="75"/>
        <v>1</v>
      </c>
      <c r="O165" s="3">
        <v>5</v>
      </c>
      <c r="P165" s="3">
        <f t="shared" si="76"/>
        <v>1</v>
      </c>
      <c r="Q165" s="3">
        <f t="shared" si="77"/>
        <v>1</v>
      </c>
      <c r="R165" s="3">
        <v>5</v>
      </c>
      <c r="S165" s="3">
        <f t="shared" si="78"/>
        <v>1</v>
      </c>
      <c r="T165" s="3">
        <f t="shared" si="79"/>
        <v>1</v>
      </c>
      <c r="U165" s="29">
        <f t="shared" si="80"/>
        <v>1</v>
      </c>
      <c r="V165" s="3">
        <v>5</v>
      </c>
      <c r="W165" s="3">
        <f t="shared" si="81"/>
        <v>1</v>
      </c>
      <c r="X165" s="3">
        <v>4</v>
      </c>
      <c r="Y165" s="3">
        <f t="shared" si="82"/>
        <v>0.75</v>
      </c>
      <c r="Z165" s="3">
        <v>5</v>
      </c>
      <c r="AA165" s="3">
        <f t="shared" si="83"/>
        <v>1</v>
      </c>
      <c r="AB165" s="29">
        <f t="shared" si="84"/>
        <v>0.91666666666666663</v>
      </c>
      <c r="AC165" s="3">
        <v>1</v>
      </c>
      <c r="AD165" s="3">
        <f t="shared" si="85"/>
        <v>0</v>
      </c>
      <c r="AE165" s="3">
        <v>3</v>
      </c>
      <c r="AF165" s="3">
        <f t="shared" si="86"/>
        <v>0.66666666666666663</v>
      </c>
      <c r="AG165" s="3">
        <v>3</v>
      </c>
      <c r="AH165" s="3">
        <f t="shared" si="87"/>
        <v>0.66666666666666663</v>
      </c>
      <c r="AI165" s="3">
        <v>4</v>
      </c>
      <c r="AJ165" s="3">
        <f t="shared" si="88"/>
        <v>1</v>
      </c>
      <c r="AK165" s="3">
        <v>3</v>
      </c>
      <c r="AL165" s="3">
        <f t="shared" si="89"/>
        <v>0.66666666666666663</v>
      </c>
      <c r="AM165" s="3">
        <v>4</v>
      </c>
      <c r="AN165" s="3">
        <f t="shared" si="90"/>
        <v>1</v>
      </c>
      <c r="AO165" s="3">
        <v>3</v>
      </c>
      <c r="AP165" s="3">
        <f t="shared" si="91"/>
        <v>0.66666666666666663</v>
      </c>
      <c r="AQ165" s="3">
        <v>2</v>
      </c>
      <c r="AR165" s="3">
        <f t="shared" si="92"/>
        <v>0.33333333333333331</v>
      </c>
      <c r="AS165" s="29">
        <f t="shared" si="93"/>
        <v>0.62499999999999989</v>
      </c>
      <c r="AT165" s="3">
        <v>3</v>
      </c>
      <c r="AU165" s="3">
        <f t="shared" si="94"/>
        <v>0.5</v>
      </c>
      <c r="AV165" s="3">
        <v>3</v>
      </c>
      <c r="AW165" s="3">
        <f t="shared" si="95"/>
        <v>0.5</v>
      </c>
      <c r="AX165" s="29">
        <f t="shared" si="96"/>
        <v>0.5</v>
      </c>
      <c r="AY165" s="3" t="s">
        <v>1435</v>
      </c>
      <c r="AZ165" s="3">
        <v>64</v>
      </c>
      <c r="BA165" s="12">
        <f t="shared" si="97"/>
        <v>0.22604466219334682</v>
      </c>
      <c r="BB165" s="12">
        <f t="shared" si="98"/>
        <v>0.97507788161993769</v>
      </c>
      <c r="BC165" s="3">
        <v>5</v>
      </c>
      <c r="BD165" s="3">
        <f t="shared" si="99"/>
        <v>1</v>
      </c>
      <c r="BE165" s="3">
        <v>5</v>
      </c>
      <c r="BF165" s="3">
        <f t="shared" si="100"/>
        <v>1</v>
      </c>
      <c r="BG165" s="29">
        <f t="shared" si="101"/>
        <v>0.74201488739778221</v>
      </c>
      <c r="BH165" s="3">
        <v>80000</v>
      </c>
      <c r="BI165" s="13">
        <f t="shared" si="102"/>
        <v>9.0000000089999994E-5</v>
      </c>
      <c r="BJ165" s="12">
        <f t="shared" si="103"/>
        <v>0.17142857142857143</v>
      </c>
      <c r="BK165" s="29">
        <f t="shared" si="104"/>
        <v>0.68061359234407481</v>
      </c>
      <c r="BL165" s="3"/>
      <c r="BM165" s="3"/>
      <c r="BN165" s="3"/>
      <c r="BO165" s="3"/>
      <c r="BP165" s="3"/>
      <c r="BQ165" s="3"/>
      <c r="BR165" s="3"/>
      <c r="BS165" s="3"/>
      <c r="BT165" s="3"/>
      <c r="BU165" s="3"/>
      <c r="BV165" s="3"/>
      <c r="BW165" s="3"/>
      <c r="BX165" s="3"/>
      <c r="BY165" s="3"/>
      <c r="BZ165" s="3"/>
      <c r="CB165" s="3"/>
      <c r="CC165" s="3"/>
      <c r="DA165" s="3"/>
      <c r="DB165" s="3"/>
      <c r="DC165" s="3"/>
      <c r="DD165" s="3"/>
      <c r="DE165" s="3"/>
      <c r="DF165" s="3"/>
      <c r="DG165" s="3"/>
      <c r="DH165" s="3"/>
      <c r="DI165" s="3"/>
      <c r="DJ165" s="3"/>
      <c r="DK165" s="3"/>
      <c r="DL165" s="3"/>
      <c r="DM165" s="3"/>
      <c r="DN165" s="3"/>
      <c r="FI165" s="3"/>
      <c r="GC165" s="3"/>
      <c r="GE165" s="3"/>
    </row>
    <row r="166" spans="1:187" ht="15" x14ac:dyDescent="0.2">
      <c r="A166" s="3" t="s">
        <v>1442</v>
      </c>
      <c r="B166" s="21" t="s">
        <v>3137</v>
      </c>
      <c r="C166" s="3" t="s">
        <v>120</v>
      </c>
      <c r="D166" s="3" t="s">
        <v>144</v>
      </c>
      <c r="E166" s="3" t="s">
        <v>723</v>
      </c>
      <c r="F166" s="3">
        <v>50</v>
      </c>
      <c r="G166" s="5">
        <f t="shared" si="70"/>
        <v>0.5</v>
      </c>
      <c r="H166" s="29">
        <f t="shared" si="71"/>
        <v>0.5</v>
      </c>
      <c r="I166" s="3">
        <v>5</v>
      </c>
      <c r="J166" s="3">
        <f t="shared" si="72"/>
        <v>1</v>
      </c>
      <c r="K166" s="3">
        <f t="shared" si="73"/>
        <v>1</v>
      </c>
      <c r="L166" s="3">
        <v>5</v>
      </c>
      <c r="M166" s="3">
        <f t="shared" si="74"/>
        <v>1</v>
      </c>
      <c r="N166" s="3">
        <f t="shared" si="75"/>
        <v>1</v>
      </c>
      <c r="O166" s="3">
        <v>5</v>
      </c>
      <c r="P166" s="3">
        <f t="shared" si="76"/>
        <v>1</v>
      </c>
      <c r="Q166" s="3">
        <f t="shared" si="77"/>
        <v>1</v>
      </c>
      <c r="R166" s="3">
        <v>5</v>
      </c>
      <c r="S166" s="3">
        <f t="shared" si="78"/>
        <v>1</v>
      </c>
      <c r="T166" s="3">
        <f t="shared" si="79"/>
        <v>1</v>
      </c>
      <c r="U166" s="29">
        <f t="shared" si="80"/>
        <v>1</v>
      </c>
      <c r="V166" s="3">
        <v>5</v>
      </c>
      <c r="W166" s="3">
        <f t="shared" si="81"/>
        <v>1</v>
      </c>
      <c r="X166" s="3">
        <v>5</v>
      </c>
      <c r="Y166" s="3">
        <f t="shared" si="82"/>
        <v>1</v>
      </c>
      <c r="Z166" s="3">
        <v>5</v>
      </c>
      <c r="AA166" s="3">
        <f t="shared" si="83"/>
        <v>1</v>
      </c>
      <c r="AB166" s="29">
        <f t="shared" si="84"/>
        <v>1</v>
      </c>
      <c r="AC166" s="3">
        <v>4</v>
      </c>
      <c r="AD166" s="3">
        <f t="shared" si="85"/>
        <v>1</v>
      </c>
      <c r="AE166" s="3">
        <v>4</v>
      </c>
      <c r="AF166" s="3">
        <f t="shared" si="86"/>
        <v>1</v>
      </c>
      <c r="AG166" s="3">
        <v>4</v>
      </c>
      <c r="AH166" s="3">
        <f t="shared" si="87"/>
        <v>1</v>
      </c>
      <c r="AI166" s="3">
        <v>3</v>
      </c>
      <c r="AJ166" s="3">
        <f t="shared" si="88"/>
        <v>0.66666666666666663</v>
      </c>
      <c r="AK166" s="3">
        <v>4</v>
      </c>
      <c r="AL166" s="3">
        <f t="shared" si="89"/>
        <v>1</v>
      </c>
      <c r="AM166" s="3">
        <v>4</v>
      </c>
      <c r="AN166" s="3">
        <f t="shared" si="90"/>
        <v>1</v>
      </c>
      <c r="AO166" s="3">
        <v>4</v>
      </c>
      <c r="AP166" s="3">
        <f t="shared" si="91"/>
        <v>1</v>
      </c>
      <c r="AQ166" s="3">
        <v>4</v>
      </c>
      <c r="AR166" s="3">
        <f t="shared" si="92"/>
        <v>1</v>
      </c>
      <c r="AS166" s="29">
        <f t="shared" si="93"/>
        <v>0.95833333333333326</v>
      </c>
      <c r="AT166" s="3">
        <v>5</v>
      </c>
      <c r="AU166" s="3">
        <f t="shared" si="94"/>
        <v>1</v>
      </c>
      <c r="AV166" s="3">
        <v>5</v>
      </c>
      <c r="AW166" s="3">
        <f t="shared" si="95"/>
        <v>1</v>
      </c>
      <c r="AX166" s="29">
        <f t="shared" si="96"/>
        <v>1</v>
      </c>
      <c r="AY166" s="3" t="s">
        <v>1443</v>
      </c>
      <c r="AZ166" s="3">
        <v>20</v>
      </c>
      <c r="BA166" s="12">
        <f t="shared" si="97"/>
        <v>6.9833493094756283E-2</v>
      </c>
      <c r="BB166" s="12">
        <f t="shared" si="98"/>
        <v>0.58566978193146413</v>
      </c>
      <c r="BC166" s="3">
        <v>5</v>
      </c>
      <c r="BD166" s="3">
        <f t="shared" si="99"/>
        <v>1</v>
      </c>
      <c r="BE166" s="3">
        <v>5</v>
      </c>
      <c r="BF166" s="3">
        <f t="shared" si="100"/>
        <v>1</v>
      </c>
      <c r="BG166" s="29">
        <f t="shared" si="101"/>
        <v>0.68994449769825206</v>
      </c>
      <c r="BH166" s="3">
        <v>6000000</v>
      </c>
      <c r="BI166" s="13">
        <f t="shared" si="102"/>
        <v>6.7500000067499998E-3</v>
      </c>
      <c r="BJ166" s="12">
        <f t="shared" si="103"/>
        <v>0.86349206349206353</v>
      </c>
      <c r="BK166" s="29">
        <f t="shared" si="104"/>
        <v>0.85804630517193081</v>
      </c>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B166" s="3"/>
      <c r="EC166" s="3"/>
      <c r="ED166" s="3"/>
      <c r="EE166" s="3"/>
      <c r="EF166" s="3"/>
      <c r="EG166" s="3"/>
      <c r="EH166" s="3"/>
      <c r="EI166" s="3"/>
      <c r="EJ166" s="3"/>
      <c r="EK166" s="3"/>
      <c r="EL166" s="3"/>
      <c r="EM166" s="3"/>
      <c r="EN166" s="3"/>
      <c r="EW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GA166" s="3"/>
      <c r="GB166" s="3"/>
      <c r="GC166" s="3"/>
      <c r="GD166" s="3"/>
      <c r="GE166" s="3"/>
    </row>
    <row r="167" spans="1:187" ht="15" x14ac:dyDescent="0.2">
      <c r="A167" s="3" t="s">
        <v>1458</v>
      </c>
      <c r="B167" s="21" t="s">
        <v>3137</v>
      </c>
      <c r="F167" s="3">
        <v>30</v>
      </c>
      <c r="G167" s="5">
        <f t="shared" si="70"/>
        <v>0.3</v>
      </c>
      <c r="H167" s="29">
        <f t="shared" si="71"/>
        <v>0.3</v>
      </c>
      <c r="I167" s="3">
        <v>5</v>
      </c>
      <c r="J167" s="3">
        <f t="shared" si="72"/>
        <v>1</v>
      </c>
      <c r="K167" s="3">
        <f t="shared" si="73"/>
        <v>1</v>
      </c>
      <c r="L167" s="3">
        <v>5</v>
      </c>
      <c r="M167" s="3">
        <f t="shared" si="74"/>
        <v>1</v>
      </c>
      <c r="N167" s="3">
        <f t="shared" si="75"/>
        <v>1</v>
      </c>
      <c r="O167" s="3">
        <v>5</v>
      </c>
      <c r="P167" s="3">
        <f t="shared" si="76"/>
        <v>1</v>
      </c>
      <c r="Q167" s="3">
        <f t="shared" si="77"/>
        <v>1</v>
      </c>
      <c r="R167" s="3">
        <v>5</v>
      </c>
      <c r="S167" s="3">
        <f t="shared" si="78"/>
        <v>1</v>
      </c>
      <c r="T167" s="3">
        <f t="shared" si="79"/>
        <v>1</v>
      </c>
      <c r="U167" s="29">
        <f t="shared" si="80"/>
        <v>1</v>
      </c>
      <c r="V167" s="3">
        <v>5</v>
      </c>
      <c r="W167" s="3">
        <f t="shared" si="81"/>
        <v>1</v>
      </c>
      <c r="X167" s="3">
        <v>5</v>
      </c>
      <c r="Y167" s="3">
        <f t="shared" si="82"/>
        <v>1</v>
      </c>
      <c r="Z167" s="3">
        <v>5</v>
      </c>
      <c r="AA167" s="3">
        <f t="shared" si="83"/>
        <v>1</v>
      </c>
      <c r="AB167" s="29">
        <f t="shared" si="84"/>
        <v>1</v>
      </c>
      <c r="AC167" s="3">
        <v>4</v>
      </c>
      <c r="AD167" s="3">
        <f t="shared" si="85"/>
        <v>1</v>
      </c>
      <c r="AE167" s="3">
        <v>3</v>
      </c>
      <c r="AF167" s="3">
        <f t="shared" si="86"/>
        <v>0.66666666666666663</v>
      </c>
      <c r="AG167" s="3">
        <v>4</v>
      </c>
      <c r="AH167" s="3">
        <f t="shared" si="87"/>
        <v>1</v>
      </c>
      <c r="AI167" s="3">
        <v>4</v>
      </c>
      <c r="AJ167" s="3">
        <f t="shared" si="88"/>
        <v>1</v>
      </c>
      <c r="AK167" s="3">
        <v>4</v>
      </c>
      <c r="AL167" s="3">
        <f t="shared" si="89"/>
        <v>1</v>
      </c>
      <c r="AM167" s="3">
        <v>4</v>
      </c>
      <c r="AN167" s="3">
        <f t="shared" si="90"/>
        <v>1</v>
      </c>
      <c r="AO167" s="3">
        <v>4</v>
      </c>
      <c r="AP167" s="3">
        <f t="shared" si="91"/>
        <v>1</v>
      </c>
      <c r="AQ167" s="3">
        <v>4</v>
      </c>
      <c r="AR167" s="3">
        <f t="shared" si="92"/>
        <v>1</v>
      </c>
      <c r="AS167" s="29">
        <f t="shared" si="93"/>
        <v>0.95833333333333326</v>
      </c>
      <c r="AT167" s="3">
        <v>4</v>
      </c>
      <c r="AU167" s="3">
        <f t="shared" si="94"/>
        <v>0.75</v>
      </c>
      <c r="AV167" s="3">
        <v>5</v>
      </c>
      <c r="AW167" s="3">
        <f t="shared" si="95"/>
        <v>1</v>
      </c>
      <c r="AX167" s="29">
        <f t="shared" si="96"/>
        <v>0.875</v>
      </c>
      <c r="AY167" s="3" t="s">
        <v>1450</v>
      </c>
      <c r="AZ167" s="3">
        <v>30</v>
      </c>
      <c r="BA167" s="12">
        <f t="shared" si="97"/>
        <v>0.10533603152625413</v>
      </c>
      <c r="BB167" s="12">
        <f t="shared" si="98"/>
        <v>0.83177570093457942</v>
      </c>
      <c r="BC167" s="3">
        <v>5</v>
      </c>
      <c r="BD167" s="3">
        <f t="shared" si="99"/>
        <v>1</v>
      </c>
      <c r="BE167" s="3">
        <v>5</v>
      </c>
      <c r="BF167" s="3">
        <f t="shared" si="100"/>
        <v>1</v>
      </c>
      <c r="BG167" s="29">
        <f t="shared" si="101"/>
        <v>0.70177867717541798</v>
      </c>
      <c r="BH167" s="3">
        <v>40000</v>
      </c>
      <c r="BI167" s="13">
        <f t="shared" si="102"/>
        <v>4.5000000044999997E-5</v>
      </c>
      <c r="BJ167" s="12">
        <f t="shared" si="103"/>
        <v>0.10476190476190476</v>
      </c>
      <c r="BK167" s="29">
        <f t="shared" si="104"/>
        <v>0.80585200175145844</v>
      </c>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Y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B167" s="3"/>
      <c r="EC167" s="3"/>
      <c r="ED167" s="3"/>
      <c r="EE167" s="3"/>
      <c r="EF167" s="3"/>
      <c r="EG167" s="3"/>
      <c r="EH167" s="3"/>
      <c r="EI167" s="3"/>
      <c r="EJ167" s="3"/>
      <c r="EK167" s="3"/>
      <c r="EL167" s="3"/>
      <c r="EM167" s="3"/>
      <c r="EO167" s="3"/>
      <c r="EW167" s="3"/>
      <c r="EZ167" s="3"/>
      <c r="FA167" s="3"/>
      <c r="FB167" s="3"/>
      <c r="FC167" s="3"/>
      <c r="FD167" s="3"/>
      <c r="FE167" s="3"/>
      <c r="FF167" s="3"/>
      <c r="FH167" s="3"/>
      <c r="FI167" s="3"/>
      <c r="FJ167" s="3"/>
      <c r="FK167" s="3"/>
      <c r="FL167" s="3"/>
      <c r="FM167" s="3"/>
      <c r="FN167" s="3"/>
      <c r="FO167" s="3"/>
      <c r="FP167" s="3"/>
      <c r="FQ167" s="3"/>
      <c r="FR167" s="3"/>
      <c r="FS167" s="3"/>
      <c r="FT167" s="3"/>
      <c r="FU167" s="3"/>
      <c r="FV167" s="3"/>
      <c r="FW167" s="3"/>
      <c r="FX167" s="3"/>
      <c r="FY167" s="3"/>
      <c r="FZ167" s="3"/>
      <c r="GA167" s="3"/>
      <c r="GB167" s="3"/>
      <c r="GC167" s="3"/>
      <c r="GE167" s="3"/>
    </row>
    <row r="168" spans="1:187" ht="15" x14ac:dyDescent="0.2">
      <c r="A168" s="3" t="s">
        <v>1459</v>
      </c>
      <c r="B168" s="21" t="s">
        <v>3137</v>
      </c>
      <c r="C168" s="3" t="s">
        <v>1460</v>
      </c>
      <c r="D168" s="3" t="s">
        <v>144</v>
      </c>
      <c r="E168" s="3" t="s">
        <v>1231</v>
      </c>
      <c r="F168" s="3">
        <v>15</v>
      </c>
      <c r="G168" s="5">
        <f t="shared" si="70"/>
        <v>0.15</v>
      </c>
      <c r="H168" s="29">
        <f t="shared" si="71"/>
        <v>0.15</v>
      </c>
      <c r="I168" s="3">
        <v>4</v>
      </c>
      <c r="J168" s="3">
        <f t="shared" si="72"/>
        <v>0.75</v>
      </c>
      <c r="K168" s="3">
        <f t="shared" si="73"/>
        <v>0.75</v>
      </c>
      <c r="L168" s="3">
        <v>4</v>
      </c>
      <c r="M168" s="3">
        <f t="shared" si="74"/>
        <v>0.75</v>
      </c>
      <c r="N168" s="3">
        <f t="shared" si="75"/>
        <v>0.75</v>
      </c>
      <c r="O168" s="3">
        <v>5</v>
      </c>
      <c r="P168" s="3">
        <f t="shared" si="76"/>
        <v>1</v>
      </c>
      <c r="Q168" s="3">
        <f t="shared" si="77"/>
        <v>1</v>
      </c>
      <c r="R168" s="3">
        <v>5</v>
      </c>
      <c r="S168" s="3">
        <f t="shared" si="78"/>
        <v>1</v>
      </c>
      <c r="T168" s="3">
        <f t="shared" si="79"/>
        <v>1</v>
      </c>
      <c r="U168" s="29">
        <f t="shared" si="80"/>
        <v>0.875</v>
      </c>
      <c r="V168" s="3">
        <v>4</v>
      </c>
      <c r="W168" s="3">
        <f t="shared" si="81"/>
        <v>0.75</v>
      </c>
      <c r="X168" s="3">
        <v>4</v>
      </c>
      <c r="Y168" s="3">
        <f t="shared" si="82"/>
        <v>0.75</v>
      </c>
      <c r="Z168" s="3">
        <v>5</v>
      </c>
      <c r="AA168" s="3">
        <f t="shared" si="83"/>
        <v>1</v>
      </c>
      <c r="AB168" s="29">
        <f t="shared" si="84"/>
        <v>0.83333333333333337</v>
      </c>
      <c r="AC168" s="3">
        <v>4</v>
      </c>
      <c r="AD168" s="3">
        <f t="shared" si="85"/>
        <v>1</v>
      </c>
      <c r="AE168" s="3">
        <v>4</v>
      </c>
      <c r="AF168" s="3">
        <f t="shared" si="86"/>
        <v>1</v>
      </c>
      <c r="AG168" s="3">
        <v>4</v>
      </c>
      <c r="AH168" s="3">
        <f t="shared" si="87"/>
        <v>1</v>
      </c>
      <c r="AI168" s="3">
        <v>3</v>
      </c>
      <c r="AJ168" s="3">
        <f t="shared" si="88"/>
        <v>0.66666666666666663</v>
      </c>
      <c r="AK168" s="3">
        <v>3</v>
      </c>
      <c r="AL168" s="3">
        <f t="shared" si="89"/>
        <v>0.66666666666666663</v>
      </c>
      <c r="AM168" s="3">
        <v>4</v>
      </c>
      <c r="AN168" s="3">
        <f t="shared" si="90"/>
        <v>1</v>
      </c>
      <c r="AO168" s="3">
        <v>4</v>
      </c>
      <c r="AP168" s="3">
        <f t="shared" si="91"/>
        <v>1</v>
      </c>
      <c r="AQ168" s="3">
        <v>3</v>
      </c>
      <c r="AR168" s="3">
        <f t="shared" si="92"/>
        <v>0.66666666666666663</v>
      </c>
      <c r="AS168" s="29">
        <f t="shared" si="93"/>
        <v>0.875</v>
      </c>
      <c r="AT168" s="3">
        <v>5</v>
      </c>
      <c r="AU168" s="3">
        <f t="shared" si="94"/>
        <v>1</v>
      </c>
      <c r="AV168" s="3">
        <v>4</v>
      </c>
      <c r="AW168" s="3">
        <f t="shared" si="95"/>
        <v>0.75</v>
      </c>
      <c r="AX168" s="29">
        <f t="shared" si="96"/>
        <v>0.875</v>
      </c>
      <c r="AZ168" s="3">
        <v>20</v>
      </c>
      <c r="BA168" s="12">
        <f t="shared" si="97"/>
        <v>6.9833493094756283E-2</v>
      </c>
      <c r="BB168" s="12">
        <f t="shared" si="98"/>
        <v>0.58566978193146413</v>
      </c>
      <c r="BC168" s="3">
        <v>5</v>
      </c>
      <c r="BD168" s="3">
        <f t="shared" si="99"/>
        <v>1</v>
      </c>
      <c r="BE168" s="3">
        <v>5</v>
      </c>
      <c r="BF168" s="3">
        <f t="shared" si="100"/>
        <v>1</v>
      </c>
      <c r="BG168" s="29">
        <f t="shared" si="101"/>
        <v>0.68994449769825206</v>
      </c>
      <c r="BH168" s="3">
        <v>40000</v>
      </c>
      <c r="BI168" s="13">
        <f t="shared" si="102"/>
        <v>4.5000000044999997E-5</v>
      </c>
      <c r="BJ168" s="12">
        <f t="shared" si="103"/>
        <v>0.10476190476190476</v>
      </c>
      <c r="BK168" s="29">
        <f t="shared" si="104"/>
        <v>0.7163796385052642</v>
      </c>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B168" s="3"/>
      <c r="EC168" s="3"/>
      <c r="ED168" s="3"/>
      <c r="EE168" s="3"/>
      <c r="EF168" s="3"/>
      <c r="EG168" s="3"/>
      <c r="EH168" s="3"/>
      <c r="EI168" s="3"/>
      <c r="EJ168" s="3"/>
      <c r="EK168" s="3"/>
      <c r="EL168" s="3"/>
      <c r="EM168" s="3"/>
      <c r="EO168" s="3"/>
      <c r="EW168" s="3"/>
      <c r="EX168" s="3"/>
      <c r="EY168" s="3"/>
      <c r="FA168" s="3"/>
      <c r="FB168" s="3"/>
      <c r="FC168" s="3"/>
      <c r="FD168" s="3"/>
      <c r="FE168" s="3"/>
      <c r="FF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row>
    <row r="169" spans="1:187" ht="15" x14ac:dyDescent="0.2">
      <c r="A169" s="3" t="s">
        <v>1461</v>
      </c>
      <c r="B169" s="21" t="s">
        <v>3137</v>
      </c>
      <c r="C169" s="3" t="s">
        <v>1462</v>
      </c>
      <c r="D169" s="3" t="s">
        <v>124</v>
      </c>
      <c r="E169" s="3" t="s">
        <v>1463</v>
      </c>
      <c r="F169" s="3">
        <v>30</v>
      </c>
      <c r="G169" s="5">
        <f t="shared" si="70"/>
        <v>0.3</v>
      </c>
      <c r="H169" s="29">
        <f t="shared" si="71"/>
        <v>0.3</v>
      </c>
      <c r="I169" s="3">
        <v>4</v>
      </c>
      <c r="J169" s="3">
        <f t="shared" si="72"/>
        <v>0.75</v>
      </c>
      <c r="K169" s="3">
        <f t="shared" si="73"/>
        <v>0.75</v>
      </c>
      <c r="L169" s="3">
        <v>3</v>
      </c>
      <c r="M169" s="3">
        <f t="shared" si="74"/>
        <v>0.5</v>
      </c>
      <c r="N169" s="3">
        <f t="shared" si="75"/>
        <v>0.5</v>
      </c>
      <c r="O169" s="3">
        <v>5</v>
      </c>
      <c r="P169" s="3">
        <f t="shared" si="76"/>
        <v>1</v>
      </c>
      <c r="Q169" s="3">
        <f t="shared" si="77"/>
        <v>1</v>
      </c>
      <c r="R169" s="3">
        <v>5</v>
      </c>
      <c r="S169" s="3">
        <f t="shared" si="78"/>
        <v>1</v>
      </c>
      <c r="T169" s="3">
        <f t="shared" si="79"/>
        <v>1</v>
      </c>
      <c r="U169" s="29">
        <f t="shared" si="80"/>
        <v>0.8125</v>
      </c>
      <c r="V169" s="3">
        <v>5</v>
      </c>
      <c r="W169" s="3">
        <f t="shared" si="81"/>
        <v>1</v>
      </c>
      <c r="X169" s="3">
        <v>4</v>
      </c>
      <c r="Y169" s="3">
        <f t="shared" si="82"/>
        <v>0.75</v>
      </c>
      <c r="Z169" s="3">
        <v>5</v>
      </c>
      <c r="AA169" s="3">
        <f t="shared" si="83"/>
        <v>1</v>
      </c>
      <c r="AB169" s="29">
        <f t="shared" si="84"/>
        <v>0.91666666666666663</v>
      </c>
      <c r="AC169" s="3">
        <v>4</v>
      </c>
      <c r="AD169" s="3">
        <f t="shared" si="85"/>
        <v>1</v>
      </c>
      <c r="AE169" s="3">
        <v>3</v>
      </c>
      <c r="AF169" s="3">
        <f t="shared" si="86"/>
        <v>0.66666666666666663</v>
      </c>
      <c r="AG169" s="3">
        <v>4</v>
      </c>
      <c r="AH169" s="3">
        <f t="shared" si="87"/>
        <v>1</v>
      </c>
      <c r="AI169" s="3">
        <v>4</v>
      </c>
      <c r="AJ169" s="3">
        <f t="shared" si="88"/>
        <v>1</v>
      </c>
      <c r="AK169" s="3">
        <v>3</v>
      </c>
      <c r="AL169" s="3">
        <f t="shared" si="89"/>
        <v>0.66666666666666663</v>
      </c>
      <c r="AM169" s="3">
        <v>4</v>
      </c>
      <c r="AN169" s="3">
        <f t="shared" si="90"/>
        <v>1</v>
      </c>
      <c r="AO169" s="3">
        <v>3</v>
      </c>
      <c r="AP169" s="3">
        <f t="shared" si="91"/>
        <v>0.66666666666666663</v>
      </c>
      <c r="AQ169" s="3">
        <v>3</v>
      </c>
      <c r="AR169" s="3">
        <f t="shared" si="92"/>
        <v>0.66666666666666663</v>
      </c>
      <c r="AS169" s="29">
        <f t="shared" si="93"/>
        <v>0.83333333333333337</v>
      </c>
      <c r="AT169" s="3">
        <v>3</v>
      </c>
      <c r="AU169" s="3">
        <f t="shared" si="94"/>
        <v>0.5</v>
      </c>
      <c r="AV169" s="3">
        <v>3</v>
      </c>
      <c r="AW169" s="3">
        <f t="shared" si="95"/>
        <v>0.5</v>
      </c>
      <c r="AX169" s="29">
        <f t="shared" si="96"/>
        <v>0.5</v>
      </c>
      <c r="AY169" s="3" t="s">
        <v>1464</v>
      </c>
      <c r="AZ169" s="3">
        <v>15</v>
      </c>
      <c r="BA169" s="12">
        <f t="shared" si="97"/>
        <v>5.2082223879007343E-2</v>
      </c>
      <c r="BB169" s="12">
        <f t="shared" si="98"/>
        <v>0.47663551401869159</v>
      </c>
      <c r="BC169" s="3">
        <v>5</v>
      </c>
      <c r="BD169" s="3">
        <f t="shared" si="99"/>
        <v>1</v>
      </c>
      <c r="BE169" s="3">
        <v>5</v>
      </c>
      <c r="BF169" s="3">
        <f t="shared" si="100"/>
        <v>1</v>
      </c>
      <c r="BG169" s="29">
        <f t="shared" si="101"/>
        <v>0.6840274079596691</v>
      </c>
      <c r="BH169" s="3">
        <v>85772</v>
      </c>
      <c r="BI169" s="13">
        <f t="shared" si="102"/>
        <v>9.6493500096493499E-5</v>
      </c>
      <c r="BJ169" s="12">
        <f t="shared" si="103"/>
        <v>0.1873015873015873</v>
      </c>
      <c r="BK169" s="29">
        <f t="shared" si="104"/>
        <v>0.67442123465994486</v>
      </c>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O169" s="3"/>
      <c r="EW169" s="3"/>
      <c r="EZ169" s="3"/>
      <c r="FA169" s="3"/>
      <c r="FB169" s="3"/>
      <c r="FC169" s="3"/>
      <c r="FD169" s="3"/>
      <c r="FE169" s="3"/>
      <c r="FF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row>
    <row r="170" spans="1:187" ht="15" x14ac:dyDescent="0.2">
      <c r="A170" s="3" t="s">
        <v>1474</v>
      </c>
      <c r="B170" s="21" t="s">
        <v>3140</v>
      </c>
      <c r="C170" s="3" t="s">
        <v>1475</v>
      </c>
      <c r="D170" s="3" t="s">
        <v>124</v>
      </c>
      <c r="E170" s="3" t="s">
        <v>207</v>
      </c>
      <c r="F170" s="3">
        <v>40</v>
      </c>
      <c r="G170" s="5">
        <f t="shared" si="70"/>
        <v>0.4</v>
      </c>
      <c r="H170" s="29">
        <f t="shared" si="71"/>
        <v>0.4</v>
      </c>
      <c r="I170" s="3">
        <v>5</v>
      </c>
      <c r="J170" s="3">
        <f t="shared" si="72"/>
        <v>1</v>
      </c>
      <c r="K170" s="3">
        <f t="shared" si="73"/>
        <v>1</v>
      </c>
      <c r="L170" s="3">
        <v>5</v>
      </c>
      <c r="M170" s="3">
        <f t="shared" si="74"/>
        <v>1</v>
      </c>
      <c r="N170" s="3">
        <f t="shared" si="75"/>
        <v>1</v>
      </c>
      <c r="O170" s="3">
        <v>5</v>
      </c>
      <c r="P170" s="3">
        <f t="shared" si="76"/>
        <v>1</v>
      </c>
      <c r="Q170" s="3">
        <f t="shared" si="77"/>
        <v>1</v>
      </c>
      <c r="R170" s="3">
        <v>5</v>
      </c>
      <c r="S170" s="3">
        <f t="shared" si="78"/>
        <v>1</v>
      </c>
      <c r="T170" s="3">
        <f t="shared" si="79"/>
        <v>1</v>
      </c>
      <c r="U170" s="29">
        <f t="shared" si="80"/>
        <v>1</v>
      </c>
      <c r="V170" s="3">
        <v>5</v>
      </c>
      <c r="W170" s="3">
        <f t="shared" si="81"/>
        <v>1</v>
      </c>
      <c r="X170" s="3">
        <v>4</v>
      </c>
      <c r="Y170" s="3">
        <f t="shared" si="82"/>
        <v>0.75</v>
      </c>
      <c r="Z170" s="3">
        <v>5</v>
      </c>
      <c r="AA170" s="3">
        <f t="shared" si="83"/>
        <v>1</v>
      </c>
      <c r="AB170" s="29">
        <f t="shared" si="84"/>
        <v>0.91666666666666663</v>
      </c>
      <c r="AC170" s="3">
        <v>4</v>
      </c>
      <c r="AD170" s="3">
        <f t="shared" si="85"/>
        <v>1</v>
      </c>
      <c r="AE170" s="3">
        <v>3</v>
      </c>
      <c r="AF170" s="3">
        <f t="shared" si="86"/>
        <v>0.66666666666666663</v>
      </c>
      <c r="AG170" s="3">
        <v>4</v>
      </c>
      <c r="AH170" s="3">
        <f t="shared" si="87"/>
        <v>1</v>
      </c>
      <c r="AI170" s="3">
        <v>3</v>
      </c>
      <c r="AJ170" s="3">
        <f t="shared" si="88"/>
        <v>0.66666666666666663</v>
      </c>
      <c r="AK170" s="3">
        <v>4</v>
      </c>
      <c r="AL170" s="3">
        <f t="shared" si="89"/>
        <v>1</v>
      </c>
      <c r="AM170" s="3">
        <v>3</v>
      </c>
      <c r="AN170" s="3">
        <f t="shared" si="90"/>
        <v>0.66666666666666663</v>
      </c>
      <c r="AO170" s="3">
        <v>3</v>
      </c>
      <c r="AP170" s="3">
        <f t="shared" si="91"/>
        <v>0.66666666666666663</v>
      </c>
      <c r="AQ170" s="3">
        <v>4</v>
      </c>
      <c r="AR170" s="3">
        <f t="shared" si="92"/>
        <v>1</v>
      </c>
      <c r="AS170" s="29">
        <f t="shared" si="93"/>
        <v>0.83333333333333337</v>
      </c>
      <c r="AT170" s="3">
        <v>5</v>
      </c>
      <c r="AU170" s="3">
        <f t="shared" si="94"/>
        <v>1</v>
      </c>
      <c r="AV170" s="3">
        <v>4</v>
      </c>
      <c r="AW170" s="3">
        <f t="shared" si="95"/>
        <v>0.75</v>
      </c>
      <c r="AX170" s="29">
        <f t="shared" si="96"/>
        <v>0.875</v>
      </c>
      <c r="AY170" s="3" t="s">
        <v>1476</v>
      </c>
      <c r="AZ170" s="3">
        <v>10</v>
      </c>
      <c r="BA170" s="12">
        <f t="shared" si="97"/>
        <v>3.4330954663258424E-2</v>
      </c>
      <c r="BB170" s="12">
        <f t="shared" si="98"/>
        <v>0.27414330218068533</v>
      </c>
      <c r="BC170" s="3">
        <v>4</v>
      </c>
      <c r="BD170" s="3">
        <f t="shared" si="99"/>
        <v>0.75</v>
      </c>
      <c r="BE170" s="3">
        <v>4</v>
      </c>
      <c r="BF170" s="3">
        <f t="shared" si="100"/>
        <v>0.75</v>
      </c>
      <c r="BG170" s="29">
        <f t="shared" si="101"/>
        <v>0.51144365155441951</v>
      </c>
      <c r="BH170" s="3">
        <v>100000</v>
      </c>
      <c r="BI170" s="13">
        <f t="shared" si="102"/>
        <v>1.125000001125E-4</v>
      </c>
      <c r="BJ170" s="12">
        <f t="shared" si="103"/>
        <v>0.19365079365079366</v>
      </c>
      <c r="BK170" s="29">
        <f t="shared" si="104"/>
        <v>0.75607394192573663</v>
      </c>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Q170" s="3"/>
      <c r="CR170" s="3"/>
      <c r="CS170" s="3"/>
      <c r="CT170" s="3"/>
      <c r="CU170" s="3"/>
      <c r="CV170" s="3"/>
      <c r="CW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Q170" s="3"/>
      <c r="EW170" s="3"/>
      <c r="EX170" s="3"/>
      <c r="EY170" s="3"/>
      <c r="FA170" s="3"/>
      <c r="FB170" s="3"/>
      <c r="FC170" s="3"/>
      <c r="FD170" s="3"/>
      <c r="FE170" s="3"/>
      <c r="FF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row>
    <row r="171" spans="1:187" ht="15" x14ac:dyDescent="0.2">
      <c r="A171" s="3" t="s">
        <v>1484</v>
      </c>
      <c r="B171" s="21" t="s">
        <v>3151</v>
      </c>
      <c r="C171" s="3" t="s">
        <v>1485</v>
      </c>
      <c r="D171" s="3" t="s">
        <v>144</v>
      </c>
      <c r="E171" s="3" t="s">
        <v>294</v>
      </c>
      <c r="F171" s="3">
        <v>33</v>
      </c>
      <c r="G171" s="5">
        <f t="shared" si="70"/>
        <v>0.33</v>
      </c>
      <c r="H171" s="29">
        <f t="shared" si="71"/>
        <v>0.33</v>
      </c>
      <c r="I171" s="3">
        <v>4</v>
      </c>
      <c r="J171" s="3">
        <f t="shared" si="72"/>
        <v>0.75</v>
      </c>
      <c r="K171" s="3">
        <f t="shared" si="73"/>
        <v>0.75</v>
      </c>
      <c r="L171" s="3">
        <v>5</v>
      </c>
      <c r="M171" s="3">
        <f t="shared" si="74"/>
        <v>1</v>
      </c>
      <c r="N171" s="3">
        <f t="shared" si="75"/>
        <v>1</v>
      </c>
      <c r="O171" s="3">
        <v>4</v>
      </c>
      <c r="P171" s="3">
        <f t="shared" si="76"/>
        <v>0.75</v>
      </c>
      <c r="Q171" s="3">
        <f t="shared" si="77"/>
        <v>0.75</v>
      </c>
      <c r="R171" s="3">
        <v>5</v>
      </c>
      <c r="S171" s="3">
        <f t="shared" si="78"/>
        <v>1</v>
      </c>
      <c r="T171" s="3">
        <f t="shared" si="79"/>
        <v>1</v>
      </c>
      <c r="U171" s="29">
        <f t="shared" si="80"/>
        <v>0.875</v>
      </c>
      <c r="V171" s="3">
        <v>4</v>
      </c>
      <c r="W171" s="3">
        <f t="shared" si="81"/>
        <v>0.75</v>
      </c>
      <c r="X171" s="3">
        <v>5</v>
      </c>
      <c r="Y171" s="3">
        <f t="shared" si="82"/>
        <v>1</v>
      </c>
      <c r="Z171" s="3">
        <v>5</v>
      </c>
      <c r="AA171" s="3">
        <f t="shared" si="83"/>
        <v>1</v>
      </c>
      <c r="AB171" s="29">
        <f t="shared" si="84"/>
        <v>0.91666666666666663</v>
      </c>
      <c r="AC171" s="3">
        <v>4</v>
      </c>
      <c r="AD171" s="3">
        <f t="shared" si="85"/>
        <v>1</v>
      </c>
      <c r="AE171" s="3">
        <v>3</v>
      </c>
      <c r="AF171" s="3">
        <f t="shared" si="86"/>
        <v>0.66666666666666663</v>
      </c>
      <c r="AG171" s="3">
        <v>4</v>
      </c>
      <c r="AH171" s="3">
        <f t="shared" si="87"/>
        <v>1</v>
      </c>
      <c r="AI171" s="3">
        <v>4</v>
      </c>
      <c r="AJ171" s="3">
        <f t="shared" si="88"/>
        <v>1</v>
      </c>
      <c r="AK171" s="3">
        <v>4</v>
      </c>
      <c r="AL171" s="3">
        <f t="shared" si="89"/>
        <v>1</v>
      </c>
      <c r="AM171" s="3">
        <v>3</v>
      </c>
      <c r="AN171" s="3">
        <f t="shared" si="90"/>
        <v>0.66666666666666663</v>
      </c>
      <c r="AO171" s="3">
        <v>4</v>
      </c>
      <c r="AP171" s="3">
        <f t="shared" si="91"/>
        <v>1</v>
      </c>
      <c r="AQ171" s="3">
        <v>3</v>
      </c>
      <c r="AR171" s="3">
        <f t="shared" si="92"/>
        <v>0.66666666666666663</v>
      </c>
      <c r="AS171" s="29">
        <f t="shared" si="93"/>
        <v>0.875</v>
      </c>
      <c r="AT171" s="3">
        <v>4</v>
      </c>
      <c r="AU171" s="3">
        <f t="shared" si="94"/>
        <v>0.75</v>
      </c>
      <c r="AV171" s="3">
        <v>4</v>
      </c>
      <c r="AW171" s="3">
        <f t="shared" si="95"/>
        <v>0.75</v>
      </c>
      <c r="AX171" s="29">
        <f t="shared" si="96"/>
        <v>0.75</v>
      </c>
      <c r="AY171" s="3" t="s">
        <v>1486</v>
      </c>
      <c r="AZ171" s="3">
        <v>20</v>
      </c>
      <c r="BA171" s="12">
        <f t="shared" si="97"/>
        <v>6.9833493094756283E-2</v>
      </c>
      <c r="BB171" s="12">
        <f t="shared" si="98"/>
        <v>0.58566978193146413</v>
      </c>
      <c r="BC171" s="3">
        <v>5</v>
      </c>
      <c r="BD171" s="3">
        <f t="shared" si="99"/>
        <v>1</v>
      </c>
      <c r="BE171" s="3">
        <v>5</v>
      </c>
      <c r="BF171" s="3">
        <f t="shared" si="100"/>
        <v>1</v>
      </c>
      <c r="BG171" s="29">
        <f t="shared" si="101"/>
        <v>0.68994449769825206</v>
      </c>
      <c r="BH171" s="3">
        <v>865000</v>
      </c>
      <c r="BI171" s="13">
        <f t="shared" si="102"/>
        <v>9.7312500097312504E-4</v>
      </c>
      <c r="BJ171" s="12">
        <f t="shared" si="103"/>
        <v>0.61904761904761907</v>
      </c>
      <c r="BK171" s="29">
        <f t="shared" si="104"/>
        <v>0.73943519406081981</v>
      </c>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S171" s="3"/>
      <c r="ET171" s="3"/>
      <c r="EU171" s="3"/>
      <c r="EW171" s="3"/>
      <c r="EX171" s="3"/>
      <c r="EY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GA171" s="3"/>
      <c r="GB171" s="3"/>
      <c r="GC171" s="3"/>
      <c r="GD171" s="3"/>
      <c r="GE171" s="3"/>
    </row>
    <row r="172" spans="1:187" ht="15" x14ac:dyDescent="0.2">
      <c r="A172" s="3" t="s">
        <v>1495</v>
      </c>
      <c r="B172" s="21" t="s">
        <v>3149</v>
      </c>
      <c r="C172" s="3" t="s">
        <v>1496</v>
      </c>
      <c r="D172" s="3" t="s">
        <v>144</v>
      </c>
      <c r="E172" s="3" t="s">
        <v>1497</v>
      </c>
      <c r="F172" s="3">
        <v>50</v>
      </c>
      <c r="G172" s="5">
        <f t="shared" si="70"/>
        <v>0.5</v>
      </c>
      <c r="H172" s="29">
        <f t="shared" si="71"/>
        <v>0.5</v>
      </c>
      <c r="I172" s="3">
        <v>5</v>
      </c>
      <c r="J172" s="3">
        <f t="shared" si="72"/>
        <v>1</v>
      </c>
      <c r="K172" s="3">
        <f t="shared" si="73"/>
        <v>1</v>
      </c>
      <c r="L172" s="3">
        <v>5</v>
      </c>
      <c r="M172" s="3">
        <f t="shared" si="74"/>
        <v>1</v>
      </c>
      <c r="N172" s="3">
        <f t="shared" si="75"/>
        <v>1</v>
      </c>
      <c r="O172" s="3">
        <v>4</v>
      </c>
      <c r="P172" s="3">
        <f t="shared" si="76"/>
        <v>0.75</v>
      </c>
      <c r="Q172" s="3">
        <f t="shared" si="77"/>
        <v>0.75</v>
      </c>
      <c r="R172" s="3">
        <v>4</v>
      </c>
      <c r="S172" s="3">
        <f t="shared" si="78"/>
        <v>0.75</v>
      </c>
      <c r="T172" s="3">
        <f t="shared" si="79"/>
        <v>0.75</v>
      </c>
      <c r="U172" s="29">
        <f t="shared" si="80"/>
        <v>0.875</v>
      </c>
      <c r="V172" s="3">
        <v>3</v>
      </c>
      <c r="W172" s="3">
        <f t="shared" si="81"/>
        <v>0.5</v>
      </c>
      <c r="X172" s="3">
        <v>5</v>
      </c>
      <c r="Y172" s="3">
        <f t="shared" si="82"/>
        <v>1</v>
      </c>
      <c r="Z172" s="3">
        <v>5</v>
      </c>
      <c r="AA172" s="3">
        <f t="shared" si="83"/>
        <v>1</v>
      </c>
      <c r="AB172" s="29">
        <f t="shared" si="84"/>
        <v>0.83333333333333337</v>
      </c>
      <c r="AC172" s="3">
        <v>4</v>
      </c>
      <c r="AD172" s="3">
        <f t="shared" si="85"/>
        <v>1</v>
      </c>
      <c r="AE172" s="3">
        <v>1</v>
      </c>
      <c r="AF172" s="3">
        <f t="shared" si="86"/>
        <v>0</v>
      </c>
      <c r="AG172" s="3">
        <v>3</v>
      </c>
      <c r="AH172" s="3">
        <f t="shared" si="87"/>
        <v>0.66666666666666663</v>
      </c>
      <c r="AI172" s="3">
        <v>4</v>
      </c>
      <c r="AJ172" s="3">
        <f t="shared" si="88"/>
        <v>1</v>
      </c>
      <c r="AK172" s="3">
        <v>4</v>
      </c>
      <c r="AL172" s="3">
        <f t="shared" si="89"/>
        <v>1</v>
      </c>
      <c r="AM172" s="3">
        <v>2</v>
      </c>
      <c r="AN172" s="3">
        <f t="shared" si="90"/>
        <v>0.33333333333333331</v>
      </c>
      <c r="AO172" s="3">
        <v>2</v>
      </c>
      <c r="AP172" s="3">
        <f t="shared" si="91"/>
        <v>0.33333333333333331</v>
      </c>
      <c r="AQ172" s="3">
        <v>1</v>
      </c>
      <c r="AR172" s="3">
        <f t="shared" si="92"/>
        <v>0</v>
      </c>
      <c r="AS172" s="29">
        <f t="shared" si="93"/>
        <v>0.54166666666666663</v>
      </c>
      <c r="AT172" s="3">
        <v>3</v>
      </c>
      <c r="AU172" s="3">
        <f t="shared" si="94"/>
        <v>0.5</v>
      </c>
      <c r="AV172" s="3">
        <v>3</v>
      </c>
      <c r="AW172" s="3">
        <f t="shared" si="95"/>
        <v>0.5</v>
      </c>
      <c r="AX172" s="29">
        <f t="shared" si="96"/>
        <v>0.5</v>
      </c>
      <c r="AY172" s="3" t="s">
        <v>1498</v>
      </c>
      <c r="AZ172" s="3">
        <v>17</v>
      </c>
      <c r="BA172" s="12">
        <f t="shared" si="97"/>
        <v>5.9182731565306922E-2</v>
      </c>
      <c r="BB172" s="12">
        <f t="shared" si="98"/>
        <v>0.5669781931464174</v>
      </c>
      <c r="BC172" s="3">
        <v>5</v>
      </c>
      <c r="BD172" s="3">
        <f t="shared" si="99"/>
        <v>1</v>
      </c>
      <c r="BE172" s="3">
        <v>5</v>
      </c>
      <c r="BF172" s="3">
        <f t="shared" si="100"/>
        <v>1</v>
      </c>
      <c r="BG172" s="29">
        <f t="shared" si="101"/>
        <v>0.68639424385510228</v>
      </c>
      <c r="BH172" s="3">
        <v>325000</v>
      </c>
      <c r="BI172" s="13">
        <f t="shared" si="102"/>
        <v>3.6562500036562502E-4</v>
      </c>
      <c r="BJ172" s="12">
        <f t="shared" si="103"/>
        <v>0.41269841269841268</v>
      </c>
      <c r="BK172" s="29">
        <f t="shared" si="104"/>
        <v>0.65606570730918368</v>
      </c>
      <c r="BL172" s="3"/>
      <c r="BM172" s="3"/>
      <c r="BN172" s="3"/>
      <c r="BO172" s="3"/>
      <c r="BP172" s="3"/>
      <c r="BQ172" s="3"/>
      <c r="BR172" s="3"/>
      <c r="BS172" s="3"/>
      <c r="BT172" s="3"/>
      <c r="BU172" s="3"/>
      <c r="BV172" s="3"/>
      <c r="BW172" s="3"/>
      <c r="BX172" s="3"/>
      <c r="BY172" s="3"/>
      <c r="FF172" s="3"/>
      <c r="FI172" s="3"/>
      <c r="GC172" s="3"/>
      <c r="GE172" s="3"/>
    </row>
    <row r="173" spans="1:187" ht="15" x14ac:dyDescent="0.2">
      <c r="A173" s="3" t="s">
        <v>1504</v>
      </c>
      <c r="B173" s="21" t="s">
        <v>3151</v>
      </c>
      <c r="C173" s="3" t="s">
        <v>1505</v>
      </c>
      <c r="D173" s="3" t="s">
        <v>124</v>
      </c>
      <c r="E173" s="3" t="s">
        <v>577</v>
      </c>
      <c r="F173" s="3">
        <v>40</v>
      </c>
      <c r="G173" s="5">
        <f t="shared" si="70"/>
        <v>0.4</v>
      </c>
      <c r="H173" s="29">
        <f t="shared" si="71"/>
        <v>0.4</v>
      </c>
      <c r="I173" s="3">
        <v>5</v>
      </c>
      <c r="J173" s="3">
        <f t="shared" si="72"/>
        <v>1</v>
      </c>
      <c r="K173" s="3">
        <f t="shared" si="73"/>
        <v>1</v>
      </c>
      <c r="L173" s="3">
        <v>5</v>
      </c>
      <c r="M173" s="3">
        <f t="shared" si="74"/>
        <v>1</v>
      </c>
      <c r="N173" s="3">
        <f t="shared" si="75"/>
        <v>1</v>
      </c>
      <c r="O173" s="3">
        <v>5</v>
      </c>
      <c r="P173" s="3">
        <f t="shared" si="76"/>
        <v>1</v>
      </c>
      <c r="Q173" s="3">
        <f t="shared" si="77"/>
        <v>1</v>
      </c>
      <c r="R173" s="3">
        <v>4</v>
      </c>
      <c r="S173" s="3">
        <f t="shared" si="78"/>
        <v>0.75</v>
      </c>
      <c r="T173" s="3">
        <f t="shared" si="79"/>
        <v>0.75</v>
      </c>
      <c r="U173" s="29">
        <f t="shared" si="80"/>
        <v>0.9375</v>
      </c>
      <c r="V173" s="3">
        <v>5</v>
      </c>
      <c r="W173" s="3">
        <f t="shared" si="81"/>
        <v>1</v>
      </c>
      <c r="X173" s="3">
        <v>5</v>
      </c>
      <c r="Y173" s="3">
        <f t="shared" si="82"/>
        <v>1</v>
      </c>
      <c r="Z173" s="3">
        <v>5</v>
      </c>
      <c r="AA173" s="3">
        <f t="shared" si="83"/>
        <v>1</v>
      </c>
      <c r="AB173" s="29">
        <f t="shared" si="84"/>
        <v>1</v>
      </c>
      <c r="AC173" s="3">
        <v>4</v>
      </c>
      <c r="AD173" s="3">
        <f t="shared" si="85"/>
        <v>1</v>
      </c>
      <c r="AE173" s="3">
        <v>4</v>
      </c>
      <c r="AF173" s="3">
        <f t="shared" si="86"/>
        <v>1</v>
      </c>
      <c r="AG173" s="3">
        <v>4</v>
      </c>
      <c r="AH173" s="3">
        <f t="shared" si="87"/>
        <v>1</v>
      </c>
      <c r="AI173" s="3">
        <v>4</v>
      </c>
      <c r="AJ173" s="3">
        <f t="shared" si="88"/>
        <v>1</v>
      </c>
      <c r="AK173" s="3">
        <v>4</v>
      </c>
      <c r="AL173" s="3">
        <f t="shared" si="89"/>
        <v>1</v>
      </c>
      <c r="AM173" s="3">
        <v>4</v>
      </c>
      <c r="AN173" s="3">
        <f t="shared" si="90"/>
        <v>1</v>
      </c>
      <c r="AO173" s="3">
        <v>3</v>
      </c>
      <c r="AP173" s="3">
        <f t="shared" si="91"/>
        <v>0.66666666666666663</v>
      </c>
      <c r="AQ173" s="3">
        <v>4</v>
      </c>
      <c r="AR173" s="3">
        <f t="shared" si="92"/>
        <v>1</v>
      </c>
      <c r="AS173" s="29">
        <f t="shared" si="93"/>
        <v>0.95833333333333337</v>
      </c>
      <c r="AT173" s="3">
        <v>5</v>
      </c>
      <c r="AU173" s="3">
        <f t="shared" si="94"/>
        <v>1</v>
      </c>
      <c r="AV173" s="3">
        <v>5</v>
      </c>
      <c r="AW173" s="3">
        <f t="shared" si="95"/>
        <v>1</v>
      </c>
      <c r="AX173" s="29">
        <f t="shared" si="96"/>
        <v>1</v>
      </c>
      <c r="AY173" s="3" t="s">
        <v>1506</v>
      </c>
      <c r="AZ173" s="3">
        <v>20</v>
      </c>
      <c r="BA173" s="12">
        <f t="shared" si="97"/>
        <v>6.9833493094756283E-2</v>
      </c>
      <c r="BB173" s="12">
        <f t="shared" si="98"/>
        <v>0.58566978193146413</v>
      </c>
      <c r="BC173" s="3">
        <v>5</v>
      </c>
      <c r="BD173" s="3">
        <f t="shared" si="99"/>
        <v>1</v>
      </c>
      <c r="BE173" s="3">
        <v>5</v>
      </c>
      <c r="BF173" s="3">
        <f t="shared" si="100"/>
        <v>1</v>
      </c>
      <c r="BG173" s="29">
        <f t="shared" si="101"/>
        <v>0.68994449769825206</v>
      </c>
      <c r="BH173" s="3">
        <v>400000</v>
      </c>
      <c r="BI173" s="13">
        <f t="shared" si="102"/>
        <v>4.5000000045E-4</v>
      </c>
      <c r="BJ173" s="12">
        <f t="shared" si="103"/>
        <v>0.4507936507936508</v>
      </c>
      <c r="BK173" s="29">
        <f t="shared" si="104"/>
        <v>0.83096297183859757</v>
      </c>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S173" s="3"/>
      <c r="ET173" s="3"/>
      <c r="EW173" s="3"/>
      <c r="EZ173" s="3"/>
      <c r="FA173" s="3"/>
      <c r="FB173" s="3"/>
      <c r="FC173" s="3"/>
      <c r="FD173" s="3"/>
      <c r="FE173" s="3"/>
      <c r="FF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row>
    <row r="174" spans="1:187" ht="15" x14ac:dyDescent="0.2">
      <c r="A174" s="3" t="s">
        <v>1511</v>
      </c>
      <c r="B174" s="21" t="s">
        <v>3137</v>
      </c>
      <c r="C174" s="3" t="s">
        <v>1512</v>
      </c>
      <c r="D174" s="3" t="s">
        <v>144</v>
      </c>
      <c r="E174" s="3" t="s">
        <v>1513</v>
      </c>
      <c r="F174" s="3">
        <v>50</v>
      </c>
      <c r="G174" s="5">
        <f t="shared" si="70"/>
        <v>0.5</v>
      </c>
      <c r="H174" s="29">
        <f t="shared" si="71"/>
        <v>0.5</v>
      </c>
      <c r="I174" s="3">
        <v>5</v>
      </c>
      <c r="J174" s="3">
        <f t="shared" si="72"/>
        <v>1</v>
      </c>
      <c r="K174" s="3">
        <f t="shared" si="73"/>
        <v>1</v>
      </c>
      <c r="L174" s="3">
        <v>5</v>
      </c>
      <c r="M174" s="3">
        <f t="shared" si="74"/>
        <v>1</v>
      </c>
      <c r="N174" s="3">
        <f t="shared" si="75"/>
        <v>1</v>
      </c>
      <c r="O174" s="3">
        <v>5</v>
      </c>
      <c r="P174" s="3">
        <f t="shared" si="76"/>
        <v>1</v>
      </c>
      <c r="Q174" s="3">
        <f t="shared" si="77"/>
        <v>1</v>
      </c>
      <c r="R174" s="3">
        <v>5</v>
      </c>
      <c r="S174" s="3">
        <f t="shared" si="78"/>
        <v>1</v>
      </c>
      <c r="T174" s="3">
        <f t="shared" si="79"/>
        <v>1</v>
      </c>
      <c r="U174" s="29">
        <f t="shared" si="80"/>
        <v>1</v>
      </c>
      <c r="V174" s="3">
        <v>5</v>
      </c>
      <c r="W174" s="3">
        <f t="shared" si="81"/>
        <v>1</v>
      </c>
      <c r="X174" s="3">
        <v>5</v>
      </c>
      <c r="Y174" s="3">
        <f t="shared" si="82"/>
        <v>1</v>
      </c>
      <c r="Z174" s="3">
        <v>5</v>
      </c>
      <c r="AA174" s="3">
        <f t="shared" si="83"/>
        <v>1</v>
      </c>
      <c r="AB174" s="29">
        <f t="shared" si="84"/>
        <v>1</v>
      </c>
      <c r="AC174" s="3">
        <v>4</v>
      </c>
      <c r="AD174" s="3">
        <f t="shared" si="85"/>
        <v>1</v>
      </c>
      <c r="AE174" s="3">
        <v>4</v>
      </c>
      <c r="AF174" s="3">
        <f t="shared" si="86"/>
        <v>1</v>
      </c>
      <c r="AG174" s="3">
        <v>4</v>
      </c>
      <c r="AH174" s="3">
        <f t="shared" si="87"/>
        <v>1</v>
      </c>
      <c r="AI174" s="3">
        <v>4</v>
      </c>
      <c r="AJ174" s="3">
        <f t="shared" si="88"/>
        <v>1</v>
      </c>
      <c r="AK174" s="3">
        <v>4</v>
      </c>
      <c r="AL174" s="3">
        <f t="shared" si="89"/>
        <v>1</v>
      </c>
      <c r="AM174" s="3">
        <v>4</v>
      </c>
      <c r="AN174" s="3">
        <f t="shared" si="90"/>
        <v>1</v>
      </c>
      <c r="AO174" s="3">
        <v>4</v>
      </c>
      <c r="AP174" s="3">
        <f t="shared" si="91"/>
        <v>1</v>
      </c>
      <c r="AQ174" s="3">
        <v>4</v>
      </c>
      <c r="AR174" s="3">
        <f t="shared" si="92"/>
        <v>1</v>
      </c>
      <c r="AS174" s="29">
        <f t="shared" si="93"/>
        <v>1</v>
      </c>
      <c r="AT174" s="3">
        <v>4</v>
      </c>
      <c r="AU174" s="3">
        <f t="shared" si="94"/>
        <v>0.75</v>
      </c>
      <c r="AV174" s="3">
        <v>4</v>
      </c>
      <c r="AW174" s="3">
        <f t="shared" si="95"/>
        <v>0.75</v>
      </c>
      <c r="AX174" s="29">
        <f t="shared" si="96"/>
        <v>0.75</v>
      </c>
      <c r="AY174" s="3" t="s">
        <v>1514</v>
      </c>
      <c r="AZ174" s="3">
        <v>6</v>
      </c>
      <c r="BA174" s="12">
        <f t="shared" si="97"/>
        <v>2.0129939290659281E-2</v>
      </c>
      <c r="BB174" s="12">
        <f t="shared" si="98"/>
        <v>0.21806853582554517</v>
      </c>
      <c r="BC174" s="3">
        <v>5</v>
      </c>
      <c r="BD174" s="3">
        <f t="shared" si="99"/>
        <v>1</v>
      </c>
      <c r="BE174" s="3">
        <v>5</v>
      </c>
      <c r="BF174" s="3">
        <f t="shared" si="100"/>
        <v>1</v>
      </c>
      <c r="BG174" s="29">
        <f t="shared" si="101"/>
        <v>0.67337664643021977</v>
      </c>
      <c r="BH174" s="3">
        <v>300000</v>
      </c>
      <c r="BI174" s="13">
        <f t="shared" si="102"/>
        <v>3.3750000033750001E-4</v>
      </c>
      <c r="BJ174" s="12">
        <f t="shared" si="103"/>
        <v>0.3746031746031746</v>
      </c>
      <c r="BK174" s="29">
        <f t="shared" si="104"/>
        <v>0.82056277440503667</v>
      </c>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B174" s="3"/>
      <c r="EC174" s="3"/>
      <c r="ED174" s="3"/>
      <c r="EE174" s="3"/>
      <c r="EF174" s="3"/>
      <c r="EG174" s="3"/>
      <c r="EH174" s="3"/>
      <c r="EI174" s="3"/>
      <c r="EJ174" s="3"/>
      <c r="EK174" s="3"/>
      <c r="EP174" s="3"/>
      <c r="ER174" s="3"/>
      <c r="EU174" s="3"/>
      <c r="EV174" s="3"/>
      <c r="EW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GA174" s="3"/>
      <c r="GB174" s="3"/>
      <c r="GC174" s="3"/>
      <c r="GD174" s="3"/>
      <c r="GE174" s="3"/>
    </row>
    <row r="175" spans="1:187" ht="15" x14ac:dyDescent="0.2">
      <c r="A175" s="3" t="s">
        <v>1523</v>
      </c>
      <c r="B175" s="21" t="s">
        <v>3137</v>
      </c>
      <c r="C175" s="3" t="s">
        <v>1524</v>
      </c>
      <c r="D175" s="3" t="s">
        <v>124</v>
      </c>
      <c r="E175" s="3" t="s">
        <v>1525</v>
      </c>
      <c r="G175" s="5">
        <f t="shared" si="70"/>
        <v>0</v>
      </c>
      <c r="H175" s="29" t="str">
        <f t="shared" si="71"/>
        <v/>
      </c>
      <c r="J175" s="3">
        <f t="shared" si="72"/>
        <v>-0.25</v>
      </c>
      <c r="K175" s="3" t="str">
        <f t="shared" si="73"/>
        <v/>
      </c>
      <c r="M175" s="3">
        <f t="shared" si="74"/>
        <v>-0.25</v>
      </c>
      <c r="N175" s="3" t="str">
        <f t="shared" si="75"/>
        <v/>
      </c>
      <c r="P175" s="3">
        <f t="shared" si="76"/>
        <v>-0.25</v>
      </c>
      <c r="Q175" s="3" t="str">
        <f t="shared" si="77"/>
        <v/>
      </c>
      <c r="S175" s="3">
        <f t="shared" si="78"/>
        <v>-0.25</v>
      </c>
      <c r="T175" s="3" t="str">
        <f t="shared" si="79"/>
        <v/>
      </c>
      <c r="U175" s="29" t="str">
        <f t="shared" si="80"/>
        <v/>
      </c>
      <c r="W175" s="3">
        <f t="shared" si="81"/>
        <v>-0.25</v>
      </c>
      <c r="Y175" s="3">
        <f t="shared" si="82"/>
        <v>-0.25</v>
      </c>
      <c r="AA175" s="3">
        <f t="shared" si="83"/>
        <v>-0.25</v>
      </c>
      <c r="AB175" s="29" t="str">
        <f t="shared" si="84"/>
        <v/>
      </c>
      <c r="AD175" s="3">
        <f t="shared" si="85"/>
        <v>-0.33333333333333331</v>
      </c>
      <c r="AF175" s="3">
        <f t="shared" si="86"/>
        <v>-0.33333333333333331</v>
      </c>
      <c r="AH175" s="3">
        <f t="shared" si="87"/>
        <v>-0.33333333333333331</v>
      </c>
      <c r="AJ175" s="3">
        <f t="shared" si="88"/>
        <v>-0.33333333333333331</v>
      </c>
      <c r="AL175" s="3">
        <f t="shared" si="89"/>
        <v>-0.33333333333333331</v>
      </c>
      <c r="AN175" s="3">
        <f t="shared" si="90"/>
        <v>-0.33333333333333331</v>
      </c>
      <c r="AP175" s="3">
        <f t="shared" si="91"/>
        <v>-0.33333333333333331</v>
      </c>
      <c r="AR175" s="3">
        <f t="shared" si="92"/>
        <v>-0.33333333333333331</v>
      </c>
      <c r="AS175" s="29" t="str">
        <f t="shared" si="93"/>
        <v/>
      </c>
      <c r="AU175" s="3">
        <f t="shared" si="94"/>
        <v>-0.25</v>
      </c>
      <c r="AW175" s="3">
        <f t="shared" si="95"/>
        <v>-0.25</v>
      </c>
      <c r="AX175" s="29" t="str">
        <f t="shared" si="96"/>
        <v/>
      </c>
      <c r="BA175" s="12">
        <f t="shared" si="97"/>
        <v>-1.171583768239429E-3</v>
      </c>
      <c r="BB175" s="12" t="e">
        <f t="shared" si="98"/>
        <v>#N/A</v>
      </c>
      <c r="BD175" s="3">
        <f t="shared" si="99"/>
        <v>-0.25</v>
      </c>
      <c r="BF175" s="3">
        <f t="shared" si="100"/>
        <v>-0.25</v>
      </c>
      <c r="BG175" s="29" t="str">
        <f t="shared" si="101"/>
        <v/>
      </c>
      <c r="BI175" s="13">
        <f t="shared" si="102"/>
        <v>0</v>
      </c>
      <c r="BJ175" s="12">
        <f t="shared" si="103"/>
        <v>3.1746031746031746E-3</v>
      </c>
      <c r="BK175" s="29" t="str">
        <f t="shared" si="104"/>
        <v/>
      </c>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P175" s="3"/>
      <c r="EU175" s="3"/>
      <c r="EW175" s="3"/>
      <c r="EZ175" s="3"/>
      <c r="FA175" s="3"/>
      <c r="FB175" s="3"/>
      <c r="FC175" s="3"/>
      <c r="FD175" s="3"/>
      <c r="FE175" s="3"/>
      <c r="FF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row>
    <row r="176" spans="1:187" ht="15" x14ac:dyDescent="0.2">
      <c r="A176" s="3" t="s">
        <v>1526</v>
      </c>
      <c r="B176" s="21" t="s">
        <v>3149</v>
      </c>
      <c r="C176" s="3">
        <v>77654</v>
      </c>
      <c r="D176" s="3" t="s">
        <v>144</v>
      </c>
      <c r="E176" s="3" t="s">
        <v>1312</v>
      </c>
      <c r="F176" s="3">
        <v>10</v>
      </c>
      <c r="G176" s="5">
        <f t="shared" si="70"/>
        <v>0.1</v>
      </c>
      <c r="H176" s="29">
        <f t="shared" si="71"/>
        <v>0.1</v>
      </c>
      <c r="I176" s="3">
        <v>3</v>
      </c>
      <c r="J176" s="3">
        <f t="shared" si="72"/>
        <v>0.5</v>
      </c>
      <c r="K176" s="3">
        <f t="shared" si="73"/>
        <v>0.5</v>
      </c>
      <c r="L176" s="3">
        <v>3</v>
      </c>
      <c r="M176" s="3">
        <f t="shared" si="74"/>
        <v>0.5</v>
      </c>
      <c r="N176" s="3">
        <f t="shared" si="75"/>
        <v>0.5</v>
      </c>
      <c r="O176" s="3">
        <v>5</v>
      </c>
      <c r="P176" s="3">
        <f t="shared" si="76"/>
        <v>1</v>
      </c>
      <c r="Q176" s="3">
        <f t="shared" si="77"/>
        <v>1</v>
      </c>
      <c r="R176" s="3">
        <v>4</v>
      </c>
      <c r="S176" s="3">
        <f t="shared" si="78"/>
        <v>0.75</v>
      </c>
      <c r="T176" s="3">
        <f t="shared" si="79"/>
        <v>0.75</v>
      </c>
      <c r="U176" s="29">
        <f t="shared" si="80"/>
        <v>0.6875</v>
      </c>
      <c r="V176" s="3">
        <v>2</v>
      </c>
      <c r="W176" s="3">
        <f t="shared" si="81"/>
        <v>0.25</v>
      </c>
      <c r="X176" s="3">
        <v>5</v>
      </c>
      <c r="Y176" s="3">
        <f t="shared" si="82"/>
        <v>1</v>
      </c>
      <c r="Z176" s="3">
        <v>4</v>
      </c>
      <c r="AA176" s="3">
        <f t="shared" si="83"/>
        <v>0.75</v>
      </c>
      <c r="AB176" s="29">
        <f t="shared" si="84"/>
        <v>0.66666666666666663</v>
      </c>
      <c r="AC176" s="3">
        <v>3</v>
      </c>
      <c r="AD176" s="3">
        <f t="shared" si="85"/>
        <v>0.66666666666666663</v>
      </c>
      <c r="AE176" s="3">
        <v>1</v>
      </c>
      <c r="AF176" s="3">
        <f t="shared" si="86"/>
        <v>0</v>
      </c>
      <c r="AG176" s="3">
        <v>3</v>
      </c>
      <c r="AH176" s="3">
        <f t="shared" si="87"/>
        <v>0.66666666666666663</v>
      </c>
      <c r="AI176" s="3">
        <v>4</v>
      </c>
      <c r="AJ176" s="3">
        <f t="shared" si="88"/>
        <v>1</v>
      </c>
      <c r="AK176" s="3">
        <v>4</v>
      </c>
      <c r="AL176" s="3">
        <f t="shared" si="89"/>
        <v>1</v>
      </c>
      <c r="AM176" s="3">
        <v>3</v>
      </c>
      <c r="AN176" s="3">
        <f t="shared" si="90"/>
        <v>0.66666666666666663</v>
      </c>
      <c r="AO176" s="3">
        <v>2</v>
      </c>
      <c r="AP176" s="3">
        <f t="shared" si="91"/>
        <v>0.33333333333333331</v>
      </c>
      <c r="AQ176" s="3">
        <v>2</v>
      </c>
      <c r="AR176" s="3">
        <f t="shared" si="92"/>
        <v>0.33333333333333331</v>
      </c>
      <c r="AS176" s="29">
        <f t="shared" si="93"/>
        <v>0.58333333333333326</v>
      </c>
      <c r="AT176" s="3">
        <v>4</v>
      </c>
      <c r="AU176" s="3">
        <f t="shared" si="94"/>
        <v>0.75</v>
      </c>
      <c r="AV176" s="3">
        <v>3</v>
      </c>
      <c r="AW176" s="3">
        <f t="shared" si="95"/>
        <v>0.5</v>
      </c>
      <c r="AX176" s="29">
        <f t="shared" si="96"/>
        <v>0.625</v>
      </c>
      <c r="AY176" s="3" t="s">
        <v>1527</v>
      </c>
      <c r="AZ176" s="3">
        <v>7</v>
      </c>
      <c r="BA176" s="12">
        <f t="shared" si="97"/>
        <v>2.3680193133809067E-2</v>
      </c>
      <c r="BB176" s="12">
        <f t="shared" si="98"/>
        <v>0.23364485981308411</v>
      </c>
      <c r="BC176" s="3">
        <v>5</v>
      </c>
      <c r="BD176" s="3">
        <f t="shared" si="99"/>
        <v>1</v>
      </c>
      <c r="BE176" s="3">
        <v>5</v>
      </c>
      <c r="BF176" s="3">
        <f t="shared" si="100"/>
        <v>1</v>
      </c>
      <c r="BG176" s="29">
        <f t="shared" si="101"/>
        <v>0.67456006437793636</v>
      </c>
      <c r="BH176" s="3">
        <v>110000</v>
      </c>
      <c r="BI176" s="13">
        <f t="shared" si="102"/>
        <v>1.2375000012375E-4</v>
      </c>
      <c r="BJ176" s="12">
        <f t="shared" si="103"/>
        <v>0.23809523809523808</v>
      </c>
      <c r="BK176" s="29">
        <f t="shared" si="104"/>
        <v>0.55617667739632271</v>
      </c>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B176" s="3"/>
      <c r="EC176" s="3"/>
      <c r="ED176" s="3"/>
      <c r="EE176" s="3"/>
      <c r="EF176" s="3"/>
      <c r="EG176" s="3"/>
      <c r="EH176" s="3"/>
      <c r="EI176" s="3"/>
      <c r="EJ176" s="3"/>
      <c r="EK176" s="3"/>
      <c r="EL176" s="3"/>
      <c r="EM176" s="3"/>
      <c r="EP176" s="3"/>
      <c r="ER176" s="3"/>
      <c r="EU176" s="3"/>
      <c r="EV176" s="3"/>
      <c r="EW176" s="3"/>
      <c r="EX176" s="3"/>
      <c r="EY176" s="3"/>
      <c r="FA176" s="3"/>
      <c r="FB176" s="3"/>
      <c r="FC176" s="3"/>
      <c r="FD176" s="3"/>
      <c r="FE176" s="3"/>
      <c r="FF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row>
    <row r="177" spans="1:187" ht="15" x14ac:dyDescent="0.2">
      <c r="A177" s="3" t="s">
        <v>1532</v>
      </c>
      <c r="B177" s="21" t="s">
        <v>3137</v>
      </c>
      <c r="C177" s="3" t="s">
        <v>1533</v>
      </c>
      <c r="D177" s="3" t="s">
        <v>144</v>
      </c>
      <c r="E177" s="3" t="s">
        <v>755</v>
      </c>
      <c r="F177" s="3">
        <v>20</v>
      </c>
      <c r="G177" s="5">
        <f t="shared" si="70"/>
        <v>0.2</v>
      </c>
      <c r="H177" s="29">
        <f t="shared" si="71"/>
        <v>0.2</v>
      </c>
      <c r="I177" s="3">
        <v>5</v>
      </c>
      <c r="J177" s="3">
        <f t="shared" si="72"/>
        <v>1</v>
      </c>
      <c r="K177" s="3">
        <f t="shared" si="73"/>
        <v>1</v>
      </c>
      <c r="L177" s="3">
        <v>5</v>
      </c>
      <c r="M177" s="3">
        <f t="shared" si="74"/>
        <v>1</v>
      </c>
      <c r="N177" s="3">
        <f t="shared" si="75"/>
        <v>1</v>
      </c>
      <c r="O177" s="3">
        <v>5</v>
      </c>
      <c r="P177" s="3">
        <f t="shared" si="76"/>
        <v>1</v>
      </c>
      <c r="Q177" s="3">
        <f t="shared" si="77"/>
        <v>1</v>
      </c>
      <c r="R177" s="3">
        <v>5</v>
      </c>
      <c r="S177" s="3">
        <f t="shared" si="78"/>
        <v>1</v>
      </c>
      <c r="T177" s="3">
        <f t="shared" si="79"/>
        <v>1</v>
      </c>
      <c r="U177" s="29">
        <f t="shared" si="80"/>
        <v>1</v>
      </c>
      <c r="V177" s="3">
        <v>5</v>
      </c>
      <c r="W177" s="3">
        <f t="shared" si="81"/>
        <v>1</v>
      </c>
      <c r="X177" s="3">
        <v>5</v>
      </c>
      <c r="Y177" s="3">
        <f t="shared" si="82"/>
        <v>1</v>
      </c>
      <c r="Z177" s="3">
        <v>5</v>
      </c>
      <c r="AA177" s="3">
        <f t="shared" si="83"/>
        <v>1</v>
      </c>
      <c r="AB177" s="29">
        <f t="shared" si="84"/>
        <v>1</v>
      </c>
      <c r="AC177" s="3">
        <v>4</v>
      </c>
      <c r="AD177" s="3">
        <f t="shared" si="85"/>
        <v>1</v>
      </c>
      <c r="AE177" s="3">
        <v>3</v>
      </c>
      <c r="AF177" s="3">
        <f t="shared" si="86"/>
        <v>0.66666666666666663</v>
      </c>
      <c r="AG177" s="3">
        <v>4</v>
      </c>
      <c r="AH177" s="3">
        <f t="shared" si="87"/>
        <v>1</v>
      </c>
      <c r="AI177" s="3">
        <v>4</v>
      </c>
      <c r="AJ177" s="3">
        <f t="shared" si="88"/>
        <v>1</v>
      </c>
      <c r="AK177" s="3">
        <v>2</v>
      </c>
      <c r="AL177" s="3">
        <f t="shared" si="89"/>
        <v>0.33333333333333331</v>
      </c>
      <c r="AM177" s="3">
        <v>2</v>
      </c>
      <c r="AN177" s="3">
        <f t="shared" si="90"/>
        <v>0.33333333333333331</v>
      </c>
      <c r="AO177" s="3">
        <v>2</v>
      </c>
      <c r="AP177" s="3">
        <f t="shared" si="91"/>
        <v>0.33333333333333331</v>
      </c>
      <c r="AQ177" s="3">
        <v>4</v>
      </c>
      <c r="AR177" s="3">
        <f t="shared" si="92"/>
        <v>1</v>
      </c>
      <c r="AS177" s="29">
        <f t="shared" si="93"/>
        <v>0.70833333333333326</v>
      </c>
      <c r="AT177" s="3">
        <v>4</v>
      </c>
      <c r="AU177" s="3">
        <f t="shared" si="94"/>
        <v>0.75</v>
      </c>
      <c r="AV177" s="3">
        <v>4</v>
      </c>
      <c r="AW177" s="3">
        <f t="shared" si="95"/>
        <v>0.75</v>
      </c>
      <c r="AX177" s="29">
        <f t="shared" si="96"/>
        <v>0.75</v>
      </c>
      <c r="AY177" s="3" t="s">
        <v>1534</v>
      </c>
      <c r="AZ177" s="3">
        <v>10</v>
      </c>
      <c r="BA177" s="12">
        <f t="shared" si="97"/>
        <v>3.4330954663258424E-2</v>
      </c>
      <c r="BB177" s="12">
        <f t="shared" si="98"/>
        <v>0.27414330218068533</v>
      </c>
      <c r="BC177" s="3">
        <v>5</v>
      </c>
      <c r="BD177" s="3">
        <f t="shared" si="99"/>
        <v>1</v>
      </c>
      <c r="BE177" s="3">
        <v>5</v>
      </c>
      <c r="BF177" s="3">
        <f t="shared" si="100"/>
        <v>1</v>
      </c>
      <c r="BG177" s="29">
        <f t="shared" si="101"/>
        <v>0.67811031822108614</v>
      </c>
      <c r="BH177" s="3">
        <v>3800000</v>
      </c>
      <c r="BI177" s="13">
        <f t="shared" si="102"/>
        <v>4.2750000042749998E-3</v>
      </c>
      <c r="BJ177" s="12">
        <f t="shared" si="103"/>
        <v>0.81587301587301586</v>
      </c>
      <c r="BK177" s="29">
        <f t="shared" si="104"/>
        <v>0.72274060859240319</v>
      </c>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P177" s="3"/>
      <c r="EU177" s="3"/>
      <c r="EW177" s="3"/>
      <c r="EZ177" s="3"/>
      <c r="FA177" s="3"/>
      <c r="FC177" s="3"/>
      <c r="FD177" s="3"/>
      <c r="FE177" s="3"/>
      <c r="FF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row>
    <row r="178" spans="1:187" ht="15" x14ac:dyDescent="0.2">
      <c r="A178" s="3" t="s">
        <v>1540</v>
      </c>
      <c r="B178" s="21" t="s">
        <v>3140</v>
      </c>
      <c r="C178" s="3" t="s">
        <v>1541</v>
      </c>
      <c r="D178" s="3" t="s">
        <v>113</v>
      </c>
      <c r="E178" s="3" t="s">
        <v>1542</v>
      </c>
      <c r="F178" s="3">
        <v>40</v>
      </c>
      <c r="G178" s="5">
        <f t="shared" si="70"/>
        <v>0.4</v>
      </c>
      <c r="H178" s="29">
        <f t="shared" si="71"/>
        <v>0.4</v>
      </c>
      <c r="I178" s="3">
        <v>5</v>
      </c>
      <c r="J178" s="3">
        <f t="shared" si="72"/>
        <v>1</v>
      </c>
      <c r="K178" s="3">
        <f t="shared" si="73"/>
        <v>1</v>
      </c>
      <c r="L178" s="3">
        <v>5</v>
      </c>
      <c r="M178" s="3">
        <f t="shared" si="74"/>
        <v>1</v>
      </c>
      <c r="N178" s="3">
        <f t="shared" si="75"/>
        <v>1</v>
      </c>
      <c r="O178" s="3">
        <v>5</v>
      </c>
      <c r="P178" s="3">
        <f t="shared" si="76"/>
        <v>1</v>
      </c>
      <c r="Q178" s="3">
        <f t="shared" si="77"/>
        <v>1</v>
      </c>
      <c r="R178" s="3">
        <v>5</v>
      </c>
      <c r="S178" s="3">
        <f t="shared" si="78"/>
        <v>1</v>
      </c>
      <c r="T178" s="3">
        <f t="shared" si="79"/>
        <v>1</v>
      </c>
      <c r="U178" s="29">
        <f t="shared" si="80"/>
        <v>1</v>
      </c>
      <c r="V178" s="3">
        <v>5</v>
      </c>
      <c r="W178" s="3">
        <f t="shared" si="81"/>
        <v>1</v>
      </c>
      <c r="X178" s="3">
        <v>5</v>
      </c>
      <c r="Y178" s="3">
        <f t="shared" si="82"/>
        <v>1</v>
      </c>
      <c r="Z178" s="3">
        <v>5</v>
      </c>
      <c r="AA178" s="3">
        <f t="shared" si="83"/>
        <v>1</v>
      </c>
      <c r="AB178" s="29">
        <f t="shared" si="84"/>
        <v>1</v>
      </c>
      <c r="AC178" s="3">
        <v>4</v>
      </c>
      <c r="AD178" s="3">
        <f t="shared" si="85"/>
        <v>1</v>
      </c>
      <c r="AE178" s="3">
        <v>4</v>
      </c>
      <c r="AF178" s="3">
        <f t="shared" si="86"/>
        <v>1</v>
      </c>
      <c r="AG178" s="3">
        <v>4</v>
      </c>
      <c r="AH178" s="3">
        <f t="shared" si="87"/>
        <v>1</v>
      </c>
      <c r="AI178" s="3">
        <v>4</v>
      </c>
      <c r="AJ178" s="3">
        <f t="shared" si="88"/>
        <v>1</v>
      </c>
      <c r="AK178" s="3">
        <v>4</v>
      </c>
      <c r="AL178" s="3">
        <f t="shared" si="89"/>
        <v>1</v>
      </c>
      <c r="AM178" s="3">
        <v>4</v>
      </c>
      <c r="AN178" s="3">
        <f t="shared" si="90"/>
        <v>1</v>
      </c>
      <c r="AO178" s="3">
        <v>4</v>
      </c>
      <c r="AP178" s="3">
        <f t="shared" si="91"/>
        <v>1</v>
      </c>
      <c r="AQ178" s="3">
        <v>4</v>
      </c>
      <c r="AR178" s="3">
        <f t="shared" si="92"/>
        <v>1</v>
      </c>
      <c r="AS178" s="29">
        <f t="shared" si="93"/>
        <v>1</v>
      </c>
      <c r="AT178" s="3">
        <v>5</v>
      </c>
      <c r="AU178" s="3">
        <f t="shared" si="94"/>
        <v>1</v>
      </c>
      <c r="AV178" s="3">
        <v>5</v>
      </c>
      <c r="AW178" s="3">
        <f t="shared" si="95"/>
        <v>1</v>
      </c>
      <c r="AX178" s="29">
        <f t="shared" si="96"/>
        <v>1</v>
      </c>
      <c r="AY178" s="3" t="s">
        <v>1543</v>
      </c>
      <c r="AZ178" s="3">
        <v>30</v>
      </c>
      <c r="BA178" s="12">
        <f t="shared" si="97"/>
        <v>0.10533603152625413</v>
      </c>
      <c r="BB178" s="12">
        <f t="shared" si="98"/>
        <v>0.83177570093457942</v>
      </c>
      <c r="BC178" s="3">
        <v>5</v>
      </c>
      <c r="BD178" s="3">
        <f t="shared" si="99"/>
        <v>1</v>
      </c>
      <c r="BE178" s="3">
        <v>5</v>
      </c>
      <c r="BF178" s="3">
        <f t="shared" si="100"/>
        <v>1</v>
      </c>
      <c r="BG178" s="29">
        <f t="shared" si="101"/>
        <v>0.70177867717541798</v>
      </c>
      <c r="BH178" s="3">
        <v>4200000</v>
      </c>
      <c r="BI178" s="13">
        <f t="shared" si="102"/>
        <v>4.7250000047249999E-3</v>
      </c>
      <c r="BJ178" s="12">
        <f t="shared" si="103"/>
        <v>0.82857142857142863</v>
      </c>
      <c r="BK178" s="29">
        <f t="shared" si="104"/>
        <v>0.85029644619590306</v>
      </c>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Q178" s="3"/>
      <c r="CR178" s="3"/>
      <c r="CS178" s="3"/>
      <c r="CT178" s="3"/>
      <c r="CU178" s="3"/>
      <c r="CV178" s="3"/>
      <c r="CW178" s="3"/>
      <c r="CX178" s="3"/>
      <c r="CY178" s="3"/>
      <c r="CZ178" s="3"/>
      <c r="FI178" s="3"/>
      <c r="GC178" s="3"/>
      <c r="GE178" s="3"/>
    </row>
    <row r="179" spans="1:187" ht="15" x14ac:dyDescent="0.2">
      <c r="A179" s="3" t="s">
        <v>1552</v>
      </c>
      <c r="B179" s="21" t="s">
        <v>3150</v>
      </c>
      <c r="C179" s="3" t="s">
        <v>1553</v>
      </c>
      <c r="D179" s="3" t="s">
        <v>144</v>
      </c>
      <c r="E179" s="3" t="s">
        <v>1554</v>
      </c>
      <c r="F179" s="3">
        <v>20</v>
      </c>
      <c r="G179" s="5">
        <f t="shared" si="70"/>
        <v>0.2</v>
      </c>
      <c r="H179" s="29">
        <f t="shared" si="71"/>
        <v>0.2</v>
      </c>
      <c r="I179" s="3">
        <v>5</v>
      </c>
      <c r="J179" s="3">
        <f t="shared" si="72"/>
        <v>1</v>
      </c>
      <c r="K179" s="3">
        <f t="shared" si="73"/>
        <v>1</v>
      </c>
      <c r="L179" s="3">
        <v>5</v>
      </c>
      <c r="M179" s="3">
        <f t="shared" si="74"/>
        <v>1</v>
      </c>
      <c r="N179" s="3">
        <f t="shared" si="75"/>
        <v>1</v>
      </c>
      <c r="O179" s="3">
        <v>5</v>
      </c>
      <c r="P179" s="3">
        <f t="shared" si="76"/>
        <v>1</v>
      </c>
      <c r="Q179" s="3">
        <f t="shared" si="77"/>
        <v>1</v>
      </c>
      <c r="R179" s="3">
        <v>4</v>
      </c>
      <c r="S179" s="3">
        <f t="shared" si="78"/>
        <v>0.75</v>
      </c>
      <c r="T179" s="3">
        <f t="shared" si="79"/>
        <v>0.75</v>
      </c>
      <c r="U179" s="29">
        <f t="shared" si="80"/>
        <v>0.9375</v>
      </c>
      <c r="V179" s="3">
        <v>5</v>
      </c>
      <c r="W179" s="3">
        <f t="shared" si="81"/>
        <v>1</v>
      </c>
      <c r="X179" s="3">
        <v>5</v>
      </c>
      <c r="Y179" s="3">
        <f t="shared" si="82"/>
        <v>1</v>
      </c>
      <c r="Z179" s="3">
        <v>5</v>
      </c>
      <c r="AA179" s="3">
        <f t="shared" si="83"/>
        <v>1</v>
      </c>
      <c r="AB179" s="29">
        <f t="shared" si="84"/>
        <v>1</v>
      </c>
      <c r="AC179" s="3">
        <v>4</v>
      </c>
      <c r="AD179" s="3">
        <f t="shared" si="85"/>
        <v>1</v>
      </c>
      <c r="AE179" s="3">
        <v>3</v>
      </c>
      <c r="AF179" s="3">
        <f t="shared" si="86"/>
        <v>0.66666666666666663</v>
      </c>
      <c r="AG179" s="3">
        <v>4</v>
      </c>
      <c r="AH179" s="3">
        <f t="shared" si="87"/>
        <v>1</v>
      </c>
      <c r="AI179" s="3">
        <v>2</v>
      </c>
      <c r="AJ179" s="3">
        <f t="shared" si="88"/>
        <v>0.33333333333333331</v>
      </c>
      <c r="AK179" s="3">
        <v>3</v>
      </c>
      <c r="AL179" s="3">
        <f t="shared" si="89"/>
        <v>0.66666666666666663</v>
      </c>
      <c r="AM179" s="3">
        <v>2</v>
      </c>
      <c r="AN179" s="3">
        <f t="shared" si="90"/>
        <v>0.33333333333333331</v>
      </c>
      <c r="AO179" s="3">
        <v>2</v>
      </c>
      <c r="AP179" s="3">
        <f t="shared" si="91"/>
        <v>0.33333333333333331</v>
      </c>
      <c r="AQ179" s="3">
        <v>3</v>
      </c>
      <c r="AR179" s="3">
        <f t="shared" si="92"/>
        <v>0.66666666666666663</v>
      </c>
      <c r="AS179" s="29">
        <f t="shared" si="93"/>
        <v>0.625</v>
      </c>
      <c r="AT179" s="3">
        <v>3</v>
      </c>
      <c r="AU179" s="3">
        <f t="shared" si="94"/>
        <v>0.5</v>
      </c>
      <c r="AV179" s="3">
        <v>3</v>
      </c>
      <c r="AW179" s="3">
        <f t="shared" si="95"/>
        <v>0.5</v>
      </c>
      <c r="AX179" s="29">
        <f t="shared" si="96"/>
        <v>0.5</v>
      </c>
      <c r="AY179" s="3" t="s">
        <v>1555</v>
      </c>
      <c r="AZ179" s="3">
        <v>10</v>
      </c>
      <c r="BA179" s="12">
        <f t="shared" si="97"/>
        <v>3.4330954663258424E-2</v>
      </c>
      <c r="BB179" s="12">
        <f t="shared" si="98"/>
        <v>0.27414330218068533</v>
      </c>
      <c r="BC179" s="3">
        <v>5</v>
      </c>
      <c r="BD179" s="3">
        <f t="shared" si="99"/>
        <v>1</v>
      </c>
      <c r="BE179" s="3">
        <v>5</v>
      </c>
      <c r="BF179" s="3">
        <f t="shared" si="100"/>
        <v>1</v>
      </c>
      <c r="BG179" s="29">
        <f t="shared" si="101"/>
        <v>0.67811031822108614</v>
      </c>
      <c r="BH179" s="3">
        <v>550000</v>
      </c>
      <c r="BI179" s="13">
        <f t="shared" si="102"/>
        <v>6.1875000061875E-4</v>
      </c>
      <c r="BJ179" s="12">
        <f t="shared" si="103"/>
        <v>0.54603174603174598</v>
      </c>
      <c r="BK179" s="29">
        <f t="shared" si="104"/>
        <v>0.65676838637018109</v>
      </c>
      <c r="BL179" s="3"/>
      <c r="FI179" s="3"/>
      <c r="GC179" s="3"/>
      <c r="GE179" s="3"/>
    </row>
    <row r="180" spans="1:187" ht="15" x14ac:dyDescent="0.2">
      <c r="A180" s="3" t="s">
        <v>1561</v>
      </c>
      <c r="B180" s="21" t="s">
        <v>3149</v>
      </c>
      <c r="C180" s="3" t="s">
        <v>1562</v>
      </c>
      <c r="D180" s="3" t="s">
        <v>124</v>
      </c>
      <c r="E180" s="3" t="s">
        <v>1563</v>
      </c>
      <c r="F180" s="3">
        <v>5</v>
      </c>
      <c r="G180" s="5">
        <f t="shared" si="70"/>
        <v>0.05</v>
      </c>
      <c r="H180" s="29">
        <f t="shared" si="71"/>
        <v>0.05</v>
      </c>
      <c r="I180" s="3">
        <v>4</v>
      </c>
      <c r="J180" s="3">
        <f t="shared" si="72"/>
        <v>0.75</v>
      </c>
      <c r="K180" s="3">
        <f t="shared" si="73"/>
        <v>0.75</v>
      </c>
      <c r="L180" s="3">
        <v>4</v>
      </c>
      <c r="M180" s="3">
        <f t="shared" si="74"/>
        <v>0.75</v>
      </c>
      <c r="N180" s="3">
        <f t="shared" si="75"/>
        <v>0.75</v>
      </c>
      <c r="O180" s="3">
        <v>5</v>
      </c>
      <c r="P180" s="3">
        <f t="shared" si="76"/>
        <v>1</v>
      </c>
      <c r="Q180" s="3">
        <f t="shared" si="77"/>
        <v>1</v>
      </c>
      <c r="R180" s="3">
        <v>5</v>
      </c>
      <c r="S180" s="3">
        <f t="shared" si="78"/>
        <v>1</v>
      </c>
      <c r="T180" s="3">
        <f t="shared" si="79"/>
        <v>1</v>
      </c>
      <c r="U180" s="29">
        <f t="shared" si="80"/>
        <v>0.875</v>
      </c>
      <c r="V180" s="3">
        <v>4</v>
      </c>
      <c r="W180" s="3">
        <f t="shared" si="81"/>
        <v>0.75</v>
      </c>
      <c r="X180" s="3">
        <v>3</v>
      </c>
      <c r="Y180" s="3">
        <f t="shared" si="82"/>
        <v>0.5</v>
      </c>
      <c r="Z180" s="3">
        <v>4</v>
      </c>
      <c r="AA180" s="3">
        <f t="shared" si="83"/>
        <v>0.75</v>
      </c>
      <c r="AB180" s="29">
        <f t="shared" si="84"/>
        <v>0.66666666666666663</v>
      </c>
      <c r="AC180" s="3">
        <v>4</v>
      </c>
      <c r="AD180" s="3">
        <f t="shared" si="85"/>
        <v>1</v>
      </c>
      <c r="AE180" s="3">
        <v>4</v>
      </c>
      <c r="AF180" s="3">
        <f t="shared" si="86"/>
        <v>1</v>
      </c>
      <c r="AG180" s="3">
        <v>4</v>
      </c>
      <c r="AH180" s="3">
        <f t="shared" si="87"/>
        <v>1</v>
      </c>
      <c r="AI180" s="3">
        <v>4</v>
      </c>
      <c r="AJ180" s="3">
        <f t="shared" si="88"/>
        <v>1</v>
      </c>
      <c r="AK180" s="3">
        <v>4</v>
      </c>
      <c r="AL180" s="3">
        <f t="shared" si="89"/>
        <v>1</v>
      </c>
      <c r="AM180" s="3">
        <v>2</v>
      </c>
      <c r="AN180" s="3">
        <f t="shared" si="90"/>
        <v>0.33333333333333331</v>
      </c>
      <c r="AO180" s="3">
        <v>2</v>
      </c>
      <c r="AP180" s="3">
        <f t="shared" si="91"/>
        <v>0.33333333333333331</v>
      </c>
      <c r="AQ180" s="3">
        <v>1</v>
      </c>
      <c r="AR180" s="3">
        <f t="shared" si="92"/>
        <v>0</v>
      </c>
      <c r="AS180" s="29">
        <f t="shared" si="93"/>
        <v>0.70833333333333326</v>
      </c>
      <c r="AT180" s="3">
        <v>4</v>
      </c>
      <c r="AU180" s="3">
        <f t="shared" si="94"/>
        <v>0.75</v>
      </c>
      <c r="AV180" s="3">
        <v>4</v>
      </c>
      <c r="AW180" s="3">
        <f t="shared" si="95"/>
        <v>0.75</v>
      </c>
      <c r="AX180" s="29">
        <f t="shared" si="96"/>
        <v>0.75</v>
      </c>
      <c r="AY180" s="3" t="e">
        <v>#NAME?</v>
      </c>
      <c r="AZ180" s="3">
        <v>8</v>
      </c>
      <c r="BA180" s="12">
        <f t="shared" si="97"/>
        <v>2.7230446976958849E-2</v>
      </c>
      <c r="BB180" s="12">
        <f t="shared" si="98"/>
        <v>0.24610591900311526</v>
      </c>
      <c r="BC180" s="3">
        <v>5</v>
      </c>
      <c r="BD180" s="3">
        <f t="shared" si="99"/>
        <v>1</v>
      </c>
      <c r="BE180" s="3">
        <v>5</v>
      </c>
      <c r="BF180" s="3">
        <f t="shared" si="100"/>
        <v>1</v>
      </c>
      <c r="BG180" s="29">
        <f t="shared" si="101"/>
        <v>0.67574348232565296</v>
      </c>
      <c r="BH180" s="3">
        <v>120</v>
      </c>
      <c r="BI180" s="13">
        <f t="shared" si="102"/>
        <v>1.3500000013500001E-7</v>
      </c>
      <c r="BJ180" s="12">
        <f t="shared" si="103"/>
        <v>1.9047619047619049E-2</v>
      </c>
      <c r="BK180" s="29">
        <f t="shared" si="104"/>
        <v>0.62095724705427546</v>
      </c>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B180" s="3"/>
      <c r="EC180" s="3"/>
      <c r="ED180" s="3"/>
      <c r="EE180" s="3"/>
      <c r="EF180" s="3"/>
      <c r="EG180" s="3"/>
      <c r="EH180" s="3"/>
      <c r="EI180" s="3"/>
      <c r="EJ180" s="3"/>
      <c r="EK180" s="3"/>
      <c r="EN180" s="3"/>
      <c r="EW180" s="3"/>
      <c r="EZ180" s="3"/>
      <c r="FA180" s="3"/>
      <c r="FB180" s="3"/>
      <c r="FC180" s="3"/>
      <c r="FD180" s="3"/>
      <c r="FE180" s="3"/>
      <c r="FF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row>
    <row r="181" spans="1:187" ht="15" x14ac:dyDescent="0.2">
      <c r="A181" s="3" t="s">
        <v>1568</v>
      </c>
      <c r="B181" s="21" t="s">
        <v>3137</v>
      </c>
      <c r="C181" s="3">
        <v>93192</v>
      </c>
      <c r="D181" s="3" t="s">
        <v>113</v>
      </c>
      <c r="E181" s="3" t="s">
        <v>1569</v>
      </c>
      <c r="F181" s="3">
        <v>55</v>
      </c>
      <c r="G181" s="5">
        <f t="shared" si="70"/>
        <v>0.55000000000000004</v>
      </c>
      <c r="H181" s="29">
        <f t="shared" si="71"/>
        <v>0.55000000000000004</v>
      </c>
      <c r="I181" s="3">
        <v>5</v>
      </c>
      <c r="J181" s="3">
        <f t="shared" si="72"/>
        <v>1</v>
      </c>
      <c r="K181" s="3">
        <f t="shared" si="73"/>
        <v>1</v>
      </c>
      <c r="L181" s="3">
        <v>5</v>
      </c>
      <c r="M181" s="3">
        <f t="shared" si="74"/>
        <v>1</v>
      </c>
      <c r="N181" s="3">
        <f t="shared" si="75"/>
        <v>1</v>
      </c>
      <c r="O181" s="3">
        <v>5</v>
      </c>
      <c r="P181" s="3">
        <f t="shared" si="76"/>
        <v>1</v>
      </c>
      <c r="Q181" s="3">
        <f t="shared" si="77"/>
        <v>1</v>
      </c>
      <c r="R181" s="3">
        <v>5</v>
      </c>
      <c r="S181" s="3">
        <f t="shared" si="78"/>
        <v>1</v>
      </c>
      <c r="T181" s="3">
        <f t="shared" si="79"/>
        <v>1</v>
      </c>
      <c r="U181" s="29">
        <f t="shared" si="80"/>
        <v>1</v>
      </c>
      <c r="V181" s="3">
        <v>5</v>
      </c>
      <c r="W181" s="3">
        <f t="shared" si="81"/>
        <v>1</v>
      </c>
      <c r="X181" s="3">
        <v>5</v>
      </c>
      <c r="Y181" s="3">
        <f t="shared" si="82"/>
        <v>1</v>
      </c>
      <c r="Z181" s="3">
        <v>5</v>
      </c>
      <c r="AA181" s="3">
        <f t="shared" si="83"/>
        <v>1</v>
      </c>
      <c r="AB181" s="29">
        <f t="shared" si="84"/>
        <v>1</v>
      </c>
      <c r="AC181" s="3">
        <v>4</v>
      </c>
      <c r="AD181" s="3">
        <f t="shared" si="85"/>
        <v>1</v>
      </c>
      <c r="AE181" s="3">
        <v>4</v>
      </c>
      <c r="AF181" s="3">
        <f t="shared" si="86"/>
        <v>1</v>
      </c>
      <c r="AG181" s="3">
        <v>4</v>
      </c>
      <c r="AH181" s="3">
        <f t="shared" si="87"/>
        <v>1</v>
      </c>
      <c r="AI181" s="3">
        <v>3</v>
      </c>
      <c r="AJ181" s="3">
        <f t="shared" si="88"/>
        <v>0.66666666666666663</v>
      </c>
      <c r="AK181" s="3">
        <v>4</v>
      </c>
      <c r="AL181" s="3">
        <f t="shared" si="89"/>
        <v>1</v>
      </c>
      <c r="AM181" s="3">
        <v>4</v>
      </c>
      <c r="AN181" s="3">
        <f t="shared" si="90"/>
        <v>1</v>
      </c>
      <c r="AO181" s="3">
        <v>4</v>
      </c>
      <c r="AP181" s="3">
        <f t="shared" si="91"/>
        <v>1</v>
      </c>
      <c r="AQ181" s="3">
        <v>3</v>
      </c>
      <c r="AR181" s="3">
        <f t="shared" si="92"/>
        <v>0.66666666666666663</v>
      </c>
      <c r="AS181" s="29">
        <f t="shared" si="93"/>
        <v>0.91666666666666663</v>
      </c>
      <c r="AT181" s="3">
        <v>5</v>
      </c>
      <c r="AU181" s="3">
        <f t="shared" si="94"/>
        <v>1</v>
      </c>
      <c r="AV181" s="3">
        <v>5</v>
      </c>
      <c r="AW181" s="3">
        <f t="shared" si="95"/>
        <v>1</v>
      </c>
      <c r="AX181" s="29">
        <f t="shared" si="96"/>
        <v>1</v>
      </c>
      <c r="AY181" s="3" t="s">
        <v>1570</v>
      </c>
      <c r="AZ181" s="3">
        <v>5</v>
      </c>
      <c r="BA181" s="12">
        <f t="shared" si="97"/>
        <v>1.6579685447509495E-2</v>
      </c>
      <c r="BB181" s="12">
        <f t="shared" si="98"/>
        <v>9.0342679127725853E-2</v>
      </c>
      <c r="BC181" s="3">
        <v>5</v>
      </c>
      <c r="BD181" s="3">
        <f t="shared" si="99"/>
        <v>1</v>
      </c>
      <c r="BE181" s="3">
        <v>4</v>
      </c>
      <c r="BF181" s="3">
        <f t="shared" si="100"/>
        <v>0.75</v>
      </c>
      <c r="BG181" s="29">
        <f t="shared" si="101"/>
        <v>0.58885989514916981</v>
      </c>
      <c r="BH181" s="3">
        <v>1500000</v>
      </c>
      <c r="BI181" s="13">
        <f t="shared" si="102"/>
        <v>1.6875000016874999E-3</v>
      </c>
      <c r="BJ181" s="12">
        <f t="shared" si="103"/>
        <v>0.71111111111111114</v>
      </c>
      <c r="BK181" s="29">
        <f t="shared" si="104"/>
        <v>0.84258776030263949</v>
      </c>
      <c r="FI181" s="3"/>
      <c r="GC181" s="3"/>
      <c r="GE181" s="3"/>
    </row>
    <row r="182" spans="1:187" ht="15" x14ac:dyDescent="0.2">
      <c r="A182" s="3" t="s">
        <v>1064</v>
      </c>
      <c r="B182" s="21" t="s">
        <v>3137</v>
      </c>
      <c r="C182" s="3" t="s">
        <v>1573</v>
      </c>
      <c r="D182" s="3" t="s">
        <v>124</v>
      </c>
      <c r="E182" s="3" t="s">
        <v>242</v>
      </c>
      <c r="F182" s="3">
        <v>10</v>
      </c>
      <c r="G182" s="5">
        <f t="shared" si="70"/>
        <v>0.1</v>
      </c>
      <c r="H182" s="29">
        <f t="shared" si="71"/>
        <v>0.1</v>
      </c>
      <c r="I182" s="3">
        <v>5</v>
      </c>
      <c r="J182" s="3">
        <f t="shared" si="72"/>
        <v>1</v>
      </c>
      <c r="K182" s="3">
        <f t="shared" si="73"/>
        <v>1</v>
      </c>
      <c r="L182" s="3">
        <v>5</v>
      </c>
      <c r="M182" s="3">
        <f t="shared" si="74"/>
        <v>1</v>
      </c>
      <c r="N182" s="3">
        <f t="shared" si="75"/>
        <v>1</v>
      </c>
      <c r="O182" s="3">
        <v>5</v>
      </c>
      <c r="P182" s="3">
        <f t="shared" si="76"/>
        <v>1</v>
      </c>
      <c r="Q182" s="3">
        <f t="shared" si="77"/>
        <v>1</v>
      </c>
      <c r="R182" s="3">
        <v>5</v>
      </c>
      <c r="S182" s="3">
        <f t="shared" si="78"/>
        <v>1</v>
      </c>
      <c r="T182" s="3">
        <f t="shared" si="79"/>
        <v>1</v>
      </c>
      <c r="U182" s="29">
        <f t="shared" si="80"/>
        <v>1</v>
      </c>
      <c r="V182" s="3">
        <v>5</v>
      </c>
      <c r="W182" s="3">
        <f t="shared" si="81"/>
        <v>1</v>
      </c>
      <c r="X182" s="3">
        <v>4</v>
      </c>
      <c r="Y182" s="3">
        <f t="shared" si="82"/>
        <v>0.75</v>
      </c>
      <c r="Z182" s="3">
        <v>5</v>
      </c>
      <c r="AA182" s="3">
        <f t="shared" si="83"/>
        <v>1</v>
      </c>
      <c r="AB182" s="29">
        <f t="shared" si="84"/>
        <v>0.91666666666666663</v>
      </c>
      <c r="AC182" s="3">
        <v>4</v>
      </c>
      <c r="AD182" s="3">
        <f t="shared" si="85"/>
        <v>1</v>
      </c>
      <c r="AE182" s="3">
        <v>4</v>
      </c>
      <c r="AF182" s="3">
        <f t="shared" si="86"/>
        <v>1</v>
      </c>
      <c r="AG182" s="3">
        <v>4</v>
      </c>
      <c r="AH182" s="3">
        <f t="shared" si="87"/>
        <v>1</v>
      </c>
      <c r="AI182" s="3">
        <v>4</v>
      </c>
      <c r="AJ182" s="3">
        <f t="shared" si="88"/>
        <v>1</v>
      </c>
      <c r="AK182" s="3">
        <v>4</v>
      </c>
      <c r="AL182" s="3">
        <f t="shared" si="89"/>
        <v>1</v>
      </c>
      <c r="AM182" s="3">
        <v>3</v>
      </c>
      <c r="AN182" s="3">
        <f t="shared" si="90"/>
        <v>0.66666666666666663</v>
      </c>
      <c r="AO182" s="3">
        <v>4</v>
      </c>
      <c r="AP182" s="3">
        <f t="shared" si="91"/>
        <v>1</v>
      </c>
      <c r="AQ182" s="3">
        <v>4</v>
      </c>
      <c r="AR182" s="3">
        <f t="shared" si="92"/>
        <v>1</v>
      </c>
      <c r="AS182" s="29">
        <f t="shared" si="93"/>
        <v>0.95833333333333337</v>
      </c>
      <c r="AT182" s="3">
        <v>5</v>
      </c>
      <c r="AU182" s="3">
        <f t="shared" si="94"/>
        <v>1</v>
      </c>
      <c r="AV182" s="3">
        <v>5</v>
      </c>
      <c r="AW182" s="3">
        <f t="shared" si="95"/>
        <v>1</v>
      </c>
      <c r="AX182" s="29">
        <f t="shared" si="96"/>
        <v>1</v>
      </c>
      <c r="AY182" s="3" t="s">
        <v>1574</v>
      </c>
      <c r="AZ182" s="3">
        <v>40</v>
      </c>
      <c r="BA182" s="12">
        <f t="shared" si="97"/>
        <v>0.14083856995775199</v>
      </c>
      <c r="BB182" s="12">
        <f t="shared" si="98"/>
        <v>0.90965732087227413</v>
      </c>
      <c r="BC182" s="3">
        <v>5</v>
      </c>
      <c r="BD182" s="3">
        <f t="shared" si="99"/>
        <v>1</v>
      </c>
      <c r="BE182" s="3">
        <v>5</v>
      </c>
      <c r="BF182" s="3">
        <f t="shared" si="100"/>
        <v>1</v>
      </c>
      <c r="BG182" s="29">
        <f t="shared" si="101"/>
        <v>0.71361285665258389</v>
      </c>
      <c r="BH182" s="3">
        <v>2500000</v>
      </c>
      <c r="BI182" s="13">
        <f t="shared" si="102"/>
        <v>2.8125000028125001E-3</v>
      </c>
      <c r="BJ182" s="12">
        <f t="shared" si="103"/>
        <v>0.78730158730158728</v>
      </c>
      <c r="BK182" s="29">
        <f t="shared" si="104"/>
        <v>0.78143547610876407</v>
      </c>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Q182" s="3"/>
      <c r="CR182" s="3"/>
      <c r="CS182" s="3"/>
      <c r="CT182" s="3"/>
      <c r="CU182" s="3"/>
      <c r="CV182" s="3"/>
      <c r="CW182" s="3"/>
      <c r="CX182" s="3"/>
      <c r="CY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B182" s="3"/>
      <c r="EC182" s="3"/>
      <c r="ED182" s="3"/>
      <c r="EE182" s="3"/>
      <c r="EF182" s="3"/>
      <c r="EG182" s="3"/>
      <c r="EH182" s="3"/>
      <c r="EI182" s="3"/>
      <c r="EJ182" s="3"/>
      <c r="EK182" s="3"/>
      <c r="EL182" s="3"/>
      <c r="EM182" s="3"/>
      <c r="EN182" s="3"/>
      <c r="EW182" s="3"/>
      <c r="EZ182" s="3"/>
      <c r="FA182" s="3"/>
      <c r="FB182" s="3"/>
      <c r="FC182" s="3"/>
      <c r="FD182" s="3"/>
      <c r="FE182" s="3"/>
      <c r="FF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row>
    <row r="183" spans="1:187" ht="15" x14ac:dyDescent="0.2">
      <c r="A183" s="3" t="s">
        <v>1577</v>
      </c>
      <c r="B183" s="21" t="s">
        <v>3150</v>
      </c>
      <c r="C183" s="3" t="s">
        <v>1578</v>
      </c>
      <c r="D183" s="3" t="s">
        <v>124</v>
      </c>
      <c r="E183" s="3" t="s">
        <v>800</v>
      </c>
      <c r="F183" s="3">
        <v>20</v>
      </c>
      <c r="G183" s="5">
        <f t="shared" si="70"/>
        <v>0.2</v>
      </c>
      <c r="H183" s="29">
        <f t="shared" si="71"/>
        <v>0.2</v>
      </c>
      <c r="I183" s="3">
        <v>4</v>
      </c>
      <c r="J183" s="3">
        <f t="shared" si="72"/>
        <v>0.75</v>
      </c>
      <c r="K183" s="3">
        <f t="shared" si="73"/>
        <v>0.75</v>
      </c>
      <c r="L183" s="3">
        <v>4</v>
      </c>
      <c r="M183" s="3">
        <f t="shared" si="74"/>
        <v>0.75</v>
      </c>
      <c r="N183" s="3">
        <f t="shared" si="75"/>
        <v>0.75</v>
      </c>
      <c r="O183" s="3">
        <v>4</v>
      </c>
      <c r="P183" s="3">
        <f t="shared" si="76"/>
        <v>0.75</v>
      </c>
      <c r="Q183" s="3">
        <f t="shared" si="77"/>
        <v>0.75</v>
      </c>
      <c r="R183" s="3">
        <v>5</v>
      </c>
      <c r="S183" s="3">
        <f t="shared" si="78"/>
        <v>1</v>
      </c>
      <c r="T183" s="3">
        <f t="shared" si="79"/>
        <v>1</v>
      </c>
      <c r="U183" s="29">
        <f t="shared" si="80"/>
        <v>0.8125</v>
      </c>
      <c r="V183" s="3">
        <v>2</v>
      </c>
      <c r="W183" s="3">
        <f t="shared" si="81"/>
        <v>0.25</v>
      </c>
      <c r="X183" s="3">
        <v>4</v>
      </c>
      <c r="Y183" s="3">
        <f t="shared" si="82"/>
        <v>0.75</v>
      </c>
      <c r="Z183" s="3">
        <v>4</v>
      </c>
      <c r="AA183" s="3">
        <f t="shared" si="83"/>
        <v>0.75</v>
      </c>
      <c r="AB183" s="29">
        <f t="shared" si="84"/>
        <v>0.58333333333333337</v>
      </c>
      <c r="AC183" s="3">
        <v>3</v>
      </c>
      <c r="AD183" s="3">
        <f t="shared" si="85"/>
        <v>0.66666666666666663</v>
      </c>
      <c r="AE183" s="3">
        <v>4</v>
      </c>
      <c r="AF183" s="3">
        <f t="shared" si="86"/>
        <v>1</v>
      </c>
      <c r="AG183" s="3">
        <v>3</v>
      </c>
      <c r="AH183" s="3">
        <f t="shared" si="87"/>
        <v>0.66666666666666663</v>
      </c>
      <c r="AI183" s="3">
        <v>4</v>
      </c>
      <c r="AJ183" s="3">
        <f t="shared" si="88"/>
        <v>1</v>
      </c>
      <c r="AK183" s="3">
        <v>2</v>
      </c>
      <c r="AL183" s="3">
        <f t="shared" si="89"/>
        <v>0.33333333333333331</v>
      </c>
      <c r="AM183" s="3">
        <v>3</v>
      </c>
      <c r="AN183" s="3">
        <f t="shared" si="90"/>
        <v>0.66666666666666663</v>
      </c>
      <c r="AO183" s="3">
        <v>3</v>
      </c>
      <c r="AP183" s="3">
        <f t="shared" si="91"/>
        <v>0.66666666666666663</v>
      </c>
      <c r="AQ183" s="3">
        <v>2</v>
      </c>
      <c r="AR183" s="3">
        <f t="shared" si="92"/>
        <v>0.33333333333333331</v>
      </c>
      <c r="AS183" s="29">
        <f t="shared" si="93"/>
        <v>0.66666666666666663</v>
      </c>
      <c r="AT183" s="3">
        <v>3</v>
      </c>
      <c r="AU183" s="3">
        <f t="shared" si="94"/>
        <v>0.5</v>
      </c>
      <c r="AV183" s="3">
        <v>4</v>
      </c>
      <c r="AW183" s="3">
        <f t="shared" si="95"/>
        <v>0.75</v>
      </c>
      <c r="AX183" s="29">
        <f t="shared" si="96"/>
        <v>0.625</v>
      </c>
      <c r="AY183" s="3" t="s">
        <v>1579</v>
      </c>
      <c r="AZ183" s="3">
        <v>30</v>
      </c>
      <c r="BA183" s="12">
        <f t="shared" si="97"/>
        <v>0.10533603152625413</v>
      </c>
      <c r="BB183" s="12">
        <f t="shared" si="98"/>
        <v>0.83177570093457942</v>
      </c>
      <c r="BC183" s="3">
        <v>4</v>
      </c>
      <c r="BD183" s="3">
        <f t="shared" si="99"/>
        <v>0.75</v>
      </c>
      <c r="BE183" s="3">
        <v>4</v>
      </c>
      <c r="BF183" s="3">
        <f t="shared" si="100"/>
        <v>0.75</v>
      </c>
      <c r="BG183" s="29">
        <f t="shared" si="101"/>
        <v>0.53511201050875135</v>
      </c>
      <c r="BH183" s="3">
        <v>50000</v>
      </c>
      <c r="BI183" s="13">
        <f t="shared" si="102"/>
        <v>5.625000005625E-5</v>
      </c>
      <c r="BJ183" s="12">
        <f t="shared" si="103"/>
        <v>0.12063492063492064</v>
      </c>
      <c r="BK183" s="29">
        <f t="shared" si="104"/>
        <v>0.57043533508479183</v>
      </c>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Q183" s="3"/>
      <c r="CR183" s="3"/>
      <c r="CS183" s="3"/>
      <c r="CT183" s="3"/>
      <c r="CU183" s="3"/>
      <c r="CV183" s="3"/>
      <c r="CW183" s="3"/>
      <c r="CX183" s="3"/>
      <c r="CY183" s="3"/>
      <c r="DA183" s="3"/>
      <c r="DB183" s="3"/>
      <c r="DC183" s="3"/>
      <c r="DD183" s="3"/>
      <c r="DE183" s="3"/>
      <c r="DF183" s="3"/>
      <c r="DG183" s="3"/>
      <c r="DH183" s="3"/>
      <c r="DI183" s="3"/>
      <c r="DJ183" s="3"/>
      <c r="FI183" s="3"/>
      <c r="GC183" s="3"/>
      <c r="GE183" s="3"/>
    </row>
    <row r="184" spans="1:187" ht="15" x14ac:dyDescent="0.2">
      <c r="A184" s="3" t="s">
        <v>1587</v>
      </c>
      <c r="B184" s="21" t="s">
        <v>3137</v>
      </c>
      <c r="C184" s="3" t="s">
        <v>1588</v>
      </c>
      <c r="D184" s="3" t="s">
        <v>144</v>
      </c>
      <c r="E184" s="3" t="s">
        <v>270</v>
      </c>
      <c r="F184" s="3">
        <v>15</v>
      </c>
      <c r="G184" s="5">
        <f t="shared" si="70"/>
        <v>0.15</v>
      </c>
      <c r="H184" s="29">
        <f t="shared" si="71"/>
        <v>0.15</v>
      </c>
      <c r="I184" s="3">
        <v>5</v>
      </c>
      <c r="J184" s="3">
        <f t="shared" si="72"/>
        <v>1</v>
      </c>
      <c r="K184" s="3">
        <f t="shared" si="73"/>
        <v>1</v>
      </c>
      <c r="L184" s="3">
        <v>5</v>
      </c>
      <c r="M184" s="3">
        <f t="shared" si="74"/>
        <v>1</v>
      </c>
      <c r="N184" s="3">
        <f t="shared" si="75"/>
        <v>1</v>
      </c>
      <c r="O184" s="3">
        <v>5</v>
      </c>
      <c r="P184" s="3">
        <f t="shared" si="76"/>
        <v>1</v>
      </c>
      <c r="Q184" s="3">
        <f t="shared" si="77"/>
        <v>1</v>
      </c>
      <c r="R184" s="3">
        <v>4</v>
      </c>
      <c r="S184" s="3">
        <f t="shared" si="78"/>
        <v>0.75</v>
      </c>
      <c r="T184" s="3">
        <f t="shared" si="79"/>
        <v>0.75</v>
      </c>
      <c r="U184" s="29">
        <f t="shared" si="80"/>
        <v>0.9375</v>
      </c>
      <c r="V184" s="3">
        <v>4</v>
      </c>
      <c r="W184" s="3">
        <f t="shared" si="81"/>
        <v>0.75</v>
      </c>
      <c r="X184" s="3">
        <v>5</v>
      </c>
      <c r="Y184" s="3">
        <f t="shared" si="82"/>
        <v>1</v>
      </c>
      <c r="Z184" s="3">
        <v>5</v>
      </c>
      <c r="AA184" s="3">
        <f t="shared" si="83"/>
        <v>1</v>
      </c>
      <c r="AB184" s="29">
        <f t="shared" si="84"/>
        <v>0.91666666666666663</v>
      </c>
      <c r="AC184" s="3">
        <v>4</v>
      </c>
      <c r="AD184" s="3">
        <f t="shared" si="85"/>
        <v>1</v>
      </c>
      <c r="AE184" s="3">
        <v>4</v>
      </c>
      <c r="AF184" s="3">
        <f t="shared" si="86"/>
        <v>1</v>
      </c>
      <c r="AG184" s="3">
        <v>3</v>
      </c>
      <c r="AH184" s="3">
        <f t="shared" si="87"/>
        <v>0.66666666666666663</v>
      </c>
      <c r="AI184" s="3">
        <v>4</v>
      </c>
      <c r="AJ184" s="3">
        <f t="shared" si="88"/>
        <v>1</v>
      </c>
      <c r="AK184" s="3">
        <v>4</v>
      </c>
      <c r="AL184" s="3">
        <f t="shared" si="89"/>
        <v>1</v>
      </c>
      <c r="AM184" s="3">
        <v>2</v>
      </c>
      <c r="AN184" s="3">
        <f t="shared" si="90"/>
        <v>0.33333333333333331</v>
      </c>
      <c r="AO184" s="3">
        <v>4</v>
      </c>
      <c r="AP184" s="3">
        <f t="shared" si="91"/>
        <v>1</v>
      </c>
      <c r="AQ184" s="3">
        <v>2</v>
      </c>
      <c r="AR184" s="3">
        <f t="shared" si="92"/>
        <v>0.33333333333333331</v>
      </c>
      <c r="AS184" s="29">
        <f t="shared" si="93"/>
        <v>0.79166666666666652</v>
      </c>
      <c r="AT184" s="3">
        <v>4</v>
      </c>
      <c r="AU184" s="3">
        <f t="shared" si="94"/>
        <v>0.75</v>
      </c>
      <c r="AV184" s="3">
        <v>4</v>
      </c>
      <c r="AW184" s="3">
        <f t="shared" si="95"/>
        <v>0.75</v>
      </c>
      <c r="AX184" s="29">
        <f t="shared" si="96"/>
        <v>0.75</v>
      </c>
      <c r="AY184" s="3" t="s">
        <v>1589</v>
      </c>
      <c r="AZ184" s="3">
        <v>8</v>
      </c>
      <c r="BA184" s="12">
        <f t="shared" si="97"/>
        <v>2.7230446976958849E-2</v>
      </c>
      <c r="BB184" s="12">
        <f t="shared" si="98"/>
        <v>0.24610591900311526</v>
      </c>
      <c r="BC184" s="3">
        <v>5</v>
      </c>
      <c r="BD184" s="3">
        <f t="shared" si="99"/>
        <v>1</v>
      </c>
      <c r="BE184" s="3">
        <v>5</v>
      </c>
      <c r="BF184" s="3">
        <f t="shared" si="100"/>
        <v>1</v>
      </c>
      <c r="BG184" s="29">
        <f t="shared" si="101"/>
        <v>0.67574348232565296</v>
      </c>
      <c r="BI184" s="13">
        <f t="shared" si="102"/>
        <v>0</v>
      </c>
      <c r="BJ184" s="12">
        <f t="shared" si="103"/>
        <v>3.1746031746031746E-3</v>
      </c>
      <c r="BK184" s="29">
        <f t="shared" si="104"/>
        <v>0.70359613594316439</v>
      </c>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Q184" s="3"/>
      <c r="CR184" s="3"/>
      <c r="CS184" s="3"/>
      <c r="CT184" s="3"/>
      <c r="CU184" s="3"/>
      <c r="CV184" s="3"/>
      <c r="CW184" s="3"/>
      <c r="CX184" s="3"/>
      <c r="CY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O184" s="3"/>
      <c r="EW184" s="3"/>
      <c r="EZ184" s="3"/>
      <c r="FA184" s="3"/>
      <c r="FB184" s="3"/>
      <c r="FC184" s="3"/>
      <c r="FD184" s="3"/>
      <c r="FE184" s="3"/>
      <c r="FF184" s="3"/>
      <c r="FH184" s="3"/>
      <c r="FI184" s="3"/>
      <c r="FJ184" s="3"/>
      <c r="FK184" s="3"/>
      <c r="FL184" s="3"/>
      <c r="FM184" s="3"/>
      <c r="FN184" s="3"/>
      <c r="FO184" s="3"/>
      <c r="FP184" s="3"/>
      <c r="FQ184" s="3"/>
      <c r="FR184" s="3"/>
      <c r="FS184" s="3"/>
      <c r="FT184" s="3"/>
      <c r="FU184" s="3"/>
      <c r="FV184" s="3"/>
      <c r="FW184" s="3"/>
      <c r="FX184" s="3"/>
      <c r="FY184" s="3"/>
      <c r="GA184" s="3"/>
      <c r="GB184" s="3"/>
      <c r="GC184" s="3"/>
      <c r="GD184" s="3"/>
      <c r="GE184" s="3"/>
    </row>
    <row r="185" spans="1:187" ht="15" x14ac:dyDescent="0.2">
      <c r="A185" s="3" t="s">
        <v>1590</v>
      </c>
      <c r="B185" s="21" t="s">
        <v>3149</v>
      </c>
      <c r="C185" s="3" t="s">
        <v>1591</v>
      </c>
      <c r="D185" s="3" t="s">
        <v>113</v>
      </c>
      <c r="E185" s="3" t="s">
        <v>1592</v>
      </c>
      <c r="F185" s="3">
        <v>15</v>
      </c>
      <c r="G185" s="5">
        <f t="shared" si="70"/>
        <v>0.15</v>
      </c>
      <c r="H185" s="29">
        <f t="shared" si="71"/>
        <v>0.15</v>
      </c>
      <c r="I185" s="3">
        <v>5</v>
      </c>
      <c r="J185" s="3">
        <f t="shared" si="72"/>
        <v>1</v>
      </c>
      <c r="K185" s="3">
        <f t="shared" si="73"/>
        <v>1</v>
      </c>
      <c r="L185" s="3">
        <v>5</v>
      </c>
      <c r="M185" s="3">
        <f t="shared" si="74"/>
        <v>1</v>
      </c>
      <c r="N185" s="3">
        <f t="shared" si="75"/>
        <v>1</v>
      </c>
      <c r="O185" s="3">
        <v>4</v>
      </c>
      <c r="P185" s="3">
        <f t="shared" si="76"/>
        <v>0.75</v>
      </c>
      <c r="Q185" s="3">
        <f t="shared" si="77"/>
        <v>0.75</v>
      </c>
      <c r="R185" s="3">
        <v>5</v>
      </c>
      <c r="S185" s="3">
        <f t="shared" si="78"/>
        <v>1</v>
      </c>
      <c r="T185" s="3">
        <f t="shared" si="79"/>
        <v>1</v>
      </c>
      <c r="U185" s="29">
        <f t="shared" si="80"/>
        <v>0.9375</v>
      </c>
      <c r="V185" s="3">
        <v>4</v>
      </c>
      <c r="W185" s="3">
        <f t="shared" si="81"/>
        <v>0.75</v>
      </c>
      <c r="X185" s="3">
        <v>5</v>
      </c>
      <c r="Y185" s="3">
        <f t="shared" si="82"/>
        <v>1</v>
      </c>
      <c r="Z185" s="3">
        <v>3</v>
      </c>
      <c r="AA185" s="3">
        <f t="shared" si="83"/>
        <v>0.5</v>
      </c>
      <c r="AB185" s="29">
        <f t="shared" si="84"/>
        <v>0.75</v>
      </c>
      <c r="AC185" s="3">
        <v>2</v>
      </c>
      <c r="AD185" s="3">
        <f t="shared" si="85"/>
        <v>0.33333333333333331</v>
      </c>
      <c r="AE185" s="3">
        <v>4</v>
      </c>
      <c r="AF185" s="3">
        <f t="shared" si="86"/>
        <v>1</v>
      </c>
      <c r="AG185" s="3">
        <v>4</v>
      </c>
      <c r="AH185" s="3">
        <f t="shared" si="87"/>
        <v>1</v>
      </c>
      <c r="AI185" s="3">
        <v>3</v>
      </c>
      <c r="AJ185" s="3">
        <f t="shared" si="88"/>
        <v>0.66666666666666663</v>
      </c>
      <c r="AK185" s="3">
        <v>4</v>
      </c>
      <c r="AL185" s="3">
        <f t="shared" si="89"/>
        <v>1</v>
      </c>
      <c r="AM185" s="3">
        <v>2</v>
      </c>
      <c r="AN185" s="3">
        <f t="shared" si="90"/>
        <v>0.33333333333333331</v>
      </c>
      <c r="AO185" s="3">
        <v>2</v>
      </c>
      <c r="AP185" s="3">
        <f t="shared" si="91"/>
        <v>0.33333333333333331</v>
      </c>
      <c r="AQ185" s="3">
        <v>2</v>
      </c>
      <c r="AR185" s="3">
        <f t="shared" si="92"/>
        <v>0.33333333333333331</v>
      </c>
      <c r="AS185" s="29">
        <f t="shared" si="93"/>
        <v>0.62499999999999989</v>
      </c>
      <c r="AT185" s="3">
        <v>5</v>
      </c>
      <c r="AU185" s="3">
        <f t="shared" si="94"/>
        <v>1</v>
      </c>
      <c r="AV185" s="3">
        <v>5</v>
      </c>
      <c r="AW185" s="3">
        <f t="shared" si="95"/>
        <v>1</v>
      </c>
      <c r="AX185" s="29">
        <f t="shared" si="96"/>
        <v>1</v>
      </c>
      <c r="AY185" s="3" t="s">
        <v>1593</v>
      </c>
      <c r="AZ185" s="3">
        <v>5</v>
      </c>
      <c r="BA185" s="12">
        <f t="shared" si="97"/>
        <v>1.6579685447509495E-2</v>
      </c>
      <c r="BB185" s="12">
        <f t="shared" si="98"/>
        <v>9.0342679127725853E-2</v>
      </c>
      <c r="BC185" s="3">
        <v>5</v>
      </c>
      <c r="BD185" s="3">
        <f t="shared" si="99"/>
        <v>1</v>
      </c>
      <c r="BE185" s="3">
        <v>5</v>
      </c>
      <c r="BF185" s="3">
        <f t="shared" si="100"/>
        <v>1</v>
      </c>
      <c r="BG185" s="29">
        <f t="shared" si="101"/>
        <v>0.67219322848250318</v>
      </c>
      <c r="BH185" s="3">
        <v>850000</v>
      </c>
      <c r="BI185" s="13">
        <f t="shared" si="102"/>
        <v>9.5625000095625001E-4</v>
      </c>
      <c r="BJ185" s="12">
        <f t="shared" si="103"/>
        <v>0.61269841269841274</v>
      </c>
      <c r="BK185" s="29">
        <f t="shared" si="104"/>
        <v>0.68911553808041714</v>
      </c>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Q185" s="3"/>
      <c r="CR185" s="3"/>
      <c r="CS185" s="3"/>
      <c r="CT185" s="3"/>
      <c r="CU185" s="3"/>
      <c r="CV185" s="3"/>
      <c r="CW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W185" s="3"/>
      <c r="EZ185" s="3"/>
      <c r="FA185" s="3"/>
      <c r="FB185" s="3"/>
      <c r="FC185" s="3"/>
      <c r="FD185" s="3"/>
      <c r="FE185" s="3"/>
      <c r="FF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row>
    <row r="186" spans="1:187" ht="15" x14ac:dyDescent="0.2">
      <c r="A186" s="3" t="s">
        <v>1598</v>
      </c>
      <c r="B186" s="21" t="s">
        <v>3137</v>
      </c>
      <c r="C186" s="3" t="s">
        <v>1129</v>
      </c>
      <c r="D186" s="3" t="s">
        <v>124</v>
      </c>
      <c r="E186" s="3" t="s">
        <v>933</v>
      </c>
      <c r="F186" s="3">
        <v>60</v>
      </c>
      <c r="G186" s="5">
        <f t="shared" si="70"/>
        <v>0.6</v>
      </c>
      <c r="H186" s="29">
        <f t="shared" si="71"/>
        <v>0.6</v>
      </c>
      <c r="I186" s="3">
        <v>5</v>
      </c>
      <c r="J186" s="3">
        <f t="shared" si="72"/>
        <v>1</v>
      </c>
      <c r="K186" s="3">
        <f t="shared" si="73"/>
        <v>1</v>
      </c>
      <c r="L186" s="3">
        <v>4</v>
      </c>
      <c r="M186" s="3">
        <f t="shared" si="74"/>
        <v>0.75</v>
      </c>
      <c r="N186" s="3">
        <f t="shared" si="75"/>
        <v>0.75</v>
      </c>
      <c r="O186" s="3">
        <v>4</v>
      </c>
      <c r="P186" s="3">
        <f t="shared" si="76"/>
        <v>0.75</v>
      </c>
      <c r="Q186" s="3">
        <f t="shared" si="77"/>
        <v>0.75</v>
      </c>
      <c r="R186" s="3">
        <v>4</v>
      </c>
      <c r="S186" s="3">
        <f t="shared" si="78"/>
        <v>0.75</v>
      </c>
      <c r="T186" s="3">
        <f t="shared" si="79"/>
        <v>0.75</v>
      </c>
      <c r="U186" s="29">
        <f t="shared" si="80"/>
        <v>0.8125</v>
      </c>
      <c r="V186" s="3">
        <v>5</v>
      </c>
      <c r="W186" s="3">
        <f t="shared" si="81"/>
        <v>1</v>
      </c>
      <c r="X186" s="3">
        <v>4</v>
      </c>
      <c r="Y186" s="3">
        <f t="shared" si="82"/>
        <v>0.75</v>
      </c>
      <c r="Z186" s="3">
        <v>4</v>
      </c>
      <c r="AA186" s="3">
        <f t="shared" si="83"/>
        <v>0.75</v>
      </c>
      <c r="AB186" s="29">
        <f t="shared" si="84"/>
        <v>0.83333333333333337</v>
      </c>
      <c r="AC186" s="3">
        <v>4</v>
      </c>
      <c r="AD186" s="3">
        <f t="shared" si="85"/>
        <v>1</v>
      </c>
      <c r="AE186" s="3">
        <v>4</v>
      </c>
      <c r="AF186" s="3">
        <f t="shared" si="86"/>
        <v>1</v>
      </c>
      <c r="AG186" s="3">
        <v>4</v>
      </c>
      <c r="AH186" s="3">
        <f t="shared" si="87"/>
        <v>1</v>
      </c>
      <c r="AI186" s="3">
        <v>4</v>
      </c>
      <c r="AJ186" s="3">
        <f t="shared" si="88"/>
        <v>1</v>
      </c>
      <c r="AK186" s="3">
        <v>4</v>
      </c>
      <c r="AL186" s="3">
        <f t="shared" si="89"/>
        <v>1</v>
      </c>
      <c r="AM186" s="3">
        <v>4</v>
      </c>
      <c r="AN186" s="3">
        <f t="shared" si="90"/>
        <v>1</v>
      </c>
      <c r="AO186" s="3">
        <v>4</v>
      </c>
      <c r="AP186" s="3">
        <f t="shared" si="91"/>
        <v>1</v>
      </c>
      <c r="AQ186" s="3">
        <v>4</v>
      </c>
      <c r="AR186" s="3">
        <f t="shared" si="92"/>
        <v>1</v>
      </c>
      <c r="AS186" s="29">
        <f t="shared" si="93"/>
        <v>1</v>
      </c>
      <c r="AT186" s="3">
        <v>5</v>
      </c>
      <c r="AU186" s="3">
        <f t="shared" si="94"/>
        <v>1</v>
      </c>
      <c r="AV186" s="3">
        <v>5</v>
      </c>
      <c r="AW186" s="3">
        <f t="shared" si="95"/>
        <v>1</v>
      </c>
      <c r="AX186" s="29">
        <f t="shared" si="96"/>
        <v>1</v>
      </c>
      <c r="AY186" s="3" t="s">
        <v>1599</v>
      </c>
      <c r="AZ186" s="3">
        <v>35</v>
      </c>
      <c r="BA186" s="12">
        <f t="shared" si="97"/>
        <v>0.12308730074200305</v>
      </c>
      <c r="BB186" s="12">
        <f t="shared" si="98"/>
        <v>0.8909657320872274</v>
      </c>
      <c r="BC186" s="3">
        <v>5</v>
      </c>
      <c r="BD186" s="3">
        <f t="shared" si="99"/>
        <v>1</v>
      </c>
      <c r="BE186" s="3">
        <v>5</v>
      </c>
      <c r="BF186" s="3">
        <f t="shared" si="100"/>
        <v>1</v>
      </c>
      <c r="BG186" s="29">
        <f t="shared" si="101"/>
        <v>0.70769576691400093</v>
      </c>
      <c r="BH186" s="3">
        <v>1800000</v>
      </c>
      <c r="BI186" s="13">
        <f t="shared" si="102"/>
        <v>2.0250000020249998E-3</v>
      </c>
      <c r="BJ186" s="12">
        <f t="shared" si="103"/>
        <v>0.74285714285714288</v>
      </c>
      <c r="BK186" s="29">
        <f t="shared" si="104"/>
        <v>0.82558818337455575</v>
      </c>
      <c r="FI186" s="3"/>
      <c r="GC186" s="3"/>
      <c r="GE186" s="3"/>
    </row>
    <row r="187" spans="1:187" ht="15" x14ac:dyDescent="0.2">
      <c r="A187" s="3" t="s">
        <v>1605</v>
      </c>
      <c r="B187" s="21" t="s">
        <v>3140</v>
      </c>
      <c r="C187" s="3" t="s">
        <v>1606</v>
      </c>
      <c r="D187" s="3" t="s">
        <v>113</v>
      </c>
      <c r="E187" s="3" t="s">
        <v>1607</v>
      </c>
      <c r="F187" s="3">
        <v>30</v>
      </c>
      <c r="G187" s="5">
        <f t="shared" si="70"/>
        <v>0.3</v>
      </c>
      <c r="H187" s="29">
        <f t="shared" si="71"/>
        <v>0.3</v>
      </c>
      <c r="I187" s="3">
        <v>4</v>
      </c>
      <c r="J187" s="3">
        <f t="shared" si="72"/>
        <v>0.75</v>
      </c>
      <c r="K187" s="3">
        <f t="shared" si="73"/>
        <v>0.75</v>
      </c>
      <c r="L187" s="3">
        <v>3</v>
      </c>
      <c r="M187" s="3">
        <f t="shared" si="74"/>
        <v>0.5</v>
      </c>
      <c r="N187" s="3">
        <f t="shared" si="75"/>
        <v>0.5</v>
      </c>
      <c r="O187" s="3">
        <v>5</v>
      </c>
      <c r="P187" s="3">
        <f t="shared" si="76"/>
        <v>1</v>
      </c>
      <c r="Q187" s="3">
        <f t="shared" si="77"/>
        <v>1</v>
      </c>
      <c r="R187" s="3">
        <v>5</v>
      </c>
      <c r="S187" s="3">
        <f t="shared" si="78"/>
        <v>1</v>
      </c>
      <c r="T187" s="3">
        <f t="shared" si="79"/>
        <v>1</v>
      </c>
      <c r="U187" s="29">
        <f t="shared" si="80"/>
        <v>0.8125</v>
      </c>
      <c r="V187" s="3">
        <v>4</v>
      </c>
      <c r="W187" s="3">
        <f t="shared" si="81"/>
        <v>0.75</v>
      </c>
      <c r="X187" s="3">
        <v>3</v>
      </c>
      <c r="Y187" s="3">
        <f t="shared" si="82"/>
        <v>0.5</v>
      </c>
      <c r="Z187" s="3">
        <v>4</v>
      </c>
      <c r="AA187" s="3">
        <f t="shared" si="83"/>
        <v>0.75</v>
      </c>
      <c r="AB187" s="29">
        <f t="shared" si="84"/>
        <v>0.66666666666666663</v>
      </c>
      <c r="AC187" s="3">
        <v>2</v>
      </c>
      <c r="AD187" s="3">
        <f t="shared" si="85"/>
        <v>0.33333333333333331</v>
      </c>
      <c r="AE187" s="3">
        <v>2</v>
      </c>
      <c r="AF187" s="3">
        <f t="shared" si="86"/>
        <v>0.33333333333333331</v>
      </c>
      <c r="AG187" s="3">
        <v>2</v>
      </c>
      <c r="AH187" s="3">
        <f t="shared" si="87"/>
        <v>0.33333333333333331</v>
      </c>
      <c r="AI187" s="3">
        <v>4</v>
      </c>
      <c r="AJ187" s="3">
        <f t="shared" si="88"/>
        <v>1</v>
      </c>
      <c r="AK187" s="3">
        <v>3</v>
      </c>
      <c r="AL187" s="3">
        <f t="shared" si="89"/>
        <v>0.66666666666666663</v>
      </c>
      <c r="AM187" s="3">
        <v>3</v>
      </c>
      <c r="AN187" s="3">
        <f t="shared" si="90"/>
        <v>0.66666666666666663</v>
      </c>
      <c r="AO187" s="3">
        <v>4</v>
      </c>
      <c r="AP187" s="3">
        <f t="shared" si="91"/>
        <v>1</v>
      </c>
      <c r="AQ187" s="3">
        <v>2</v>
      </c>
      <c r="AR187" s="3">
        <f t="shared" si="92"/>
        <v>0.33333333333333331</v>
      </c>
      <c r="AS187" s="29">
        <f t="shared" si="93"/>
        <v>0.58333333333333326</v>
      </c>
      <c r="AT187" s="3">
        <v>3</v>
      </c>
      <c r="AU187" s="3">
        <f t="shared" si="94"/>
        <v>0.5</v>
      </c>
      <c r="AV187" s="3">
        <v>4</v>
      </c>
      <c r="AW187" s="3">
        <f t="shared" si="95"/>
        <v>0.75</v>
      </c>
      <c r="AX187" s="29">
        <f t="shared" si="96"/>
        <v>0.625</v>
      </c>
      <c r="AY187" s="3" t="s">
        <v>1608</v>
      </c>
      <c r="AZ187" s="3">
        <v>8</v>
      </c>
      <c r="BA187" s="12">
        <f t="shared" si="97"/>
        <v>2.7230446976958849E-2</v>
      </c>
      <c r="BB187" s="12">
        <f t="shared" si="98"/>
        <v>0.24610591900311526</v>
      </c>
      <c r="BC187" s="3">
        <v>5</v>
      </c>
      <c r="BD187" s="3">
        <f t="shared" si="99"/>
        <v>1</v>
      </c>
      <c r="BE187" s="3">
        <v>5</v>
      </c>
      <c r="BF187" s="3">
        <f t="shared" si="100"/>
        <v>1</v>
      </c>
      <c r="BG187" s="29">
        <f t="shared" si="101"/>
        <v>0.67574348232565296</v>
      </c>
      <c r="BH187" s="3">
        <v>700000</v>
      </c>
      <c r="BI187" s="13">
        <f t="shared" si="102"/>
        <v>7.8750000078749995E-4</v>
      </c>
      <c r="BJ187" s="12">
        <f t="shared" si="103"/>
        <v>0.580952380952381</v>
      </c>
      <c r="BK187" s="29">
        <f t="shared" si="104"/>
        <v>0.61054058038760883</v>
      </c>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O187" s="3"/>
      <c r="EQ187" s="3"/>
      <c r="EW187" s="3"/>
      <c r="EX187" s="3"/>
      <c r="EY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GA187" s="3"/>
      <c r="GB187" s="3"/>
      <c r="GC187" s="3"/>
      <c r="GD187" s="3"/>
      <c r="GE187" s="3"/>
    </row>
    <row r="188" spans="1:187" ht="15" x14ac:dyDescent="0.2">
      <c r="A188" s="3" t="s">
        <v>1612</v>
      </c>
      <c r="B188" s="21" t="s">
        <v>3139</v>
      </c>
      <c r="C188" s="3" t="s">
        <v>1613</v>
      </c>
      <c r="D188" s="3" t="s">
        <v>124</v>
      </c>
      <c r="E188" s="3" t="s">
        <v>902</v>
      </c>
      <c r="F188" s="3">
        <v>60</v>
      </c>
      <c r="G188" s="5">
        <f t="shared" si="70"/>
        <v>0.6</v>
      </c>
      <c r="H188" s="29">
        <f t="shared" si="71"/>
        <v>0.6</v>
      </c>
      <c r="I188" s="3">
        <v>5</v>
      </c>
      <c r="J188" s="3">
        <f t="shared" si="72"/>
        <v>1</v>
      </c>
      <c r="K188" s="3">
        <f t="shared" si="73"/>
        <v>1</v>
      </c>
      <c r="L188" s="3">
        <v>4</v>
      </c>
      <c r="M188" s="3">
        <f t="shared" si="74"/>
        <v>0.75</v>
      </c>
      <c r="N188" s="3">
        <f t="shared" si="75"/>
        <v>0.75</v>
      </c>
      <c r="O188" s="3">
        <v>5</v>
      </c>
      <c r="P188" s="3">
        <f t="shared" si="76"/>
        <v>1</v>
      </c>
      <c r="Q188" s="3">
        <f t="shared" si="77"/>
        <v>1</v>
      </c>
      <c r="R188" s="3">
        <v>5</v>
      </c>
      <c r="S188" s="3">
        <f t="shared" si="78"/>
        <v>1</v>
      </c>
      <c r="T188" s="3">
        <f t="shared" si="79"/>
        <v>1</v>
      </c>
      <c r="U188" s="29">
        <f t="shared" si="80"/>
        <v>0.9375</v>
      </c>
      <c r="V188" s="3">
        <v>4</v>
      </c>
      <c r="W188" s="3">
        <f t="shared" si="81"/>
        <v>0.75</v>
      </c>
      <c r="X188" s="3">
        <v>5</v>
      </c>
      <c r="Y188" s="3">
        <f t="shared" si="82"/>
        <v>1</v>
      </c>
      <c r="Z188" s="3">
        <v>5</v>
      </c>
      <c r="AA188" s="3">
        <f t="shared" si="83"/>
        <v>1</v>
      </c>
      <c r="AB188" s="29">
        <f t="shared" si="84"/>
        <v>0.91666666666666663</v>
      </c>
      <c r="AC188" s="3">
        <v>4</v>
      </c>
      <c r="AD188" s="3">
        <f t="shared" si="85"/>
        <v>1</v>
      </c>
      <c r="AE188" s="3">
        <v>4</v>
      </c>
      <c r="AF188" s="3">
        <f t="shared" si="86"/>
        <v>1</v>
      </c>
      <c r="AG188" s="3">
        <v>4</v>
      </c>
      <c r="AH188" s="3">
        <f t="shared" si="87"/>
        <v>1</v>
      </c>
      <c r="AI188" s="3">
        <v>4</v>
      </c>
      <c r="AJ188" s="3">
        <f t="shared" si="88"/>
        <v>1</v>
      </c>
      <c r="AK188" s="3">
        <v>3</v>
      </c>
      <c r="AL188" s="3">
        <f t="shared" si="89"/>
        <v>0.66666666666666663</v>
      </c>
      <c r="AM188" s="3">
        <v>2</v>
      </c>
      <c r="AN188" s="3">
        <f t="shared" si="90"/>
        <v>0.33333333333333331</v>
      </c>
      <c r="AO188" s="3">
        <v>2</v>
      </c>
      <c r="AP188" s="3">
        <f t="shared" si="91"/>
        <v>0.33333333333333331</v>
      </c>
      <c r="AQ188" s="3">
        <v>4</v>
      </c>
      <c r="AR188" s="3">
        <f t="shared" si="92"/>
        <v>1</v>
      </c>
      <c r="AS188" s="29">
        <f t="shared" si="93"/>
        <v>0.79166666666666663</v>
      </c>
      <c r="AT188" s="3">
        <v>5</v>
      </c>
      <c r="AU188" s="3">
        <f t="shared" si="94"/>
        <v>1</v>
      </c>
      <c r="AV188" s="3">
        <v>5</v>
      </c>
      <c r="AW188" s="3">
        <f t="shared" si="95"/>
        <v>1</v>
      </c>
      <c r="AX188" s="29">
        <f t="shared" si="96"/>
        <v>1</v>
      </c>
      <c r="AY188" s="3" t="s">
        <v>1614</v>
      </c>
      <c r="AZ188" s="3">
        <v>30</v>
      </c>
      <c r="BA188" s="12">
        <f t="shared" si="97"/>
        <v>0.10533603152625413</v>
      </c>
      <c r="BB188" s="12">
        <f t="shared" si="98"/>
        <v>0.83177570093457942</v>
      </c>
      <c r="BC188" s="3">
        <v>5</v>
      </c>
      <c r="BD188" s="3">
        <f t="shared" si="99"/>
        <v>1</v>
      </c>
      <c r="BE188" s="3">
        <v>5</v>
      </c>
      <c r="BF188" s="3">
        <f t="shared" si="100"/>
        <v>1</v>
      </c>
      <c r="BG188" s="29">
        <f t="shared" si="101"/>
        <v>0.70177867717541798</v>
      </c>
      <c r="BH188" s="3">
        <v>300000</v>
      </c>
      <c r="BI188" s="13">
        <f t="shared" si="102"/>
        <v>3.3750000033750001E-4</v>
      </c>
      <c r="BJ188" s="12">
        <f t="shared" si="103"/>
        <v>0.3746031746031746</v>
      </c>
      <c r="BK188" s="29">
        <f t="shared" si="104"/>
        <v>0.82460200175145859</v>
      </c>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P188" s="3"/>
      <c r="EQ188" s="3"/>
      <c r="EU188" s="3"/>
      <c r="EW188" s="3"/>
      <c r="EZ188" s="3"/>
      <c r="FA188" s="3"/>
      <c r="FB188" s="3"/>
      <c r="FC188" s="3"/>
      <c r="FD188" s="3"/>
      <c r="FE188" s="3"/>
      <c r="FF188" s="3"/>
      <c r="FH188" s="3"/>
      <c r="FI188" s="3"/>
      <c r="FJ188" s="3"/>
      <c r="FK188" s="3"/>
      <c r="FL188" s="3"/>
      <c r="FM188" s="3"/>
      <c r="FN188" s="3"/>
      <c r="FO188" s="3"/>
      <c r="FP188" s="3"/>
      <c r="FQ188" s="3"/>
      <c r="FR188" s="3"/>
      <c r="FS188" s="3"/>
      <c r="FT188" s="3"/>
      <c r="FU188" s="3"/>
      <c r="FV188" s="3"/>
      <c r="FW188" s="3"/>
      <c r="FX188" s="3"/>
      <c r="FY188" s="3"/>
      <c r="GA188" s="3"/>
      <c r="GB188" s="3"/>
      <c r="GC188" s="3"/>
      <c r="GD188" s="3"/>
      <c r="GE188" s="3"/>
    </row>
    <row r="189" spans="1:187" ht="15" x14ac:dyDescent="0.2">
      <c r="A189" s="3" t="s">
        <v>1620</v>
      </c>
      <c r="B189" s="21" t="s">
        <v>3137</v>
      </c>
      <c r="C189" s="3" t="s">
        <v>1621</v>
      </c>
      <c r="D189" s="3" t="s">
        <v>144</v>
      </c>
      <c r="E189" s="3" t="s">
        <v>447</v>
      </c>
      <c r="G189" s="5">
        <f t="shared" si="70"/>
        <v>0</v>
      </c>
      <c r="H189" s="29" t="str">
        <f t="shared" si="71"/>
        <v/>
      </c>
      <c r="J189" s="3">
        <f t="shared" si="72"/>
        <v>-0.25</v>
      </c>
      <c r="K189" s="3" t="str">
        <f t="shared" si="73"/>
        <v/>
      </c>
      <c r="M189" s="3">
        <f t="shared" si="74"/>
        <v>-0.25</v>
      </c>
      <c r="N189" s="3" t="str">
        <f t="shared" si="75"/>
        <v/>
      </c>
      <c r="P189" s="3">
        <f t="shared" si="76"/>
        <v>-0.25</v>
      </c>
      <c r="Q189" s="3" t="str">
        <f t="shared" si="77"/>
        <v/>
      </c>
      <c r="S189" s="3">
        <f t="shared" si="78"/>
        <v>-0.25</v>
      </c>
      <c r="T189" s="3" t="str">
        <f t="shared" si="79"/>
        <v/>
      </c>
      <c r="U189" s="29" t="str">
        <f t="shared" si="80"/>
        <v/>
      </c>
      <c r="W189" s="3">
        <f t="shared" si="81"/>
        <v>-0.25</v>
      </c>
      <c r="Y189" s="3">
        <f t="shared" si="82"/>
        <v>-0.25</v>
      </c>
      <c r="AA189" s="3">
        <f t="shared" si="83"/>
        <v>-0.25</v>
      </c>
      <c r="AB189" s="29" t="str">
        <f t="shared" si="84"/>
        <v/>
      </c>
      <c r="AD189" s="3">
        <f t="shared" si="85"/>
        <v>-0.33333333333333331</v>
      </c>
      <c r="AF189" s="3">
        <f t="shared" si="86"/>
        <v>-0.33333333333333331</v>
      </c>
      <c r="AH189" s="3">
        <f t="shared" si="87"/>
        <v>-0.33333333333333331</v>
      </c>
      <c r="AJ189" s="3">
        <f t="shared" si="88"/>
        <v>-0.33333333333333331</v>
      </c>
      <c r="AL189" s="3">
        <f t="shared" si="89"/>
        <v>-0.33333333333333331</v>
      </c>
      <c r="AN189" s="3">
        <f t="shared" si="90"/>
        <v>-0.33333333333333331</v>
      </c>
      <c r="AP189" s="3">
        <f t="shared" si="91"/>
        <v>-0.33333333333333331</v>
      </c>
      <c r="AR189" s="3">
        <f t="shared" si="92"/>
        <v>-0.33333333333333331</v>
      </c>
      <c r="AS189" s="29" t="str">
        <f t="shared" si="93"/>
        <v/>
      </c>
      <c r="AU189" s="3">
        <f t="shared" si="94"/>
        <v>-0.25</v>
      </c>
      <c r="AW189" s="3">
        <f t="shared" si="95"/>
        <v>-0.25</v>
      </c>
      <c r="AX189" s="29" t="str">
        <f t="shared" si="96"/>
        <v/>
      </c>
      <c r="BA189" s="12">
        <f t="shared" si="97"/>
        <v>-1.171583768239429E-3</v>
      </c>
      <c r="BB189" s="12" t="e">
        <f t="shared" si="98"/>
        <v>#N/A</v>
      </c>
      <c r="BD189" s="3">
        <f t="shared" si="99"/>
        <v>-0.25</v>
      </c>
      <c r="BF189" s="3">
        <f t="shared" si="100"/>
        <v>-0.25</v>
      </c>
      <c r="BG189" s="29" t="str">
        <f t="shared" si="101"/>
        <v/>
      </c>
      <c r="BI189" s="13">
        <f t="shared" si="102"/>
        <v>0</v>
      </c>
      <c r="BJ189" s="12">
        <f t="shared" si="103"/>
        <v>3.1746031746031746E-3</v>
      </c>
      <c r="BK189" s="29" t="str">
        <f t="shared" si="104"/>
        <v/>
      </c>
      <c r="FI189" s="3"/>
      <c r="GC189" s="3"/>
      <c r="GE189" s="3"/>
    </row>
    <row r="190" spans="1:187" ht="15" x14ac:dyDescent="0.2">
      <c r="A190" s="3" t="s">
        <v>1622</v>
      </c>
      <c r="B190" s="21" t="s">
        <v>3137</v>
      </c>
      <c r="C190" s="3" t="s">
        <v>1623</v>
      </c>
      <c r="D190" s="3" t="s">
        <v>144</v>
      </c>
      <c r="E190" s="3" t="s">
        <v>1624</v>
      </c>
      <c r="F190" s="3">
        <v>40</v>
      </c>
      <c r="G190" s="5">
        <f t="shared" si="70"/>
        <v>0.4</v>
      </c>
      <c r="H190" s="29">
        <f t="shared" si="71"/>
        <v>0.4</v>
      </c>
      <c r="I190" s="3">
        <v>5</v>
      </c>
      <c r="J190" s="3">
        <f t="shared" si="72"/>
        <v>1</v>
      </c>
      <c r="K190" s="3">
        <f t="shared" si="73"/>
        <v>1</v>
      </c>
      <c r="L190" s="3">
        <v>5</v>
      </c>
      <c r="M190" s="3">
        <f t="shared" si="74"/>
        <v>1</v>
      </c>
      <c r="N190" s="3">
        <f t="shared" si="75"/>
        <v>1</v>
      </c>
      <c r="O190" s="3">
        <v>5</v>
      </c>
      <c r="P190" s="3">
        <f t="shared" si="76"/>
        <v>1</v>
      </c>
      <c r="Q190" s="3">
        <f t="shared" si="77"/>
        <v>1</v>
      </c>
      <c r="R190" s="3">
        <v>5</v>
      </c>
      <c r="S190" s="3">
        <f t="shared" si="78"/>
        <v>1</v>
      </c>
      <c r="T190" s="3">
        <f t="shared" si="79"/>
        <v>1</v>
      </c>
      <c r="U190" s="29">
        <f t="shared" si="80"/>
        <v>1</v>
      </c>
      <c r="V190" s="3">
        <v>5</v>
      </c>
      <c r="W190" s="3">
        <f t="shared" si="81"/>
        <v>1</v>
      </c>
      <c r="X190" s="3">
        <v>4</v>
      </c>
      <c r="Y190" s="3">
        <f t="shared" si="82"/>
        <v>0.75</v>
      </c>
      <c r="Z190" s="3">
        <v>5</v>
      </c>
      <c r="AA190" s="3">
        <f t="shared" si="83"/>
        <v>1</v>
      </c>
      <c r="AB190" s="29">
        <f t="shared" si="84"/>
        <v>0.91666666666666663</v>
      </c>
      <c r="AC190" s="3">
        <v>4</v>
      </c>
      <c r="AD190" s="3">
        <f t="shared" si="85"/>
        <v>1</v>
      </c>
      <c r="AE190" s="3">
        <v>4</v>
      </c>
      <c r="AF190" s="3">
        <f t="shared" si="86"/>
        <v>1</v>
      </c>
      <c r="AG190" s="3">
        <v>4</v>
      </c>
      <c r="AH190" s="3">
        <f t="shared" si="87"/>
        <v>1</v>
      </c>
      <c r="AI190" s="3">
        <v>4</v>
      </c>
      <c r="AJ190" s="3">
        <f t="shared" si="88"/>
        <v>1</v>
      </c>
      <c r="AK190" s="3">
        <v>4</v>
      </c>
      <c r="AL190" s="3">
        <f t="shared" si="89"/>
        <v>1</v>
      </c>
      <c r="AM190" s="3">
        <v>4</v>
      </c>
      <c r="AN190" s="3">
        <f t="shared" si="90"/>
        <v>1</v>
      </c>
      <c r="AO190" s="3">
        <v>4</v>
      </c>
      <c r="AP190" s="3">
        <f t="shared" si="91"/>
        <v>1</v>
      </c>
      <c r="AQ190" s="3">
        <v>3</v>
      </c>
      <c r="AR190" s="3">
        <f t="shared" si="92"/>
        <v>0.66666666666666663</v>
      </c>
      <c r="AS190" s="29">
        <f t="shared" si="93"/>
        <v>0.95833333333333337</v>
      </c>
      <c r="AT190" s="3">
        <v>5</v>
      </c>
      <c r="AU190" s="3">
        <f t="shared" si="94"/>
        <v>1</v>
      </c>
      <c r="AV190" s="3">
        <v>5</v>
      </c>
      <c r="AW190" s="3">
        <f t="shared" si="95"/>
        <v>1</v>
      </c>
      <c r="AX190" s="29">
        <f t="shared" si="96"/>
        <v>1</v>
      </c>
      <c r="AY190" s="3" t="s">
        <v>1625</v>
      </c>
      <c r="AZ190" s="3">
        <v>20</v>
      </c>
      <c r="BA190" s="12">
        <f t="shared" si="97"/>
        <v>6.9833493094756283E-2</v>
      </c>
      <c r="BB190" s="12">
        <f t="shared" si="98"/>
        <v>0.58566978193146413</v>
      </c>
      <c r="BC190" s="3">
        <v>5</v>
      </c>
      <c r="BD190" s="3">
        <f t="shared" si="99"/>
        <v>1</v>
      </c>
      <c r="BE190" s="3">
        <v>5</v>
      </c>
      <c r="BF190" s="3">
        <f t="shared" si="100"/>
        <v>1</v>
      </c>
      <c r="BG190" s="29">
        <f t="shared" si="101"/>
        <v>0.68994449769825206</v>
      </c>
      <c r="BH190" s="3">
        <v>1110000</v>
      </c>
      <c r="BI190" s="13">
        <f t="shared" si="102"/>
        <v>1.2487500012487501E-3</v>
      </c>
      <c r="BJ190" s="12">
        <f t="shared" si="103"/>
        <v>0.69206349206349205</v>
      </c>
      <c r="BK190" s="29">
        <f t="shared" si="104"/>
        <v>0.82749074961637537</v>
      </c>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Q190" s="3"/>
      <c r="CR190" s="3"/>
      <c r="CS190" s="3"/>
      <c r="CT190" s="3"/>
      <c r="CU190" s="3"/>
      <c r="CV190" s="3"/>
      <c r="CW190" s="3"/>
      <c r="CX190" s="3"/>
      <c r="CY190" s="3"/>
      <c r="FI190" s="3"/>
      <c r="GC190" s="3"/>
      <c r="GE190" s="3"/>
    </row>
    <row r="191" spans="1:187" ht="15" x14ac:dyDescent="0.2">
      <c r="A191" s="3" t="s">
        <v>1635</v>
      </c>
      <c r="B191" s="21" t="s">
        <v>3152</v>
      </c>
      <c r="C191" s="3" t="s">
        <v>1636</v>
      </c>
      <c r="D191" s="3" t="s">
        <v>144</v>
      </c>
      <c r="E191" s="3" t="s">
        <v>187</v>
      </c>
      <c r="F191" s="3">
        <v>30</v>
      </c>
      <c r="G191" s="5">
        <f t="shared" si="70"/>
        <v>0.3</v>
      </c>
      <c r="H191" s="29">
        <f t="shared" si="71"/>
        <v>0.3</v>
      </c>
      <c r="I191" s="3">
        <v>4</v>
      </c>
      <c r="J191" s="3">
        <f t="shared" si="72"/>
        <v>0.75</v>
      </c>
      <c r="K191" s="3">
        <f t="shared" si="73"/>
        <v>0.75</v>
      </c>
      <c r="L191" s="3">
        <v>4</v>
      </c>
      <c r="M191" s="3">
        <f t="shared" si="74"/>
        <v>0.75</v>
      </c>
      <c r="N191" s="3">
        <f t="shared" si="75"/>
        <v>0.75</v>
      </c>
      <c r="O191" s="3">
        <v>5</v>
      </c>
      <c r="P191" s="3">
        <f t="shared" si="76"/>
        <v>1</v>
      </c>
      <c r="Q191" s="3">
        <f t="shared" si="77"/>
        <v>1</v>
      </c>
      <c r="R191" s="3">
        <v>5</v>
      </c>
      <c r="S191" s="3">
        <f t="shared" si="78"/>
        <v>1</v>
      </c>
      <c r="T191" s="3">
        <f t="shared" si="79"/>
        <v>1</v>
      </c>
      <c r="U191" s="29">
        <f t="shared" si="80"/>
        <v>0.875</v>
      </c>
      <c r="V191" s="3">
        <v>4</v>
      </c>
      <c r="W191" s="3">
        <f t="shared" si="81"/>
        <v>0.75</v>
      </c>
      <c r="X191" s="3">
        <v>5</v>
      </c>
      <c r="Y191" s="3">
        <f t="shared" si="82"/>
        <v>1</v>
      </c>
      <c r="Z191" s="3">
        <v>5</v>
      </c>
      <c r="AA191" s="3">
        <f t="shared" si="83"/>
        <v>1</v>
      </c>
      <c r="AB191" s="29">
        <f t="shared" si="84"/>
        <v>0.91666666666666663</v>
      </c>
      <c r="AC191" s="3">
        <v>4</v>
      </c>
      <c r="AD191" s="3">
        <f t="shared" si="85"/>
        <v>1</v>
      </c>
      <c r="AE191" s="3">
        <v>3</v>
      </c>
      <c r="AF191" s="3">
        <f t="shared" si="86"/>
        <v>0.66666666666666663</v>
      </c>
      <c r="AG191" s="3">
        <v>4</v>
      </c>
      <c r="AH191" s="3">
        <f t="shared" si="87"/>
        <v>1</v>
      </c>
      <c r="AI191" s="3">
        <v>4</v>
      </c>
      <c r="AJ191" s="3">
        <f t="shared" si="88"/>
        <v>1</v>
      </c>
      <c r="AK191" s="3">
        <v>4</v>
      </c>
      <c r="AL191" s="3">
        <f t="shared" si="89"/>
        <v>1</v>
      </c>
      <c r="AM191" s="3">
        <v>3</v>
      </c>
      <c r="AN191" s="3">
        <f t="shared" si="90"/>
        <v>0.66666666666666663</v>
      </c>
      <c r="AO191" s="3">
        <v>4</v>
      </c>
      <c r="AP191" s="3">
        <f t="shared" si="91"/>
        <v>1</v>
      </c>
      <c r="AQ191" s="3">
        <v>3</v>
      </c>
      <c r="AR191" s="3">
        <f t="shared" si="92"/>
        <v>0.66666666666666663</v>
      </c>
      <c r="AS191" s="29">
        <f t="shared" si="93"/>
        <v>0.875</v>
      </c>
      <c r="AT191" s="3">
        <v>4</v>
      </c>
      <c r="AU191" s="3">
        <f t="shared" si="94"/>
        <v>0.75</v>
      </c>
      <c r="AV191" s="3">
        <v>4</v>
      </c>
      <c r="AW191" s="3">
        <f t="shared" si="95"/>
        <v>0.75</v>
      </c>
      <c r="AX191" s="29">
        <f t="shared" si="96"/>
        <v>0.75</v>
      </c>
      <c r="AY191" s="3" t="s">
        <v>1637</v>
      </c>
      <c r="AZ191" s="3">
        <v>12</v>
      </c>
      <c r="BA191" s="12">
        <f t="shared" si="97"/>
        <v>4.1431462349557989E-2</v>
      </c>
      <c r="BB191" s="12">
        <f t="shared" si="98"/>
        <v>0.42990654205607476</v>
      </c>
      <c r="BC191" s="3">
        <v>5</v>
      </c>
      <c r="BD191" s="3">
        <f t="shared" si="99"/>
        <v>1</v>
      </c>
      <c r="BE191" s="3">
        <v>4</v>
      </c>
      <c r="BF191" s="3">
        <f t="shared" si="100"/>
        <v>0.75</v>
      </c>
      <c r="BG191" s="29">
        <f t="shared" si="101"/>
        <v>0.59714382078318595</v>
      </c>
      <c r="BH191" s="3">
        <v>417000</v>
      </c>
      <c r="BI191" s="13">
        <f t="shared" si="102"/>
        <v>4.6912500046912499E-4</v>
      </c>
      <c r="BJ191" s="12">
        <f t="shared" si="103"/>
        <v>0.47619047619047616</v>
      </c>
      <c r="BK191" s="29">
        <f t="shared" si="104"/>
        <v>0.71896841457497551</v>
      </c>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O191" s="3"/>
      <c r="EQ191" s="3"/>
      <c r="EW191" s="3"/>
      <c r="EZ191" s="3"/>
      <c r="FA191" s="3"/>
      <c r="FB191" s="3"/>
      <c r="FC191" s="3"/>
      <c r="FD191" s="3"/>
      <c r="FE191" s="3"/>
      <c r="FF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row>
    <row r="192" spans="1:187" ht="15" x14ac:dyDescent="0.2">
      <c r="A192" s="3" t="s">
        <v>1645</v>
      </c>
      <c r="B192" s="21" t="s">
        <v>3137</v>
      </c>
      <c r="C192" s="3" t="s">
        <v>1646</v>
      </c>
      <c r="D192" s="3" t="s">
        <v>113</v>
      </c>
      <c r="E192" s="3" t="s">
        <v>638</v>
      </c>
      <c r="F192" s="3">
        <v>10</v>
      </c>
      <c r="G192" s="5">
        <f t="shared" si="70"/>
        <v>0.1</v>
      </c>
      <c r="H192" s="29">
        <f t="shared" si="71"/>
        <v>0.1</v>
      </c>
      <c r="I192" s="3">
        <v>4</v>
      </c>
      <c r="J192" s="3">
        <f t="shared" si="72"/>
        <v>0.75</v>
      </c>
      <c r="K192" s="3">
        <f t="shared" si="73"/>
        <v>0.75</v>
      </c>
      <c r="L192" s="3">
        <v>4</v>
      </c>
      <c r="M192" s="3">
        <f t="shared" si="74"/>
        <v>0.75</v>
      </c>
      <c r="N192" s="3">
        <f t="shared" si="75"/>
        <v>0.75</v>
      </c>
      <c r="O192" s="3">
        <v>4</v>
      </c>
      <c r="P192" s="3">
        <f t="shared" si="76"/>
        <v>0.75</v>
      </c>
      <c r="Q192" s="3">
        <f t="shared" si="77"/>
        <v>0.75</v>
      </c>
      <c r="R192" s="3">
        <v>5</v>
      </c>
      <c r="S192" s="3">
        <f t="shared" si="78"/>
        <v>1</v>
      </c>
      <c r="T192" s="3">
        <f t="shared" si="79"/>
        <v>1</v>
      </c>
      <c r="U192" s="29">
        <f t="shared" si="80"/>
        <v>0.8125</v>
      </c>
      <c r="V192" s="3">
        <v>3</v>
      </c>
      <c r="W192" s="3">
        <f t="shared" si="81"/>
        <v>0.5</v>
      </c>
      <c r="X192" s="3">
        <v>4</v>
      </c>
      <c r="Y192" s="3">
        <f t="shared" si="82"/>
        <v>0.75</v>
      </c>
      <c r="Z192" s="3">
        <v>4</v>
      </c>
      <c r="AA192" s="3">
        <f t="shared" si="83"/>
        <v>0.75</v>
      </c>
      <c r="AB192" s="29">
        <f t="shared" si="84"/>
        <v>0.66666666666666663</v>
      </c>
      <c r="AD192" s="3">
        <f t="shared" si="85"/>
        <v>-0.33333333333333331</v>
      </c>
      <c r="AF192" s="3">
        <f t="shared" si="86"/>
        <v>-0.33333333333333331</v>
      </c>
      <c r="AH192" s="3">
        <f t="shared" si="87"/>
        <v>-0.33333333333333331</v>
      </c>
      <c r="AJ192" s="3">
        <f t="shared" si="88"/>
        <v>-0.33333333333333331</v>
      </c>
      <c r="AL192" s="3">
        <f t="shared" si="89"/>
        <v>-0.33333333333333331</v>
      </c>
      <c r="AN192" s="3">
        <f t="shared" si="90"/>
        <v>-0.33333333333333331</v>
      </c>
      <c r="AP192" s="3">
        <f t="shared" si="91"/>
        <v>-0.33333333333333331</v>
      </c>
      <c r="AR192" s="3">
        <f t="shared" si="92"/>
        <v>-0.33333333333333331</v>
      </c>
      <c r="AS192" s="29" t="str">
        <f t="shared" si="93"/>
        <v/>
      </c>
      <c r="AU192" s="3">
        <f t="shared" si="94"/>
        <v>-0.25</v>
      </c>
      <c r="AW192" s="3">
        <f t="shared" si="95"/>
        <v>-0.25</v>
      </c>
      <c r="AX192" s="29" t="str">
        <f t="shared" si="96"/>
        <v/>
      </c>
      <c r="BA192" s="12">
        <f t="shared" si="97"/>
        <v>-1.171583768239429E-3</v>
      </c>
      <c r="BB192" s="12" t="e">
        <f t="shared" si="98"/>
        <v>#N/A</v>
      </c>
      <c r="BD192" s="3">
        <f t="shared" si="99"/>
        <v>-0.25</v>
      </c>
      <c r="BF192" s="3">
        <f t="shared" si="100"/>
        <v>-0.25</v>
      </c>
      <c r="BG192" s="29" t="str">
        <f t="shared" si="101"/>
        <v/>
      </c>
      <c r="BI192" s="13">
        <f t="shared" si="102"/>
        <v>0</v>
      </c>
      <c r="BJ192" s="12">
        <f t="shared" si="103"/>
        <v>3.1746031746031746E-3</v>
      </c>
      <c r="BK192" s="29">
        <f t="shared" si="104"/>
        <v>0.52638888888888891</v>
      </c>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FE192" s="3"/>
      <c r="FF192" s="3"/>
      <c r="FH192" s="3"/>
      <c r="FI192" s="3"/>
      <c r="GC192" s="3"/>
      <c r="GE192" s="3"/>
    </row>
    <row r="193" spans="1:187" ht="15" x14ac:dyDescent="0.2">
      <c r="A193" s="3" t="s">
        <v>1647</v>
      </c>
      <c r="B193" s="21" t="s">
        <v>3137</v>
      </c>
      <c r="C193" s="3" t="s">
        <v>1606</v>
      </c>
      <c r="D193" s="3" t="s">
        <v>124</v>
      </c>
      <c r="E193" s="3" t="s">
        <v>273</v>
      </c>
      <c r="G193" s="5">
        <f t="shared" si="70"/>
        <v>0</v>
      </c>
      <c r="H193" s="29" t="str">
        <f t="shared" si="71"/>
        <v/>
      </c>
      <c r="J193" s="3">
        <f t="shared" si="72"/>
        <v>-0.25</v>
      </c>
      <c r="K193" s="3" t="str">
        <f t="shared" si="73"/>
        <v/>
      </c>
      <c r="M193" s="3">
        <f t="shared" si="74"/>
        <v>-0.25</v>
      </c>
      <c r="N193" s="3" t="str">
        <f t="shared" si="75"/>
        <v/>
      </c>
      <c r="P193" s="3">
        <f t="shared" si="76"/>
        <v>-0.25</v>
      </c>
      <c r="Q193" s="3" t="str">
        <f t="shared" si="77"/>
        <v/>
      </c>
      <c r="S193" s="3">
        <f t="shared" si="78"/>
        <v>-0.25</v>
      </c>
      <c r="T193" s="3" t="str">
        <f t="shared" si="79"/>
        <v/>
      </c>
      <c r="U193" s="29" t="str">
        <f t="shared" si="80"/>
        <v/>
      </c>
      <c r="W193" s="3">
        <f t="shared" si="81"/>
        <v>-0.25</v>
      </c>
      <c r="Y193" s="3">
        <f t="shared" si="82"/>
        <v>-0.25</v>
      </c>
      <c r="AA193" s="3">
        <f t="shared" si="83"/>
        <v>-0.25</v>
      </c>
      <c r="AB193" s="29" t="str">
        <f t="shared" si="84"/>
        <v/>
      </c>
      <c r="AD193" s="3">
        <f t="shared" si="85"/>
        <v>-0.33333333333333331</v>
      </c>
      <c r="AF193" s="3">
        <f t="shared" si="86"/>
        <v>-0.33333333333333331</v>
      </c>
      <c r="AH193" s="3">
        <f t="shared" si="87"/>
        <v>-0.33333333333333331</v>
      </c>
      <c r="AJ193" s="3">
        <f t="shared" si="88"/>
        <v>-0.33333333333333331</v>
      </c>
      <c r="AL193" s="3">
        <f t="shared" si="89"/>
        <v>-0.33333333333333331</v>
      </c>
      <c r="AN193" s="3">
        <f t="shared" si="90"/>
        <v>-0.33333333333333331</v>
      </c>
      <c r="AP193" s="3">
        <f t="shared" si="91"/>
        <v>-0.33333333333333331</v>
      </c>
      <c r="AR193" s="3">
        <f t="shared" si="92"/>
        <v>-0.33333333333333331</v>
      </c>
      <c r="AS193" s="29" t="str">
        <f t="shared" si="93"/>
        <v/>
      </c>
      <c r="AU193" s="3">
        <f t="shared" si="94"/>
        <v>-0.25</v>
      </c>
      <c r="AW193" s="3">
        <f t="shared" si="95"/>
        <v>-0.25</v>
      </c>
      <c r="AX193" s="29" t="str">
        <f t="shared" si="96"/>
        <v/>
      </c>
      <c r="BA193" s="12">
        <f t="shared" si="97"/>
        <v>-1.171583768239429E-3</v>
      </c>
      <c r="BB193" s="12" t="e">
        <f t="shared" si="98"/>
        <v>#N/A</v>
      </c>
      <c r="BD193" s="3">
        <f t="shared" si="99"/>
        <v>-0.25</v>
      </c>
      <c r="BF193" s="3">
        <f t="shared" si="100"/>
        <v>-0.25</v>
      </c>
      <c r="BG193" s="29" t="str">
        <f t="shared" si="101"/>
        <v/>
      </c>
      <c r="BI193" s="13">
        <f t="shared" si="102"/>
        <v>0</v>
      </c>
      <c r="BJ193" s="12">
        <f t="shared" si="103"/>
        <v>3.1746031746031746E-3</v>
      </c>
      <c r="BK193" s="29" t="str">
        <f t="shared" si="104"/>
        <v/>
      </c>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R193" s="3"/>
      <c r="EV193" s="3"/>
      <c r="EW193" s="3"/>
      <c r="EZ193" s="3"/>
      <c r="FA193" s="3"/>
      <c r="FB193" s="3"/>
      <c r="FC193" s="3"/>
      <c r="FD193" s="3"/>
      <c r="FE193" s="3"/>
      <c r="FF193" s="3"/>
      <c r="FH193" s="3"/>
      <c r="FI193" s="3"/>
      <c r="FJ193" s="3"/>
      <c r="FK193" s="3"/>
      <c r="FL193" s="3"/>
      <c r="FM193" s="3"/>
      <c r="FN193" s="3"/>
      <c r="FO193" s="3"/>
      <c r="FP193" s="3"/>
      <c r="FQ193" s="3"/>
      <c r="FR193" s="3"/>
      <c r="FS193" s="3"/>
      <c r="FT193" s="3"/>
      <c r="FU193" s="3"/>
      <c r="FV193" s="3"/>
      <c r="FW193" s="3"/>
      <c r="FX193" s="3"/>
      <c r="FY193" s="3"/>
      <c r="FZ193" s="3"/>
      <c r="GA193" s="3"/>
      <c r="GB193" s="3"/>
      <c r="GC193" s="3"/>
      <c r="GE193" s="3"/>
    </row>
    <row r="194" spans="1:187" ht="15" x14ac:dyDescent="0.2">
      <c r="A194" s="3" t="s">
        <v>1648</v>
      </c>
      <c r="B194" s="21" t="s">
        <v>3138</v>
      </c>
      <c r="C194" s="3" t="s">
        <v>1649</v>
      </c>
      <c r="D194" s="3" t="s">
        <v>124</v>
      </c>
      <c r="E194" s="3" t="s">
        <v>1650</v>
      </c>
      <c r="F194" s="3">
        <v>30</v>
      </c>
      <c r="G194" s="5">
        <f t="shared" si="70"/>
        <v>0.3</v>
      </c>
      <c r="H194" s="29">
        <f t="shared" si="71"/>
        <v>0.3</v>
      </c>
      <c r="I194" s="3">
        <v>5</v>
      </c>
      <c r="J194" s="3">
        <f t="shared" si="72"/>
        <v>1</v>
      </c>
      <c r="K194" s="3">
        <f t="shared" si="73"/>
        <v>1</v>
      </c>
      <c r="L194" s="3">
        <v>5</v>
      </c>
      <c r="M194" s="3">
        <f t="shared" si="74"/>
        <v>1</v>
      </c>
      <c r="N194" s="3">
        <f t="shared" si="75"/>
        <v>1</v>
      </c>
      <c r="O194" s="3">
        <v>5</v>
      </c>
      <c r="P194" s="3">
        <f t="shared" si="76"/>
        <v>1</v>
      </c>
      <c r="Q194" s="3">
        <f t="shared" si="77"/>
        <v>1</v>
      </c>
      <c r="R194" s="3">
        <v>4</v>
      </c>
      <c r="S194" s="3">
        <f t="shared" si="78"/>
        <v>0.75</v>
      </c>
      <c r="T194" s="3">
        <f t="shared" si="79"/>
        <v>0.75</v>
      </c>
      <c r="U194" s="29">
        <f t="shared" si="80"/>
        <v>0.9375</v>
      </c>
      <c r="V194" s="3">
        <v>3</v>
      </c>
      <c r="W194" s="3">
        <f t="shared" si="81"/>
        <v>0.5</v>
      </c>
      <c r="X194" s="3">
        <v>4</v>
      </c>
      <c r="Y194" s="3">
        <f t="shared" si="82"/>
        <v>0.75</v>
      </c>
      <c r="Z194" s="3">
        <v>4</v>
      </c>
      <c r="AA194" s="3">
        <f t="shared" si="83"/>
        <v>0.75</v>
      </c>
      <c r="AB194" s="29">
        <f t="shared" si="84"/>
        <v>0.66666666666666663</v>
      </c>
      <c r="AC194" s="3">
        <v>2</v>
      </c>
      <c r="AD194" s="3">
        <f t="shared" si="85"/>
        <v>0.33333333333333331</v>
      </c>
      <c r="AE194" s="3">
        <v>2</v>
      </c>
      <c r="AF194" s="3">
        <f t="shared" si="86"/>
        <v>0.33333333333333331</v>
      </c>
      <c r="AG194" s="3">
        <v>4</v>
      </c>
      <c r="AH194" s="3">
        <f t="shared" si="87"/>
        <v>1</v>
      </c>
      <c r="AI194" s="3">
        <v>3</v>
      </c>
      <c r="AJ194" s="3">
        <f t="shared" si="88"/>
        <v>0.66666666666666663</v>
      </c>
      <c r="AK194" s="3">
        <v>2</v>
      </c>
      <c r="AL194" s="3">
        <f t="shared" si="89"/>
        <v>0.33333333333333331</v>
      </c>
      <c r="AM194" s="3">
        <v>1</v>
      </c>
      <c r="AN194" s="3">
        <f t="shared" si="90"/>
        <v>0</v>
      </c>
      <c r="AO194" s="3">
        <v>1</v>
      </c>
      <c r="AP194" s="3">
        <f t="shared" si="91"/>
        <v>0</v>
      </c>
      <c r="AQ194" s="3">
        <v>1</v>
      </c>
      <c r="AR194" s="3">
        <f t="shared" si="92"/>
        <v>0</v>
      </c>
      <c r="AS194" s="29">
        <f t="shared" si="93"/>
        <v>0.33333333333333331</v>
      </c>
      <c r="AT194" s="3">
        <v>5</v>
      </c>
      <c r="AU194" s="3">
        <f t="shared" si="94"/>
        <v>1</v>
      </c>
      <c r="AV194" s="3">
        <v>5</v>
      </c>
      <c r="AW194" s="3">
        <f t="shared" si="95"/>
        <v>1</v>
      </c>
      <c r="AX194" s="29">
        <f t="shared" si="96"/>
        <v>1</v>
      </c>
      <c r="AY194" s="3" t="s">
        <v>1651</v>
      </c>
      <c r="AZ194" s="3">
        <v>14</v>
      </c>
      <c r="BA194" s="12">
        <f t="shared" si="97"/>
        <v>4.8531970035857561E-2</v>
      </c>
      <c r="BB194" s="12">
        <f t="shared" si="98"/>
        <v>0.46728971962616822</v>
      </c>
      <c r="BC194" s="3">
        <v>5</v>
      </c>
      <c r="BD194" s="3">
        <f t="shared" si="99"/>
        <v>1</v>
      </c>
      <c r="BE194" s="3">
        <v>4</v>
      </c>
      <c r="BF194" s="3">
        <f t="shared" si="100"/>
        <v>0.75</v>
      </c>
      <c r="BG194" s="29">
        <f t="shared" si="101"/>
        <v>0.59951065667861914</v>
      </c>
      <c r="BH194" s="3">
        <v>20000</v>
      </c>
      <c r="BI194" s="13">
        <f t="shared" si="102"/>
        <v>2.2500000022499998E-5</v>
      </c>
      <c r="BJ194" s="12">
        <f t="shared" si="103"/>
        <v>6.3492063492063489E-2</v>
      </c>
      <c r="BK194" s="29">
        <f t="shared" si="104"/>
        <v>0.63950177611310322</v>
      </c>
      <c r="FI194" s="3"/>
      <c r="GC194" s="3"/>
      <c r="GE194" s="3"/>
    </row>
    <row r="195" spans="1:187" ht="15" x14ac:dyDescent="0.2">
      <c r="A195" s="3" t="s">
        <v>1658</v>
      </c>
      <c r="B195" s="21" t="s">
        <v>3152</v>
      </c>
      <c r="C195" s="3" t="s">
        <v>1659</v>
      </c>
      <c r="D195" s="3" t="s">
        <v>124</v>
      </c>
      <c r="E195" s="3" t="s">
        <v>549</v>
      </c>
      <c r="F195" s="3">
        <v>20</v>
      </c>
      <c r="G195" s="5">
        <f t="shared" ref="G195:G258" si="105">F195*1%</f>
        <v>0.2</v>
      </c>
      <c r="H195" s="29">
        <f t="shared" ref="H195:H258" si="106">IF(G195&gt;0, G195, "")</f>
        <v>0.2</v>
      </c>
      <c r="I195" s="3">
        <v>5</v>
      </c>
      <c r="J195" s="3">
        <f t="shared" ref="J195:J258" si="107">(I195-1)/4</f>
        <v>1</v>
      </c>
      <c r="K195" s="3">
        <f t="shared" ref="K195:K258" si="108">IF(J195&gt;=0, J195, "")</f>
        <v>1</v>
      </c>
      <c r="L195" s="3">
        <v>5</v>
      </c>
      <c r="M195" s="3">
        <f t="shared" ref="M195:M258" si="109">(L195-1)/4</f>
        <v>1</v>
      </c>
      <c r="N195" s="3">
        <f t="shared" ref="N195:N258" si="110">IF(M195&gt;=0, M195, "")</f>
        <v>1</v>
      </c>
      <c r="O195" s="3">
        <v>5</v>
      </c>
      <c r="P195" s="3">
        <f t="shared" ref="P195:P258" si="111">(O195-1)/4</f>
        <v>1</v>
      </c>
      <c r="Q195" s="3">
        <f t="shared" ref="Q195:Q258" si="112">IF(P195&gt;=0, P195, "")</f>
        <v>1</v>
      </c>
      <c r="R195" s="3">
        <v>5</v>
      </c>
      <c r="S195" s="3">
        <f t="shared" ref="S195:S258" si="113">(R195-1)/4</f>
        <v>1</v>
      </c>
      <c r="T195" s="3">
        <f t="shared" ref="T195:T258" si="114">IF(S195&gt;=0, S195, "")</f>
        <v>1</v>
      </c>
      <c r="U195" s="29">
        <f t="shared" ref="U195:U258" si="115">IFERROR(AVERAGE(IF(J195&gt;=0,J195,""), IF(M195&gt;=0,M195,""), IF(P195&gt;=0,P195,""), IF(S195&gt;=0,S195,"")), "")</f>
        <v>1</v>
      </c>
      <c r="V195" s="3">
        <v>5</v>
      </c>
      <c r="W195" s="3">
        <f t="shared" ref="W195:W258" si="116">(V195-1)/4</f>
        <v>1</v>
      </c>
      <c r="X195" s="3">
        <v>5</v>
      </c>
      <c r="Y195" s="3">
        <f t="shared" ref="Y195:Y258" si="117">(X195-1)/4</f>
        <v>1</v>
      </c>
      <c r="Z195" s="3">
        <v>5</v>
      </c>
      <c r="AA195" s="3">
        <f t="shared" ref="AA195:AA258" si="118">(Z195-1)/4</f>
        <v>1</v>
      </c>
      <c r="AB195" s="29">
        <f t="shared" ref="AB195:AB258" si="119">IFERROR(AVERAGE(IF(W195&gt;=0,W195,""), IF(Y195&gt;=0,Y195,""), IF(AA195&gt;=0,AA195,"")), "")</f>
        <v>1</v>
      </c>
      <c r="AC195" s="3">
        <v>4</v>
      </c>
      <c r="AD195" s="3">
        <f t="shared" ref="AD195:AD258" si="120">(AC195-1)/3</f>
        <v>1</v>
      </c>
      <c r="AE195" s="3">
        <v>4</v>
      </c>
      <c r="AF195" s="3">
        <f t="shared" ref="AF195:AF258" si="121">(AE195-1)/3</f>
        <v>1</v>
      </c>
      <c r="AG195" s="3">
        <v>4</v>
      </c>
      <c r="AH195" s="3">
        <f t="shared" ref="AH195:AH258" si="122">(AG195-1)/3</f>
        <v>1</v>
      </c>
      <c r="AI195" s="3">
        <v>4</v>
      </c>
      <c r="AJ195" s="3">
        <f t="shared" ref="AJ195:AJ258" si="123">(AI195-1)/3</f>
        <v>1</v>
      </c>
      <c r="AK195" s="3">
        <v>4</v>
      </c>
      <c r="AL195" s="3">
        <f t="shared" ref="AL195:AL258" si="124">(AK195-1)/3</f>
        <v>1</v>
      </c>
      <c r="AM195" s="3">
        <v>4</v>
      </c>
      <c r="AN195" s="3">
        <f t="shared" ref="AN195:AN258" si="125">(AM195-1)/3</f>
        <v>1</v>
      </c>
      <c r="AO195" s="3">
        <v>4</v>
      </c>
      <c r="AP195" s="3">
        <f t="shared" ref="AP195:AP258" si="126">(AO195-1)/3</f>
        <v>1</v>
      </c>
      <c r="AQ195" s="3">
        <v>2</v>
      </c>
      <c r="AR195" s="3">
        <f t="shared" ref="AR195:AR258" si="127">(AQ195-1)/3</f>
        <v>0.33333333333333331</v>
      </c>
      <c r="AS195" s="29">
        <f t="shared" ref="AS195:AS258" si="128">IFERROR(AVERAGE(IF(AD195&gt;=0,AD195,""), IF(AF195&gt;=0,AF195,""), IF(AH195&gt;=0,AH195,""), IF(AJ195&gt;=0,AJ195,""), IF(AL195&gt;=0,AL195,""), IF(AN195&gt;=0,AN195,""), IF(AP195&gt;=0,AP195,""), IF(AR195&gt;=0,AR195,"")), "")</f>
        <v>0.91666666666666663</v>
      </c>
      <c r="AT195" s="3">
        <v>4</v>
      </c>
      <c r="AU195" s="3">
        <f t="shared" ref="AU195:AU258" si="129">(AT195-1)/4</f>
        <v>0.75</v>
      </c>
      <c r="AV195" s="3">
        <v>5</v>
      </c>
      <c r="AW195" s="3">
        <f t="shared" ref="AW195:AW258" si="130">(AV195-1)/4</f>
        <v>1</v>
      </c>
      <c r="AX195" s="29">
        <f t="shared" ref="AX195:AX258" si="131">IFERROR(AVERAGE(IF(AU195&gt;=0,AU195,""), IF(AW195&gt;=0,AW195,"")), "")</f>
        <v>0.875</v>
      </c>
      <c r="AY195" s="3" t="s">
        <v>1660</v>
      </c>
      <c r="AZ195" s="3">
        <v>3</v>
      </c>
      <c r="BA195" s="12">
        <f t="shared" ref="BA195:BA258" si="132">(AZ195 - MIN(AZ$3:AZ$391)) / (MAX(AZ$3:AZ$391) - MIN(AZ$3:AZ$391))</f>
        <v>9.479177761209925E-3</v>
      </c>
      <c r="BB195" s="12">
        <f t="shared" ref="BB195:BB258" si="133">RANK(AZ195, AZ$3:AZ$391, 1) / COUNTA(AZ$3:AZ$391)</f>
        <v>3.4267912772585667E-2</v>
      </c>
      <c r="BC195" s="3">
        <v>5</v>
      </c>
      <c r="BD195" s="3">
        <f t="shared" ref="BD195:BD258" si="134">(BC195-1)/4</f>
        <v>1</v>
      </c>
      <c r="BE195" s="3">
        <v>5</v>
      </c>
      <c r="BF195" s="3">
        <f t="shared" ref="BF195:BF258" si="135">(BE195-1)/4</f>
        <v>1</v>
      </c>
      <c r="BG195" s="29">
        <f t="shared" ref="BG195:BG258" si="136">IFERROR(AVERAGE(IF(BA195&gt;=0,BA195,""), IF(BD195&gt;=0,BD195,""), IF(BF195&gt;=0,BF195,"")), "")</f>
        <v>0.66982639258707</v>
      </c>
      <c r="BI195" s="13">
        <f t="shared" ref="BI195:BI258" si="137">(BH195 - MIN(BH$3:BH$391)) / (MAX(BH$3:BH$391) - MIN(BH$3:BH$391))</f>
        <v>0</v>
      </c>
      <c r="BJ195" s="12">
        <f t="shared" ref="BJ195:BJ258" si="138">RANK(BH195, BH$3:BH$391, 1) / COUNTA(BH$3:BH$391)</f>
        <v>3.1746031746031746E-3</v>
      </c>
      <c r="BK195" s="29">
        <f t="shared" ref="BK195:BK258" si="139">IFERROR(AVERAGE(H195,U195,AB195,AS195,AX195,BG195), "")</f>
        <v>0.77691550987562275</v>
      </c>
      <c r="FI195" s="3"/>
      <c r="GC195" s="3"/>
      <c r="GE195" s="3"/>
    </row>
    <row r="196" spans="1:187" ht="15" x14ac:dyDescent="0.2">
      <c r="A196" s="3" t="s">
        <v>1663</v>
      </c>
      <c r="B196" s="21" t="s">
        <v>3152</v>
      </c>
      <c r="C196" s="3" t="s">
        <v>1664</v>
      </c>
      <c r="D196" s="3" t="s">
        <v>124</v>
      </c>
      <c r="E196" s="3" t="s">
        <v>195</v>
      </c>
      <c r="F196" s="3">
        <v>40</v>
      </c>
      <c r="G196" s="5">
        <f t="shared" si="105"/>
        <v>0.4</v>
      </c>
      <c r="H196" s="29">
        <f t="shared" si="106"/>
        <v>0.4</v>
      </c>
      <c r="I196" s="3">
        <v>5</v>
      </c>
      <c r="J196" s="3">
        <f t="shared" si="107"/>
        <v>1</v>
      </c>
      <c r="K196" s="3">
        <f t="shared" si="108"/>
        <v>1</v>
      </c>
      <c r="L196" s="3">
        <v>5</v>
      </c>
      <c r="M196" s="3">
        <f t="shared" si="109"/>
        <v>1</v>
      </c>
      <c r="N196" s="3">
        <f t="shared" si="110"/>
        <v>1</v>
      </c>
      <c r="O196" s="3">
        <v>5</v>
      </c>
      <c r="P196" s="3">
        <f t="shared" si="111"/>
        <v>1</v>
      </c>
      <c r="Q196" s="3">
        <f t="shared" si="112"/>
        <v>1</v>
      </c>
      <c r="R196" s="3">
        <v>4</v>
      </c>
      <c r="S196" s="3">
        <f t="shared" si="113"/>
        <v>0.75</v>
      </c>
      <c r="T196" s="3">
        <f t="shared" si="114"/>
        <v>0.75</v>
      </c>
      <c r="U196" s="29">
        <f t="shared" si="115"/>
        <v>0.9375</v>
      </c>
      <c r="V196" s="3">
        <v>5</v>
      </c>
      <c r="W196" s="3">
        <f t="shared" si="116"/>
        <v>1</v>
      </c>
      <c r="X196" s="3">
        <v>5</v>
      </c>
      <c r="Y196" s="3">
        <f t="shared" si="117"/>
        <v>1</v>
      </c>
      <c r="Z196" s="3">
        <v>5</v>
      </c>
      <c r="AA196" s="3">
        <f t="shared" si="118"/>
        <v>1</v>
      </c>
      <c r="AB196" s="29">
        <f t="shared" si="119"/>
        <v>1</v>
      </c>
      <c r="AC196" s="3">
        <v>4</v>
      </c>
      <c r="AD196" s="3">
        <f t="shared" si="120"/>
        <v>1</v>
      </c>
      <c r="AE196" s="3">
        <v>3</v>
      </c>
      <c r="AF196" s="3">
        <f t="shared" si="121"/>
        <v>0.66666666666666663</v>
      </c>
      <c r="AG196" s="3">
        <v>4</v>
      </c>
      <c r="AH196" s="3">
        <f t="shared" si="122"/>
        <v>1</v>
      </c>
      <c r="AI196" s="3">
        <v>4</v>
      </c>
      <c r="AJ196" s="3">
        <f t="shared" si="123"/>
        <v>1</v>
      </c>
      <c r="AK196" s="3">
        <v>4</v>
      </c>
      <c r="AL196" s="3">
        <f t="shared" si="124"/>
        <v>1</v>
      </c>
      <c r="AM196" s="3">
        <v>2</v>
      </c>
      <c r="AN196" s="3">
        <f t="shared" si="125"/>
        <v>0.33333333333333331</v>
      </c>
      <c r="AO196" s="3">
        <v>4</v>
      </c>
      <c r="AP196" s="3">
        <f t="shared" si="126"/>
        <v>1</v>
      </c>
      <c r="AQ196" s="3">
        <v>4</v>
      </c>
      <c r="AR196" s="3">
        <f t="shared" si="127"/>
        <v>1</v>
      </c>
      <c r="AS196" s="29">
        <f t="shared" si="128"/>
        <v>0.87499999999999989</v>
      </c>
      <c r="AT196" s="3">
        <v>5</v>
      </c>
      <c r="AU196" s="3">
        <f t="shared" si="129"/>
        <v>1</v>
      </c>
      <c r="AV196" s="3">
        <v>5</v>
      </c>
      <c r="AW196" s="3">
        <f t="shared" si="130"/>
        <v>1</v>
      </c>
      <c r="AX196" s="29">
        <f t="shared" si="131"/>
        <v>1</v>
      </c>
      <c r="AY196" s="3" t="s">
        <v>1665</v>
      </c>
      <c r="AZ196" s="3">
        <v>20</v>
      </c>
      <c r="BA196" s="12">
        <f t="shared" si="132"/>
        <v>6.9833493094756283E-2</v>
      </c>
      <c r="BB196" s="12">
        <f t="shared" si="133"/>
        <v>0.58566978193146413</v>
      </c>
      <c r="BC196" s="3">
        <v>5</v>
      </c>
      <c r="BD196" s="3">
        <f t="shared" si="134"/>
        <v>1</v>
      </c>
      <c r="BE196" s="3">
        <v>5</v>
      </c>
      <c r="BF196" s="3">
        <f t="shared" si="135"/>
        <v>1</v>
      </c>
      <c r="BG196" s="29">
        <f t="shared" si="136"/>
        <v>0.68994449769825206</v>
      </c>
      <c r="BH196" s="3">
        <v>1000000</v>
      </c>
      <c r="BI196" s="13">
        <f t="shared" si="137"/>
        <v>1.125000001125E-3</v>
      </c>
      <c r="BJ196" s="12">
        <f t="shared" si="138"/>
        <v>0.64126984126984132</v>
      </c>
      <c r="BK196" s="29">
        <f t="shared" si="139"/>
        <v>0.81707408294970874</v>
      </c>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B196" s="3"/>
      <c r="EC196" s="3"/>
      <c r="ED196" s="3"/>
      <c r="EE196" s="3"/>
      <c r="EF196" s="3"/>
      <c r="EG196" s="3"/>
      <c r="EH196" s="3"/>
      <c r="EI196" s="3"/>
      <c r="EJ196" s="3"/>
      <c r="EK196" s="3"/>
      <c r="EL196" s="3"/>
      <c r="EM196" s="3"/>
      <c r="EP196" s="3"/>
      <c r="EQ196" s="3"/>
      <c r="EU196" s="3"/>
      <c r="EW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row>
    <row r="197" spans="1:187" ht="15" x14ac:dyDescent="0.2">
      <c r="A197" s="3" t="s">
        <v>1671</v>
      </c>
      <c r="B197" s="21" t="s">
        <v>3137</v>
      </c>
      <c r="C197" s="3">
        <v>66111</v>
      </c>
      <c r="D197" s="3" t="s">
        <v>124</v>
      </c>
      <c r="E197" s="3" t="s">
        <v>377</v>
      </c>
      <c r="F197" s="3">
        <v>10</v>
      </c>
      <c r="G197" s="5">
        <f t="shared" si="105"/>
        <v>0.1</v>
      </c>
      <c r="H197" s="29">
        <f t="shared" si="106"/>
        <v>0.1</v>
      </c>
      <c r="I197" s="3">
        <v>5</v>
      </c>
      <c r="J197" s="3">
        <f t="shared" si="107"/>
        <v>1</v>
      </c>
      <c r="K197" s="3">
        <f t="shared" si="108"/>
        <v>1</v>
      </c>
      <c r="L197" s="3">
        <v>5</v>
      </c>
      <c r="M197" s="3">
        <f t="shared" si="109"/>
        <v>1</v>
      </c>
      <c r="N197" s="3">
        <f t="shared" si="110"/>
        <v>1</v>
      </c>
      <c r="O197" s="3">
        <v>5</v>
      </c>
      <c r="P197" s="3">
        <f t="shared" si="111"/>
        <v>1</v>
      </c>
      <c r="Q197" s="3">
        <f t="shared" si="112"/>
        <v>1</v>
      </c>
      <c r="R197" s="3">
        <v>5</v>
      </c>
      <c r="S197" s="3">
        <f t="shared" si="113"/>
        <v>1</v>
      </c>
      <c r="T197" s="3">
        <f t="shared" si="114"/>
        <v>1</v>
      </c>
      <c r="U197" s="29">
        <f t="shared" si="115"/>
        <v>1</v>
      </c>
      <c r="V197" s="3">
        <v>5</v>
      </c>
      <c r="W197" s="3">
        <f t="shared" si="116"/>
        <v>1</v>
      </c>
      <c r="X197" s="3">
        <v>3</v>
      </c>
      <c r="Y197" s="3">
        <f t="shared" si="117"/>
        <v>0.5</v>
      </c>
      <c r="Z197" s="3">
        <v>5</v>
      </c>
      <c r="AA197" s="3">
        <f t="shared" si="118"/>
        <v>1</v>
      </c>
      <c r="AB197" s="29">
        <f t="shared" si="119"/>
        <v>0.83333333333333337</v>
      </c>
      <c r="AD197" s="3">
        <f t="shared" si="120"/>
        <v>-0.33333333333333331</v>
      </c>
      <c r="AF197" s="3">
        <f t="shared" si="121"/>
        <v>-0.33333333333333331</v>
      </c>
      <c r="AH197" s="3">
        <f t="shared" si="122"/>
        <v>-0.33333333333333331</v>
      </c>
      <c r="AJ197" s="3">
        <f t="shared" si="123"/>
        <v>-0.33333333333333331</v>
      </c>
      <c r="AL197" s="3">
        <f t="shared" si="124"/>
        <v>-0.33333333333333331</v>
      </c>
      <c r="AN197" s="3">
        <f t="shared" si="125"/>
        <v>-0.33333333333333331</v>
      </c>
      <c r="AP197" s="3">
        <f t="shared" si="126"/>
        <v>-0.33333333333333331</v>
      </c>
      <c r="AR197" s="3">
        <f t="shared" si="127"/>
        <v>-0.33333333333333331</v>
      </c>
      <c r="AS197" s="29" t="str">
        <f t="shared" si="128"/>
        <v/>
      </c>
      <c r="AU197" s="3">
        <f t="shared" si="129"/>
        <v>-0.25</v>
      </c>
      <c r="AW197" s="3">
        <f t="shared" si="130"/>
        <v>-0.25</v>
      </c>
      <c r="AX197" s="29" t="str">
        <f t="shared" si="131"/>
        <v/>
      </c>
      <c r="BA197" s="12">
        <f t="shared" si="132"/>
        <v>-1.171583768239429E-3</v>
      </c>
      <c r="BB197" s="12" t="e">
        <f t="shared" si="133"/>
        <v>#N/A</v>
      </c>
      <c r="BD197" s="3">
        <f t="shared" si="134"/>
        <v>-0.25</v>
      </c>
      <c r="BF197" s="3">
        <f t="shared" si="135"/>
        <v>-0.25</v>
      </c>
      <c r="BG197" s="29" t="str">
        <f t="shared" si="136"/>
        <v/>
      </c>
      <c r="BI197" s="13">
        <f t="shared" si="137"/>
        <v>0</v>
      </c>
      <c r="BJ197" s="12">
        <f t="shared" si="138"/>
        <v>3.1746031746031746E-3</v>
      </c>
      <c r="BK197" s="29">
        <f t="shared" si="139"/>
        <v>0.64444444444444449</v>
      </c>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Q197" s="3"/>
      <c r="CR197" s="3"/>
      <c r="CS197" s="3"/>
      <c r="CT197" s="3"/>
      <c r="CU197" s="3"/>
      <c r="CV197" s="3"/>
      <c r="CW197" s="3"/>
      <c r="CX197" s="3"/>
      <c r="CY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S197" s="3"/>
      <c r="ET197" s="3"/>
      <c r="EW197" s="3"/>
      <c r="EZ197" s="3"/>
      <c r="FA197" s="3"/>
      <c r="FB197" s="3"/>
      <c r="FC197" s="3"/>
      <c r="FD197" s="3"/>
      <c r="FE197" s="3"/>
      <c r="FF197" s="3"/>
      <c r="FH197" s="3"/>
      <c r="FI197" s="3"/>
      <c r="FJ197" s="3"/>
      <c r="FK197" s="3"/>
      <c r="FL197" s="3"/>
      <c r="FM197" s="3"/>
      <c r="FN197" s="3"/>
      <c r="FO197" s="3"/>
      <c r="FP197" s="3"/>
      <c r="FQ197" s="3"/>
      <c r="FR197" s="3"/>
      <c r="FS197" s="3"/>
      <c r="FT197" s="3"/>
      <c r="FU197" s="3"/>
      <c r="FV197" s="3"/>
      <c r="FW197" s="3"/>
      <c r="FX197" s="3"/>
      <c r="FY197" s="3"/>
      <c r="GA197" s="3"/>
      <c r="GB197" s="3"/>
      <c r="GC197" s="3"/>
      <c r="GD197" s="3"/>
      <c r="GE197" s="3"/>
    </row>
    <row r="198" spans="1:187" ht="15" x14ac:dyDescent="0.2">
      <c r="A198" s="3" t="s">
        <v>1672</v>
      </c>
      <c r="B198" s="21" t="s">
        <v>3137</v>
      </c>
      <c r="C198" s="3" t="s">
        <v>1673</v>
      </c>
      <c r="D198" s="3" t="s">
        <v>124</v>
      </c>
      <c r="E198" s="3" t="s">
        <v>1674</v>
      </c>
      <c r="G198" s="5">
        <f t="shared" si="105"/>
        <v>0</v>
      </c>
      <c r="H198" s="29" t="str">
        <f t="shared" si="106"/>
        <v/>
      </c>
      <c r="J198" s="3">
        <f t="shared" si="107"/>
        <v>-0.25</v>
      </c>
      <c r="K198" s="3" t="str">
        <f t="shared" si="108"/>
        <v/>
      </c>
      <c r="M198" s="3">
        <f t="shared" si="109"/>
        <v>-0.25</v>
      </c>
      <c r="N198" s="3" t="str">
        <f t="shared" si="110"/>
        <v/>
      </c>
      <c r="P198" s="3">
        <f t="shared" si="111"/>
        <v>-0.25</v>
      </c>
      <c r="Q198" s="3" t="str">
        <f t="shared" si="112"/>
        <v/>
      </c>
      <c r="S198" s="3">
        <f t="shared" si="113"/>
        <v>-0.25</v>
      </c>
      <c r="T198" s="3" t="str">
        <f t="shared" si="114"/>
        <v/>
      </c>
      <c r="U198" s="29" t="str">
        <f t="shared" si="115"/>
        <v/>
      </c>
      <c r="W198" s="3">
        <f t="shared" si="116"/>
        <v>-0.25</v>
      </c>
      <c r="Y198" s="3">
        <f t="shared" si="117"/>
        <v>-0.25</v>
      </c>
      <c r="AA198" s="3">
        <f t="shared" si="118"/>
        <v>-0.25</v>
      </c>
      <c r="AB198" s="29" t="str">
        <f t="shared" si="119"/>
        <v/>
      </c>
      <c r="AD198" s="3">
        <f t="shared" si="120"/>
        <v>-0.33333333333333331</v>
      </c>
      <c r="AF198" s="3">
        <f t="shared" si="121"/>
        <v>-0.33333333333333331</v>
      </c>
      <c r="AH198" s="3">
        <f t="shared" si="122"/>
        <v>-0.33333333333333331</v>
      </c>
      <c r="AJ198" s="3">
        <f t="shared" si="123"/>
        <v>-0.33333333333333331</v>
      </c>
      <c r="AL198" s="3">
        <f t="shared" si="124"/>
        <v>-0.33333333333333331</v>
      </c>
      <c r="AN198" s="3">
        <f t="shared" si="125"/>
        <v>-0.33333333333333331</v>
      </c>
      <c r="AP198" s="3">
        <f t="shared" si="126"/>
        <v>-0.33333333333333331</v>
      </c>
      <c r="AR198" s="3">
        <f t="shared" si="127"/>
        <v>-0.33333333333333331</v>
      </c>
      <c r="AS198" s="29" t="str">
        <f t="shared" si="128"/>
        <v/>
      </c>
      <c r="AU198" s="3">
        <f t="shared" si="129"/>
        <v>-0.25</v>
      </c>
      <c r="AW198" s="3">
        <f t="shared" si="130"/>
        <v>-0.25</v>
      </c>
      <c r="AX198" s="29" t="str">
        <f t="shared" si="131"/>
        <v/>
      </c>
      <c r="BA198" s="12">
        <f t="shared" si="132"/>
        <v>-1.171583768239429E-3</v>
      </c>
      <c r="BB198" s="12" t="e">
        <f t="shared" si="133"/>
        <v>#N/A</v>
      </c>
      <c r="BD198" s="3">
        <f t="shared" si="134"/>
        <v>-0.25</v>
      </c>
      <c r="BF198" s="3">
        <f t="shared" si="135"/>
        <v>-0.25</v>
      </c>
      <c r="BG198" s="29" t="str">
        <f t="shared" si="136"/>
        <v/>
      </c>
      <c r="BI198" s="13">
        <f t="shared" si="137"/>
        <v>0</v>
      </c>
      <c r="BJ198" s="12">
        <f t="shared" si="138"/>
        <v>3.1746031746031746E-3</v>
      </c>
      <c r="BK198" s="29" t="str">
        <f t="shared" si="139"/>
        <v/>
      </c>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Q198" s="3"/>
      <c r="CR198" s="3"/>
      <c r="CS198" s="3"/>
      <c r="CT198" s="3"/>
      <c r="CU198" s="3"/>
      <c r="CV198" s="3"/>
      <c r="CW198" s="3"/>
      <c r="CX198" s="3"/>
      <c r="CY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B198" s="3"/>
      <c r="EC198" s="3"/>
      <c r="ED198" s="3"/>
      <c r="EE198" s="3"/>
      <c r="EF198" s="3"/>
      <c r="EG198" s="3"/>
      <c r="EH198" s="3"/>
      <c r="EI198" s="3"/>
      <c r="EJ198" s="3"/>
      <c r="EK198" s="3"/>
      <c r="EO198" s="3"/>
      <c r="EW198" s="3"/>
      <c r="EZ198" s="3"/>
      <c r="FA198" s="3"/>
      <c r="FB198" s="3"/>
      <c r="FC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row>
    <row r="199" spans="1:187" ht="15" x14ac:dyDescent="0.2">
      <c r="A199" s="3" t="s">
        <v>1675</v>
      </c>
      <c r="B199" s="21" t="s">
        <v>3137</v>
      </c>
      <c r="C199" s="3" t="s">
        <v>1676</v>
      </c>
      <c r="D199" s="3" t="s">
        <v>124</v>
      </c>
      <c r="E199" s="3" t="s">
        <v>1677</v>
      </c>
      <c r="F199" s="3">
        <v>40</v>
      </c>
      <c r="G199" s="5">
        <f t="shared" si="105"/>
        <v>0.4</v>
      </c>
      <c r="H199" s="29">
        <f t="shared" si="106"/>
        <v>0.4</v>
      </c>
      <c r="I199" s="3">
        <v>4</v>
      </c>
      <c r="J199" s="3">
        <f t="shared" si="107"/>
        <v>0.75</v>
      </c>
      <c r="K199" s="3">
        <f t="shared" si="108"/>
        <v>0.75</v>
      </c>
      <c r="L199" s="3">
        <v>5</v>
      </c>
      <c r="M199" s="3">
        <f t="shared" si="109"/>
        <v>1</v>
      </c>
      <c r="N199" s="3">
        <f t="shared" si="110"/>
        <v>1</v>
      </c>
      <c r="O199" s="3">
        <v>5</v>
      </c>
      <c r="P199" s="3">
        <f t="shared" si="111"/>
        <v>1</v>
      </c>
      <c r="Q199" s="3">
        <f t="shared" si="112"/>
        <v>1</v>
      </c>
      <c r="R199" s="3">
        <v>5</v>
      </c>
      <c r="S199" s="3">
        <f t="shared" si="113"/>
        <v>1</v>
      </c>
      <c r="T199" s="3">
        <f t="shared" si="114"/>
        <v>1</v>
      </c>
      <c r="U199" s="29">
        <f t="shared" si="115"/>
        <v>0.9375</v>
      </c>
      <c r="V199" s="3">
        <v>5</v>
      </c>
      <c r="W199" s="3">
        <f t="shared" si="116"/>
        <v>1</v>
      </c>
      <c r="X199" s="3">
        <v>5</v>
      </c>
      <c r="Y199" s="3">
        <f t="shared" si="117"/>
        <v>1</v>
      </c>
      <c r="Z199" s="3">
        <v>5</v>
      </c>
      <c r="AA199" s="3">
        <f t="shared" si="118"/>
        <v>1</v>
      </c>
      <c r="AB199" s="29">
        <f t="shared" si="119"/>
        <v>1</v>
      </c>
      <c r="AC199" s="3">
        <v>3</v>
      </c>
      <c r="AD199" s="3">
        <f t="shared" si="120"/>
        <v>0.66666666666666663</v>
      </c>
      <c r="AE199" s="3">
        <v>3</v>
      </c>
      <c r="AF199" s="3">
        <f t="shared" si="121"/>
        <v>0.66666666666666663</v>
      </c>
      <c r="AG199" s="3">
        <v>4</v>
      </c>
      <c r="AH199" s="3">
        <f t="shared" si="122"/>
        <v>1</v>
      </c>
      <c r="AI199" s="3">
        <v>4</v>
      </c>
      <c r="AJ199" s="3">
        <f t="shared" si="123"/>
        <v>1</v>
      </c>
      <c r="AK199" s="3">
        <v>4</v>
      </c>
      <c r="AL199" s="3">
        <f t="shared" si="124"/>
        <v>1</v>
      </c>
      <c r="AM199" s="3">
        <v>4</v>
      </c>
      <c r="AN199" s="3">
        <f t="shared" si="125"/>
        <v>1</v>
      </c>
      <c r="AO199" s="3">
        <v>4</v>
      </c>
      <c r="AP199" s="3">
        <f t="shared" si="126"/>
        <v>1</v>
      </c>
      <c r="AQ199" s="3">
        <v>3</v>
      </c>
      <c r="AR199" s="3">
        <f t="shared" si="127"/>
        <v>0.66666666666666663</v>
      </c>
      <c r="AS199" s="29">
        <f t="shared" si="128"/>
        <v>0.875</v>
      </c>
      <c r="AT199" s="3">
        <v>5</v>
      </c>
      <c r="AU199" s="3">
        <f t="shared" si="129"/>
        <v>1</v>
      </c>
      <c r="AV199" s="3">
        <v>5</v>
      </c>
      <c r="AW199" s="3">
        <f t="shared" si="130"/>
        <v>1</v>
      </c>
      <c r="AX199" s="29">
        <f t="shared" si="131"/>
        <v>1</v>
      </c>
      <c r="AY199" s="3" t="s">
        <v>1678</v>
      </c>
      <c r="AZ199" s="3">
        <v>48</v>
      </c>
      <c r="BA199" s="12">
        <f t="shared" si="132"/>
        <v>0.16924060070295024</v>
      </c>
      <c r="BB199" s="12">
        <f t="shared" si="133"/>
        <v>0.93769470404984423</v>
      </c>
      <c r="BC199" s="3">
        <v>5</v>
      </c>
      <c r="BD199" s="3">
        <f t="shared" si="134"/>
        <v>1</v>
      </c>
      <c r="BE199" s="3">
        <v>5</v>
      </c>
      <c r="BF199" s="3">
        <f t="shared" si="135"/>
        <v>1</v>
      </c>
      <c r="BG199" s="29">
        <f t="shared" si="136"/>
        <v>0.72308020023431674</v>
      </c>
      <c r="BH199" s="3">
        <v>350000</v>
      </c>
      <c r="BI199" s="13">
        <f t="shared" si="137"/>
        <v>3.9375000039374998E-4</v>
      </c>
      <c r="BJ199" s="12">
        <f t="shared" si="138"/>
        <v>0.42539682539682538</v>
      </c>
      <c r="BK199" s="29">
        <f t="shared" si="139"/>
        <v>0.82259670003905283</v>
      </c>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Q199" s="3"/>
      <c r="CR199" s="3"/>
      <c r="CS199" s="3"/>
      <c r="CT199" s="3"/>
      <c r="CU199" s="3"/>
      <c r="CV199" s="3"/>
      <c r="CW199" s="3"/>
      <c r="CX199" s="3"/>
      <c r="CY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B199" s="3"/>
      <c r="EC199" s="3"/>
      <c r="ED199" s="3"/>
      <c r="EE199" s="3"/>
      <c r="EF199" s="3"/>
      <c r="EG199" s="3"/>
      <c r="EH199" s="3"/>
      <c r="EI199" s="3"/>
      <c r="EJ199" s="3"/>
      <c r="EK199" s="3"/>
      <c r="EN199" s="3"/>
      <c r="EW199" s="3"/>
      <c r="EZ199" s="3"/>
      <c r="FA199" s="3"/>
      <c r="FB199" s="3"/>
      <c r="FC199" s="3"/>
      <c r="FD199" s="3"/>
      <c r="FE199" s="3"/>
      <c r="FF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row>
    <row r="200" spans="1:187" ht="15" x14ac:dyDescent="0.2">
      <c r="A200" s="3" t="s">
        <v>1688</v>
      </c>
      <c r="B200" s="21" t="s">
        <v>3139</v>
      </c>
      <c r="C200" s="3" t="s">
        <v>227</v>
      </c>
      <c r="D200" s="3" t="s">
        <v>124</v>
      </c>
      <c r="E200" s="3" t="s">
        <v>273</v>
      </c>
      <c r="F200" s="3">
        <v>10</v>
      </c>
      <c r="G200" s="5">
        <f t="shared" si="105"/>
        <v>0.1</v>
      </c>
      <c r="H200" s="29">
        <f t="shared" si="106"/>
        <v>0.1</v>
      </c>
      <c r="I200" s="3">
        <v>3</v>
      </c>
      <c r="J200" s="3">
        <f t="shared" si="107"/>
        <v>0.5</v>
      </c>
      <c r="K200" s="3">
        <f t="shared" si="108"/>
        <v>0.5</v>
      </c>
      <c r="L200" s="3">
        <v>5</v>
      </c>
      <c r="M200" s="3">
        <f t="shared" si="109"/>
        <v>1</v>
      </c>
      <c r="N200" s="3">
        <f t="shared" si="110"/>
        <v>1</v>
      </c>
      <c r="O200" s="3">
        <v>5</v>
      </c>
      <c r="P200" s="3">
        <f t="shared" si="111"/>
        <v>1</v>
      </c>
      <c r="Q200" s="3">
        <f t="shared" si="112"/>
        <v>1</v>
      </c>
      <c r="R200" s="3">
        <v>5</v>
      </c>
      <c r="S200" s="3">
        <f t="shared" si="113"/>
        <v>1</v>
      </c>
      <c r="T200" s="3">
        <f t="shared" si="114"/>
        <v>1</v>
      </c>
      <c r="U200" s="29">
        <f t="shared" si="115"/>
        <v>0.875</v>
      </c>
      <c r="V200" s="3">
        <v>5</v>
      </c>
      <c r="W200" s="3">
        <f t="shared" si="116"/>
        <v>1</v>
      </c>
      <c r="X200" s="3">
        <v>4</v>
      </c>
      <c r="Y200" s="3">
        <f t="shared" si="117"/>
        <v>0.75</v>
      </c>
      <c r="Z200" s="3">
        <v>5</v>
      </c>
      <c r="AA200" s="3">
        <f t="shared" si="118"/>
        <v>1</v>
      </c>
      <c r="AB200" s="29">
        <f t="shared" si="119"/>
        <v>0.91666666666666663</v>
      </c>
      <c r="AC200" s="3">
        <v>2</v>
      </c>
      <c r="AD200" s="3">
        <f t="shared" si="120"/>
        <v>0.33333333333333331</v>
      </c>
      <c r="AE200" s="3">
        <v>2</v>
      </c>
      <c r="AF200" s="3">
        <f t="shared" si="121"/>
        <v>0.33333333333333331</v>
      </c>
      <c r="AG200" s="3">
        <v>2</v>
      </c>
      <c r="AH200" s="3">
        <f t="shared" si="122"/>
        <v>0.33333333333333331</v>
      </c>
      <c r="AI200" s="3">
        <v>2</v>
      </c>
      <c r="AJ200" s="3">
        <f t="shared" si="123"/>
        <v>0.33333333333333331</v>
      </c>
      <c r="AK200" s="3">
        <v>3</v>
      </c>
      <c r="AL200" s="3">
        <f t="shared" si="124"/>
        <v>0.66666666666666663</v>
      </c>
      <c r="AM200" s="3">
        <v>3</v>
      </c>
      <c r="AN200" s="3">
        <f t="shared" si="125"/>
        <v>0.66666666666666663</v>
      </c>
      <c r="AO200" s="3">
        <v>3</v>
      </c>
      <c r="AP200" s="3">
        <f t="shared" si="126"/>
        <v>0.66666666666666663</v>
      </c>
      <c r="AQ200" s="3">
        <v>3</v>
      </c>
      <c r="AR200" s="3">
        <f t="shared" si="127"/>
        <v>0.66666666666666663</v>
      </c>
      <c r="AS200" s="29">
        <f t="shared" si="128"/>
        <v>0.49999999999999994</v>
      </c>
      <c r="AT200" s="3">
        <v>3</v>
      </c>
      <c r="AU200" s="3">
        <f t="shared" si="129"/>
        <v>0.5</v>
      </c>
      <c r="AV200" s="3">
        <v>4</v>
      </c>
      <c r="AW200" s="3">
        <f t="shared" si="130"/>
        <v>0.75</v>
      </c>
      <c r="AX200" s="29">
        <f t="shared" si="131"/>
        <v>0.625</v>
      </c>
      <c r="AY200" s="3" t="s">
        <v>1689</v>
      </c>
      <c r="AZ200" s="3">
        <v>5</v>
      </c>
      <c r="BA200" s="12">
        <f t="shared" si="132"/>
        <v>1.6579685447509495E-2</v>
      </c>
      <c r="BB200" s="12">
        <f t="shared" si="133"/>
        <v>9.0342679127725853E-2</v>
      </c>
      <c r="BC200" s="3">
        <v>5</v>
      </c>
      <c r="BD200" s="3">
        <f t="shared" si="134"/>
        <v>1</v>
      </c>
      <c r="BE200" s="3">
        <v>5</v>
      </c>
      <c r="BF200" s="3">
        <f t="shared" si="135"/>
        <v>1</v>
      </c>
      <c r="BG200" s="29">
        <f t="shared" si="136"/>
        <v>0.67219322848250318</v>
      </c>
      <c r="BH200" s="3">
        <v>25000</v>
      </c>
      <c r="BI200" s="13">
        <f t="shared" si="137"/>
        <v>2.8125000028125E-5</v>
      </c>
      <c r="BJ200" s="12">
        <f t="shared" si="138"/>
        <v>7.6190476190476197E-2</v>
      </c>
      <c r="BK200" s="29">
        <f t="shared" si="139"/>
        <v>0.61480998252486163</v>
      </c>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P200" s="3"/>
      <c r="ER200" s="3"/>
      <c r="EU200" s="3"/>
      <c r="EV200" s="3"/>
      <c r="EW200" s="3"/>
      <c r="EX200" s="3"/>
      <c r="EY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row>
    <row r="201" spans="1:187" ht="15" x14ac:dyDescent="0.2">
      <c r="A201" s="3" t="s">
        <v>1695</v>
      </c>
      <c r="B201" s="21" t="s">
        <v>3137</v>
      </c>
      <c r="C201" s="3">
        <v>59469</v>
      </c>
      <c r="D201" s="3" t="s">
        <v>124</v>
      </c>
      <c r="E201" s="3" t="s">
        <v>242</v>
      </c>
      <c r="F201" s="3">
        <v>10</v>
      </c>
      <c r="G201" s="5">
        <f t="shared" si="105"/>
        <v>0.1</v>
      </c>
      <c r="H201" s="29">
        <f t="shared" si="106"/>
        <v>0.1</v>
      </c>
      <c r="I201" s="3">
        <v>5</v>
      </c>
      <c r="J201" s="3">
        <f t="shared" si="107"/>
        <v>1</v>
      </c>
      <c r="K201" s="3">
        <f t="shared" si="108"/>
        <v>1</v>
      </c>
      <c r="L201" s="3">
        <v>5</v>
      </c>
      <c r="M201" s="3">
        <f t="shared" si="109"/>
        <v>1</v>
      </c>
      <c r="N201" s="3">
        <f t="shared" si="110"/>
        <v>1</v>
      </c>
      <c r="O201" s="3">
        <v>5</v>
      </c>
      <c r="P201" s="3">
        <f t="shared" si="111"/>
        <v>1</v>
      </c>
      <c r="Q201" s="3">
        <f t="shared" si="112"/>
        <v>1</v>
      </c>
      <c r="R201" s="3">
        <v>5</v>
      </c>
      <c r="S201" s="3">
        <f t="shared" si="113"/>
        <v>1</v>
      </c>
      <c r="T201" s="3">
        <f t="shared" si="114"/>
        <v>1</v>
      </c>
      <c r="U201" s="29">
        <f t="shared" si="115"/>
        <v>1</v>
      </c>
      <c r="V201" s="3">
        <v>5</v>
      </c>
      <c r="W201" s="3">
        <f t="shared" si="116"/>
        <v>1</v>
      </c>
      <c r="X201" s="3">
        <v>5</v>
      </c>
      <c r="Y201" s="3">
        <f t="shared" si="117"/>
        <v>1</v>
      </c>
      <c r="Z201" s="3">
        <v>5</v>
      </c>
      <c r="AA201" s="3">
        <f t="shared" si="118"/>
        <v>1</v>
      </c>
      <c r="AB201" s="29">
        <f t="shared" si="119"/>
        <v>1</v>
      </c>
      <c r="AC201" s="3">
        <v>4</v>
      </c>
      <c r="AD201" s="3">
        <f t="shared" si="120"/>
        <v>1</v>
      </c>
      <c r="AE201" s="3">
        <v>4</v>
      </c>
      <c r="AF201" s="3">
        <f t="shared" si="121"/>
        <v>1</v>
      </c>
      <c r="AG201" s="3">
        <v>4</v>
      </c>
      <c r="AH201" s="3">
        <f t="shared" si="122"/>
        <v>1</v>
      </c>
      <c r="AI201" s="3">
        <v>4</v>
      </c>
      <c r="AJ201" s="3">
        <f t="shared" si="123"/>
        <v>1</v>
      </c>
      <c r="AK201" s="3">
        <v>4</v>
      </c>
      <c r="AL201" s="3">
        <f t="shared" si="124"/>
        <v>1</v>
      </c>
      <c r="AM201" s="3">
        <v>4</v>
      </c>
      <c r="AN201" s="3">
        <f t="shared" si="125"/>
        <v>1</v>
      </c>
      <c r="AO201" s="3">
        <v>4</v>
      </c>
      <c r="AP201" s="3">
        <f t="shared" si="126"/>
        <v>1</v>
      </c>
      <c r="AQ201" s="3">
        <v>4</v>
      </c>
      <c r="AR201" s="3">
        <f t="shared" si="127"/>
        <v>1</v>
      </c>
      <c r="AS201" s="29">
        <f t="shared" si="128"/>
        <v>1</v>
      </c>
      <c r="AT201" s="3">
        <v>5</v>
      </c>
      <c r="AU201" s="3">
        <f t="shared" si="129"/>
        <v>1</v>
      </c>
      <c r="AV201" s="3">
        <v>5</v>
      </c>
      <c r="AW201" s="3">
        <f t="shared" si="130"/>
        <v>1</v>
      </c>
      <c r="AX201" s="29">
        <f t="shared" si="131"/>
        <v>1</v>
      </c>
      <c r="AY201" s="3" t="s">
        <v>1696</v>
      </c>
      <c r="AZ201" s="3">
        <v>4</v>
      </c>
      <c r="BA201" s="12">
        <f t="shared" si="132"/>
        <v>1.3029431604359711E-2</v>
      </c>
      <c r="BB201" s="12">
        <f t="shared" si="133"/>
        <v>5.6074766355140186E-2</v>
      </c>
      <c r="BC201" s="3">
        <v>5</v>
      </c>
      <c r="BD201" s="3">
        <f t="shared" si="134"/>
        <v>1</v>
      </c>
      <c r="BE201" s="3">
        <v>5</v>
      </c>
      <c r="BF201" s="3">
        <f t="shared" si="135"/>
        <v>1</v>
      </c>
      <c r="BG201" s="29">
        <f t="shared" si="136"/>
        <v>0.67100981053478659</v>
      </c>
      <c r="BH201" s="3">
        <v>80000</v>
      </c>
      <c r="BI201" s="13">
        <f t="shared" si="137"/>
        <v>9.0000000089999994E-5</v>
      </c>
      <c r="BJ201" s="12">
        <f t="shared" si="138"/>
        <v>0.17142857142857143</v>
      </c>
      <c r="BK201" s="29">
        <f t="shared" si="139"/>
        <v>0.79516830175579767</v>
      </c>
      <c r="FI201" s="3"/>
      <c r="GC201" s="3"/>
      <c r="GE201" s="3"/>
    </row>
    <row r="202" spans="1:187" ht="15" x14ac:dyDescent="0.2">
      <c r="A202" s="3" t="s">
        <v>1703</v>
      </c>
      <c r="B202" s="21" t="s">
        <v>3149</v>
      </c>
      <c r="C202" s="3" t="s">
        <v>1704</v>
      </c>
      <c r="D202" s="3" t="s">
        <v>144</v>
      </c>
      <c r="E202" s="3" t="s">
        <v>1497</v>
      </c>
      <c r="F202" s="3">
        <v>20</v>
      </c>
      <c r="G202" s="5">
        <f t="shared" si="105"/>
        <v>0.2</v>
      </c>
      <c r="H202" s="29">
        <f t="shared" si="106"/>
        <v>0.2</v>
      </c>
      <c r="I202" s="3">
        <v>5</v>
      </c>
      <c r="J202" s="3">
        <f t="shared" si="107"/>
        <v>1</v>
      </c>
      <c r="K202" s="3">
        <f t="shared" si="108"/>
        <v>1</v>
      </c>
      <c r="L202" s="3">
        <v>5</v>
      </c>
      <c r="M202" s="3">
        <f t="shared" si="109"/>
        <v>1</v>
      </c>
      <c r="N202" s="3">
        <f t="shared" si="110"/>
        <v>1</v>
      </c>
      <c r="O202" s="3">
        <v>5</v>
      </c>
      <c r="P202" s="3">
        <f t="shared" si="111"/>
        <v>1</v>
      </c>
      <c r="Q202" s="3">
        <f t="shared" si="112"/>
        <v>1</v>
      </c>
      <c r="R202" s="3">
        <v>5</v>
      </c>
      <c r="S202" s="3">
        <f t="shared" si="113"/>
        <v>1</v>
      </c>
      <c r="T202" s="3">
        <f t="shared" si="114"/>
        <v>1</v>
      </c>
      <c r="U202" s="29">
        <f t="shared" si="115"/>
        <v>1</v>
      </c>
      <c r="V202" s="3">
        <v>4</v>
      </c>
      <c r="W202" s="3">
        <f t="shared" si="116"/>
        <v>0.75</v>
      </c>
      <c r="X202" s="3">
        <v>5</v>
      </c>
      <c r="Y202" s="3">
        <f t="shared" si="117"/>
        <v>1</v>
      </c>
      <c r="Z202" s="3">
        <v>5</v>
      </c>
      <c r="AA202" s="3">
        <f t="shared" si="118"/>
        <v>1</v>
      </c>
      <c r="AB202" s="29">
        <f t="shared" si="119"/>
        <v>0.91666666666666663</v>
      </c>
      <c r="AC202" s="3">
        <v>2</v>
      </c>
      <c r="AD202" s="3">
        <f t="shared" si="120"/>
        <v>0.33333333333333331</v>
      </c>
      <c r="AE202" s="3">
        <v>2</v>
      </c>
      <c r="AF202" s="3">
        <f t="shared" si="121"/>
        <v>0.33333333333333331</v>
      </c>
      <c r="AG202" s="3">
        <v>4</v>
      </c>
      <c r="AH202" s="3">
        <f t="shared" si="122"/>
        <v>1</v>
      </c>
      <c r="AI202" s="3">
        <v>4</v>
      </c>
      <c r="AJ202" s="3">
        <f t="shared" si="123"/>
        <v>1</v>
      </c>
      <c r="AK202" s="3">
        <v>3</v>
      </c>
      <c r="AL202" s="3">
        <f t="shared" si="124"/>
        <v>0.66666666666666663</v>
      </c>
      <c r="AM202" s="3">
        <v>2</v>
      </c>
      <c r="AN202" s="3">
        <f t="shared" si="125"/>
        <v>0.33333333333333331</v>
      </c>
      <c r="AO202" s="3">
        <v>4</v>
      </c>
      <c r="AP202" s="3">
        <f t="shared" si="126"/>
        <v>1</v>
      </c>
      <c r="AQ202" s="3">
        <v>2</v>
      </c>
      <c r="AR202" s="3">
        <f t="shared" si="127"/>
        <v>0.33333333333333331</v>
      </c>
      <c r="AS202" s="29">
        <f t="shared" si="128"/>
        <v>0.62499999999999989</v>
      </c>
      <c r="AT202" s="3">
        <v>4</v>
      </c>
      <c r="AU202" s="3">
        <f t="shared" si="129"/>
        <v>0.75</v>
      </c>
      <c r="AV202" s="3">
        <v>4</v>
      </c>
      <c r="AW202" s="3">
        <f t="shared" si="130"/>
        <v>0.75</v>
      </c>
      <c r="AX202" s="29">
        <f t="shared" si="131"/>
        <v>0.75</v>
      </c>
      <c r="AY202" s="3" t="s">
        <v>1705</v>
      </c>
      <c r="AZ202" s="3">
        <v>40</v>
      </c>
      <c r="BA202" s="12">
        <f t="shared" si="132"/>
        <v>0.14083856995775199</v>
      </c>
      <c r="BB202" s="12">
        <f t="shared" si="133"/>
        <v>0.90965732087227413</v>
      </c>
      <c r="BC202" s="3">
        <v>5</v>
      </c>
      <c r="BD202" s="3">
        <f t="shared" si="134"/>
        <v>1</v>
      </c>
      <c r="BE202" s="3">
        <v>5</v>
      </c>
      <c r="BF202" s="3">
        <f t="shared" si="135"/>
        <v>1</v>
      </c>
      <c r="BG202" s="29">
        <f t="shared" si="136"/>
        <v>0.71361285665258389</v>
      </c>
      <c r="BH202" s="3">
        <v>300000</v>
      </c>
      <c r="BI202" s="13">
        <f t="shared" si="137"/>
        <v>3.3750000033750001E-4</v>
      </c>
      <c r="BJ202" s="12">
        <f t="shared" si="138"/>
        <v>0.3746031746031746</v>
      </c>
      <c r="BK202" s="29">
        <f t="shared" si="139"/>
        <v>0.70087992055320836</v>
      </c>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Q202" s="3"/>
      <c r="CR202" s="3"/>
      <c r="CS202" s="3"/>
      <c r="CT202" s="3"/>
      <c r="CU202" s="3"/>
      <c r="CV202" s="3"/>
      <c r="CW202" s="3"/>
      <c r="CX202" s="3"/>
      <c r="CY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O202" s="3"/>
      <c r="EW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row>
    <row r="203" spans="1:187" ht="15" x14ac:dyDescent="0.2">
      <c r="A203" s="3" t="s">
        <v>1712</v>
      </c>
      <c r="B203" s="21" t="s">
        <v>3137</v>
      </c>
      <c r="C203" s="3" t="s">
        <v>973</v>
      </c>
      <c r="D203" s="3" t="s">
        <v>144</v>
      </c>
      <c r="E203" s="3" t="s">
        <v>924</v>
      </c>
      <c r="F203" s="3">
        <v>60</v>
      </c>
      <c r="G203" s="5">
        <f t="shared" si="105"/>
        <v>0.6</v>
      </c>
      <c r="H203" s="29">
        <f t="shared" si="106"/>
        <v>0.6</v>
      </c>
      <c r="I203" s="3">
        <v>5</v>
      </c>
      <c r="J203" s="3">
        <f t="shared" si="107"/>
        <v>1</v>
      </c>
      <c r="K203" s="3">
        <f t="shared" si="108"/>
        <v>1</v>
      </c>
      <c r="L203" s="3">
        <v>5</v>
      </c>
      <c r="M203" s="3">
        <f t="shared" si="109"/>
        <v>1</v>
      </c>
      <c r="N203" s="3">
        <f t="shared" si="110"/>
        <v>1</v>
      </c>
      <c r="O203" s="3">
        <v>5</v>
      </c>
      <c r="P203" s="3">
        <f t="shared" si="111"/>
        <v>1</v>
      </c>
      <c r="Q203" s="3">
        <f t="shared" si="112"/>
        <v>1</v>
      </c>
      <c r="R203" s="3">
        <v>5</v>
      </c>
      <c r="S203" s="3">
        <f t="shared" si="113"/>
        <v>1</v>
      </c>
      <c r="T203" s="3">
        <f t="shared" si="114"/>
        <v>1</v>
      </c>
      <c r="U203" s="29">
        <f t="shared" si="115"/>
        <v>1</v>
      </c>
      <c r="V203" s="3">
        <v>5</v>
      </c>
      <c r="W203" s="3">
        <f t="shared" si="116"/>
        <v>1</v>
      </c>
      <c r="X203" s="3">
        <v>5</v>
      </c>
      <c r="Y203" s="3">
        <f t="shared" si="117"/>
        <v>1</v>
      </c>
      <c r="Z203" s="3">
        <v>5</v>
      </c>
      <c r="AA203" s="3">
        <f t="shared" si="118"/>
        <v>1</v>
      </c>
      <c r="AB203" s="29">
        <f t="shared" si="119"/>
        <v>1</v>
      </c>
      <c r="AC203" s="3">
        <v>4</v>
      </c>
      <c r="AD203" s="3">
        <f t="shared" si="120"/>
        <v>1</v>
      </c>
      <c r="AE203" s="3">
        <v>4</v>
      </c>
      <c r="AF203" s="3">
        <f t="shared" si="121"/>
        <v>1</v>
      </c>
      <c r="AG203" s="3">
        <v>3</v>
      </c>
      <c r="AH203" s="3">
        <f t="shared" si="122"/>
        <v>0.66666666666666663</v>
      </c>
      <c r="AI203" s="3">
        <v>3</v>
      </c>
      <c r="AJ203" s="3">
        <f t="shared" si="123"/>
        <v>0.66666666666666663</v>
      </c>
      <c r="AK203" s="3">
        <v>4</v>
      </c>
      <c r="AL203" s="3">
        <f t="shared" si="124"/>
        <v>1</v>
      </c>
      <c r="AM203" s="3">
        <v>4</v>
      </c>
      <c r="AN203" s="3">
        <f t="shared" si="125"/>
        <v>1</v>
      </c>
      <c r="AO203" s="3">
        <v>4</v>
      </c>
      <c r="AP203" s="3">
        <f t="shared" si="126"/>
        <v>1</v>
      </c>
      <c r="AQ203" s="3">
        <v>4</v>
      </c>
      <c r="AR203" s="3">
        <f t="shared" si="127"/>
        <v>1</v>
      </c>
      <c r="AS203" s="29">
        <f t="shared" si="128"/>
        <v>0.91666666666666663</v>
      </c>
      <c r="AT203" s="3">
        <v>5</v>
      </c>
      <c r="AU203" s="3">
        <f t="shared" si="129"/>
        <v>1</v>
      </c>
      <c r="AV203" s="3">
        <v>5</v>
      </c>
      <c r="AW203" s="3">
        <f t="shared" si="130"/>
        <v>1</v>
      </c>
      <c r="AX203" s="29">
        <f t="shared" si="131"/>
        <v>1</v>
      </c>
      <c r="AY203" s="3" t="s">
        <v>1713</v>
      </c>
      <c r="AZ203" s="3">
        <v>20</v>
      </c>
      <c r="BA203" s="12">
        <f t="shared" si="132"/>
        <v>6.9833493094756283E-2</v>
      </c>
      <c r="BB203" s="12">
        <f t="shared" si="133"/>
        <v>0.58566978193146413</v>
      </c>
      <c r="BC203" s="3">
        <v>4</v>
      </c>
      <c r="BD203" s="3">
        <f t="shared" si="134"/>
        <v>0.75</v>
      </c>
      <c r="BE203" s="3">
        <v>4</v>
      </c>
      <c r="BF203" s="3">
        <f t="shared" si="135"/>
        <v>0.75</v>
      </c>
      <c r="BG203" s="29">
        <f t="shared" si="136"/>
        <v>0.52327783103158543</v>
      </c>
      <c r="BH203" s="3">
        <v>1800000</v>
      </c>
      <c r="BI203" s="13">
        <f t="shared" si="137"/>
        <v>2.0250000020249998E-3</v>
      </c>
      <c r="BJ203" s="12">
        <f t="shared" si="138"/>
        <v>0.74285714285714288</v>
      </c>
      <c r="BK203" s="29">
        <f t="shared" si="139"/>
        <v>0.83999074961637532</v>
      </c>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Q203" s="3"/>
      <c r="CR203" s="3"/>
      <c r="CS203" s="3"/>
      <c r="CT203" s="3"/>
      <c r="CU203" s="3"/>
      <c r="CV203" s="3"/>
      <c r="CW203" s="3"/>
      <c r="CX203" s="3"/>
      <c r="CY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B203" s="3"/>
      <c r="EC203" s="3"/>
      <c r="ED203" s="3"/>
      <c r="EE203" s="3"/>
      <c r="EF203" s="3"/>
      <c r="EG203" s="3"/>
      <c r="EH203" s="3"/>
      <c r="EI203" s="3"/>
      <c r="EJ203" s="3"/>
      <c r="EK203" s="3"/>
      <c r="EL203" s="3"/>
      <c r="EM203" s="3"/>
      <c r="EP203" s="3"/>
      <c r="EU203" s="3"/>
      <c r="EW203" s="3"/>
      <c r="EZ203" s="3"/>
      <c r="FA203" s="3"/>
      <c r="FB203" s="3"/>
      <c r="FC203" s="3"/>
      <c r="FD203" s="3"/>
      <c r="FE203" s="3"/>
      <c r="FF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row>
    <row r="204" spans="1:187" ht="15" x14ac:dyDescent="0.2">
      <c r="A204" s="3" t="s">
        <v>1722</v>
      </c>
      <c r="B204" s="21" t="s">
        <v>3137</v>
      </c>
      <c r="C204" s="3" t="s">
        <v>1723</v>
      </c>
      <c r="D204" s="3" t="s">
        <v>113</v>
      </c>
      <c r="E204" s="3" t="s">
        <v>1724</v>
      </c>
      <c r="F204" s="3">
        <v>10</v>
      </c>
      <c r="G204" s="5">
        <f t="shared" si="105"/>
        <v>0.1</v>
      </c>
      <c r="H204" s="29">
        <f t="shared" si="106"/>
        <v>0.1</v>
      </c>
      <c r="I204" s="3">
        <v>5</v>
      </c>
      <c r="J204" s="3">
        <f t="shared" si="107"/>
        <v>1</v>
      </c>
      <c r="K204" s="3">
        <f t="shared" si="108"/>
        <v>1</v>
      </c>
      <c r="L204" s="3">
        <v>5</v>
      </c>
      <c r="M204" s="3">
        <f t="shared" si="109"/>
        <v>1</v>
      </c>
      <c r="N204" s="3">
        <f t="shared" si="110"/>
        <v>1</v>
      </c>
      <c r="O204" s="3">
        <v>4</v>
      </c>
      <c r="P204" s="3">
        <f t="shared" si="111"/>
        <v>0.75</v>
      </c>
      <c r="Q204" s="3">
        <f t="shared" si="112"/>
        <v>0.75</v>
      </c>
      <c r="R204" s="3">
        <v>3</v>
      </c>
      <c r="S204" s="3">
        <f t="shared" si="113"/>
        <v>0.5</v>
      </c>
      <c r="T204" s="3">
        <f t="shared" si="114"/>
        <v>0.5</v>
      </c>
      <c r="U204" s="29">
        <f t="shared" si="115"/>
        <v>0.8125</v>
      </c>
      <c r="V204" s="3">
        <v>3</v>
      </c>
      <c r="W204" s="3">
        <f t="shared" si="116"/>
        <v>0.5</v>
      </c>
      <c r="X204" s="3">
        <v>5</v>
      </c>
      <c r="Y204" s="3">
        <f t="shared" si="117"/>
        <v>1</v>
      </c>
      <c r="Z204" s="3">
        <v>5</v>
      </c>
      <c r="AA204" s="3">
        <f t="shared" si="118"/>
        <v>1</v>
      </c>
      <c r="AB204" s="29">
        <f t="shared" si="119"/>
        <v>0.83333333333333337</v>
      </c>
      <c r="AC204" s="3">
        <v>3</v>
      </c>
      <c r="AD204" s="3">
        <f t="shared" si="120"/>
        <v>0.66666666666666663</v>
      </c>
      <c r="AF204" s="3">
        <f t="shared" si="121"/>
        <v>-0.33333333333333331</v>
      </c>
      <c r="AH204" s="3">
        <f t="shared" si="122"/>
        <v>-0.33333333333333331</v>
      </c>
      <c r="AJ204" s="3">
        <f t="shared" si="123"/>
        <v>-0.33333333333333331</v>
      </c>
      <c r="AL204" s="3">
        <f t="shared" si="124"/>
        <v>-0.33333333333333331</v>
      </c>
      <c r="AN204" s="3">
        <f t="shared" si="125"/>
        <v>-0.33333333333333331</v>
      </c>
      <c r="AP204" s="3">
        <f t="shared" si="126"/>
        <v>-0.33333333333333331</v>
      </c>
      <c r="AR204" s="3">
        <f t="shared" si="127"/>
        <v>-0.33333333333333331</v>
      </c>
      <c r="AS204" s="29" t="str">
        <f t="shared" si="128"/>
        <v/>
      </c>
      <c r="AU204" s="3">
        <f t="shared" si="129"/>
        <v>-0.25</v>
      </c>
      <c r="AW204" s="3">
        <f t="shared" si="130"/>
        <v>-0.25</v>
      </c>
      <c r="AX204" s="29" t="str">
        <f t="shared" si="131"/>
        <v/>
      </c>
      <c r="BA204" s="12">
        <f t="shared" si="132"/>
        <v>-1.171583768239429E-3</v>
      </c>
      <c r="BB204" s="12" t="e">
        <f t="shared" si="133"/>
        <v>#N/A</v>
      </c>
      <c r="BD204" s="3">
        <f t="shared" si="134"/>
        <v>-0.25</v>
      </c>
      <c r="BF204" s="3">
        <f t="shared" si="135"/>
        <v>-0.25</v>
      </c>
      <c r="BG204" s="29" t="str">
        <f t="shared" si="136"/>
        <v/>
      </c>
      <c r="BI204" s="13">
        <f t="shared" si="137"/>
        <v>0</v>
      </c>
      <c r="BJ204" s="12">
        <f t="shared" si="138"/>
        <v>3.1746031746031746E-3</v>
      </c>
      <c r="BK204" s="29">
        <f t="shared" si="139"/>
        <v>0.58194444444444449</v>
      </c>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O204" s="3"/>
      <c r="EQ204" s="3"/>
      <c r="EW204" s="3"/>
      <c r="EX204" s="3"/>
      <c r="EY204" s="3"/>
      <c r="FA204" s="3"/>
      <c r="FB204" s="3"/>
      <c r="FC204" s="3"/>
      <c r="FD204" s="3"/>
      <c r="FE204" s="3"/>
      <c r="FF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row>
    <row r="205" spans="1:187" ht="15" x14ac:dyDescent="0.2">
      <c r="A205" s="3" t="s">
        <v>1725</v>
      </c>
      <c r="B205" s="21" t="s">
        <v>3137</v>
      </c>
      <c r="C205" s="3" t="s">
        <v>1726</v>
      </c>
      <c r="D205" s="3" t="s">
        <v>124</v>
      </c>
      <c r="E205" s="3" t="s">
        <v>1563</v>
      </c>
      <c r="F205" s="3">
        <v>60</v>
      </c>
      <c r="G205" s="5">
        <f t="shared" si="105"/>
        <v>0.6</v>
      </c>
      <c r="H205" s="29">
        <f t="shared" si="106"/>
        <v>0.6</v>
      </c>
      <c r="I205" s="3">
        <v>4</v>
      </c>
      <c r="J205" s="3">
        <f t="shared" si="107"/>
        <v>0.75</v>
      </c>
      <c r="K205" s="3">
        <f t="shared" si="108"/>
        <v>0.75</v>
      </c>
      <c r="L205" s="3">
        <v>5</v>
      </c>
      <c r="M205" s="3">
        <f t="shared" si="109"/>
        <v>1</v>
      </c>
      <c r="N205" s="3">
        <f t="shared" si="110"/>
        <v>1</v>
      </c>
      <c r="O205" s="3">
        <v>5</v>
      </c>
      <c r="P205" s="3">
        <f t="shared" si="111"/>
        <v>1</v>
      </c>
      <c r="Q205" s="3">
        <f t="shared" si="112"/>
        <v>1</v>
      </c>
      <c r="R205" s="3">
        <v>5</v>
      </c>
      <c r="S205" s="3">
        <f t="shared" si="113"/>
        <v>1</v>
      </c>
      <c r="T205" s="3">
        <f t="shared" si="114"/>
        <v>1</v>
      </c>
      <c r="U205" s="29">
        <f t="shared" si="115"/>
        <v>0.9375</v>
      </c>
      <c r="V205" s="3">
        <v>5</v>
      </c>
      <c r="W205" s="3">
        <f t="shared" si="116"/>
        <v>1</v>
      </c>
      <c r="X205" s="3">
        <v>4</v>
      </c>
      <c r="Y205" s="3">
        <f t="shared" si="117"/>
        <v>0.75</v>
      </c>
      <c r="Z205" s="3">
        <v>4</v>
      </c>
      <c r="AA205" s="3">
        <f t="shared" si="118"/>
        <v>0.75</v>
      </c>
      <c r="AB205" s="29">
        <f t="shared" si="119"/>
        <v>0.83333333333333337</v>
      </c>
      <c r="AC205" s="3">
        <v>3</v>
      </c>
      <c r="AD205" s="3">
        <f t="shared" si="120"/>
        <v>0.66666666666666663</v>
      </c>
      <c r="AE205" s="3">
        <v>2</v>
      </c>
      <c r="AF205" s="3">
        <f t="shared" si="121"/>
        <v>0.33333333333333331</v>
      </c>
      <c r="AG205" s="3">
        <v>4</v>
      </c>
      <c r="AH205" s="3">
        <f t="shared" si="122"/>
        <v>1</v>
      </c>
      <c r="AI205" s="3">
        <v>4</v>
      </c>
      <c r="AJ205" s="3">
        <f t="shared" si="123"/>
        <v>1</v>
      </c>
      <c r="AK205" s="3">
        <v>4</v>
      </c>
      <c r="AL205" s="3">
        <f t="shared" si="124"/>
        <v>1</v>
      </c>
      <c r="AM205" s="3">
        <v>3</v>
      </c>
      <c r="AN205" s="3">
        <f t="shared" si="125"/>
        <v>0.66666666666666663</v>
      </c>
      <c r="AO205" s="3">
        <v>2</v>
      </c>
      <c r="AP205" s="3">
        <f t="shared" si="126"/>
        <v>0.33333333333333331</v>
      </c>
      <c r="AQ205" s="3">
        <v>3</v>
      </c>
      <c r="AR205" s="3">
        <f t="shared" si="127"/>
        <v>0.66666666666666663</v>
      </c>
      <c r="AS205" s="29">
        <f t="shared" si="128"/>
        <v>0.70833333333333337</v>
      </c>
      <c r="AT205" s="3">
        <v>5</v>
      </c>
      <c r="AU205" s="3">
        <f t="shared" si="129"/>
        <v>1</v>
      </c>
      <c r="AV205" s="3">
        <v>4</v>
      </c>
      <c r="AW205" s="3">
        <f t="shared" si="130"/>
        <v>0.75</v>
      </c>
      <c r="AX205" s="29">
        <f t="shared" si="131"/>
        <v>0.875</v>
      </c>
      <c r="AY205" s="3" t="s">
        <v>1727</v>
      </c>
      <c r="AZ205" s="3">
        <v>5</v>
      </c>
      <c r="BA205" s="12">
        <f t="shared" si="132"/>
        <v>1.6579685447509495E-2</v>
      </c>
      <c r="BB205" s="12">
        <f t="shared" si="133"/>
        <v>9.0342679127725853E-2</v>
      </c>
      <c r="BC205" s="3">
        <v>5</v>
      </c>
      <c r="BD205" s="3">
        <f t="shared" si="134"/>
        <v>1</v>
      </c>
      <c r="BE205" s="3">
        <v>5</v>
      </c>
      <c r="BF205" s="3">
        <f t="shared" si="135"/>
        <v>1</v>
      </c>
      <c r="BG205" s="29">
        <f t="shared" si="136"/>
        <v>0.67219322848250318</v>
      </c>
      <c r="BH205" s="3">
        <v>470000</v>
      </c>
      <c r="BI205" s="13">
        <f t="shared" si="137"/>
        <v>5.2875000052875004E-4</v>
      </c>
      <c r="BJ205" s="12">
        <f t="shared" si="138"/>
        <v>0.48571428571428571</v>
      </c>
      <c r="BK205" s="29">
        <f t="shared" si="139"/>
        <v>0.77105998252486163</v>
      </c>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R205" s="3"/>
      <c r="EV205" s="3"/>
      <c r="EW205" s="3"/>
      <c r="EZ205" s="3"/>
      <c r="FA205" s="3"/>
      <c r="FB205" s="3"/>
      <c r="FC205" s="3"/>
      <c r="FE205" s="3"/>
      <c r="FF205" s="3"/>
      <c r="FG205" s="3"/>
      <c r="FH205" s="3"/>
      <c r="FI205" s="3"/>
      <c r="FJ205" s="3"/>
      <c r="FK205" s="3"/>
      <c r="FL205" s="3"/>
      <c r="FM205" s="3"/>
      <c r="FN205" s="3"/>
      <c r="FO205" s="3"/>
      <c r="FP205" s="3"/>
      <c r="FQ205" s="3"/>
      <c r="FR205" s="3"/>
      <c r="FS205" s="3"/>
      <c r="FT205" s="3"/>
      <c r="FU205" s="3"/>
      <c r="FV205" s="3"/>
      <c r="FW205" s="3"/>
      <c r="FX205" s="3"/>
      <c r="FY205" s="3"/>
      <c r="GA205" s="3"/>
      <c r="GB205" s="3"/>
      <c r="GC205" s="3"/>
      <c r="GD205" s="3"/>
      <c r="GE205" s="3"/>
    </row>
    <row r="206" spans="1:187" ht="15" x14ac:dyDescent="0.2">
      <c r="A206" s="3" t="s">
        <v>1732</v>
      </c>
      <c r="B206" s="21" t="s">
        <v>3149</v>
      </c>
      <c r="C206" s="3" t="s">
        <v>1733</v>
      </c>
      <c r="D206" s="3" t="s">
        <v>144</v>
      </c>
      <c r="E206" s="3" t="s">
        <v>247</v>
      </c>
      <c r="F206" s="3">
        <v>15</v>
      </c>
      <c r="G206" s="5">
        <f t="shared" si="105"/>
        <v>0.15</v>
      </c>
      <c r="H206" s="29">
        <f t="shared" si="106"/>
        <v>0.15</v>
      </c>
      <c r="I206" s="3">
        <v>5</v>
      </c>
      <c r="J206" s="3">
        <f t="shared" si="107"/>
        <v>1</v>
      </c>
      <c r="K206" s="3">
        <f t="shared" si="108"/>
        <v>1</v>
      </c>
      <c r="L206" s="3">
        <v>5</v>
      </c>
      <c r="M206" s="3">
        <f t="shared" si="109"/>
        <v>1</v>
      </c>
      <c r="N206" s="3">
        <f t="shared" si="110"/>
        <v>1</v>
      </c>
      <c r="O206" s="3">
        <v>5</v>
      </c>
      <c r="P206" s="3">
        <f t="shared" si="111"/>
        <v>1</v>
      </c>
      <c r="Q206" s="3">
        <f t="shared" si="112"/>
        <v>1</v>
      </c>
      <c r="R206" s="3">
        <v>5</v>
      </c>
      <c r="S206" s="3">
        <f t="shared" si="113"/>
        <v>1</v>
      </c>
      <c r="T206" s="3">
        <f t="shared" si="114"/>
        <v>1</v>
      </c>
      <c r="U206" s="29">
        <f t="shared" si="115"/>
        <v>1</v>
      </c>
      <c r="V206" s="3">
        <v>4</v>
      </c>
      <c r="W206" s="3">
        <f t="shared" si="116"/>
        <v>0.75</v>
      </c>
      <c r="X206" s="3">
        <v>5</v>
      </c>
      <c r="Y206" s="3">
        <f t="shared" si="117"/>
        <v>1</v>
      </c>
      <c r="Z206" s="3">
        <v>5</v>
      </c>
      <c r="AA206" s="3">
        <f t="shared" si="118"/>
        <v>1</v>
      </c>
      <c r="AB206" s="29">
        <f t="shared" si="119"/>
        <v>0.91666666666666663</v>
      </c>
      <c r="AC206" s="3">
        <v>4</v>
      </c>
      <c r="AD206" s="3">
        <f t="shared" si="120"/>
        <v>1</v>
      </c>
      <c r="AE206" s="3">
        <v>4</v>
      </c>
      <c r="AF206" s="3">
        <f t="shared" si="121"/>
        <v>1</v>
      </c>
      <c r="AG206" s="3">
        <v>3</v>
      </c>
      <c r="AH206" s="3">
        <f t="shared" si="122"/>
        <v>0.66666666666666663</v>
      </c>
      <c r="AI206" s="3">
        <v>4</v>
      </c>
      <c r="AJ206" s="3">
        <f t="shared" si="123"/>
        <v>1</v>
      </c>
      <c r="AK206" s="3">
        <v>3</v>
      </c>
      <c r="AL206" s="3">
        <f t="shared" si="124"/>
        <v>0.66666666666666663</v>
      </c>
      <c r="AM206" s="3">
        <v>4</v>
      </c>
      <c r="AN206" s="3">
        <f t="shared" si="125"/>
        <v>1</v>
      </c>
      <c r="AO206" s="3">
        <v>4</v>
      </c>
      <c r="AP206" s="3">
        <f t="shared" si="126"/>
        <v>1</v>
      </c>
      <c r="AQ206" s="3">
        <v>4</v>
      </c>
      <c r="AR206" s="3">
        <f t="shared" si="127"/>
        <v>1</v>
      </c>
      <c r="AS206" s="29">
        <f t="shared" si="128"/>
        <v>0.91666666666666663</v>
      </c>
      <c r="AT206" s="3">
        <v>5</v>
      </c>
      <c r="AU206" s="3">
        <f t="shared" si="129"/>
        <v>1</v>
      </c>
      <c r="AV206" s="3">
        <v>5</v>
      </c>
      <c r="AW206" s="3">
        <f t="shared" si="130"/>
        <v>1</v>
      </c>
      <c r="AX206" s="29">
        <f t="shared" si="131"/>
        <v>1</v>
      </c>
      <c r="AY206" s="3" t="e">
        <v>#NAME?</v>
      </c>
      <c r="AZ206" s="3">
        <v>5</v>
      </c>
      <c r="BA206" s="12">
        <f t="shared" si="132"/>
        <v>1.6579685447509495E-2</v>
      </c>
      <c r="BB206" s="12">
        <f t="shared" si="133"/>
        <v>9.0342679127725853E-2</v>
      </c>
      <c r="BC206" s="3">
        <v>5</v>
      </c>
      <c r="BD206" s="3">
        <f t="shared" si="134"/>
        <v>1</v>
      </c>
      <c r="BE206" s="3">
        <v>5</v>
      </c>
      <c r="BF206" s="3">
        <f t="shared" si="135"/>
        <v>1</v>
      </c>
      <c r="BG206" s="29">
        <f t="shared" si="136"/>
        <v>0.67219322848250318</v>
      </c>
      <c r="BH206" s="3">
        <v>300000</v>
      </c>
      <c r="BI206" s="13">
        <f t="shared" si="137"/>
        <v>3.3750000033750001E-4</v>
      </c>
      <c r="BJ206" s="12">
        <f t="shared" si="138"/>
        <v>0.3746031746031746</v>
      </c>
      <c r="BK206" s="29">
        <f t="shared" si="139"/>
        <v>0.77592109363597273</v>
      </c>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P206" s="3"/>
      <c r="EQ206" s="3"/>
      <c r="EU206" s="3"/>
      <c r="EW206" s="3"/>
      <c r="EX206" s="3"/>
      <c r="EY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GA206" s="3"/>
      <c r="GB206" s="3"/>
      <c r="GC206" s="3"/>
      <c r="GD206" s="3"/>
      <c r="GE206" s="3"/>
    </row>
    <row r="207" spans="1:187" ht="15" x14ac:dyDescent="0.2">
      <c r="A207" s="3" t="s">
        <v>1738</v>
      </c>
      <c r="B207" s="21" t="s">
        <v>3137</v>
      </c>
      <c r="C207" s="3">
        <v>48163</v>
      </c>
      <c r="D207" s="3" t="s">
        <v>144</v>
      </c>
      <c r="E207" s="3" t="s">
        <v>1624</v>
      </c>
      <c r="F207" s="3">
        <v>40</v>
      </c>
      <c r="G207" s="5">
        <f t="shared" si="105"/>
        <v>0.4</v>
      </c>
      <c r="H207" s="29">
        <f t="shared" si="106"/>
        <v>0.4</v>
      </c>
      <c r="I207" s="3">
        <v>5</v>
      </c>
      <c r="J207" s="3">
        <f t="shared" si="107"/>
        <v>1</v>
      </c>
      <c r="K207" s="3">
        <f t="shared" si="108"/>
        <v>1</v>
      </c>
      <c r="L207" s="3">
        <v>5</v>
      </c>
      <c r="M207" s="3">
        <f t="shared" si="109"/>
        <v>1</v>
      </c>
      <c r="N207" s="3">
        <f t="shared" si="110"/>
        <v>1</v>
      </c>
      <c r="O207" s="3">
        <v>5</v>
      </c>
      <c r="P207" s="3">
        <f t="shared" si="111"/>
        <v>1</v>
      </c>
      <c r="Q207" s="3">
        <f t="shared" si="112"/>
        <v>1</v>
      </c>
      <c r="R207" s="3">
        <v>5</v>
      </c>
      <c r="S207" s="3">
        <f t="shared" si="113"/>
        <v>1</v>
      </c>
      <c r="T207" s="3">
        <f t="shared" si="114"/>
        <v>1</v>
      </c>
      <c r="U207" s="29">
        <f t="shared" si="115"/>
        <v>1</v>
      </c>
      <c r="V207" s="3">
        <v>5</v>
      </c>
      <c r="W207" s="3">
        <f t="shared" si="116"/>
        <v>1</v>
      </c>
      <c r="X207" s="3">
        <v>5</v>
      </c>
      <c r="Y207" s="3">
        <f t="shared" si="117"/>
        <v>1</v>
      </c>
      <c r="Z207" s="3">
        <v>5</v>
      </c>
      <c r="AA207" s="3">
        <f t="shared" si="118"/>
        <v>1</v>
      </c>
      <c r="AB207" s="29">
        <f t="shared" si="119"/>
        <v>1</v>
      </c>
      <c r="AC207" s="3">
        <v>4</v>
      </c>
      <c r="AD207" s="3">
        <f t="shared" si="120"/>
        <v>1</v>
      </c>
      <c r="AE207" s="3">
        <v>4</v>
      </c>
      <c r="AF207" s="3">
        <f t="shared" si="121"/>
        <v>1</v>
      </c>
      <c r="AG207" s="3">
        <v>4</v>
      </c>
      <c r="AH207" s="3">
        <f t="shared" si="122"/>
        <v>1</v>
      </c>
      <c r="AI207" s="3">
        <v>4</v>
      </c>
      <c r="AJ207" s="3">
        <f t="shared" si="123"/>
        <v>1</v>
      </c>
      <c r="AK207" s="3">
        <v>4</v>
      </c>
      <c r="AL207" s="3">
        <f t="shared" si="124"/>
        <v>1</v>
      </c>
      <c r="AM207" s="3">
        <v>4</v>
      </c>
      <c r="AN207" s="3">
        <f t="shared" si="125"/>
        <v>1</v>
      </c>
      <c r="AO207" s="3">
        <v>3</v>
      </c>
      <c r="AP207" s="3">
        <f t="shared" si="126"/>
        <v>0.66666666666666663</v>
      </c>
      <c r="AQ207" s="3">
        <v>4</v>
      </c>
      <c r="AR207" s="3">
        <f t="shared" si="127"/>
        <v>1</v>
      </c>
      <c r="AS207" s="29">
        <f t="shared" si="128"/>
        <v>0.95833333333333337</v>
      </c>
      <c r="AT207" s="3">
        <v>4</v>
      </c>
      <c r="AU207" s="3">
        <f t="shared" si="129"/>
        <v>0.75</v>
      </c>
      <c r="AV207" s="3">
        <v>5</v>
      </c>
      <c r="AW207" s="3">
        <f t="shared" si="130"/>
        <v>1</v>
      </c>
      <c r="AX207" s="29">
        <f t="shared" si="131"/>
        <v>0.875</v>
      </c>
      <c r="AY207" s="3" t="s">
        <v>1739</v>
      </c>
      <c r="AZ207" s="3">
        <v>10</v>
      </c>
      <c r="BA207" s="12">
        <f t="shared" si="132"/>
        <v>3.4330954663258424E-2</v>
      </c>
      <c r="BB207" s="12">
        <f t="shared" si="133"/>
        <v>0.27414330218068533</v>
      </c>
      <c r="BC207" s="3">
        <v>5</v>
      </c>
      <c r="BD207" s="3">
        <f t="shared" si="134"/>
        <v>1</v>
      </c>
      <c r="BE207" s="3">
        <v>4</v>
      </c>
      <c r="BF207" s="3">
        <f t="shared" si="135"/>
        <v>0.75</v>
      </c>
      <c r="BG207" s="29">
        <f t="shared" si="136"/>
        <v>0.59477698488775277</v>
      </c>
      <c r="BH207" s="3">
        <v>1450000</v>
      </c>
      <c r="BI207" s="13">
        <f t="shared" si="137"/>
        <v>1.6312500016312499E-3</v>
      </c>
      <c r="BJ207" s="12">
        <f t="shared" si="138"/>
        <v>0.70476190476190481</v>
      </c>
      <c r="BK207" s="29">
        <f t="shared" si="139"/>
        <v>0.80468505303684779</v>
      </c>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B207" s="3"/>
      <c r="EC207" s="3"/>
      <c r="ED207" s="3"/>
      <c r="EE207" s="3"/>
      <c r="EF207" s="3"/>
      <c r="EG207" s="3"/>
      <c r="EH207" s="3"/>
      <c r="EI207" s="3"/>
      <c r="EJ207" s="3"/>
      <c r="EK207" s="3"/>
      <c r="EL207" s="3"/>
      <c r="EM207" s="3"/>
      <c r="ER207" s="3"/>
      <c r="EV207" s="3"/>
      <c r="EW207" s="3"/>
      <c r="EX207" s="3"/>
      <c r="EY207" s="3"/>
      <c r="FA207" s="3"/>
      <c r="FB207" s="3"/>
      <c r="FC207" s="3"/>
      <c r="FE207" s="3"/>
      <c r="FF207" s="3"/>
      <c r="FH207" s="3"/>
      <c r="FI207" s="3"/>
      <c r="FJ207" s="3"/>
      <c r="FK207" s="3"/>
      <c r="FL207" s="3"/>
      <c r="FM207" s="3"/>
      <c r="FN207" s="3"/>
      <c r="FO207" s="3"/>
      <c r="FP207" s="3"/>
      <c r="FQ207" s="3"/>
      <c r="FR207" s="3"/>
      <c r="FS207" s="3"/>
      <c r="FT207" s="3"/>
      <c r="FU207" s="3"/>
      <c r="FV207" s="3"/>
      <c r="FW207" s="3"/>
      <c r="FX207" s="3"/>
      <c r="FY207" s="3"/>
      <c r="GA207" s="3"/>
      <c r="GB207" s="3"/>
      <c r="GC207" s="3"/>
      <c r="GD207" s="3"/>
      <c r="GE207" s="3"/>
    </row>
    <row r="208" spans="1:187" ht="15" x14ac:dyDescent="0.2">
      <c r="A208" s="3" t="s">
        <v>1748</v>
      </c>
      <c r="B208" s="21" t="s">
        <v>3137</v>
      </c>
      <c r="C208" s="3" t="s">
        <v>455</v>
      </c>
      <c r="D208" s="3" t="s">
        <v>124</v>
      </c>
      <c r="E208" s="3" t="s">
        <v>549</v>
      </c>
      <c r="F208" s="3">
        <v>50</v>
      </c>
      <c r="G208" s="5">
        <f t="shared" si="105"/>
        <v>0.5</v>
      </c>
      <c r="H208" s="29">
        <f t="shared" si="106"/>
        <v>0.5</v>
      </c>
      <c r="I208" s="3">
        <v>4</v>
      </c>
      <c r="J208" s="3">
        <f t="shared" si="107"/>
        <v>0.75</v>
      </c>
      <c r="K208" s="3">
        <f t="shared" si="108"/>
        <v>0.75</v>
      </c>
      <c r="L208" s="3">
        <v>4</v>
      </c>
      <c r="M208" s="3">
        <f t="shared" si="109"/>
        <v>0.75</v>
      </c>
      <c r="N208" s="3">
        <f t="shared" si="110"/>
        <v>0.75</v>
      </c>
      <c r="O208" s="3">
        <v>4</v>
      </c>
      <c r="P208" s="3">
        <f t="shared" si="111"/>
        <v>0.75</v>
      </c>
      <c r="Q208" s="3">
        <f t="shared" si="112"/>
        <v>0.75</v>
      </c>
      <c r="R208" s="3">
        <v>4</v>
      </c>
      <c r="S208" s="3">
        <f t="shared" si="113"/>
        <v>0.75</v>
      </c>
      <c r="T208" s="3">
        <f t="shared" si="114"/>
        <v>0.75</v>
      </c>
      <c r="U208" s="29">
        <f t="shared" si="115"/>
        <v>0.75</v>
      </c>
      <c r="V208" s="3">
        <v>4</v>
      </c>
      <c r="W208" s="3">
        <f t="shared" si="116"/>
        <v>0.75</v>
      </c>
      <c r="X208" s="3">
        <v>4</v>
      </c>
      <c r="Y208" s="3">
        <f t="shared" si="117"/>
        <v>0.75</v>
      </c>
      <c r="Z208" s="3">
        <v>4</v>
      </c>
      <c r="AA208" s="3">
        <f t="shared" si="118"/>
        <v>0.75</v>
      </c>
      <c r="AB208" s="29">
        <f t="shared" si="119"/>
        <v>0.75</v>
      </c>
      <c r="AC208" s="3">
        <v>3</v>
      </c>
      <c r="AD208" s="3">
        <f t="shared" si="120"/>
        <v>0.66666666666666663</v>
      </c>
      <c r="AE208" s="3">
        <v>4</v>
      </c>
      <c r="AF208" s="3">
        <f t="shared" si="121"/>
        <v>1</v>
      </c>
      <c r="AG208" s="3">
        <v>3</v>
      </c>
      <c r="AH208" s="3">
        <f t="shared" si="122"/>
        <v>0.66666666666666663</v>
      </c>
      <c r="AI208" s="3">
        <v>3</v>
      </c>
      <c r="AJ208" s="3">
        <f t="shared" si="123"/>
        <v>0.66666666666666663</v>
      </c>
      <c r="AK208" s="3">
        <v>3</v>
      </c>
      <c r="AL208" s="3">
        <f t="shared" si="124"/>
        <v>0.66666666666666663</v>
      </c>
      <c r="AM208" s="3">
        <v>4</v>
      </c>
      <c r="AN208" s="3">
        <f t="shared" si="125"/>
        <v>1</v>
      </c>
      <c r="AO208" s="3">
        <v>3</v>
      </c>
      <c r="AP208" s="3">
        <f t="shared" si="126"/>
        <v>0.66666666666666663</v>
      </c>
      <c r="AQ208" s="3">
        <v>3</v>
      </c>
      <c r="AR208" s="3">
        <f t="shared" si="127"/>
        <v>0.66666666666666663</v>
      </c>
      <c r="AS208" s="29">
        <f t="shared" si="128"/>
        <v>0.75</v>
      </c>
      <c r="AT208" s="3">
        <v>4</v>
      </c>
      <c r="AU208" s="3">
        <f t="shared" si="129"/>
        <v>0.75</v>
      </c>
      <c r="AV208" s="3">
        <v>4</v>
      </c>
      <c r="AW208" s="3">
        <f t="shared" si="130"/>
        <v>0.75</v>
      </c>
      <c r="AX208" s="29">
        <f t="shared" si="131"/>
        <v>0.75</v>
      </c>
      <c r="AY208" s="3" t="s">
        <v>1749</v>
      </c>
      <c r="AZ208" s="3">
        <v>50</v>
      </c>
      <c r="BA208" s="12">
        <f t="shared" si="132"/>
        <v>0.17634110838924982</v>
      </c>
      <c r="BB208" s="12">
        <f t="shared" si="133"/>
        <v>0.94080996884735202</v>
      </c>
      <c r="BC208" s="3">
        <v>4</v>
      </c>
      <c r="BD208" s="3">
        <f t="shared" si="134"/>
        <v>0.75</v>
      </c>
      <c r="BE208" s="3">
        <v>4</v>
      </c>
      <c r="BF208" s="3">
        <f t="shared" si="135"/>
        <v>0.75</v>
      </c>
      <c r="BG208" s="29">
        <f t="shared" si="136"/>
        <v>0.55878036946308329</v>
      </c>
      <c r="BH208" s="3">
        <v>1247256</v>
      </c>
      <c r="BI208" s="13">
        <f t="shared" si="137"/>
        <v>1.403163001403163E-3</v>
      </c>
      <c r="BJ208" s="12">
        <f t="shared" si="138"/>
        <v>0.69523809523809521</v>
      </c>
      <c r="BK208" s="29">
        <f t="shared" si="139"/>
        <v>0.67646339491051377</v>
      </c>
      <c r="FI208" s="3"/>
      <c r="GC208" s="3"/>
      <c r="GE208" s="3"/>
    </row>
    <row r="209" spans="1:187" ht="15" x14ac:dyDescent="0.2">
      <c r="A209" s="3" t="s">
        <v>1756</v>
      </c>
      <c r="B209" s="21" t="s">
        <v>3137</v>
      </c>
      <c r="C209" s="3" t="s">
        <v>1757</v>
      </c>
      <c r="D209" s="3" t="s">
        <v>113</v>
      </c>
      <c r="E209" s="3" t="s">
        <v>1758</v>
      </c>
      <c r="F209" s="3">
        <v>25</v>
      </c>
      <c r="G209" s="5">
        <f t="shared" si="105"/>
        <v>0.25</v>
      </c>
      <c r="H209" s="29">
        <f t="shared" si="106"/>
        <v>0.25</v>
      </c>
      <c r="I209" s="3">
        <v>5</v>
      </c>
      <c r="J209" s="3">
        <f t="shared" si="107"/>
        <v>1</v>
      </c>
      <c r="K209" s="3">
        <f t="shared" si="108"/>
        <v>1</v>
      </c>
      <c r="L209" s="3">
        <v>5</v>
      </c>
      <c r="M209" s="3">
        <f t="shared" si="109"/>
        <v>1</v>
      </c>
      <c r="N209" s="3">
        <f t="shared" si="110"/>
        <v>1</v>
      </c>
      <c r="O209" s="3">
        <v>5</v>
      </c>
      <c r="P209" s="3">
        <f t="shared" si="111"/>
        <v>1</v>
      </c>
      <c r="Q209" s="3">
        <f t="shared" si="112"/>
        <v>1</v>
      </c>
      <c r="R209" s="3">
        <v>5</v>
      </c>
      <c r="S209" s="3">
        <f t="shared" si="113"/>
        <v>1</v>
      </c>
      <c r="T209" s="3">
        <f t="shared" si="114"/>
        <v>1</v>
      </c>
      <c r="U209" s="29">
        <f t="shared" si="115"/>
        <v>1</v>
      </c>
      <c r="V209" s="3">
        <v>5</v>
      </c>
      <c r="W209" s="3">
        <f t="shared" si="116"/>
        <v>1</v>
      </c>
      <c r="X209" s="3">
        <v>5</v>
      </c>
      <c r="Y209" s="3">
        <f t="shared" si="117"/>
        <v>1</v>
      </c>
      <c r="Z209" s="3">
        <v>5</v>
      </c>
      <c r="AA209" s="3">
        <f t="shared" si="118"/>
        <v>1</v>
      </c>
      <c r="AB209" s="29">
        <f t="shared" si="119"/>
        <v>1</v>
      </c>
      <c r="AC209" s="3">
        <v>4</v>
      </c>
      <c r="AD209" s="3">
        <f t="shared" si="120"/>
        <v>1</v>
      </c>
      <c r="AE209" s="3">
        <v>4</v>
      </c>
      <c r="AF209" s="3">
        <f t="shared" si="121"/>
        <v>1</v>
      </c>
      <c r="AG209" s="3">
        <v>4</v>
      </c>
      <c r="AH209" s="3">
        <f t="shared" si="122"/>
        <v>1</v>
      </c>
      <c r="AI209" s="3">
        <v>4</v>
      </c>
      <c r="AJ209" s="3">
        <f t="shared" si="123"/>
        <v>1</v>
      </c>
      <c r="AK209" s="3">
        <v>4</v>
      </c>
      <c r="AL209" s="3">
        <f t="shared" si="124"/>
        <v>1</v>
      </c>
      <c r="AM209" s="3">
        <v>4</v>
      </c>
      <c r="AN209" s="3">
        <f t="shared" si="125"/>
        <v>1</v>
      </c>
      <c r="AO209" s="3">
        <v>4</v>
      </c>
      <c r="AP209" s="3">
        <f t="shared" si="126"/>
        <v>1</v>
      </c>
      <c r="AQ209" s="3">
        <v>4</v>
      </c>
      <c r="AR209" s="3">
        <f t="shared" si="127"/>
        <v>1</v>
      </c>
      <c r="AS209" s="29">
        <f t="shared" si="128"/>
        <v>1</v>
      </c>
      <c r="AT209" s="3">
        <v>5</v>
      </c>
      <c r="AU209" s="3">
        <f t="shared" si="129"/>
        <v>1</v>
      </c>
      <c r="AV209" s="3">
        <v>5</v>
      </c>
      <c r="AW209" s="3">
        <f t="shared" si="130"/>
        <v>1</v>
      </c>
      <c r="AX209" s="29">
        <f t="shared" si="131"/>
        <v>1</v>
      </c>
      <c r="AY209" s="3" t="s">
        <v>1759</v>
      </c>
      <c r="AZ209" s="3">
        <v>15</v>
      </c>
      <c r="BA209" s="12">
        <f t="shared" si="132"/>
        <v>5.2082223879007343E-2</v>
      </c>
      <c r="BB209" s="12">
        <f t="shared" si="133"/>
        <v>0.47663551401869159</v>
      </c>
      <c r="BC209" s="3">
        <v>5</v>
      </c>
      <c r="BD209" s="3">
        <f t="shared" si="134"/>
        <v>1</v>
      </c>
      <c r="BE209" s="3">
        <v>5</v>
      </c>
      <c r="BF209" s="3">
        <f t="shared" si="135"/>
        <v>1</v>
      </c>
      <c r="BG209" s="29">
        <f t="shared" si="136"/>
        <v>0.6840274079596691</v>
      </c>
      <c r="BH209" s="3">
        <v>4500000</v>
      </c>
      <c r="BI209" s="13">
        <f t="shared" si="137"/>
        <v>5.0625000050625001E-3</v>
      </c>
      <c r="BJ209" s="12">
        <f t="shared" si="138"/>
        <v>0.83809523809523812</v>
      </c>
      <c r="BK209" s="29">
        <f t="shared" si="139"/>
        <v>0.82233790132661155</v>
      </c>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B209" s="3"/>
      <c r="EC209" s="3"/>
      <c r="ED209" s="3"/>
      <c r="EE209" s="3"/>
      <c r="EF209" s="3"/>
      <c r="EG209" s="3"/>
      <c r="EH209" s="3"/>
      <c r="EI209" s="3"/>
      <c r="EJ209" s="3"/>
      <c r="EK209" s="3"/>
      <c r="ES209" s="3"/>
      <c r="ET209" s="3"/>
      <c r="EW209" s="3"/>
      <c r="EX209" s="3"/>
      <c r="EY209" s="3"/>
      <c r="FA209" s="3"/>
      <c r="FB209" s="3"/>
      <c r="FC209" s="3"/>
      <c r="FD209" s="4"/>
      <c r="FE209" s="3"/>
      <c r="FF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row>
    <row r="210" spans="1:187" ht="15" x14ac:dyDescent="0.2">
      <c r="A210" s="3" t="s">
        <v>1767</v>
      </c>
      <c r="B210" s="21" t="s">
        <v>3151</v>
      </c>
      <c r="C210" s="3" t="s">
        <v>1768</v>
      </c>
      <c r="D210" s="3" t="s">
        <v>113</v>
      </c>
      <c r="E210" s="3" t="s">
        <v>1769</v>
      </c>
      <c r="F210" s="3">
        <v>25</v>
      </c>
      <c r="G210" s="5">
        <f t="shared" si="105"/>
        <v>0.25</v>
      </c>
      <c r="H210" s="29">
        <f t="shared" si="106"/>
        <v>0.25</v>
      </c>
      <c r="I210" s="3">
        <v>5</v>
      </c>
      <c r="J210" s="3">
        <f t="shared" si="107"/>
        <v>1</v>
      </c>
      <c r="K210" s="3">
        <f t="shared" si="108"/>
        <v>1</v>
      </c>
      <c r="L210" s="3">
        <v>5</v>
      </c>
      <c r="M210" s="3">
        <f t="shared" si="109"/>
        <v>1</v>
      </c>
      <c r="N210" s="3">
        <f t="shared" si="110"/>
        <v>1</v>
      </c>
      <c r="O210" s="3">
        <v>5</v>
      </c>
      <c r="P210" s="3">
        <f t="shared" si="111"/>
        <v>1</v>
      </c>
      <c r="Q210" s="3">
        <f t="shared" si="112"/>
        <v>1</v>
      </c>
      <c r="R210" s="3">
        <v>5</v>
      </c>
      <c r="S210" s="3">
        <f t="shared" si="113"/>
        <v>1</v>
      </c>
      <c r="T210" s="3">
        <f t="shared" si="114"/>
        <v>1</v>
      </c>
      <c r="U210" s="29">
        <f t="shared" si="115"/>
        <v>1</v>
      </c>
      <c r="V210" s="3">
        <v>5</v>
      </c>
      <c r="W210" s="3">
        <f t="shared" si="116"/>
        <v>1</v>
      </c>
      <c r="X210" s="3">
        <v>5</v>
      </c>
      <c r="Y210" s="3">
        <f t="shared" si="117"/>
        <v>1</v>
      </c>
      <c r="Z210" s="3">
        <v>5</v>
      </c>
      <c r="AA210" s="3">
        <f t="shared" si="118"/>
        <v>1</v>
      </c>
      <c r="AB210" s="29">
        <f t="shared" si="119"/>
        <v>1</v>
      </c>
      <c r="AC210" s="3">
        <v>4</v>
      </c>
      <c r="AD210" s="3">
        <f t="shared" si="120"/>
        <v>1</v>
      </c>
      <c r="AE210" s="3">
        <v>4</v>
      </c>
      <c r="AF210" s="3">
        <f t="shared" si="121"/>
        <v>1</v>
      </c>
      <c r="AG210" s="3">
        <v>4</v>
      </c>
      <c r="AH210" s="3">
        <f t="shared" si="122"/>
        <v>1</v>
      </c>
      <c r="AI210" s="3">
        <v>3</v>
      </c>
      <c r="AJ210" s="3">
        <f t="shared" si="123"/>
        <v>0.66666666666666663</v>
      </c>
      <c r="AK210" s="3">
        <v>2</v>
      </c>
      <c r="AL210" s="3">
        <f t="shared" si="124"/>
        <v>0.33333333333333331</v>
      </c>
      <c r="AM210" s="3">
        <v>4</v>
      </c>
      <c r="AN210" s="3">
        <f t="shared" si="125"/>
        <v>1</v>
      </c>
      <c r="AO210" s="3">
        <v>4</v>
      </c>
      <c r="AP210" s="3">
        <f t="shared" si="126"/>
        <v>1</v>
      </c>
      <c r="AQ210" s="3">
        <v>4</v>
      </c>
      <c r="AR210" s="3">
        <f t="shared" si="127"/>
        <v>1</v>
      </c>
      <c r="AS210" s="29">
        <f t="shared" si="128"/>
        <v>0.875</v>
      </c>
      <c r="AT210" s="3">
        <v>5</v>
      </c>
      <c r="AU210" s="3">
        <f t="shared" si="129"/>
        <v>1</v>
      </c>
      <c r="AV210" s="3">
        <v>5</v>
      </c>
      <c r="AW210" s="3">
        <f t="shared" si="130"/>
        <v>1</v>
      </c>
      <c r="AX210" s="29">
        <f t="shared" si="131"/>
        <v>1</v>
      </c>
      <c r="AZ210" s="3">
        <v>5</v>
      </c>
      <c r="BA210" s="12">
        <f t="shared" si="132"/>
        <v>1.6579685447509495E-2</v>
      </c>
      <c r="BB210" s="12">
        <f t="shared" si="133"/>
        <v>9.0342679127725853E-2</v>
      </c>
      <c r="BC210" s="3">
        <v>5</v>
      </c>
      <c r="BD210" s="3">
        <f t="shared" si="134"/>
        <v>1</v>
      </c>
      <c r="BE210" s="3">
        <v>5</v>
      </c>
      <c r="BF210" s="3">
        <f t="shared" si="135"/>
        <v>1</v>
      </c>
      <c r="BG210" s="29">
        <f t="shared" si="136"/>
        <v>0.67219322848250318</v>
      </c>
      <c r="BH210" s="3">
        <v>5500000</v>
      </c>
      <c r="BI210" s="13">
        <f t="shared" si="137"/>
        <v>6.1875000061874996E-3</v>
      </c>
      <c r="BJ210" s="12">
        <f t="shared" si="138"/>
        <v>0.85396825396825393</v>
      </c>
      <c r="BK210" s="29">
        <f t="shared" si="139"/>
        <v>0.79953220474708386</v>
      </c>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Q210" s="3"/>
      <c r="CR210" s="3"/>
      <c r="CS210" s="3"/>
      <c r="CT210" s="3"/>
      <c r="CU210" s="3"/>
      <c r="CV210" s="3"/>
      <c r="CW210" s="3"/>
      <c r="CX210" s="3"/>
      <c r="CY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B210" s="3"/>
      <c r="EC210" s="3"/>
      <c r="ED210" s="3"/>
      <c r="EE210" s="3"/>
      <c r="EF210" s="3"/>
      <c r="EG210" s="3"/>
      <c r="EH210" s="3"/>
      <c r="EI210" s="3"/>
      <c r="EJ210" s="3"/>
      <c r="EK210" s="3"/>
      <c r="EL210" s="3"/>
      <c r="EM210" s="3"/>
      <c r="EP210" s="3"/>
      <c r="EU210" s="3"/>
      <c r="EW210" s="3"/>
      <c r="EX210" s="3"/>
      <c r="EY210" s="3"/>
      <c r="FA210" s="3"/>
      <c r="FB210" s="3"/>
      <c r="FC210" s="3"/>
      <c r="FE210" s="3"/>
      <c r="FF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row>
    <row r="211" spans="1:187" ht="15" x14ac:dyDescent="0.2">
      <c r="A211" s="3" t="s">
        <v>1776</v>
      </c>
      <c r="B211" s="21" t="s">
        <v>3137</v>
      </c>
      <c r="C211" s="3" t="s">
        <v>1777</v>
      </c>
      <c r="D211" s="3" t="s">
        <v>124</v>
      </c>
      <c r="E211" s="3" t="s">
        <v>1677</v>
      </c>
      <c r="G211" s="5">
        <f t="shared" si="105"/>
        <v>0</v>
      </c>
      <c r="H211" s="29" t="str">
        <f t="shared" si="106"/>
        <v/>
      </c>
      <c r="J211" s="3">
        <f t="shared" si="107"/>
        <v>-0.25</v>
      </c>
      <c r="K211" s="3" t="str">
        <f t="shared" si="108"/>
        <v/>
      </c>
      <c r="M211" s="3">
        <f t="shared" si="109"/>
        <v>-0.25</v>
      </c>
      <c r="N211" s="3" t="str">
        <f t="shared" si="110"/>
        <v/>
      </c>
      <c r="P211" s="3">
        <f t="shared" si="111"/>
        <v>-0.25</v>
      </c>
      <c r="Q211" s="3" t="str">
        <f t="shared" si="112"/>
        <v/>
      </c>
      <c r="S211" s="3">
        <f t="shared" si="113"/>
        <v>-0.25</v>
      </c>
      <c r="T211" s="3" t="str">
        <f t="shared" si="114"/>
        <v/>
      </c>
      <c r="U211" s="29" t="str">
        <f t="shared" si="115"/>
        <v/>
      </c>
      <c r="W211" s="3">
        <f t="shared" si="116"/>
        <v>-0.25</v>
      </c>
      <c r="Y211" s="3">
        <f t="shared" si="117"/>
        <v>-0.25</v>
      </c>
      <c r="AA211" s="3">
        <f t="shared" si="118"/>
        <v>-0.25</v>
      </c>
      <c r="AB211" s="29" t="str">
        <f t="shared" si="119"/>
        <v/>
      </c>
      <c r="AD211" s="3">
        <f t="shared" si="120"/>
        <v>-0.33333333333333331</v>
      </c>
      <c r="AF211" s="3">
        <f t="shared" si="121"/>
        <v>-0.33333333333333331</v>
      </c>
      <c r="AH211" s="3">
        <f t="shared" si="122"/>
        <v>-0.33333333333333331</v>
      </c>
      <c r="AJ211" s="3">
        <f t="shared" si="123"/>
        <v>-0.33333333333333331</v>
      </c>
      <c r="AL211" s="3">
        <f t="shared" si="124"/>
        <v>-0.33333333333333331</v>
      </c>
      <c r="AN211" s="3">
        <f t="shared" si="125"/>
        <v>-0.33333333333333331</v>
      </c>
      <c r="AP211" s="3">
        <f t="shared" si="126"/>
        <v>-0.33333333333333331</v>
      </c>
      <c r="AR211" s="3">
        <f t="shared" si="127"/>
        <v>-0.33333333333333331</v>
      </c>
      <c r="AS211" s="29" t="str">
        <f t="shared" si="128"/>
        <v/>
      </c>
      <c r="AU211" s="3">
        <f t="shared" si="129"/>
        <v>-0.25</v>
      </c>
      <c r="AW211" s="3">
        <f t="shared" si="130"/>
        <v>-0.25</v>
      </c>
      <c r="AX211" s="29" t="str">
        <f t="shared" si="131"/>
        <v/>
      </c>
      <c r="BA211" s="12">
        <f t="shared" si="132"/>
        <v>-1.171583768239429E-3</v>
      </c>
      <c r="BB211" s="12" t="e">
        <f t="shared" si="133"/>
        <v>#N/A</v>
      </c>
      <c r="BD211" s="3">
        <f t="shared" si="134"/>
        <v>-0.25</v>
      </c>
      <c r="BF211" s="3">
        <f t="shared" si="135"/>
        <v>-0.25</v>
      </c>
      <c r="BG211" s="29" t="str">
        <f t="shared" si="136"/>
        <v/>
      </c>
      <c r="BI211" s="13">
        <f t="shared" si="137"/>
        <v>0</v>
      </c>
      <c r="BJ211" s="12">
        <f t="shared" si="138"/>
        <v>3.1746031746031746E-3</v>
      </c>
      <c r="BK211" s="29" t="str">
        <f t="shared" si="139"/>
        <v/>
      </c>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O211" s="3"/>
      <c r="EW211" s="3"/>
      <c r="EZ211" s="3"/>
      <c r="FA211" s="3"/>
      <c r="FB211" s="3"/>
      <c r="FC211" s="3"/>
      <c r="FD211" s="3"/>
      <c r="FE211" s="3"/>
      <c r="FF211" s="3"/>
      <c r="FH211" s="3"/>
      <c r="FI211" s="3"/>
      <c r="FJ211" s="3"/>
      <c r="FK211" s="3"/>
      <c r="FL211" s="3"/>
      <c r="FM211" s="3"/>
      <c r="FN211" s="3"/>
      <c r="FO211" s="3"/>
      <c r="FP211" s="3"/>
      <c r="FQ211" s="3"/>
      <c r="FR211" s="3"/>
      <c r="FS211" s="3"/>
      <c r="FT211" s="3"/>
      <c r="FU211" s="3"/>
      <c r="FV211" s="3"/>
      <c r="FW211" s="3"/>
      <c r="FX211" s="3"/>
      <c r="FY211" s="3"/>
      <c r="GA211" s="3"/>
      <c r="GB211" s="3"/>
      <c r="GC211" s="3"/>
      <c r="GD211" s="3"/>
      <c r="GE211" s="3"/>
    </row>
    <row r="212" spans="1:187" ht="15" x14ac:dyDescent="0.2">
      <c r="A212" s="3" t="s">
        <v>1778</v>
      </c>
      <c r="B212" s="21" t="s">
        <v>3137</v>
      </c>
      <c r="C212" s="3" t="s">
        <v>1779</v>
      </c>
      <c r="D212" s="3" t="s">
        <v>144</v>
      </c>
      <c r="E212" s="3" t="s">
        <v>1290</v>
      </c>
      <c r="F212" s="3">
        <v>15</v>
      </c>
      <c r="G212" s="5">
        <f t="shared" si="105"/>
        <v>0.15</v>
      </c>
      <c r="H212" s="29">
        <f t="shared" si="106"/>
        <v>0.15</v>
      </c>
      <c r="I212" s="3">
        <v>5</v>
      </c>
      <c r="J212" s="3">
        <f t="shared" si="107"/>
        <v>1</v>
      </c>
      <c r="K212" s="3">
        <f t="shared" si="108"/>
        <v>1</v>
      </c>
      <c r="L212" s="3">
        <v>5</v>
      </c>
      <c r="M212" s="3">
        <f t="shared" si="109"/>
        <v>1</v>
      </c>
      <c r="N212" s="3">
        <f t="shared" si="110"/>
        <v>1</v>
      </c>
      <c r="O212" s="3">
        <v>5</v>
      </c>
      <c r="P212" s="3">
        <f t="shared" si="111"/>
        <v>1</v>
      </c>
      <c r="Q212" s="3">
        <f t="shared" si="112"/>
        <v>1</v>
      </c>
      <c r="R212" s="3">
        <v>3</v>
      </c>
      <c r="S212" s="3">
        <f t="shared" si="113"/>
        <v>0.5</v>
      </c>
      <c r="T212" s="3">
        <f t="shared" si="114"/>
        <v>0.5</v>
      </c>
      <c r="U212" s="29">
        <f t="shared" si="115"/>
        <v>0.875</v>
      </c>
      <c r="V212" s="3">
        <v>5</v>
      </c>
      <c r="W212" s="3">
        <f t="shared" si="116"/>
        <v>1</v>
      </c>
      <c r="X212" s="3">
        <v>3</v>
      </c>
      <c r="Y212" s="3">
        <f t="shared" si="117"/>
        <v>0.5</v>
      </c>
      <c r="Z212" s="3">
        <v>3</v>
      </c>
      <c r="AA212" s="3">
        <f t="shared" si="118"/>
        <v>0.5</v>
      </c>
      <c r="AB212" s="29">
        <f t="shared" si="119"/>
        <v>0.66666666666666663</v>
      </c>
      <c r="AC212" s="3">
        <v>4</v>
      </c>
      <c r="AD212" s="3">
        <f t="shared" si="120"/>
        <v>1</v>
      </c>
      <c r="AE212" s="3">
        <v>4</v>
      </c>
      <c r="AF212" s="3">
        <f t="shared" si="121"/>
        <v>1</v>
      </c>
      <c r="AG212" s="3">
        <v>4</v>
      </c>
      <c r="AH212" s="3">
        <f t="shared" si="122"/>
        <v>1</v>
      </c>
      <c r="AI212" s="3">
        <v>4</v>
      </c>
      <c r="AJ212" s="3">
        <f t="shared" si="123"/>
        <v>1</v>
      </c>
      <c r="AK212" s="3">
        <v>4</v>
      </c>
      <c r="AL212" s="3">
        <f t="shared" si="124"/>
        <v>1</v>
      </c>
      <c r="AM212" s="3">
        <v>4</v>
      </c>
      <c r="AN212" s="3">
        <f t="shared" si="125"/>
        <v>1</v>
      </c>
      <c r="AO212" s="3">
        <v>4</v>
      </c>
      <c r="AP212" s="3">
        <f t="shared" si="126"/>
        <v>1</v>
      </c>
      <c r="AQ212" s="3">
        <v>4</v>
      </c>
      <c r="AR212" s="3">
        <f t="shared" si="127"/>
        <v>1</v>
      </c>
      <c r="AS212" s="29">
        <f t="shared" si="128"/>
        <v>1</v>
      </c>
      <c r="AT212" s="3">
        <v>3</v>
      </c>
      <c r="AU212" s="3">
        <f t="shared" si="129"/>
        <v>0.5</v>
      </c>
      <c r="AV212" s="3">
        <v>3</v>
      </c>
      <c r="AW212" s="3">
        <f t="shared" si="130"/>
        <v>0.5</v>
      </c>
      <c r="AX212" s="29">
        <f t="shared" si="131"/>
        <v>0.5</v>
      </c>
      <c r="AY212" s="3" t="s">
        <v>1780</v>
      </c>
      <c r="AZ212" s="3">
        <v>15</v>
      </c>
      <c r="BA212" s="12">
        <f t="shared" si="132"/>
        <v>5.2082223879007343E-2</v>
      </c>
      <c r="BB212" s="12">
        <f t="shared" si="133"/>
        <v>0.47663551401869159</v>
      </c>
      <c r="BC212" s="3">
        <v>5</v>
      </c>
      <c r="BD212" s="3">
        <f t="shared" si="134"/>
        <v>1</v>
      </c>
      <c r="BE212" s="3">
        <v>5</v>
      </c>
      <c r="BF212" s="3">
        <f t="shared" si="135"/>
        <v>1</v>
      </c>
      <c r="BG212" s="29">
        <f t="shared" si="136"/>
        <v>0.6840274079596691</v>
      </c>
      <c r="BH212" s="3">
        <v>150000</v>
      </c>
      <c r="BI212" s="13">
        <f t="shared" si="137"/>
        <v>1.6875000016875001E-4</v>
      </c>
      <c r="BJ212" s="12">
        <f t="shared" si="138"/>
        <v>0.25714285714285712</v>
      </c>
      <c r="BK212" s="29">
        <f t="shared" si="139"/>
        <v>0.64594901243772263</v>
      </c>
      <c r="FI212" s="3"/>
      <c r="GC212" s="3"/>
      <c r="GE212" s="3"/>
    </row>
    <row r="213" spans="1:187" ht="15" x14ac:dyDescent="0.2">
      <c r="A213" s="3" t="s">
        <v>1784</v>
      </c>
      <c r="B213" s="21" t="s">
        <v>3150</v>
      </c>
      <c r="C213" s="3" t="s">
        <v>1785</v>
      </c>
      <c r="D213" s="3" t="s">
        <v>124</v>
      </c>
      <c r="E213" s="3" t="s">
        <v>303</v>
      </c>
      <c r="F213" s="3">
        <v>30</v>
      </c>
      <c r="G213" s="5">
        <f t="shared" si="105"/>
        <v>0.3</v>
      </c>
      <c r="H213" s="29">
        <f t="shared" si="106"/>
        <v>0.3</v>
      </c>
      <c r="I213" s="3">
        <v>4</v>
      </c>
      <c r="J213" s="3">
        <f t="shared" si="107"/>
        <v>0.75</v>
      </c>
      <c r="K213" s="3">
        <f t="shared" si="108"/>
        <v>0.75</v>
      </c>
      <c r="L213" s="3">
        <v>4</v>
      </c>
      <c r="M213" s="3">
        <f t="shared" si="109"/>
        <v>0.75</v>
      </c>
      <c r="N213" s="3">
        <f t="shared" si="110"/>
        <v>0.75</v>
      </c>
      <c r="O213" s="3">
        <v>4</v>
      </c>
      <c r="P213" s="3">
        <f t="shared" si="111"/>
        <v>0.75</v>
      </c>
      <c r="Q213" s="3">
        <f t="shared" si="112"/>
        <v>0.75</v>
      </c>
      <c r="R213" s="3">
        <v>4</v>
      </c>
      <c r="S213" s="3">
        <f t="shared" si="113"/>
        <v>0.75</v>
      </c>
      <c r="T213" s="3">
        <f t="shared" si="114"/>
        <v>0.75</v>
      </c>
      <c r="U213" s="29">
        <f t="shared" si="115"/>
        <v>0.75</v>
      </c>
      <c r="V213" s="3">
        <v>3</v>
      </c>
      <c r="W213" s="3">
        <f t="shared" si="116"/>
        <v>0.5</v>
      </c>
      <c r="X213" s="3">
        <v>4</v>
      </c>
      <c r="Y213" s="3">
        <f t="shared" si="117"/>
        <v>0.75</v>
      </c>
      <c r="Z213" s="3">
        <v>5</v>
      </c>
      <c r="AA213" s="3">
        <f t="shared" si="118"/>
        <v>1</v>
      </c>
      <c r="AB213" s="29">
        <f t="shared" si="119"/>
        <v>0.75</v>
      </c>
      <c r="AC213" s="3">
        <v>4</v>
      </c>
      <c r="AD213" s="3">
        <f t="shared" si="120"/>
        <v>1</v>
      </c>
      <c r="AE213" s="3">
        <v>4</v>
      </c>
      <c r="AF213" s="3">
        <f t="shared" si="121"/>
        <v>1</v>
      </c>
      <c r="AG213" s="3">
        <v>4</v>
      </c>
      <c r="AH213" s="3">
        <f t="shared" si="122"/>
        <v>1</v>
      </c>
      <c r="AI213" s="3">
        <v>4</v>
      </c>
      <c r="AJ213" s="3">
        <f t="shared" si="123"/>
        <v>1</v>
      </c>
      <c r="AK213" s="3">
        <v>4</v>
      </c>
      <c r="AL213" s="3">
        <f t="shared" si="124"/>
        <v>1</v>
      </c>
      <c r="AM213" s="3">
        <v>3</v>
      </c>
      <c r="AN213" s="3">
        <f t="shared" si="125"/>
        <v>0.66666666666666663</v>
      </c>
      <c r="AO213" s="3">
        <v>3</v>
      </c>
      <c r="AP213" s="3">
        <f t="shared" si="126"/>
        <v>0.66666666666666663</v>
      </c>
      <c r="AQ213" s="3">
        <v>4</v>
      </c>
      <c r="AR213" s="3">
        <f t="shared" si="127"/>
        <v>1</v>
      </c>
      <c r="AS213" s="29">
        <f t="shared" si="128"/>
        <v>0.91666666666666674</v>
      </c>
      <c r="AT213" s="3">
        <v>5</v>
      </c>
      <c r="AU213" s="3">
        <f t="shared" si="129"/>
        <v>1</v>
      </c>
      <c r="AV213" s="3">
        <v>4</v>
      </c>
      <c r="AW213" s="3">
        <f t="shared" si="130"/>
        <v>0.75</v>
      </c>
      <c r="AX213" s="29">
        <f t="shared" si="131"/>
        <v>0.875</v>
      </c>
      <c r="AY213" s="3" t="s">
        <v>1786</v>
      </c>
      <c r="AZ213" s="3">
        <v>40</v>
      </c>
      <c r="BA213" s="12">
        <f t="shared" si="132"/>
        <v>0.14083856995775199</v>
      </c>
      <c r="BB213" s="12">
        <f t="shared" si="133"/>
        <v>0.90965732087227413</v>
      </c>
      <c r="BC213" s="3">
        <v>3</v>
      </c>
      <c r="BD213" s="3">
        <f t="shared" si="134"/>
        <v>0.5</v>
      </c>
      <c r="BE213" s="3">
        <v>4</v>
      </c>
      <c r="BF213" s="3">
        <f t="shared" si="135"/>
        <v>0.75</v>
      </c>
      <c r="BG213" s="29">
        <f t="shared" si="136"/>
        <v>0.46361285665258406</v>
      </c>
      <c r="BH213" s="3">
        <v>100000</v>
      </c>
      <c r="BI213" s="13">
        <f t="shared" si="137"/>
        <v>1.125000001125E-4</v>
      </c>
      <c r="BJ213" s="12">
        <f t="shared" si="138"/>
        <v>0.19365079365079366</v>
      </c>
      <c r="BK213" s="29">
        <f t="shared" si="139"/>
        <v>0.67587992055320845</v>
      </c>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Q213" s="3"/>
      <c r="CR213" s="3"/>
      <c r="CS213" s="3"/>
      <c r="CT213" s="3"/>
      <c r="CU213" s="3"/>
      <c r="CV213" s="3"/>
      <c r="CW213" s="3"/>
      <c r="CX213" s="3"/>
      <c r="CY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B213" s="3"/>
      <c r="EC213" s="3"/>
      <c r="ED213" s="3"/>
      <c r="EE213" s="3"/>
      <c r="EF213" s="3"/>
      <c r="EG213" s="3"/>
      <c r="EH213" s="3"/>
      <c r="EI213" s="3"/>
      <c r="EJ213" s="3"/>
      <c r="EK213" s="3"/>
      <c r="EL213" s="3"/>
      <c r="EM213" s="3"/>
      <c r="EP213" s="3"/>
      <c r="EQ213" s="3"/>
      <c r="EU213" s="3"/>
      <c r="EW213" s="3"/>
      <c r="EX213" s="3"/>
      <c r="EY213" s="3"/>
      <c r="FA213" s="3"/>
      <c r="FB213" s="3"/>
      <c r="FC213" s="3"/>
      <c r="FD213" s="3"/>
      <c r="FE213" s="3"/>
      <c r="FF213" s="3"/>
      <c r="FH213" s="3"/>
      <c r="FI213" s="3"/>
      <c r="FJ213" s="3"/>
      <c r="FK213" s="3"/>
      <c r="FL213" s="3"/>
      <c r="FM213" s="3"/>
      <c r="FN213" s="3"/>
      <c r="FO213" s="3"/>
      <c r="FP213" s="3"/>
      <c r="FQ213" s="3"/>
      <c r="FR213" s="3"/>
      <c r="FS213" s="3"/>
      <c r="FT213" s="3"/>
      <c r="FU213" s="3"/>
      <c r="FV213" s="3"/>
      <c r="FW213" s="3"/>
      <c r="FX213" s="3"/>
      <c r="FY213" s="3"/>
      <c r="GA213" s="3"/>
      <c r="GB213" s="3"/>
      <c r="GC213" s="3"/>
      <c r="GD213" s="3"/>
      <c r="GE213" s="3"/>
    </row>
    <row r="214" spans="1:187" ht="15" x14ac:dyDescent="0.2">
      <c r="A214" s="3" t="s">
        <v>1790</v>
      </c>
      <c r="B214" s="21" t="s">
        <v>3139</v>
      </c>
      <c r="C214" s="3" t="s">
        <v>398</v>
      </c>
      <c r="D214" s="3" t="s">
        <v>113</v>
      </c>
      <c r="E214" s="3" t="s">
        <v>1791</v>
      </c>
      <c r="F214" s="3">
        <v>25</v>
      </c>
      <c r="G214" s="5">
        <f t="shared" si="105"/>
        <v>0.25</v>
      </c>
      <c r="H214" s="29">
        <f t="shared" si="106"/>
        <v>0.25</v>
      </c>
      <c r="I214" s="3">
        <v>5</v>
      </c>
      <c r="J214" s="3">
        <f t="shared" si="107"/>
        <v>1</v>
      </c>
      <c r="K214" s="3">
        <f t="shared" si="108"/>
        <v>1</v>
      </c>
      <c r="L214" s="3">
        <v>5</v>
      </c>
      <c r="M214" s="3">
        <f t="shared" si="109"/>
        <v>1</v>
      </c>
      <c r="N214" s="3">
        <f t="shared" si="110"/>
        <v>1</v>
      </c>
      <c r="O214" s="3">
        <v>5</v>
      </c>
      <c r="P214" s="3">
        <f t="shared" si="111"/>
        <v>1</v>
      </c>
      <c r="Q214" s="3">
        <f t="shared" si="112"/>
        <v>1</v>
      </c>
      <c r="R214" s="3">
        <v>5</v>
      </c>
      <c r="S214" s="3">
        <f t="shared" si="113"/>
        <v>1</v>
      </c>
      <c r="T214" s="3">
        <f t="shared" si="114"/>
        <v>1</v>
      </c>
      <c r="U214" s="29">
        <f t="shared" si="115"/>
        <v>1</v>
      </c>
      <c r="V214" s="3">
        <v>5</v>
      </c>
      <c r="W214" s="3">
        <f t="shared" si="116"/>
        <v>1</v>
      </c>
      <c r="X214" s="3">
        <v>5</v>
      </c>
      <c r="Y214" s="3">
        <f t="shared" si="117"/>
        <v>1</v>
      </c>
      <c r="Z214" s="3">
        <v>5</v>
      </c>
      <c r="AA214" s="3">
        <f t="shared" si="118"/>
        <v>1</v>
      </c>
      <c r="AB214" s="29">
        <f t="shared" si="119"/>
        <v>1</v>
      </c>
      <c r="AC214" s="3">
        <v>4</v>
      </c>
      <c r="AD214" s="3">
        <f t="shared" si="120"/>
        <v>1</v>
      </c>
      <c r="AE214" s="3">
        <v>4</v>
      </c>
      <c r="AF214" s="3">
        <f t="shared" si="121"/>
        <v>1</v>
      </c>
      <c r="AG214" s="3">
        <v>4</v>
      </c>
      <c r="AH214" s="3">
        <f t="shared" si="122"/>
        <v>1</v>
      </c>
      <c r="AI214" s="3">
        <v>4</v>
      </c>
      <c r="AJ214" s="3">
        <f t="shared" si="123"/>
        <v>1</v>
      </c>
      <c r="AK214" s="3">
        <v>4</v>
      </c>
      <c r="AL214" s="3">
        <f t="shared" si="124"/>
        <v>1</v>
      </c>
      <c r="AM214" s="3">
        <v>4</v>
      </c>
      <c r="AN214" s="3">
        <f t="shared" si="125"/>
        <v>1</v>
      </c>
      <c r="AO214" s="3">
        <v>4</v>
      </c>
      <c r="AP214" s="3">
        <f t="shared" si="126"/>
        <v>1</v>
      </c>
      <c r="AQ214" s="3">
        <v>4</v>
      </c>
      <c r="AR214" s="3">
        <f t="shared" si="127"/>
        <v>1</v>
      </c>
      <c r="AS214" s="29">
        <f t="shared" si="128"/>
        <v>1</v>
      </c>
      <c r="AT214" s="3">
        <v>4</v>
      </c>
      <c r="AU214" s="3">
        <f t="shared" si="129"/>
        <v>0.75</v>
      </c>
      <c r="AV214" s="3">
        <v>5</v>
      </c>
      <c r="AW214" s="3">
        <f t="shared" si="130"/>
        <v>1</v>
      </c>
      <c r="AX214" s="29">
        <f t="shared" si="131"/>
        <v>0.875</v>
      </c>
      <c r="AY214" s="3" t="s">
        <v>1792</v>
      </c>
      <c r="AZ214" s="3">
        <v>25</v>
      </c>
      <c r="BA214" s="12">
        <f t="shared" si="132"/>
        <v>8.7584762310505201E-2</v>
      </c>
      <c r="BB214" s="12">
        <f t="shared" si="133"/>
        <v>0.75077881619937692</v>
      </c>
      <c r="BC214" s="3">
        <v>5</v>
      </c>
      <c r="BD214" s="3">
        <f t="shared" si="134"/>
        <v>1</v>
      </c>
      <c r="BE214" s="3">
        <v>5</v>
      </c>
      <c r="BF214" s="3">
        <f t="shared" si="135"/>
        <v>1</v>
      </c>
      <c r="BG214" s="29">
        <f t="shared" si="136"/>
        <v>0.69586158743683502</v>
      </c>
      <c r="BH214" s="3">
        <v>15000000</v>
      </c>
      <c r="BI214" s="13">
        <f t="shared" si="137"/>
        <v>1.6875000016874999E-2</v>
      </c>
      <c r="BJ214" s="12">
        <f t="shared" si="138"/>
        <v>0.946031746031746</v>
      </c>
      <c r="BK214" s="29">
        <f t="shared" si="139"/>
        <v>0.8034769312394725</v>
      </c>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P214" s="3"/>
      <c r="EQ214" s="3"/>
      <c r="EU214" s="3"/>
      <c r="EW214" s="3"/>
      <c r="EX214" s="3"/>
      <c r="EY214" s="3"/>
      <c r="FA214" s="3"/>
      <c r="FB214" s="3"/>
      <c r="FC214" s="3"/>
      <c r="FD214" s="3"/>
      <c r="FE214" s="3"/>
      <c r="FF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row>
    <row r="215" spans="1:187" ht="15" x14ac:dyDescent="0.2">
      <c r="A215" s="3" t="s">
        <v>1800</v>
      </c>
      <c r="B215" s="21" t="s">
        <v>3137</v>
      </c>
      <c r="C215" s="3" t="s">
        <v>1801</v>
      </c>
      <c r="D215" s="3" t="s">
        <v>124</v>
      </c>
      <c r="E215" s="3" t="s">
        <v>207</v>
      </c>
      <c r="F215" s="3">
        <v>30</v>
      </c>
      <c r="G215" s="5">
        <f t="shared" si="105"/>
        <v>0.3</v>
      </c>
      <c r="H215" s="29">
        <f t="shared" si="106"/>
        <v>0.3</v>
      </c>
      <c r="I215" s="3">
        <v>5</v>
      </c>
      <c r="J215" s="3">
        <f t="shared" si="107"/>
        <v>1</v>
      </c>
      <c r="K215" s="3">
        <f t="shared" si="108"/>
        <v>1</v>
      </c>
      <c r="L215" s="3">
        <v>5</v>
      </c>
      <c r="M215" s="3">
        <f t="shared" si="109"/>
        <v>1</v>
      </c>
      <c r="N215" s="3">
        <f t="shared" si="110"/>
        <v>1</v>
      </c>
      <c r="O215" s="3">
        <v>5</v>
      </c>
      <c r="P215" s="3">
        <f t="shared" si="111"/>
        <v>1</v>
      </c>
      <c r="Q215" s="3">
        <f t="shared" si="112"/>
        <v>1</v>
      </c>
      <c r="R215" s="3">
        <v>5</v>
      </c>
      <c r="S215" s="3">
        <f t="shared" si="113"/>
        <v>1</v>
      </c>
      <c r="T215" s="3">
        <f t="shared" si="114"/>
        <v>1</v>
      </c>
      <c r="U215" s="29">
        <f t="shared" si="115"/>
        <v>1</v>
      </c>
      <c r="V215" s="3">
        <v>4</v>
      </c>
      <c r="W215" s="3">
        <f t="shared" si="116"/>
        <v>0.75</v>
      </c>
      <c r="X215" s="3">
        <v>5</v>
      </c>
      <c r="Y215" s="3">
        <f t="shared" si="117"/>
        <v>1</v>
      </c>
      <c r="Z215" s="3">
        <v>5</v>
      </c>
      <c r="AA215" s="3">
        <f t="shared" si="118"/>
        <v>1</v>
      </c>
      <c r="AB215" s="29">
        <f t="shared" si="119"/>
        <v>0.91666666666666663</v>
      </c>
      <c r="AC215" s="3">
        <v>4</v>
      </c>
      <c r="AD215" s="3">
        <f t="shared" si="120"/>
        <v>1</v>
      </c>
      <c r="AE215" s="3">
        <v>4</v>
      </c>
      <c r="AF215" s="3">
        <f t="shared" si="121"/>
        <v>1</v>
      </c>
      <c r="AG215" s="3">
        <v>3</v>
      </c>
      <c r="AH215" s="3">
        <f t="shared" si="122"/>
        <v>0.66666666666666663</v>
      </c>
      <c r="AI215" s="3">
        <v>4</v>
      </c>
      <c r="AJ215" s="3">
        <f t="shared" si="123"/>
        <v>1</v>
      </c>
      <c r="AK215" s="3">
        <v>4</v>
      </c>
      <c r="AL215" s="3">
        <f t="shared" si="124"/>
        <v>1</v>
      </c>
      <c r="AM215" s="3">
        <v>4</v>
      </c>
      <c r="AN215" s="3">
        <f t="shared" si="125"/>
        <v>1</v>
      </c>
      <c r="AO215" s="3">
        <v>4</v>
      </c>
      <c r="AP215" s="3">
        <f t="shared" si="126"/>
        <v>1</v>
      </c>
      <c r="AQ215" s="3">
        <v>4</v>
      </c>
      <c r="AR215" s="3">
        <f t="shared" si="127"/>
        <v>1</v>
      </c>
      <c r="AS215" s="29">
        <f t="shared" si="128"/>
        <v>0.95833333333333326</v>
      </c>
      <c r="AT215" s="3">
        <v>5</v>
      </c>
      <c r="AU215" s="3">
        <f t="shared" si="129"/>
        <v>1</v>
      </c>
      <c r="AV215" s="3">
        <v>5</v>
      </c>
      <c r="AW215" s="3">
        <f t="shared" si="130"/>
        <v>1</v>
      </c>
      <c r="AX215" s="29">
        <f t="shared" si="131"/>
        <v>1</v>
      </c>
      <c r="AZ215" s="3">
        <v>25</v>
      </c>
      <c r="BA215" s="12">
        <f t="shared" si="132"/>
        <v>8.7584762310505201E-2</v>
      </c>
      <c r="BB215" s="12">
        <f t="shared" si="133"/>
        <v>0.75077881619937692</v>
      </c>
      <c r="BC215" s="3">
        <v>5</v>
      </c>
      <c r="BD215" s="3">
        <f t="shared" si="134"/>
        <v>1</v>
      </c>
      <c r="BE215" s="3">
        <v>5</v>
      </c>
      <c r="BF215" s="3">
        <f t="shared" si="135"/>
        <v>1</v>
      </c>
      <c r="BG215" s="29">
        <f t="shared" si="136"/>
        <v>0.69586158743683502</v>
      </c>
      <c r="BH215" s="3">
        <v>230000</v>
      </c>
      <c r="BI215" s="13">
        <f t="shared" si="137"/>
        <v>2.5875000025875003E-4</v>
      </c>
      <c r="BJ215" s="12">
        <f t="shared" si="138"/>
        <v>0.32698412698412699</v>
      </c>
      <c r="BK215" s="29">
        <f t="shared" si="139"/>
        <v>0.81181026457280581</v>
      </c>
      <c r="FI215" s="3"/>
      <c r="GC215" s="3"/>
      <c r="GE215" s="3"/>
    </row>
    <row r="216" spans="1:187" ht="15" x14ac:dyDescent="0.2">
      <c r="A216" s="3" t="s">
        <v>1802</v>
      </c>
      <c r="B216" s="21" t="s">
        <v>3137</v>
      </c>
      <c r="C216" s="3">
        <v>48259</v>
      </c>
      <c r="D216" s="3" t="s">
        <v>144</v>
      </c>
      <c r="E216" s="3" t="s">
        <v>1803</v>
      </c>
      <c r="F216" s="3">
        <v>50</v>
      </c>
      <c r="G216" s="5">
        <f t="shared" si="105"/>
        <v>0.5</v>
      </c>
      <c r="H216" s="29">
        <f t="shared" si="106"/>
        <v>0.5</v>
      </c>
      <c r="I216" s="3">
        <v>5</v>
      </c>
      <c r="J216" s="3">
        <f t="shared" si="107"/>
        <v>1</v>
      </c>
      <c r="K216" s="3">
        <f t="shared" si="108"/>
        <v>1</v>
      </c>
      <c r="L216" s="3">
        <v>5</v>
      </c>
      <c r="M216" s="3">
        <f t="shared" si="109"/>
        <v>1</v>
      </c>
      <c r="N216" s="3">
        <f t="shared" si="110"/>
        <v>1</v>
      </c>
      <c r="O216" s="3">
        <v>5</v>
      </c>
      <c r="P216" s="3">
        <f t="shared" si="111"/>
        <v>1</v>
      </c>
      <c r="Q216" s="3">
        <f t="shared" si="112"/>
        <v>1</v>
      </c>
      <c r="R216" s="3">
        <v>5</v>
      </c>
      <c r="S216" s="3">
        <f t="shared" si="113"/>
        <v>1</v>
      </c>
      <c r="T216" s="3">
        <f t="shared" si="114"/>
        <v>1</v>
      </c>
      <c r="U216" s="29">
        <f t="shared" si="115"/>
        <v>1</v>
      </c>
      <c r="V216" s="3">
        <v>5</v>
      </c>
      <c r="W216" s="3">
        <f t="shared" si="116"/>
        <v>1</v>
      </c>
      <c r="X216" s="3">
        <v>5</v>
      </c>
      <c r="Y216" s="3">
        <f t="shared" si="117"/>
        <v>1</v>
      </c>
      <c r="Z216" s="3">
        <v>5</v>
      </c>
      <c r="AA216" s="3">
        <f t="shared" si="118"/>
        <v>1</v>
      </c>
      <c r="AB216" s="29">
        <f t="shared" si="119"/>
        <v>1</v>
      </c>
      <c r="AC216" s="3">
        <v>4</v>
      </c>
      <c r="AD216" s="3">
        <f t="shared" si="120"/>
        <v>1</v>
      </c>
      <c r="AE216" s="3">
        <v>4</v>
      </c>
      <c r="AF216" s="3">
        <f t="shared" si="121"/>
        <v>1</v>
      </c>
      <c r="AG216" s="3">
        <v>4</v>
      </c>
      <c r="AH216" s="3">
        <f t="shared" si="122"/>
        <v>1</v>
      </c>
      <c r="AI216" s="3">
        <v>4</v>
      </c>
      <c r="AJ216" s="3">
        <f t="shared" si="123"/>
        <v>1</v>
      </c>
      <c r="AK216" s="3">
        <v>4</v>
      </c>
      <c r="AL216" s="3">
        <f t="shared" si="124"/>
        <v>1</v>
      </c>
      <c r="AM216" s="3">
        <v>4</v>
      </c>
      <c r="AN216" s="3">
        <f t="shared" si="125"/>
        <v>1</v>
      </c>
      <c r="AO216" s="3">
        <v>4</v>
      </c>
      <c r="AP216" s="3">
        <f t="shared" si="126"/>
        <v>1</v>
      </c>
      <c r="AQ216" s="3">
        <v>4</v>
      </c>
      <c r="AR216" s="3">
        <f t="shared" si="127"/>
        <v>1</v>
      </c>
      <c r="AS216" s="29">
        <f t="shared" si="128"/>
        <v>1</v>
      </c>
      <c r="AT216" s="3">
        <v>4</v>
      </c>
      <c r="AU216" s="3">
        <f t="shared" si="129"/>
        <v>0.75</v>
      </c>
      <c r="AV216" s="3">
        <v>5</v>
      </c>
      <c r="AW216" s="3">
        <f t="shared" si="130"/>
        <v>1</v>
      </c>
      <c r="AX216" s="29">
        <f t="shared" si="131"/>
        <v>0.875</v>
      </c>
      <c r="AY216" s="3" t="s">
        <v>1804</v>
      </c>
      <c r="AZ216" s="3">
        <v>26</v>
      </c>
      <c r="BA216" s="12">
        <f t="shared" si="132"/>
        <v>9.1135016153654991E-2</v>
      </c>
      <c r="BB216" s="12">
        <f t="shared" si="133"/>
        <v>0.80373831775700932</v>
      </c>
      <c r="BC216" s="3">
        <v>5</v>
      </c>
      <c r="BD216" s="3">
        <f t="shared" si="134"/>
        <v>1</v>
      </c>
      <c r="BE216" s="3">
        <v>4</v>
      </c>
      <c r="BF216" s="3">
        <f t="shared" si="135"/>
        <v>0.75</v>
      </c>
      <c r="BG216" s="29">
        <f t="shared" si="136"/>
        <v>0.61371167205121835</v>
      </c>
      <c r="BH216" s="3">
        <v>140000</v>
      </c>
      <c r="BI216" s="13">
        <f t="shared" si="137"/>
        <v>1.575000001575E-4</v>
      </c>
      <c r="BJ216" s="12">
        <f t="shared" si="138"/>
        <v>0.24761904761904763</v>
      </c>
      <c r="BK216" s="29">
        <f t="shared" si="139"/>
        <v>0.83145194534186972</v>
      </c>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O216" s="3"/>
      <c r="EQ216" s="3"/>
      <c r="EW216" s="3"/>
      <c r="EZ216" s="3"/>
      <c r="FA216" s="3"/>
      <c r="FB216" s="3"/>
      <c r="FC216" s="3"/>
      <c r="FD216" s="3"/>
      <c r="FE216" s="3"/>
      <c r="FF216" s="3"/>
      <c r="FH216" s="3"/>
      <c r="FI216" s="3"/>
      <c r="FJ216" s="3"/>
      <c r="FK216" s="3"/>
      <c r="FL216" s="3"/>
      <c r="FM216" s="3"/>
      <c r="FN216" s="3"/>
      <c r="FO216" s="3"/>
      <c r="FP216" s="3"/>
      <c r="FQ216" s="3"/>
      <c r="FR216" s="3"/>
      <c r="FS216" s="3"/>
      <c r="FT216" s="3"/>
      <c r="FU216" s="3"/>
      <c r="FV216" s="3"/>
      <c r="FW216" s="3"/>
      <c r="FX216" s="3"/>
      <c r="FY216" s="3"/>
      <c r="GA216" s="3"/>
      <c r="GB216" s="3"/>
      <c r="GC216" s="3"/>
      <c r="GD216" s="3"/>
      <c r="GE216" s="3"/>
    </row>
    <row r="217" spans="1:187" ht="15" x14ac:dyDescent="0.2">
      <c r="A217" s="3" t="s">
        <v>1812</v>
      </c>
      <c r="B217" s="21" t="s">
        <v>3152</v>
      </c>
      <c r="C217" s="3">
        <v>90461</v>
      </c>
      <c r="D217" s="3" t="s">
        <v>144</v>
      </c>
      <c r="E217" s="3" t="s">
        <v>187</v>
      </c>
      <c r="F217" s="3">
        <v>35</v>
      </c>
      <c r="G217" s="5">
        <f t="shared" si="105"/>
        <v>0.35000000000000003</v>
      </c>
      <c r="H217" s="29">
        <f t="shared" si="106"/>
        <v>0.35000000000000003</v>
      </c>
      <c r="I217" s="3">
        <v>5</v>
      </c>
      <c r="J217" s="3">
        <f t="shared" si="107"/>
        <v>1</v>
      </c>
      <c r="K217" s="3">
        <f t="shared" si="108"/>
        <v>1</v>
      </c>
      <c r="L217" s="3">
        <v>4</v>
      </c>
      <c r="M217" s="3">
        <f t="shared" si="109"/>
        <v>0.75</v>
      </c>
      <c r="N217" s="3">
        <f t="shared" si="110"/>
        <v>0.75</v>
      </c>
      <c r="O217" s="3">
        <v>5</v>
      </c>
      <c r="P217" s="3">
        <f t="shared" si="111"/>
        <v>1</v>
      </c>
      <c r="Q217" s="3">
        <f t="shared" si="112"/>
        <v>1</v>
      </c>
      <c r="R217" s="3">
        <v>5</v>
      </c>
      <c r="S217" s="3">
        <f t="shared" si="113"/>
        <v>1</v>
      </c>
      <c r="T217" s="3">
        <f t="shared" si="114"/>
        <v>1</v>
      </c>
      <c r="U217" s="29">
        <f t="shared" si="115"/>
        <v>0.9375</v>
      </c>
      <c r="V217" s="3">
        <v>5</v>
      </c>
      <c r="W217" s="3">
        <f t="shared" si="116"/>
        <v>1</v>
      </c>
      <c r="X217" s="3">
        <v>5</v>
      </c>
      <c r="Y217" s="3">
        <f t="shared" si="117"/>
        <v>1</v>
      </c>
      <c r="Z217" s="3">
        <v>5</v>
      </c>
      <c r="AA217" s="3">
        <f t="shared" si="118"/>
        <v>1</v>
      </c>
      <c r="AB217" s="29">
        <f t="shared" si="119"/>
        <v>1</v>
      </c>
      <c r="AC217" s="3">
        <v>3</v>
      </c>
      <c r="AD217" s="3">
        <f t="shared" si="120"/>
        <v>0.66666666666666663</v>
      </c>
      <c r="AE217" s="3">
        <v>4</v>
      </c>
      <c r="AF217" s="3">
        <f t="shared" si="121"/>
        <v>1</v>
      </c>
      <c r="AG217" s="3">
        <v>3</v>
      </c>
      <c r="AH217" s="3">
        <f t="shared" si="122"/>
        <v>0.66666666666666663</v>
      </c>
      <c r="AI217" s="3">
        <v>4</v>
      </c>
      <c r="AJ217" s="3">
        <f t="shared" si="123"/>
        <v>1</v>
      </c>
      <c r="AK217" s="3">
        <v>4</v>
      </c>
      <c r="AL217" s="3">
        <f t="shared" si="124"/>
        <v>1</v>
      </c>
      <c r="AM217" s="3">
        <v>4</v>
      </c>
      <c r="AN217" s="3">
        <f t="shared" si="125"/>
        <v>1</v>
      </c>
      <c r="AO217" s="3">
        <v>4</v>
      </c>
      <c r="AP217" s="3">
        <f t="shared" si="126"/>
        <v>1</v>
      </c>
      <c r="AQ217" s="3">
        <v>3</v>
      </c>
      <c r="AR217" s="3">
        <f t="shared" si="127"/>
        <v>0.66666666666666663</v>
      </c>
      <c r="AS217" s="29">
        <f t="shared" si="128"/>
        <v>0.875</v>
      </c>
      <c r="AT217" s="3">
        <v>5</v>
      </c>
      <c r="AU217" s="3">
        <f t="shared" si="129"/>
        <v>1</v>
      </c>
      <c r="AV217" s="3">
        <v>5</v>
      </c>
      <c r="AW217" s="3">
        <f t="shared" si="130"/>
        <v>1</v>
      </c>
      <c r="AX217" s="29">
        <f t="shared" si="131"/>
        <v>1</v>
      </c>
      <c r="AY217" s="3" t="s">
        <v>1813</v>
      </c>
      <c r="AZ217" s="3">
        <v>1</v>
      </c>
      <c r="BA217" s="12">
        <f t="shared" si="132"/>
        <v>2.3786700749103555E-3</v>
      </c>
      <c r="BB217" s="12">
        <f t="shared" si="133"/>
        <v>6.2305295950155761E-3</v>
      </c>
      <c r="BC217" s="3">
        <v>5</v>
      </c>
      <c r="BD217" s="3">
        <f t="shared" si="134"/>
        <v>1</v>
      </c>
      <c r="BE217" s="3">
        <v>5</v>
      </c>
      <c r="BF217" s="3">
        <f t="shared" si="135"/>
        <v>1</v>
      </c>
      <c r="BG217" s="29">
        <f t="shared" si="136"/>
        <v>0.66745955669163681</v>
      </c>
      <c r="BH217" s="3">
        <v>1750000</v>
      </c>
      <c r="BI217" s="13">
        <f t="shared" si="137"/>
        <v>1.9687500019687498E-3</v>
      </c>
      <c r="BJ217" s="12">
        <f t="shared" si="138"/>
        <v>0.73968253968253972</v>
      </c>
      <c r="BK217" s="29">
        <f t="shared" si="139"/>
        <v>0.80499325944860611</v>
      </c>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O217" s="3"/>
      <c r="EQ217" s="3"/>
      <c r="EW217" s="3"/>
      <c r="EZ217" s="3"/>
      <c r="FA217" s="3"/>
      <c r="FB217" s="3"/>
      <c r="FC217" s="3"/>
      <c r="FD217" s="3"/>
      <c r="FE217" s="3"/>
      <c r="FF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row>
    <row r="218" spans="1:187" ht="15" x14ac:dyDescent="0.2">
      <c r="A218" s="3" t="s">
        <v>1821</v>
      </c>
      <c r="B218" s="21" t="s">
        <v>3137</v>
      </c>
      <c r="C218" s="3" t="s">
        <v>1822</v>
      </c>
      <c r="D218" s="3" t="s">
        <v>124</v>
      </c>
      <c r="E218" s="3" t="s">
        <v>336</v>
      </c>
      <c r="G218" s="5">
        <f t="shared" si="105"/>
        <v>0</v>
      </c>
      <c r="H218" s="29" t="str">
        <f t="shared" si="106"/>
        <v/>
      </c>
      <c r="J218" s="3">
        <f t="shared" si="107"/>
        <v>-0.25</v>
      </c>
      <c r="K218" s="3" t="str">
        <f t="shared" si="108"/>
        <v/>
      </c>
      <c r="M218" s="3">
        <f t="shared" si="109"/>
        <v>-0.25</v>
      </c>
      <c r="N218" s="3" t="str">
        <f t="shared" si="110"/>
        <v/>
      </c>
      <c r="P218" s="3">
        <f t="shared" si="111"/>
        <v>-0.25</v>
      </c>
      <c r="Q218" s="3" t="str">
        <f t="shared" si="112"/>
        <v/>
      </c>
      <c r="S218" s="3">
        <f t="shared" si="113"/>
        <v>-0.25</v>
      </c>
      <c r="T218" s="3" t="str">
        <f t="shared" si="114"/>
        <v/>
      </c>
      <c r="U218" s="29" t="str">
        <f t="shared" si="115"/>
        <v/>
      </c>
      <c r="W218" s="3">
        <f t="shared" si="116"/>
        <v>-0.25</v>
      </c>
      <c r="Y218" s="3">
        <f t="shared" si="117"/>
        <v>-0.25</v>
      </c>
      <c r="AA218" s="3">
        <f t="shared" si="118"/>
        <v>-0.25</v>
      </c>
      <c r="AB218" s="29" t="str">
        <f t="shared" si="119"/>
        <v/>
      </c>
      <c r="AD218" s="3">
        <f t="shared" si="120"/>
        <v>-0.33333333333333331</v>
      </c>
      <c r="AF218" s="3">
        <f t="shared" si="121"/>
        <v>-0.33333333333333331</v>
      </c>
      <c r="AH218" s="3">
        <f t="shared" si="122"/>
        <v>-0.33333333333333331</v>
      </c>
      <c r="AJ218" s="3">
        <f t="shared" si="123"/>
        <v>-0.33333333333333331</v>
      </c>
      <c r="AL218" s="3">
        <f t="shared" si="124"/>
        <v>-0.33333333333333331</v>
      </c>
      <c r="AN218" s="3">
        <f t="shared" si="125"/>
        <v>-0.33333333333333331</v>
      </c>
      <c r="AP218" s="3">
        <f t="shared" si="126"/>
        <v>-0.33333333333333331</v>
      </c>
      <c r="AR218" s="3">
        <f t="shared" si="127"/>
        <v>-0.33333333333333331</v>
      </c>
      <c r="AS218" s="29" t="str">
        <f t="shared" si="128"/>
        <v/>
      </c>
      <c r="AU218" s="3">
        <f t="shared" si="129"/>
        <v>-0.25</v>
      </c>
      <c r="AW218" s="3">
        <f t="shared" si="130"/>
        <v>-0.25</v>
      </c>
      <c r="AX218" s="29" t="str">
        <f t="shared" si="131"/>
        <v/>
      </c>
      <c r="BA218" s="12">
        <f t="shared" si="132"/>
        <v>-1.171583768239429E-3</v>
      </c>
      <c r="BB218" s="12" t="e">
        <f t="shared" si="133"/>
        <v>#N/A</v>
      </c>
      <c r="BD218" s="3">
        <f t="shared" si="134"/>
        <v>-0.25</v>
      </c>
      <c r="BF218" s="3">
        <f t="shared" si="135"/>
        <v>-0.25</v>
      </c>
      <c r="BG218" s="29" t="str">
        <f t="shared" si="136"/>
        <v/>
      </c>
      <c r="BI218" s="13">
        <f t="shared" si="137"/>
        <v>0</v>
      </c>
      <c r="BJ218" s="12">
        <f t="shared" si="138"/>
        <v>3.1746031746031746E-3</v>
      </c>
      <c r="BK218" s="29" t="str">
        <f t="shared" si="139"/>
        <v/>
      </c>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Q218" s="3"/>
      <c r="CR218" s="3"/>
      <c r="CS218" s="3"/>
      <c r="CT218" s="3"/>
      <c r="CU218" s="3"/>
      <c r="CV218" s="3"/>
      <c r="CW218" s="3"/>
      <c r="CX218" s="3"/>
      <c r="CY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B218" s="3"/>
      <c r="EC218" s="3"/>
      <c r="ED218" s="3"/>
      <c r="EE218" s="3"/>
      <c r="EF218" s="3"/>
      <c r="EG218" s="3"/>
      <c r="EH218" s="3"/>
      <c r="EI218" s="3"/>
      <c r="EJ218" s="3"/>
      <c r="EK218" s="3"/>
      <c r="EL218" s="3"/>
      <c r="EM218" s="3"/>
      <c r="EO218" s="3"/>
      <c r="EQ218" s="3"/>
      <c r="EW218" s="3"/>
      <c r="EZ218" s="3"/>
      <c r="FA218" s="3"/>
      <c r="FB218" s="3"/>
      <c r="FC218" s="3"/>
      <c r="FD218" s="3"/>
      <c r="FE218" s="3"/>
      <c r="FF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row>
    <row r="219" spans="1:187" ht="15" x14ac:dyDescent="0.2">
      <c r="A219" s="3" t="s">
        <v>1823</v>
      </c>
      <c r="B219" s="21" t="s">
        <v>3139</v>
      </c>
      <c r="C219" s="3" t="s">
        <v>1824</v>
      </c>
      <c r="D219" s="3" t="s">
        <v>144</v>
      </c>
      <c r="E219" s="3" t="s">
        <v>1073</v>
      </c>
      <c r="F219" s="3">
        <v>59</v>
      </c>
      <c r="G219" s="5">
        <f t="shared" si="105"/>
        <v>0.59</v>
      </c>
      <c r="H219" s="29">
        <f t="shared" si="106"/>
        <v>0.59</v>
      </c>
      <c r="I219" s="3">
        <v>5</v>
      </c>
      <c r="J219" s="3">
        <f t="shared" si="107"/>
        <v>1</v>
      </c>
      <c r="K219" s="3">
        <f t="shared" si="108"/>
        <v>1</v>
      </c>
      <c r="L219" s="3">
        <v>5</v>
      </c>
      <c r="M219" s="3">
        <f t="shared" si="109"/>
        <v>1</v>
      </c>
      <c r="N219" s="3">
        <f t="shared" si="110"/>
        <v>1</v>
      </c>
      <c r="O219" s="3">
        <v>5</v>
      </c>
      <c r="P219" s="3">
        <f t="shared" si="111"/>
        <v>1</v>
      </c>
      <c r="Q219" s="3">
        <f t="shared" si="112"/>
        <v>1</v>
      </c>
      <c r="R219" s="3">
        <v>5</v>
      </c>
      <c r="S219" s="3">
        <f t="shared" si="113"/>
        <v>1</v>
      </c>
      <c r="T219" s="3">
        <f t="shared" si="114"/>
        <v>1</v>
      </c>
      <c r="U219" s="29">
        <f t="shared" si="115"/>
        <v>1</v>
      </c>
      <c r="V219" s="3">
        <v>5</v>
      </c>
      <c r="W219" s="3">
        <f t="shared" si="116"/>
        <v>1</v>
      </c>
      <c r="X219" s="3">
        <v>5</v>
      </c>
      <c r="Y219" s="3">
        <f t="shared" si="117"/>
        <v>1</v>
      </c>
      <c r="Z219" s="3">
        <v>5</v>
      </c>
      <c r="AA219" s="3">
        <f t="shared" si="118"/>
        <v>1</v>
      </c>
      <c r="AB219" s="29">
        <f t="shared" si="119"/>
        <v>1</v>
      </c>
      <c r="AC219" s="3">
        <v>4</v>
      </c>
      <c r="AD219" s="3">
        <f t="shared" si="120"/>
        <v>1</v>
      </c>
      <c r="AE219" s="3">
        <v>4</v>
      </c>
      <c r="AF219" s="3">
        <f t="shared" si="121"/>
        <v>1</v>
      </c>
      <c r="AG219" s="3">
        <v>4</v>
      </c>
      <c r="AH219" s="3">
        <f t="shared" si="122"/>
        <v>1</v>
      </c>
      <c r="AI219" s="3">
        <v>4</v>
      </c>
      <c r="AJ219" s="3">
        <f t="shared" si="123"/>
        <v>1</v>
      </c>
      <c r="AK219" s="3">
        <v>4</v>
      </c>
      <c r="AL219" s="3">
        <f t="shared" si="124"/>
        <v>1</v>
      </c>
      <c r="AM219" s="3">
        <v>4</v>
      </c>
      <c r="AN219" s="3">
        <f t="shared" si="125"/>
        <v>1</v>
      </c>
      <c r="AO219" s="3">
        <v>4</v>
      </c>
      <c r="AP219" s="3">
        <f t="shared" si="126"/>
        <v>1</v>
      </c>
      <c r="AQ219" s="3">
        <v>4</v>
      </c>
      <c r="AR219" s="3">
        <f t="shared" si="127"/>
        <v>1</v>
      </c>
      <c r="AS219" s="29">
        <f t="shared" si="128"/>
        <v>1</v>
      </c>
      <c r="AT219" s="3">
        <v>5</v>
      </c>
      <c r="AU219" s="3">
        <f t="shared" si="129"/>
        <v>1</v>
      </c>
      <c r="AV219" s="3">
        <v>5</v>
      </c>
      <c r="AW219" s="3">
        <f t="shared" si="130"/>
        <v>1</v>
      </c>
      <c r="AX219" s="29">
        <f t="shared" si="131"/>
        <v>1</v>
      </c>
      <c r="AY219" s="3" t="s">
        <v>1825</v>
      </c>
      <c r="AZ219" s="3">
        <v>36</v>
      </c>
      <c r="BA219" s="12">
        <f t="shared" si="132"/>
        <v>0.12663755458515283</v>
      </c>
      <c r="BB219" s="12">
        <f t="shared" si="133"/>
        <v>0.90031152647975077</v>
      </c>
      <c r="BC219" s="3">
        <v>5</v>
      </c>
      <c r="BD219" s="3">
        <f t="shared" si="134"/>
        <v>1</v>
      </c>
      <c r="BE219" s="3">
        <v>5</v>
      </c>
      <c r="BF219" s="3">
        <f t="shared" si="135"/>
        <v>1</v>
      </c>
      <c r="BG219" s="29">
        <f t="shared" si="136"/>
        <v>0.70887918486171753</v>
      </c>
      <c r="BH219" s="3">
        <v>273800</v>
      </c>
      <c r="BI219" s="13">
        <f t="shared" si="137"/>
        <v>3.08025000308025E-4</v>
      </c>
      <c r="BJ219" s="12">
        <f t="shared" si="138"/>
        <v>0.3619047619047619</v>
      </c>
      <c r="BK219" s="29">
        <f t="shared" si="139"/>
        <v>0.88314653081028627</v>
      </c>
      <c r="FI219" s="3"/>
      <c r="GC219" s="3"/>
      <c r="GE219" s="3"/>
    </row>
    <row r="220" spans="1:187" ht="15" x14ac:dyDescent="0.2">
      <c r="A220" s="3" t="s">
        <v>1835</v>
      </c>
      <c r="B220" s="21" t="s">
        <v>3137</v>
      </c>
      <c r="C220" s="3" t="s">
        <v>1836</v>
      </c>
      <c r="D220" s="3" t="s">
        <v>124</v>
      </c>
      <c r="E220" s="3" t="s">
        <v>313</v>
      </c>
      <c r="F220" s="3">
        <v>28</v>
      </c>
      <c r="G220" s="5">
        <f t="shared" si="105"/>
        <v>0.28000000000000003</v>
      </c>
      <c r="H220" s="29">
        <f t="shared" si="106"/>
        <v>0.28000000000000003</v>
      </c>
      <c r="I220" s="3">
        <v>5</v>
      </c>
      <c r="J220" s="3">
        <f t="shared" si="107"/>
        <v>1</v>
      </c>
      <c r="K220" s="3">
        <f t="shared" si="108"/>
        <v>1</v>
      </c>
      <c r="L220" s="3">
        <v>5</v>
      </c>
      <c r="M220" s="3">
        <f t="shared" si="109"/>
        <v>1</v>
      </c>
      <c r="N220" s="3">
        <f t="shared" si="110"/>
        <v>1</v>
      </c>
      <c r="O220" s="3">
        <v>5</v>
      </c>
      <c r="P220" s="3">
        <f t="shared" si="111"/>
        <v>1</v>
      </c>
      <c r="Q220" s="3">
        <f t="shared" si="112"/>
        <v>1</v>
      </c>
      <c r="R220" s="3">
        <v>5</v>
      </c>
      <c r="S220" s="3">
        <f t="shared" si="113"/>
        <v>1</v>
      </c>
      <c r="T220" s="3">
        <f t="shared" si="114"/>
        <v>1</v>
      </c>
      <c r="U220" s="29">
        <f t="shared" si="115"/>
        <v>1</v>
      </c>
      <c r="V220" s="3">
        <v>5</v>
      </c>
      <c r="W220" s="3">
        <f t="shared" si="116"/>
        <v>1</v>
      </c>
      <c r="X220" s="3">
        <v>5</v>
      </c>
      <c r="Y220" s="3">
        <f t="shared" si="117"/>
        <v>1</v>
      </c>
      <c r="Z220" s="3">
        <v>5</v>
      </c>
      <c r="AA220" s="3">
        <f t="shared" si="118"/>
        <v>1</v>
      </c>
      <c r="AB220" s="29">
        <f t="shared" si="119"/>
        <v>1</v>
      </c>
      <c r="AC220" s="3">
        <v>4</v>
      </c>
      <c r="AD220" s="3">
        <f t="shared" si="120"/>
        <v>1</v>
      </c>
      <c r="AE220" s="3">
        <v>4</v>
      </c>
      <c r="AF220" s="3">
        <f t="shared" si="121"/>
        <v>1</v>
      </c>
      <c r="AG220" s="3">
        <v>4</v>
      </c>
      <c r="AH220" s="3">
        <f t="shared" si="122"/>
        <v>1</v>
      </c>
      <c r="AI220" s="3">
        <v>4</v>
      </c>
      <c r="AJ220" s="3">
        <f t="shared" si="123"/>
        <v>1</v>
      </c>
      <c r="AK220" s="3">
        <v>4</v>
      </c>
      <c r="AL220" s="3">
        <f t="shared" si="124"/>
        <v>1</v>
      </c>
      <c r="AM220" s="3">
        <v>4</v>
      </c>
      <c r="AN220" s="3">
        <f t="shared" si="125"/>
        <v>1</v>
      </c>
      <c r="AO220" s="3">
        <v>4</v>
      </c>
      <c r="AP220" s="3">
        <f t="shared" si="126"/>
        <v>1</v>
      </c>
      <c r="AQ220" s="3">
        <v>4</v>
      </c>
      <c r="AR220" s="3">
        <f t="shared" si="127"/>
        <v>1</v>
      </c>
      <c r="AS220" s="29">
        <f t="shared" si="128"/>
        <v>1</v>
      </c>
      <c r="AT220" s="3">
        <v>5</v>
      </c>
      <c r="AU220" s="3">
        <f t="shared" si="129"/>
        <v>1</v>
      </c>
      <c r="AV220" s="3">
        <v>5</v>
      </c>
      <c r="AW220" s="3">
        <f t="shared" si="130"/>
        <v>1</v>
      </c>
      <c r="AX220" s="29">
        <f t="shared" si="131"/>
        <v>1</v>
      </c>
      <c r="AY220" s="3" t="s">
        <v>1837</v>
      </c>
      <c r="AZ220" s="3">
        <v>28</v>
      </c>
      <c r="BA220" s="12">
        <f t="shared" si="132"/>
        <v>9.8235523839954556E-2</v>
      </c>
      <c r="BB220" s="12">
        <f t="shared" si="133"/>
        <v>0.81308411214953269</v>
      </c>
      <c r="BC220" s="3">
        <v>4</v>
      </c>
      <c r="BD220" s="3">
        <f t="shared" si="134"/>
        <v>0.75</v>
      </c>
      <c r="BE220" s="3">
        <v>5</v>
      </c>
      <c r="BF220" s="3">
        <f t="shared" si="135"/>
        <v>1</v>
      </c>
      <c r="BG220" s="29">
        <f t="shared" si="136"/>
        <v>0.61607850794665153</v>
      </c>
      <c r="BH220" s="3">
        <v>290000</v>
      </c>
      <c r="BI220" s="13">
        <f t="shared" si="137"/>
        <v>3.2625000032624997E-4</v>
      </c>
      <c r="BJ220" s="12">
        <f t="shared" si="138"/>
        <v>0.37142857142857144</v>
      </c>
      <c r="BK220" s="29">
        <f t="shared" si="139"/>
        <v>0.81601308465777533</v>
      </c>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Q220" s="3"/>
      <c r="CR220" s="3"/>
      <c r="CS220" s="3"/>
      <c r="CT220" s="3"/>
      <c r="CU220" s="3"/>
      <c r="CV220" s="3"/>
      <c r="CW220" s="3"/>
      <c r="CX220" s="3"/>
      <c r="CY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O220" s="3"/>
      <c r="EW220" s="3"/>
      <c r="EZ220" s="3"/>
      <c r="FA220" s="3"/>
      <c r="FB220" s="3"/>
      <c r="FC220" s="3"/>
      <c r="FD220" s="3"/>
      <c r="FE220" s="3"/>
      <c r="FF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row>
    <row r="221" spans="1:187" ht="15" x14ac:dyDescent="0.2">
      <c r="A221" s="3" t="s">
        <v>1846</v>
      </c>
      <c r="B221" s="21" t="s">
        <v>3151</v>
      </c>
      <c r="C221" s="3" t="s">
        <v>840</v>
      </c>
      <c r="D221" s="3" t="s">
        <v>144</v>
      </c>
      <c r="E221" s="3" t="s">
        <v>1848</v>
      </c>
      <c r="F221" s="3">
        <v>40</v>
      </c>
      <c r="G221" s="5">
        <f t="shared" si="105"/>
        <v>0.4</v>
      </c>
      <c r="H221" s="29">
        <f t="shared" si="106"/>
        <v>0.4</v>
      </c>
      <c r="I221" s="3">
        <v>5</v>
      </c>
      <c r="J221" s="3">
        <f t="shared" si="107"/>
        <v>1</v>
      </c>
      <c r="K221" s="3">
        <f t="shared" si="108"/>
        <v>1</v>
      </c>
      <c r="L221" s="3">
        <v>5</v>
      </c>
      <c r="M221" s="3">
        <f t="shared" si="109"/>
        <v>1</v>
      </c>
      <c r="N221" s="3">
        <f t="shared" si="110"/>
        <v>1</v>
      </c>
      <c r="O221" s="3">
        <v>5</v>
      </c>
      <c r="P221" s="3">
        <f t="shared" si="111"/>
        <v>1</v>
      </c>
      <c r="Q221" s="3">
        <f t="shared" si="112"/>
        <v>1</v>
      </c>
      <c r="R221" s="3">
        <v>5</v>
      </c>
      <c r="S221" s="3">
        <f t="shared" si="113"/>
        <v>1</v>
      </c>
      <c r="T221" s="3">
        <f t="shared" si="114"/>
        <v>1</v>
      </c>
      <c r="U221" s="29">
        <f t="shared" si="115"/>
        <v>1</v>
      </c>
      <c r="V221" s="3">
        <v>5</v>
      </c>
      <c r="W221" s="3">
        <f t="shared" si="116"/>
        <v>1</v>
      </c>
      <c r="X221" s="3">
        <v>5</v>
      </c>
      <c r="Y221" s="3">
        <f t="shared" si="117"/>
        <v>1</v>
      </c>
      <c r="Z221" s="3">
        <v>5</v>
      </c>
      <c r="AA221" s="3">
        <f t="shared" si="118"/>
        <v>1</v>
      </c>
      <c r="AB221" s="29">
        <f t="shared" si="119"/>
        <v>1</v>
      </c>
      <c r="AC221" s="3">
        <v>4</v>
      </c>
      <c r="AD221" s="3">
        <f t="shared" si="120"/>
        <v>1</v>
      </c>
      <c r="AE221" s="3">
        <v>3</v>
      </c>
      <c r="AF221" s="3">
        <f t="shared" si="121"/>
        <v>0.66666666666666663</v>
      </c>
      <c r="AG221" s="3">
        <v>4</v>
      </c>
      <c r="AH221" s="3">
        <f t="shared" si="122"/>
        <v>1</v>
      </c>
      <c r="AI221" s="3">
        <v>3</v>
      </c>
      <c r="AJ221" s="3">
        <f t="shared" si="123"/>
        <v>0.66666666666666663</v>
      </c>
      <c r="AK221" s="3">
        <v>4</v>
      </c>
      <c r="AL221" s="3">
        <f t="shared" si="124"/>
        <v>1</v>
      </c>
      <c r="AM221" s="3">
        <v>4</v>
      </c>
      <c r="AN221" s="3">
        <f t="shared" si="125"/>
        <v>1</v>
      </c>
      <c r="AO221" s="3">
        <v>4</v>
      </c>
      <c r="AP221" s="3">
        <f t="shared" si="126"/>
        <v>1</v>
      </c>
      <c r="AQ221" s="3">
        <v>4</v>
      </c>
      <c r="AR221" s="3">
        <f t="shared" si="127"/>
        <v>1</v>
      </c>
      <c r="AS221" s="29">
        <f t="shared" si="128"/>
        <v>0.91666666666666663</v>
      </c>
      <c r="AT221" s="3">
        <v>5</v>
      </c>
      <c r="AU221" s="3">
        <f t="shared" si="129"/>
        <v>1</v>
      </c>
      <c r="AV221" s="3">
        <v>5</v>
      </c>
      <c r="AW221" s="3">
        <f t="shared" si="130"/>
        <v>1</v>
      </c>
      <c r="AX221" s="29">
        <f t="shared" si="131"/>
        <v>1</v>
      </c>
      <c r="AY221" s="3" t="s">
        <v>1849</v>
      </c>
      <c r="AZ221" s="3">
        <v>15</v>
      </c>
      <c r="BA221" s="12">
        <f t="shared" si="132"/>
        <v>5.2082223879007343E-2</v>
      </c>
      <c r="BB221" s="12">
        <f t="shared" si="133"/>
        <v>0.47663551401869159</v>
      </c>
      <c r="BC221" s="3">
        <v>5</v>
      </c>
      <c r="BD221" s="3">
        <f t="shared" si="134"/>
        <v>1</v>
      </c>
      <c r="BE221" s="3">
        <v>4</v>
      </c>
      <c r="BF221" s="3">
        <f t="shared" si="135"/>
        <v>0.75</v>
      </c>
      <c r="BG221" s="29">
        <f t="shared" si="136"/>
        <v>0.60069407462633573</v>
      </c>
      <c r="BH221" s="3">
        <v>975000</v>
      </c>
      <c r="BI221" s="13">
        <f t="shared" si="137"/>
        <v>1.096875001096875E-3</v>
      </c>
      <c r="BJ221" s="12">
        <f t="shared" si="138"/>
        <v>0.63809523809523805</v>
      </c>
      <c r="BK221" s="29">
        <f t="shared" si="139"/>
        <v>0.81956012354883379</v>
      </c>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B221" s="3"/>
      <c r="EC221" s="3"/>
      <c r="ED221" s="3"/>
      <c r="EE221" s="3"/>
      <c r="EF221" s="3"/>
      <c r="EG221" s="3"/>
      <c r="EH221" s="3"/>
      <c r="EI221" s="3"/>
      <c r="EJ221" s="3"/>
      <c r="EK221" s="3"/>
      <c r="EL221" s="3"/>
      <c r="EM221" s="3"/>
      <c r="EO221" s="3"/>
      <c r="EW221" s="3"/>
      <c r="EX221" s="3"/>
      <c r="EY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row>
    <row r="222" spans="1:187" ht="15" x14ac:dyDescent="0.2">
      <c r="A222" s="3" t="s">
        <v>1855</v>
      </c>
      <c r="B222" s="21" t="s">
        <v>3137</v>
      </c>
      <c r="C222" s="3" t="s">
        <v>1856</v>
      </c>
      <c r="D222" s="3" t="s">
        <v>124</v>
      </c>
      <c r="E222" s="3" t="s">
        <v>242</v>
      </c>
      <c r="G222" s="5">
        <f t="shared" si="105"/>
        <v>0</v>
      </c>
      <c r="H222" s="29" t="str">
        <f t="shared" si="106"/>
        <v/>
      </c>
      <c r="J222" s="3">
        <f t="shared" si="107"/>
        <v>-0.25</v>
      </c>
      <c r="K222" s="3" t="str">
        <f t="shared" si="108"/>
        <v/>
      </c>
      <c r="M222" s="3">
        <f t="shared" si="109"/>
        <v>-0.25</v>
      </c>
      <c r="N222" s="3" t="str">
        <f t="shared" si="110"/>
        <v/>
      </c>
      <c r="P222" s="3">
        <f t="shared" si="111"/>
        <v>-0.25</v>
      </c>
      <c r="Q222" s="3" t="str">
        <f t="shared" si="112"/>
        <v/>
      </c>
      <c r="S222" s="3">
        <f t="shared" si="113"/>
        <v>-0.25</v>
      </c>
      <c r="T222" s="3" t="str">
        <f t="shared" si="114"/>
        <v/>
      </c>
      <c r="U222" s="29" t="str">
        <f t="shared" si="115"/>
        <v/>
      </c>
      <c r="W222" s="3">
        <f t="shared" si="116"/>
        <v>-0.25</v>
      </c>
      <c r="Y222" s="3">
        <f t="shared" si="117"/>
        <v>-0.25</v>
      </c>
      <c r="AA222" s="3">
        <f t="shared" si="118"/>
        <v>-0.25</v>
      </c>
      <c r="AB222" s="29" t="str">
        <f t="shared" si="119"/>
        <v/>
      </c>
      <c r="AD222" s="3">
        <f t="shared" si="120"/>
        <v>-0.33333333333333331</v>
      </c>
      <c r="AF222" s="3">
        <f t="shared" si="121"/>
        <v>-0.33333333333333331</v>
      </c>
      <c r="AH222" s="3">
        <f t="shared" si="122"/>
        <v>-0.33333333333333331</v>
      </c>
      <c r="AJ222" s="3">
        <f t="shared" si="123"/>
        <v>-0.33333333333333331</v>
      </c>
      <c r="AL222" s="3">
        <f t="shared" si="124"/>
        <v>-0.33333333333333331</v>
      </c>
      <c r="AN222" s="3">
        <f t="shared" si="125"/>
        <v>-0.33333333333333331</v>
      </c>
      <c r="AP222" s="3">
        <f t="shared" si="126"/>
        <v>-0.33333333333333331</v>
      </c>
      <c r="AR222" s="3">
        <f t="shared" si="127"/>
        <v>-0.33333333333333331</v>
      </c>
      <c r="AS222" s="29" t="str">
        <f t="shared" si="128"/>
        <v/>
      </c>
      <c r="AU222" s="3">
        <f t="shared" si="129"/>
        <v>-0.25</v>
      </c>
      <c r="AW222" s="3">
        <f t="shared" si="130"/>
        <v>-0.25</v>
      </c>
      <c r="AX222" s="29" t="str">
        <f t="shared" si="131"/>
        <v/>
      </c>
      <c r="BA222" s="12">
        <f t="shared" si="132"/>
        <v>-1.171583768239429E-3</v>
      </c>
      <c r="BB222" s="12" t="e">
        <f t="shared" si="133"/>
        <v>#N/A</v>
      </c>
      <c r="BD222" s="3">
        <f t="shared" si="134"/>
        <v>-0.25</v>
      </c>
      <c r="BF222" s="3">
        <f t="shared" si="135"/>
        <v>-0.25</v>
      </c>
      <c r="BG222" s="29" t="str">
        <f t="shared" si="136"/>
        <v/>
      </c>
      <c r="BI222" s="13">
        <f t="shared" si="137"/>
        <v>0</v>
      </c>
      <c r="BJ222" s="12">
        <f t="shared" si="138"/>
        <v>3.1746031746031746E-3</v>
      </c>
      <c r="BK222" s="29" t="str">
        <f t="shared" si="139"/>
        <v/>
      </c>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Q222" s="3"/>
      <c r="CR222" s="3"/>
      <c r="CS222" s="3"/>
      <c r="CT222" s="3"/>
      <c r="CU222" s="3"/>
      <c r="CV222" s="3"/>
      <c r="CW222" s="3"/>
      <c r="CX222" s="3"/>
      <c r="CY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P222" s="3"/>
      <c r="EU222" s="3"/>
      <c r="EW222" s="3"/>
      <c r="EZ222" s="3"/>
      <c r="FA222" s="3"/>
      <c r="FB222" s="3"/>
      <c r="FC222" s="3"/>
      <c r="FD222" s="3"/>
      <c r="FE222" s="3"/>
      <c r="FF222" s="3"/>
      <c r="FH222" s="3"/>
      <c r="FI222" s="3"/>
      <c r="FJ222" s="3"/>
      <c r="FK222" s="3"/>
      <c r="FL222" s="3"/>
      <c r="FM222" s="3"/>
      <c r="FN222" s="3"/>
      <c r="FO222" s="3"/>
      <c r="FP222" s="3"/>
      <c r="FQ222" s="3"/>
      <c r="FR222" s="3"/>
      <c r="FS222" s="3"/>
      <c r="FT222" s="3"/>
      <c r="FU222" s="3"/>
      <c r="FV222" s="3"/>
      <c r="FW222" s="3"/>
      <c r="FX222" s="3"/>
      <c r="FY222" s="3"/>
      <c r="GA222" s="3"/>
      <c r="GB222" s="3"/>
      <c r="GC222" s="3"/>
      <c r="GD222" s="3"/>
      <c r="GE222" s="3"/>
    </row>
    <row r="223" spans="1:187" ht="15" x14ac:dyDescent="0.2">
      <c r="A223" s="3" t="s">
        <v>1857</v>
      </c>
      <c r="B223" s="21" t="s">
        <v>3137</v>
      </c>
      <c r="C223" s="3" t="s">
        <v>1858</v>
      </c>
      <c r="D223" s="3" t="s">
        <v>124</v>
      </c>
      <c r="E223" s="3" t="s">
        <v>843</v>
      </c>
      <c r="F223" s="3">
        <v>20</v>
      </c>
      <c r="G223" s="5">
        <f t="shared" si="105"/>
        <v>0.2</v>
      </c>
      <c r="H223" s="29">
        <f t="shared" si="106"/>
        <v>0.2</v>
      </c>
      <c r="I223" s="3">
        <v>4</v>
      </c>
      <c r="J223" s="3">
        <f t="shared" si="107"/>
        <v>0.75</v>
      </c>
      <c r="K223" s="3">
        <f t="shared" si="108"/>
        <v>0.75</v>
      </c>
      <c r="L223" s="3">
        <v>4</v>
      </c>
      <c r="M223" s="3">
        <f t="shared" si="109"/>
        <v>0.75</v>
      </c>
      <c r="N223" s="3">
        <f t="shared" si="110"/>
        <v>0.75</v>
      </c>
      <c r="O223" s="3">
        <v>5</v>
      </c>
      <c r="P223" s="3">
        <f t="shared" si="111"/>
        <v>1</v>
      </c>
      <c r="Q223" s="3">
        <f t="shared" si="112"/>
        <v>1</v>
      </c>
      <c r="R223" s="3">
        <v>4</v>
      </c>
      <c r="S223" s="3">
        <f t="shared" si="113"/>
        <v>0.75</v>
      </c>
      <c r="T223" s="3">
        <f t="shared" si="114"/>
        <v>0.75</v>
      </c>
      <c r="U223" s="29">
        <f t="shared" si="115"/>
        <v>0.8125</v>
      </c>
      <c r="V223" s="3">
        <v>4</v>
      </c>
      <c r="W223" s="3">
        <f t="shared" si="116"/>
        <v>0.75</v>
      </c>
      <c r="X223" s="3">
        <v>4</v>
      </c>
      <c r="Y223" s="3">
        <f t="shared" si="117"/>
        <v>0.75</v>
      </c>
      <c r="Z223" s="3">
        <v>5</v>
      </c>
      <c r="AA223" s="3">
        <f t="shared" si="118"/>
        <v>1</v>
      </c>
      <c r="AB223" s="29">
        <f t="shared" si="119"/>
        <v>0.83333333333333337</v>
      </c>
      <c r="AC223" s="3">
        <v>3</v>
      </c>
      <c r="AD223" s="3">
        <f t="shared" si="120"/>
        <v>0.66666666666666663</v>
      </c>
      <c r="AE223" s="3">
        <v>4</v>
      </c>
      <c r="AF223" s="3">
        <f t="shared" si="121"/>
        <v>1</v>
      </c>
      <c r="AG223" s="3">
        <v>4</v>
      </c>
      <c r="AH223" s="3">
        <f t="shared" si="122"/>
        <v>1</v>
      </c>
      <c r="AI223" s="3">
        <v>3</v>
      </c>
      <c r="AJ223" s="3">
        <f t="shared" si="123"/>
        <v>0.66666666666666663</v>
      </c>
      <c r="AK223" s="3">
        <v>4</v>
      </c>
      <c r="AL223" s="3">
        <f t="shared" si="124"/>
        <v>1</v>
      </c>
      <c r="AM223" s="3">
        <v>3</v>
      </c>
      <c r="AN223" s="3">
        <f t="shared" si="125"/>
        <v>0.66666666666666663</v>
      </c>
      <c r="AO223" s="3">
        <v>3</v>
      </c>
      <c r="AP223" s="3">
        <f t="shared" si="126"/>
        <v>0.66666666666666663</v>
      </c>
      <c r="AQ223" s="3">
        <v>2</v>
      </c>
      <c r="AR223" s="3">
        <f t="shared" si="127"/>
        <v>0.33333333333333331</v>
      </c>
      <c r="AS223" s="29">
        <f t="shared" si="128"/>
        <v>0.75</v>
      </c>
      <c r="AT223" s="3">
        <v>4</v>
      </c>
      <c r="AU223" s="3">
        <f t="shared" si="129"/>
        <v>0.75</v>
      </c>
      <c r="AV223" s="3">
        <v>4</v>
      </c>
      <c r="AW223" s="3">
        <f t="shared" si="130"/>
        <v>0.75</v>
      </c>
      <c r="AX223" s="29">
        <f t="shared" si="131"/>
        <v>0.75</v>
      </c>
      <c r="AY223" s="3" t="s">
        <v>1859</v>
      </c>
      <c r="AZ223" s="3">
        <v>10</v>
      </c>
      <c r="BA223" s="12">
        <f t="shared" si="132"/>
        <v>3.4330954663258424E-2</v>
      </c>
      <c r="BB223" s="12">
        <f t="shared" si="133"/>
        <v>0.27414330218068533</v>
      </c>
      <c r="BC223" s="3">
        <v>4</v>
      </c>
      <c r="BD223" s="3">
        <f t="shared" si="134"/>
        <v>0.75</v>
      </c>
      <c r="BE223" s="3">
        <v>4</v>
      </c>
      <c r="BF223" s="3">
        <f t="shared" si="135"/>
        <v>0.75</v>
      </c>
      <c r="BG223" s="29">
        <f t="shared" si="136"/>
        <v>0.51144365155441951</v>
      </c>
      <c r="BH223" s="3">
        <v>300000</v>
      </c>
      <c r="BI223" s="13">
        <f t="shared" si="137"/>
        <v>3.3750000033750001E-4</v>
      </c>
      <c r="BJ223" s="12">
        <f t="shared" si="138"/>
        <v>0.3746031746031746</v>
      </c>
      <c r="BK223" s="29">
        <f t="shared" si="139"/>
        <v>0.64287949748129214</v>
      </c>
      <c r="EB223" s="3"/>
      <c r="EC223" s="3"/>
      <c r="ED223" s="3"/>
      <c r="EE223" s="3"/>
      <c r="EF223" s="3"/>
      <c r="EG223" s="3"/>
      <c r="EH223" s="3"/>
      <c r="EI223" s="3"/>
      <c r="EJ223" s="3"/>
      <c r="FF223" s="3"/>
      <c r="FI223" s="3"/>
      <c r="GC223" s="3"/>
      <c r="GE223" s="3"/>
    </row>
    <row r="224" spans="1:187" ht="15" x14ac:dyDescent="0.2">
      <c r="A224" s="3" t="s">
        <v>1866</v>
      </c>
      <c r="B224" s="21" t="s">
        <v>3137</v>
      </c>
      <c r="C224" s="3" t="s">
        <v>1867</v>
      </c>
      <c r="D224" s="3" t="s">
        <v>124</v>
      </c>
      <c r="E224" s="3" t="s">
        <v>902</v>
      </c>
      <c r="F224" s="3">
        <v>40</v>
      </c>
      <c r="G224" s="5">
        <f t="shared" si="105"/>
        <v>0.4</v>
      </c>
      <c r="H224" s="29">
        <f t="shared" si="106"/>
        <v>0.4</v>
      </c>
      <c r="I224" s="3">
        <v>5</v>
      </c>
      <c r="J224" s="3">
        <f t="shared" si="107"/>
        <v>1</v>
      </c>
      <c r="K224" s="3">
        <f t="shared" si="108"/>
        <v>1</v>
      </c>
      <c r="L224" s="3">
        <v>5</v>
      </c>
      <c r="M224" s="3">
        <f t="shared" si="109"/>
        <v>1</v>
      </c>
      <c r="N224" s="3">
        <f t="shared" si="110"/>
        <v>1</v>
      </c>
      <c r="O224" s="3">
        <v>4</v>
      </c>
      <c r="P224" s="3">
        <f t="shared" si="111"/>
        <v>0.75</v>
      </c>
      <c r="Q224" s="3">
        <f t="shared" si="112"/>
        <v>0.75</v>
      </c>
      <c r="R224" s="3">
        <v>5</v>
      </c>
      <c r="S224" s="3">
        <f t="shared" si="113"/>
        <v>1</v>
      </c>
      <c r="T224" s="3">
        <f t="shared" si="114"/>
        <v>1</v>
      </c>
      <c r="U224" s="29">
        <f t="shared" si="115"/>
        <v>0.9375</v>
      </c>
      <c r="V224" s="3">
        <v>5</v>
      </c>
      <c r="W224" s="3">
        <f t="shared" si="116"/>
        <v>1</v>
      </c>
      <c r="X224" s="3">
        <v>4</v>
      </c>
      <c r="Y224" s="3">
        <f t="shared" si="117"/>
        <v>0.75</v>
      </c>
      <c r="Z224" s="3">
        <v>5</v>
      </c>
      <c r="AA224" s="3">
        <f t="shared" si="118"/>
        <v>1</v>
      </c>
      <c r="AB224" s="29">
        <f t="shared" si="119"/>
        <v>0.91666666666666663</v>
      </c>
      <c r="AC224" s="3">
        <v>4</v>
      </c>
      <c r="AD224" s="3">
        <f t="shared" si="120"/>
        <v>1</v>
      </c>
      <c r="AE224" s="3">
        <v>4</v>
      </c>
      <c r="AF224" s="3">
        <f t="shared" si="121"/>
        <v>1</v>
      </c>
      <c r="AG224" s="3">
        <v>3</v>
      </c>
      <c r="AH224" s="3">
        <f t="shared" si="122"/>
        <v>0.66666666666666663</v>
      </c>
      <c r="AI224" s="3">
        <v>4</v>
      </c>
      <c r="AJ224" s="3">
        <f t="shared" si="123"/>
        <v>1</v>
      </c>
      <c r="AK224" s="3">
        <v>3</v>
      </c>
      <c r="AL224" s="3">
        <f t="shared" si="124"/>
        <v>0.66666666666666663</v>
      </c>
      <c r="AM224" s="3">
        <v>4</v>
      </c>
      <c r="AN224" s="3">
        <f t="shared" si="125"/>
        <v>1</v>
      </c>
      <c r="AO224" s="3">
        <v>4</v>
      </c>
      <c r="AP224" s="3">
        <f t="shared" si="126"/>
        <v>1</v>
      </c>
      <c r="AQ224" s="3">
        <v>3</v>
      </c>
      <c r="AR224" s="3">
        <f t="shared" si="127"/>
        <v>0.66666666666666663</v>
      </c>
      <c r="AS224" s="29">
        <f t="shared" si="128"/>
        <v>0.875</v>
      </c>
      <c r="AT224" s="3">
        <v>4</v>
      </c>
      <c r="AU224" s="3">
        <f t="shared" si="129"/>
        <v>0.75</v>
      </c>
      <c r="AV224" s="3">
        <v>4</v>
      </c>
      <c r="AW224" s="3">
        <f t="shared" si="130"/>
        <v>0.75</v>
      </c>
      <c r="AX224" s="29">
        <f t="shared" si="131"/>
        <v>0.75</v>
      </c>
      <c r="AY224" s="3" t="s">
        <v>1868</v>
      </c>
      <c r="AZ224" s="3">
        <v>60</v>
      </c>
      <c r="BA224" s="12">
        <f t="shared" si="132"/>
        <v>0.21184364682074769</v>
      </c>
      <c r="BB224" s="12">
        <f t="shared" si="133"/>
        <v>0.96884735202492211</v>
      </c>
      <c r="BC224" s="3">
        <v>5</v>
      </c>
      <c r="BD224" s="3">
        <f t="shared" si="134"/>
        <v>1</v>
      </c>
      <c r="BE224" s="3">
        <v>5</v>
      </c>
      <c r="BF224" s="3">
        <f t="shared" si="135"/>
        <v>1</v>
      </c>
      <c r="BG224" s="29">
        <f t="shared" si="136"/>
        <v>0.73728121560691584</v>
      </c>
      <c r="BH224" s="3">
        <v>800</v>
      </c>
      <c r="BI224" s="13">
        <f t="shared" si="137"/>
        <v>9.0000000089999999E-7</v>
      </c>
      <c r="BJ224" s="12">
        <f t="shared" si="138"/>
        <v>2.5396825396825397E-2</v>
      </c>
      <c r="BK224" s="29">
        <f t="shared" si="139"/>
        <v>0.76940798037893032</v>
      </c>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Q224" s="3"/>
      <c r="CR224" s="3"/>
      <c r="CS224" s="3"/>
      <c r="CT224" s="3"/>
      <c r="CU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EA224" s="3"/>
      <c r="EB224" s="3"/>
      <c r="EC224" s="3"/>
      <c r="ED224" s="3"/>
      <c r="EE224" s="3"/>
      <c r="EF224" s="3"/>
      <c r="EG224" s="3"/>
      <c r="EH224" s="3"/>
      <c r="EI224" s="3"/>
      <c r="EJ224" s="3"/>
      <c r="EK224" s="3"/>
      <c r="EL224" s="3"/>
      <c r="EM224" s="3"/>
      <c r="EP224" s="3"/>
      <c r="EQ224" s="3"/>
      <c r="EU224" s="3"/>
      <c r="EW224" s="3"/>
      <c r="EZ224" s="3"/>
      <c r="FA224" s="3"/>
      <c r="FB224" s="3"/>
      <c r="FC224" s="3"/>
      <c r="FD224" s="3"/>
      <c r="FE224" s="3"/>
      <c r="FF224" s="3"/>
      <c r="FH224" s="3"/>
      <c r="FI224" s="3"/>
      <c r="FJ224" s="3"/>
      <c r="FK224" s="3"/>
      <c r="FL224" s="3"/>
      <c r="FM224" s="3"/>
      <c r="FN224" s="3"/>
      <c r="FO224" s="3"/>
      <c r="FP224" s="3"/>
      <c r="FQ224" s="3"/>
      <c r="FR224" s="3"/>
      <c r="FS224" s="3"/>
      <c r="FT224" s="3"/>
      <c r="FU224" s="3"/>
      <c r="FV224" s="3"/>
      <c r="FW224" s="3"/>
      <c r="FX224" s="3"/>
      <c r="FY224" s="3"/>
      <c r="GC224" s="3"/>
      <c r="GE224" s="3"/>
    </row>
    <row r="225" spans="1:187" ht="15" x14ac:dyDescent="0.2">
      <c r="A225" s="3" t="s">
        <v>1873</v>
      </c>
      <c r="B225" s="21" t="s">
        <v>3153</v>
      </c>
      <c r="C225" s="3" t="s">
        <v>678</v>
      </c>
      <c r="D225" s="3" t="s">
        <v>144</v>
      </c>
      <c r="E225" s="3" t="s">
        <v>1513</v>
      </c>
      <c r="F225" s="3">
        <v>40</v>
      </c>
      <c r="G225" s="5">
        <f t="shared" si="105"/>
        <v>0.4</v>
      </c>
      <c r="H225" s="29">
        <f t="shared" si="106"/>
        <v>0.4</v>
      </c>
      <c r="I225" s="3">
        <v>5</v>
      </c>
      <c r="J225" s="3">
        <f t="shared" si="107"/>
        <v>1</v>
      </c>
      <c r="K225" s="3">
        <f t="shared" si="108"/>
        <v>1</v>
      </c>
      <c r="L225" s="3">
        <v>5</v>
      </c>
      <c r="M225" s="3">
        <f t="shared" si="109"/>
        <v>1</v>
      </c>
      <c r="N225" s="3">
        <f t="shared" si="110"/>
        <v>1</v>
      </c>
      <c r="O225" s="3">
        <v>5</v>
      </c>
      <c r="P225" s="3">
        <f t="shared" si="111"/>
        <v>1</v>
      </c>
      <c r="Q225" s="3">
        <f t="shared" si="112"/>
        <v>1</v>
      </c>
      <c r="R225" s="3">
        <v>5</v>
      </c>
      <c r="S225" s="3">
        <f t="shared" si="113"/>
        <v>1</v>
      </c>
      <c r="T225" s="3">
        <f t="shared" si="114"/>
        <v>1</v>
      </c>
      <c r="U225" s="29">
        <f t="shared" si="115"/>
        <v>1</v>
      </c>
      <c r="V225" s="3">
        <v>5</v>
      </c>
      <c r="W225" s="3">
        <f t="shared" si="116"/>
        <v>1</v>
      </c>
      <c r="X225" s="3">
        <v>5</v>
      </c>
      <c r="Y225" s="3">
        <f t="shared" si="117"/>
        <v>1</v>
      </c>
      <c r="Z225" s="3">
        <v>5</v>
      </c>
      <c r="AA225" s="3">
        <f t="shared" si="118"/>
        <v>1</v>
      </c>
      <c r="AB225" s="29">
        <f t="shared" si="119"/>
        <v>1</v>
      </c>
      <c r="AC225" s="3">
        <v>4</v>
      </c>
      <c r="AD225" s="3">
        <f t="shared" si="120"/>
        <v>1</v>
      </c>
      <c r="AE225" s="3">
        <v>4</v>
      </c>
      <c r="AF225" s="3">
        <f t="shared" si="121"/>
        <v>1</v>
      </c>
      <c r="AG225" s="3">
        <v>4</v>
      </c>
      <c r="AH225" s="3">
        <f t="shared" si="122"/>
        <v>1</v>
      </c>
      <c r="AI225" s="3">
        <v>4</v>
      </c>
      <c r="AJ225" s="3">
        <f t="shared" si="123"/>
        <v>1</v>
      </c>
      <c r="AK225" s="3">
        <v>4</v>
      </c>
      <c r="AL225" s="3">
        <f t="shared" si="124"/>
        <v>1</v>
      </c>
      <c r="AM225" s="3">
        <v>4</v>
      </c>
      <c r="AN225" s="3">
        <f t="shared" si="125"/>
        <v>1</v>
      </c>
      <c r="AO225" s="3">
        <v>4</v>
      </c>
      <c r="AP225" s="3">
        <f t="shared" si="126"/>
        <v>1</v>
      </c>
      <c r="AQ225" s="3">
        <v>3</v>
      </c>
      <c r="AR225" s="3">
        <f t="shared" si="127"/>
        <v>0.66666666666666663</v>
      </c>
      <c r="AS225" s="29">
        <f t="shared" si="128"/>
        <v>0.95833333333333337</v>
      </c>
      <c r="AT225" s="3">
        <v>5</v>
      </c>
      <c r="AU225" s="3">
        <f t="shared" si="129"/>
        <v>1</v>
      </c>
      <c r="AV225" s="3">
        <v>4</v>
      </c>
      <c r="AW225" s="3">
        <f t="shared" si="130"/>
        <v>0.75</v>
      </c>
      <c r="AX225" s="29">
        <f t="shared" si="131"/>
        <v>0.875</v>
      </c>
      <c r="AY225" s="3" t="s">
        <v>1874</v>
      </c>
      <c r="AZ225" s="3">
        <v>25</v>
      </c>
      <c r="BA225" s="12">
        <f t="shared" si="132"/>
        <v>8.7584762310505201E-2</v>
      </c>
      <c r="BB225" s="12">
        <f t="shared" si="133"/>
        <v>0.75077881619937692</v>
      </c>
      <c r="BC225" s="3">
        <v>5</v>
      </c>
      <c r="BD225" s="3">
        <f t="shared" si="134"/>
        <v>1</v>
      </c>
      <c r="BE225" s="3">
        <v>5</v>
      </c>
      <c r="BF225" s="3">
        <f t="shared" si="135"/>
        <v>1</v>
      </c>
      <c r="BG225" s="29">
        <f t="shared" si="136"/>
        <v>0.69586158743683502</v>
      </c>
      <c r="BH225" s="3">
        <v>7500000</v>
      </c>
      <c r="BI225" s="13">
        <f t="shared" si="137"/>
        <v>8.4375000084374995E-3</v>
      </c>
      <c r="BJ225" s="12">
        <f t="shared" si="138"/>
        <v>0.89523809523809528</v>
      </c>
      <c r="BK225" s="29">
        <f t="shared" si="139"/>
        <v>0.82153248679502811</v>
      </c>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Q225" s="3"/>
      <c r="CR225" s="3"/>
      <c r="CS225" s="3"/>
      <c r="CT225" s="3"/>
      <c r="CU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EA225" s="3"/>
      <c r="EB225" s="3"/>
      <c r="EC225" s="3"/>
      <c r="ED225" s="3"/>
      <c r="EE225" s="3"/>
      <c r="EF225" s="3"/>
      <c r="EG225" s="3"/>
      <c r="EH225" s="3"/>
      <c r="EI225" s="3"/>
      <c r="EJ225" s="3"/>
      <c r="EK225" s="3"/>
      <c r="EL225" s="3"/>
      <c r="EM225" s="3"/>
      <c r="EP225" s="3"/>
      <c r="EQ225" s="3"/>
      <c r="EU225" s="3"/>
      <c r="EW225" s="3"/>
      <c r="EZ225" s="3"/>
      <c r="FA225" s="3"/>
      <c r="FB225" s="3"/>
      <c r="FC225" s="3"/>
      <c r="FD225" s="3"/>
      <c r="FE225" s="3"/>
      <c r="FF225" s="3"/>
      <c r="FH225" s="3"/>
      <c r="FI225" s="3"/>
      <c r="FJ225" s="3"/>
      <c r="FK225" s="3"/>
      <c r="FL225" s="3"/>
      <c r="FM225" s="3"/>
      <c r="FN225" s="3"/>
      <c r="FO225" s="3"/>
      <c r="FP225" s="3"/>
      <c r="FQ225" s="3"/>
      <c r="FR225" s="3"/>
      <c r="FS225" s="3"/>
      <c r="FT225" s="3"/>
      <c r="FU225" s="3"/>
      <c r="FV225" s="3"/>
      <c r="FW225" s="3"/>
      <c r="FX225" s="3"/>
      <c r="FY225" s="3"/>
      <c r="GA225" s="3"/>
      <c r="GB225" s="3"/>
      <c r="GC225" s="3"/>
      <c r="GE225" s="3"/>
    </row>
    <row r="226" spans="1:187" ht="15" x14ac:dyDescent="0.2">
      <c r="A226" s="3" t="s">
        <v>1881</v>
      </c>
      <c r="B226" s="21" t="s">
        <v>3137</v>
      </c>
      <c r="G226" s="5">
        <f t="shared" si="105"/>
        <v>0</v>
      </c>
      <c r="H226" s="29" t="str">
        <f t="shared" si="106"/>
        <v/>
      </c>
      <c r="J226" s="3">
        <f t="shared" si="107"/>
        <v>-0.25</v>
      </c>
      <c r="K226" s="3" t="str">
        <f t="shared" si="108"/>
        <v/>
      </c>
      <c r="M226" s="3">
        <f t="shared" si="109"/>
        <v>-0.25</v>
      </c>
      <c r="N226" s="3" t="str">
        <f t="shared" si="110"/>
        <v/>
      </c>
      <c r="P226" s="3">
        <f t="shared" si="111"/>
        <v>-0.25</v>
      </c>
      <c r="Q226" s="3" t="str">
        <f t="shared" si="112"/>
        <v/>
      </c>
      <c r="S226" s="3">
        <f t="shared" si="113"/>
        <v>-0.25</v>
      </c>
      <c r="T226" s="3" t="str">
        <f t="shared" si="114"/>
        <v/>
      </c>
      <c r="U226" s="29" t="str">
        <f t="shared" si="115"/>
        <v/>
      </c>
      <c r="W226" s="3">
        <f t="shared" si="116"/>
        <v>-0.25</v>
      </c>
      <c r="Y226" s="3">
        <f t="shared" si="117"/>
        <v>-0.25</v>
      </c>
      <c r="AA226" s="3">
        <f t="shared" si="118"/>
        <v>-0.25</v>
      </c>
      <c r="AB226" s="29" t="str">
        <f t="shared" si="119"/>
        <v/>
      </c>
      <c r="AD226" s="3">
        <f t="shared" si="120"/>
        <v>-0.33333333333333331</v>
      </c>
      <c r="AF226" s="3">
        <f t="shared" si="121"/>
        <v>-0.33333333333333331</v>
      </c>
      <c r="AH226" s="3">
        <f t="shared" si="122"/>
        <v>-0.33333333333333331</v>
      </c>
      <c r="AJ226" s="3">
        <f t="shared" si="123"/>
        <v>-0.33333333333333331</v>
      </c>
      <c r="AL226" s="3">
        <f t="shared" si="124"/>
        <v>-0.33333333333333331</v>
      </c>
      <c r="AN226" s="3">
        <f t="shared" si="125"/>
        <v>-0.33333333333333331</v>
      </c>
      <c r="AP226" s="3">
        <f t="shared" si="126"/>
        <v>-0.33333333333333331</v>
      </c>
      <c r="AR226" s="3">
        <f t="shared" si="127"/>
        <v>-0.33333333333333331</v>
      </c>
      <c r="AS226" s="29" t="str">
        <f t="shared" si="128"/>
        <v/>
      </c>
      <c r="AU226" s="3">
        <f t="shared" si="129"/>
        <v>-0.25</v>
      </c>
      <c r="AW226" s="3">
        <f t="shared" si="130"/>
        <v>-0.25</v>
      </c>
      <c r="AX226" s="29" t="str">
        <f t="shared" si="131"/>
        <v/>
      </c>
      <c r="BA226" s="12">
        <f t="shared" si="132"/>
        <v>-1.171583768239429E-3</v>
      </c>
      <c r="BB226" s="12" t="e">
        <f t="shared" si="133"/>
        <v>#N/A</v>
      </c>
      <c r="BD226" s="3">
        <f t="shared" si="134"/>
        <v>-0.25</v>
      </c>
      <c r="BF226" s="3">
        <f t="shared" si="135"/>
        <v>-0.25</v>
      </c>
      <c r="BG226" s="29" t="str">
        <f t="shared" si="136"/>
        <v/>
      </c>
      <c r="BI226" s="13">
        <f t="shared" si="137"/>
        <v>0</v>
      </c>
      <c r="BJ226" s="12">
        <f t="shared" si="138"/>
        <v>3.1746031746031746E-3</v>
      </c>
      <c r="BK226" s="29" t="str">
        <f t="shared" si="139"/>
        <v/>
      </c>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P226" s="3"/>
      <c r="EU226" s="3"/>
      <c r="EW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row>
    <row r="227" spans="1:187" ht="15" x14ac:dyDescent="0.2">
      <c r="A227" s="3" t="s">
        <v>1888</v>
      </c>
      <c r="B227" s="21" t="s">
        <v>3150</v>
      </c>
      <c r="F227" s="3">
        <v>40</v>
      </c>
      <c r="G227" s="5">
        <f t="shared" si="105"/>
        <v>0.4</v>
      </c>
      <c r="H227" s="29">
        <f t="shared" si="106"/>
        <v>0.4</v>
      </c>
      <c r="I227" s="3">
        <v>4</v>
      </c>
      <c r="J227" s="3">
        <f t="shared" si="107"/>
        <v>0.75</v>
      </c>
      <c r="K227" s="3">
        <f t="shared" si="108"/>
        <v>0.75</v>
      </c>
      <c r="L227" s="3">
        <v>4</v>
      </c>
      <c r="M227" s="3">
        <f t="shared" si="109"/>
        <v>0.75</v>
      </c>
      <c r="N227" s="3">
        <f t="shared" si="110"/>
        <v>0.75</v>
      </c>
      <c r="O227" s="3">
        <v>5</v>
      </c>
      <c r="P227" s="3">
        <f t="shared" si="111"/>
        <v>1</v>
      </c>
      <c r="Q227" s="3">
        <f t="shared" si="112"/>
        <v>1</v>
      </c>
      <c r="R227" s="3">
        <v>5</v>
      </c>
      <c r="S227" s="3">
        <f t="shared" si="113"/>
        <v>1</v>
      </c>
      <c r="T227" s="3">
        <f t="shared" si="114"/>
        <v>1</v>
      </c>
      <c r="U227" s="29">
        <f t="shared" si="115"/>
        <v>0.875</v>
      </c>
      <c r="V227" s="3">
        <v>4</v>
      </c>
      <c r="W227" s="3">
        <f t="shared" si="116"/>
        <v>0.75</v>
      </c>
      <c r="X227" s="3">
        <v>5</v>
      </c>
      <c r="Y227" s="3">
        <f t="shared" si="117"/>
        <v>1</v>
      </c>
      <c r="Z227" s="3">
        <v>4</v>
      </c>
      <c r="AA227" s="3">
        <f t="shared" si="118"/>
        <v>0.75</v>
      </c>
      <c r="AB227" s="29">
        <f t="shared" si="119"/>
        <v>0.83333333333333337</v>
      </c>
      <c r="AC227" s="3">
        <v>4</v>
      </c>
      <c r="AD227" s="3">
        <f t="shared" si="120"/>
        <v>1</v>
      </c>
      <c r="AE227" s="3">
        <v>3</v>
      </c>
      <c r="AF227" s="3">
        <f t="shared" si="121"/>
        <v>0.66666666666666663</v>
      </c>
      <c r="AG227" s="3">
        <v>4</v>
      </c>
      <c r="AH227" s="3">
        <f t="shared" si="122"/>
        <v>1</v>
      </c>
      <c r="AI227" s="3">
        <v>4</v>
      </c>
      <c r="AJ227" s="3">
        <f t="shared" si="123"/>
        <v>1</v>
      </c>
      <c r="AK227" s="3">
        <v>3</v>
      </c>
      <c r="AL227" s="3">
        <f t="shared" si="124"/>
        <v>0.66666666666666663</v>
      </c>
      <c r="AM227" s="3">
        <v>2</v>
      </c>
      <c r="AN227" s="3">
        <f t="shared" si="125"/>
        <v>0.33333333333333331</v>
      </c>
      <c r="AO227" s="3">
        <v>4</v>
      </c>
      <c r="AP227" s="3">
        <f t="shared" si="126"/>
        <v>1</v>
      </c>
      <c r="AQ227" s="3">
        <v>3</v>
      </c>
      <c r="AR227" s="3">
        <f t="shared" si="127"/>
        <v>0.66666666666666663</v>
      </c>
      <c r="AS227" s="29">
        <f t="shared" si="128"/>
        <v>0.79166666666666663</v>
      </c>
      <c r="AT227" s="3">
        <v>4</v>
      </c>
      <c r="AU227" s="3">
        <f t="shared" si="129"/>
        <v>0.75</v>
      </c>
      <c r="AV227" s="3">
        <v>4</v>
      </c>
      <c r="AW227" s="3">
        <f t="shared" si="130"/>
        <v>0.75</v>
      </c>
      <c r="AX227" s="29">
        <f t="shared" si="131"/>
        <v>0.75</v>
      </c>
      <c r="AY227" s="3" t="s">
        <v>1882</v>
      </c>
      <c r="AZ227" s="3">
        <v>40</v>
      </c>
      <c r="BA227" s="12">
        <f t="shared" si="132"/>
        <v>0.14083856995775199</v>
      </c>
      <c r="BB227" s="12">
        <f t="shared" si="133"/>
        <v>0.90965732087227413</v>
      </c>
      <c r="BC227" s="3">
        <v>5</v>
      </c>
      <c r="BD227" s="3">
        <f t="shared" si="134"/>
        <v>1</v>
      </c>
      <c r="BE227" s="3">
        <v>5</v>
      </c>
      <c r="BF227" s="3">
        <f t="shared" si="135"/>
        <v>1</v>
      </c>
      <c r="BG227" s="29">
        <f t="shared" si="136"/>
        <v>0.71361285665258389</v>
      </c>
      <c r="BH227" s="3">
        <v>500000</v>
      </c>
      <c r="BI227" s="13">
        <f t="shared" si="137"/>
        <v>5.6250000056249998E-4</v>
      </c>
      <c r="BJ227" s="12">
        <f t="shared" si="138"/>
        <v>0.49206349206349204</v>
      </c>
      <c r="BK227" s="29">
        <f t="shared" si="139"/>
        <v>0.72726880944209726</v>
      </c>
      <c r="FI227" s="3"/>
      <c r="GC227" s="3"/>
      <c r="GE227" s="3"/>
    </row>
    <row r="228" spans="1:187" ht="15" x14ac:dyDescent="0.2">
      <c r="A228" s="3" t="s">
        <v>1889</v>
      </c>
      <c r="B228" s="21" t="s">
        <v>3150</v>
      </c>
      <c r="F228" s="3">
        <v>40</v>
      </c>
      <c r="G228" s="5">
        <f t="shared" si="105"/>
        <v>0.4</v>
      </c>
      <c r="H228" s="29">
        <f t="shared" si="106"/>
        <v>0.4</v>
      </c>
      <c r="I228" s="3">
        <v>4</v>
      </c>
      <c r="J228" s="3">
        <f t="shared" si="107"/>
        <v>0.75</v>
      </c>
      <c r="K228" s="3">
        <f t="shared" si="108"/>
        <v>0.75</v>
      </c>
      <c r="L228" s="3">
        <v>4</v>
      </c>
      <c r="M228" s="3">
        <f t="shared" si="109"/>
        <v>0.75</v>
      </c>
      <c r="N228" s="3">
        <f t="shared" si="110"/>
        <v>0.75</v>
      </c>
      <c r="O228" s="3">
        <v>5</v>
      </c>
      <c r="P228" s="3">
        <f t="shared" si="111"/>
        <v>1</v>
      </c>
      <c r="Q228" s="3">
        <f t="shared" si="112"/>
        <v>1</v>
      </c>
      <c r="R228" s="3">
        <v>5</v>
      </c>
      <c r="S228" s="3">
        <f t="shared" si="113"/>
        <v>1</v>
      </c>
      <c r="T228" s="3">
        <f t="shared" si="114"/>
        <v>1</v>
      </c>
      <c r="U228" s="29">
        <f t="shared" si="115"/>
        <v>0.875</v>
      </c>
      <c r="V228" s="3">
        <v>4</v>
      </c>
      <c r="W228" s="3">
        <f t="shared" si="116"/>
        <v>0.75</v>
      </c>
      <c r="X228" s="3">
        <v>5</v>
      </c>
      <c r="Y228" s="3">
        <f t="shared" si="117"/>
        <v>1</v>
      </c>
      <c r="Z228" s="3">
        <v>4</v>
      </c>
      <c r="AA228" s="3">
        <f t="shared" si="118"/>
        <v>0.75</v>
      </c>
      <c r="AB228" s="29">
        <f t="shared" si="119"/>
        <v>0.83333333333333337</v>
      </c>
      <c r="AC228" s="3">
        <v>4</v>
      </c>
      <c r="AD228" s="3">
        <f t="shared" si="120"/>
        <v>1</v>
      </c>
      <c r="AE228" s="3">
        <v>3</v>
      </c>
      <c r="AF228" s="3">
        <f t="shared" si="121"/>
        <v>0.66666666666666663</v>
      </c>
      <c r="AG228" s="3">
        <v>4</v>
      </c>
      <c r="AH228" s="3">
        <f t="shared" si="122"/>
        <v>1</v>
      </c>
      <c r="AI228" s="3">
        <v>4</v>
      </c>
      <c r="AJ228" s="3">
        <f t="shared" si="123"/>
        <v>1</v>
      </c>
      <c r="AK228" s="3">
        <v>3</v>
      </c>
      <c r="AL228" s="3">
        <f t="shared" si="124"/>
        <v>0.66666666666666663</v>
      </c>
      <c r="AM228" s="3">
        <v>2</v>
      </c>
      <c r="AN228" s="3">
        <f t="shared" si="125"/>
        <v>0.33333333333333331</v>
      </c>
      <c r="AO228" s="3">
        <v>4</v>
      </c>
      <c r="AP228" s="3">
        <f t="shared" si="126"/>
        <v>1</v>
      </c>
      <c r="AQ228" s="3">
        <v>3</v>
      </c>
      <c r="AR228" s="3">
        <f t="shared" si="127"/>
        <v>0.66666666666666663</v>
      </c>
      <c r="AS228" s="29">
        <f t="shared" si="128"/>
        <v>0.79166666666666663</v>
      </c>
      <c r="AT228" s="3">
        <v>4</v>
      </c>
      <c r="AU228" s="3">
        <f t="shared" si="129"/>
        <v>0.75</v>
      </c>
      <c r="AV228" s="3">
        <v>4</v>
      </c>
      <c r="AW228" s="3">
        <f t="shared" si="130"/>
        <v>0.75</v>
      </c>
      <c r="AX228" s="29">
        <f t="shared" si="131"/>
        <v>0.75</v>
      </c>
      <c r="AY228" s="3" t="s">
        <v>1882</v>
      </c>
      <c r="AZ228" s="3">
        <v>40</v>
      </c>
      <c r="BA228" s="12">
        <f t="shared" si="132"/>
        <v>0.14083856995775199</v>
      </c>
      <c r="BB228" s="12">
        <f t="shared" si="133"/>
        <v>0.90965732087227413</v>
      </c>
      <c r="BC228" s="3">
        <v>5</v>
      </c>
      <c r="BD228" s="3">
        <f t="shared" si="134"/>
        <v>1</v>
      </c>
      <c r="BE228" s="3">
        <v>5</v>
      </c>
      <c r="BF228" s="3">
        <f t="shared" si="135"/>
        <v>1</v>
      </c>
      <c r="BG228" s="29">
        <f t="shared" si="136"/>
        <v>0.71361285665258389</v>
      </c>
      <c r="BH228" s="3">
        <v>500000</v>
      </c>
      <c r="BI228" s="13">
        <f t="shared" si="137"/>
        <v>5.6250000056249998E-4</v>
      </c>
      <c r="BJ228" s="12">
        <f t="shared" si="138"/>
        <v>0.49206349206349204</v>
      </c>
      <c r="BK228" s="29">
        <f t="shared" si="139"/>
        <v>0.72726880944209726</v>
      </c>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B228" s="3"/>
      <c r="EC228" s="3"/>
      <c r="ED228" s="3"/>
      <c r="EE228" s="3"/>
      <c r="EF228" s="3"/>
      <c r="EG228" s="3"/>
      <c r="EH228" s="3"/>
      <c r="EI228" s="3"/>
      <c r="EJ228" s="3"/>
      <c r="EK228" s="3"/>
      <c r="EL228" s="3"/>
      <c r="EM228" s="3"/>
      <c r="ER228" s="3"/>
      <c r="EV228" s="3"/>
      <c r="EW228" s="3"/>
      <c r="EX228" s="3"/>
      <c r="EY228" s="3"/>
      <c r="FA228" s="3"/>
      <c r="FB228" s="3"/>
      <c r="FC228" s="3"/>
      <c r="FD228" s="3"/>
      <c r="FE228" s="3"/>
      <c r="FF228" s="3"/>
      <c r="FH228" s="3"/>
      <c r="FI228" s="3"/>
      <c r="FJ228" s="3"/>
      <c r="FK228" s="3"/>
      <c r="FL228" s="3"/>
      <c r="FM228" s="3"/>
      <c r="FN228" s="3"/>
      <c r="FO228" s="3"/>
      <c r="FP228" s="3"/>
      <c r="FQ228" s="3"/>
      <c r="FR228" s="3"/>
      <c r="FS228" s="3"/>
      <c r="FT228" s="3"/>
      <c r="FU228" s="3"/>
      <c r="FV228" s="3"/>
      <c r="FW228" s="3"/>
      <c r="FX228" s="3"/>
      <c r="FY228" s="3"/>
      <c r="GA228" s="3"/>
      <c r="GB228" s="3"/>
      <c r="GC228" s="3"/>
      <c r="GD228" s="3"/>
      <c r="GE228" s="3"/>
    </row>
    <row r="229" spans="1:187" ht="15" x14ac:dyDescent="0.2">
      <c r="A229" s="3" t="s">
        <v>1890</v>
      </c>
      <c r="B229" s="21" t="s">
        <v>3137</v>
      </c>
      <c r="C229" s="3" t="s">
        <v>1891</v>
      </c>
      <c r="D229" s="3" t="s">
        <v>113</v>
      </c>
      <c r="E229" s="3" t="s">
        <v>1892</v>
      </c>
      <c r="F229" s="3">
        <v>60</v>
      </c>
      <c r="G229" s="5">
        <f t="shared" si="105"/>
        <v>0.6</v>
      </c>
      <c r="H229" s="29">
        <f t="shared" si="106"/>
        <v>0.6</v>
      </c>
      <c r="I229" s="3">
        <v>5</v>
      </c>
      <c r="J229" s="3">
        <f t="shared" si="107"/>
        <v>1</v>
      </c>
      <c r="K229" s="3">
        <f t="shared" si="108"/>
        <v>1</v>
      </c>
      <c r="L229" s="3">
        <v>5</v>
      </c>
      <c r="M229" s="3">
        <f t="shared" si="109"/>
        <v>1</v>
      </c>
      <c r="N229" s="3">
        <f t="shared" si="110"/>
        <v>1</v>
      </c>
      <c r="O229" s="3">
        <v>5</v>
      </c>
      <c r="P229" s="3">
        <f t="shared" si="111"/>
        <v>1</v>
      </c>
      <c r="Q229" s="3">
        <f t="shared" si="112"/>
        <v>1</v>
      </c>
      <c r="R229" s="3">
        <v>5</v>
      </c>
      <c r="S229" s="3">
        <f t="shared" si="113"/>
        <v>1</v>
      </c>
      <c r="T229" s="3">
        <f t="shared" si="114"/>
        <v>1</v>
      </c>
      <c r="U229" s="29">
        <f t="shared" si="115"/>
        <v>1</v>
      </c>
      <c r="V229" s="3">
        <v>5</v>
      </c>
      <c r="W229" s="3">
        <f t="shared" si="116"/>
        <v>1</v>
      </c>
      <c r="X229" s="3">
        <v>5</v>
      </c>
      <c r="Y229" s="3">
        <f t="shared" si="117"/>
        <v>1</v>
      </c>
      <c r="Z229" s="3">
        <v>5</v>
      </c>
      <c r="AA229" s="3">
        <f t="shared" si="118"/>
        <v>1</v>
      </c>
      <c r="AB229" s="29">
        <f t="shared" si="119"/>
        <v>1</v>
      </c>
      <c r="AC229" s="3">
        <v>4</v>
      </c>
      <c r="AD229" s="3">
        <f t="shared" si="120"/>
        <v>1</v>
      </c>
      <c r="AE229" s="3">
        <v>4</v>
      </c>
      <c r="AF229" s="3">
        <f t="shared" si="121"/>
        <v>1</v>
      </c>
      <c r="AG229" s="3">
        <v>4</v>
      </c>
      <c r="AH229" s="3">
        <f t="shared" si="122"/>
        <v>1</v>
      </c>
      <c r="AI229" s="3">
        <v>4</v>
      </c>
      <c r="AJ229" s="3">
        <f t="shared" si="123"/>
        <v>1</v>
      </c>
      <c r="AK229" s="3">
        <v>4</v>
      </c>
      <c r="AL229" s="3">
        <f t="shared" si="124"/>
        <v>1</v>
      </c>
      <c r="AM229" s="3">
        <v>4</v>
      </c>
      <c r="AN229" s="3">
        <f t="shared" si="125"/>
        <v>1</v>
      </c>
      <c r="AO229" s="3">
        <v>4</v>
      </c>
      <c r="AP229" s="3">
        <f t="shared" si="126"/>
        <v>1</v>
      </c>
      <c r="AQ229" s="3">
        <v>4</v>
      </c>
      <c r="AR229" s="3">
        <f t="shared" si="127"/>
        <v>1</v>
      </c>
      <c r="AS229" s="29">
        <f t="shared" si="128"/>
        <v>1</v>
      </c>
      <c r="AT229" s="3">
        <v>5</v>
      </c>
      <c r="AU229" s="3">
        <f t="shared" si="129"/>
        <v>1</v>
      </c>
      <c r="AV229" s="3">
        <v>5</v>
      </c>
      <c r="AW229" s="3">
        <f t="shared" si="130"/>
        <v>1</v>
      </c>
      <c r="AX229" s="29">
        <f t="shared" si="131"/>
        <v>1</v>
      </c>
      <c r="AY229" s="3" t="s">
        <v>1893</v>
      </c>
      <c r="AZ229" s="3">
        <v>29</v>
      </c>
      <c r="BA229" s="12">
        <f t="shared" si="132"/>
        <v>0.10178577768310434</v>
      </c>
      <c r="BB229" s="12">
        <f t="shared" si="133"/>
        <v>0.82866043613707163</v>
      </c>
      <c r="BC229" s="3">
        <v>5</v>
      </c>
      <c r="BD229" s="3">
        <f t="shared" si="134"/>
        <v>1</v>
      </c>
      <c r="BE229" s="3">
        <v>5</v>
      </c>
      <c r="BF229" s="3">
        <f t="shared" si="135"/>
        <v>1</v>
      </c>
      <c r="BG229" s="29">
        <f t="shared" si="136"/>
        <v>0.70059525922770138</v>
      </c>
      <c r="BH229" s="3">
        <v>510000</v>
      </c>
      <c r="BI229" s="13">
        <f t="shared" si="137"/>
        <v>5.7375000057374996E-4</v>
      </c>
      <c r="BJ229" s="12">
        <f t="shared" si="138"/>
        <v>0.54285714285714282</v>
      </c>
      <c r="BK229" s="29">
        <f t="shared" si="139"/>
        <v>0.88343254320461684</v>
      </c>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N229" s="3"/>
      <c r="EW229" s="3"/>
      <c r="EZ229" s="3"/>
      <c r="FA229" s="3"/>
      <c r="FB229" s="3"/>
      <c r="FC229" s="3"/>
      <c r="FD229" s="3"/>
      <c r="FE229" s="3"/>
      <c r="FF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row>
    <row r="230" spans="1:187" ht="15" x14ac:dyDescent="0.2">
      <c r="A230" s="3" t="s">
        <v>1900</v>
      </c>
      <c r="B230" s="21" t="s">
        <v>3137</v>
      </c>
      <c r="F230" s="3">
        <v>6</v>
      </c>
      <c r="G230" s="5">
        <f t="shared" si="105"/>
        <v>0.06</v>
      </c>
      <c r="H230" s="29">
        <f t="shared" si="106"/>
        <v>0.06</v>
      </c>
      <c r="I230" s="3">
        <v>1</v>
      </c>
      <c r="J230" s="3">
        <f t="shared" si="107"/>
        <v>0</v>
      </c>
      <c r="K230" s="3">
        <f t="shared" si="108"/>
        <v>0</v>
      </c>
      <c r="L230" s="3">
        <v>1</v>
      </c>
      <c r="M230" s="3">
        <f t="shared" si="109"/>
        <v>0</v>
      </c>
      <c r="N230" s="3">
        <f t="shared" si="110"/>
        <v>0</v>
      </c>
      <c r="O230" s="3">
        <v>1</v>
      </c>
      <c r="P230" s="3">
        <f t="shared" si="111"/>
        <v>0</v>
      </c>
      <c r="Q230" s="3">
        <f t="shared" si="112"/>
        <v>0</v>
      </c>
      <c r="R230" s="3">
        <v>1</v>
      </c>
      <c r="S230" s="3">
        <f t="shared" si="113"/>
        <v>0</v>
      </c>
      <c r="T230" s="3">
        <f t="shared" si="114"/>
        <v>0</v>
      </c>
      <c r="U230" s="29">
        <f t="shared" si="115"/>
        <v>0</v>
      </c>
      <c r="V230" s="3">
        <v>5</v>
      </c>
      <c r="W230" s="3">
        <f t="shared" si="116"/>
        <v>1</v>
      </c>
      <c r="X230" s="3">
        <v>5</v>
      </c>
      <c r="Y230" s="3">
        <f t="shared" si="117"/>
        <v>1</v>
      </c>
      <c r="Z230" s="3">
        <v>5</v>
      </c>
      <c r="AA230" s="3">
        <f t="shared" si="118"/>
        <v>1</v>
      </c>
      <c r="AB230" s="29">
        <f t="shared" si="119"/>
        <v>1</v>
      </c>
      <c r="AC230" s="3">
        <v>4</v>
      </c>
      <c r="AD230" s="3">
        <f t="shared" si="120"/>
        <v>1</v>
      </c>
      <c r="AE230" s="3">
        <v>4</v>
      </c>
      <c r="AF230" s="3">
        <f t="shared" si="121"/>
        <v>1</v>
      </c>
      <c r="AG230" s="3">
        <v>4</v>
      </c>
      <c r="AH230" s="3">
        <f t="shared" si="122"/>
        <v>1</v>
      </c>
      <c r="AI230" s="3">
        <v>4</v>
      </c>
      <c r="AJ230" s="3">
        <f t="shared" si="123"/>
        <v>1</v>
      </c>
      <c r="AK230" s="3">
        <v>4</v>
      </c>
      <c r="AL230" s="3">
        <f t="shared" si="124"/>
        <v>1</v>
      </c>
      <c r="AM230" s="3">
        <v>4</v>
      </c>
      <c r="AN230" s="3">
        <f t="shared" si="125"/>
        <v>1</v>
      </c>
      <c r="AO230" s="3">
        <v>4</v>
      </c>
      <c r="AP230" s="3">
        <f t="shared" si="126"/>
        <v>1</v>
      </c>
      <c r="AQ230" s="3">
        <v>4</v>
      </c>
      <c r="AR230" s="3">
        <f t="shared" si="127"/>
        <v>1</v>
      </c>
      <c r="AS230" s="29">
        <f t="shared" si="128"/>
        <v>1</v>
      </c>
      <c r="AT230" s="3">
        <v>5</v>
      </c>
      <c r="AU230" s="3">
        <f t="shared" si="129"/>
        <v>1</v>
      </c>
      <c r="AV230" s="3">
        <v>5</v>
      </c>
      <c r="AW230" s="3">
        <f t="shared" si="130"/>
        <v>1</v>
      </c>
      <c r="AX230" s="29">
        <f t="shared" si="131"/>
        <v>1</v>
      </c>
      <c r="AY230" s="3" t="s">
        <v>1899</v>
      </c>
      <c r="AZ230" s="3">
        <v>88</v>
      </c>
      <c r="BA230" s="12">
        <f t="shared" si="132"/>
        <v>0.31125075442894168</v>
      </c>
      <c r="BB230" s="12">
        <f t="shared" si="133"/>
        <v>0.98130841121495327</v>
      </c>
      <c r="BC230" s="3">
        <v>5</v>
      </c>
      <c r="BD230" s="3">
        <f t="shared" si="134"/>
        <v>1</v>
      </c>
      <c r="BE230" s="3">
        <v>5</v>
      </c>
      <c r="BF230" s="3">
        <f t="shared" si="135"/>
        <v>1</v>
      </c>
      <c r="BG230" s="29">
        <f t="shared" si="136"/>
        <v>0.77041691814298063</v>
      </c>
      <c r="BH230" s="3">
        <v>888888888</v>
      </c>
      <c r="BI230" s="13">
        <f t="shared" si="137"/>
        <v>1</v>
      </c>
      <c r="BJ230" s="12">
        <f t="shared" si="138"/>
        <v>1</v>
      </c>
      <c r="BK230" s="29">
        <f t="shared" si="139"/>
        <v>0.63840281969049684</v>
      </c>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Q230" s="3"/>
      <c r="CR230" s="3"/>
      <c r="CS230" s="3"/>
      <c r="CT230" s="3"/>
      <c r="CU230" s="3"/>
      <c r="CW230" s="3"/>
      <c r="CX230" s="3"/>
      <c r="CY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EB230" s="3"/>
      <c r="EC230" s="3"/>
      <c r="ED230" s="3"/>
      <c r="EE230" s="3"/>
      <c r="EF230" s="3"/>
      <c r="EG230" s="3"/>
      <c r="EH230" s="3"/>
      <c r="EI230" s="3"/>
      <c r="EJ230" s="3"/>
      <c r="EK230" s="3"/>
      <c r="EN230" s="3"/>
      <c r="EW230" s="3"/>
      <c r="EZ230" s="3"/>
      <c r="FA230" s="3"/>
      <c r="FB230" s="3"/>
      <c r="FC230" s="3"/>
      <c r="FE230" s="3"/>
      <c r="FF230" s="3"/>
      <c r="FG230" s="3"/>
      <c r="FH230" s="3"/>
      <c r="FI230" s="3"/>
      <c r="FJ230" s="3"/>
      <c r="FK230" s="3"/>
      <c r="FL230" s="3"/>
      <c r="FM230" s="3"/>
      <c r="FN230" s="3"/>
      <c r="FO230" s="3"/>
      <c r="FP230" s="3"/>
      <c r="FQ230" s="3"/>
      <c r="FR230" s="3"/>
      <c r="FS230" s="3"/>
      <c r="FT230" s="3"/>
      <c r="FU230" s="3"/>
      <c r="FV230" s="3"/>
      <c r="FW230" s="3"/>
      <c r="FX230" s="3"/>
      <c r="FY230" s="3"/>
      <c r="GA230" s="3"/>
      <c r="GB230" s="3"/>
      <c r="GC230" s="3"/>
      <c r="GE230" s="3"/>
    </row>
    <row r="231" spans="1:187" ht="15" x14ac:dyDescent="0.2">
      <c r="A231" s="3" t="s">
        <v>1901</v>
      </c>
      <c r="B231" s="21" t="s">
        <v>3138</v>
      </c>
      <c r="C231" s="3" t="s">
        <v>1902</v>
      </c>
      <c r="D231" s="3" t="s">
        <v>113</v>
      </c>
      <c r="E231" s="3" t="s">
        <v>1903</v>
      </c>
      <c r="F231" s="3">
        <v>30</v>
      </c>
      <c r="G231" s="5">
        <f t="shared" si="105"/>
        <v>0.3</v>
      </c>
      <c r="H231" s="29">
        <f t="shared" si="106"/>
        <v>0.3</v>
      </c>
      <c r="I231" s="3">
        <v>5</v>
      </c>
      <c r="J231" s="3">
        <f t="shared" si="107"/>
        <v>1</v>
      </c>
      <c r="K231" s="3">
        <f t="shared" si="108"/>
        <v>1</v>
      </c>
      <c r="L231" s="3">
        <v>5</v>
      </c>
      <c r="M231" s="3">
        <f t="shared" si="109"/>
        <v>1</v>
      </c>
      <c r="N231" s="3">
        <f t="shared" si="110"/>
        <v>1</v>
      </c>
      <c r="O231" s="3">
        <v>5</v>
      </c>
      <c r="P231" s="3">
        <f t="shared" si="111"/>
        <v>1</v>
      </c>
      <c r="Q231" s="3">
        <f t="shared" si="112"/>
        <v>1</v>
      </c>
      <c r="R231" s="3">
        <v>5</v>
      </c>
      <c r="S231" s="3">
        <f t="shared" si="113"/>
        <v>1</v>
      </c>
      <c r="T231" s="3">
        <f t="shared" si="114"/>
        <v>1</v>
      </c>
      <c r="U231" s="29">
        <f t="shared" si="115"/>
        <v>1</v>
      </c>
      <c r="V231" s="3">
        <v>5</v>
      </c>
      <c r="W231" s="3">
        <f t="shared" si="116"/>
        <v>1</v>
      </c>
      <c r="X231" s="3">
        <v>5</v>
      </c>
      <c r="Y231" s="3">
        <f t="shared" si="117"/>
        <v>1</v>
      </c>
      <c r="Z231" s="3">
        <v>5</v>
      </c>
      <c r="AA231" s="3">
        <f t="shared" si="118"/>
        <v>1</v>
      </c>
      <c r="AB231" s="29">
        <f t="shared" si="119"/>
        <v>1</v>
      </c>
      <c r="AC231" s="3">
        <v>4</v>
      </c>
      <c r="AD231" s="3">
        <f t="shared" si="120"/>
        <v>1</v>
      </c>
      <c r="AE231" s="3">
        <v>4</v>
      </c>
      <c r="AF231" s="3">
        <f t="shared" si="121"/>
        <v>1</v>
      </c>
      <c r="AG231" s="3">
        <v>4</v>
      </c>
      <c r="AH231" s="3">
        <f t="shared" si="122"/>
        <v>1</v>
      </c>
      <c r="AI231" s="3">
        <v>4</v>
      </c>
      <c r="AJ231" s="3">
        <f t="shared" si="123"/>
        <v>1</v>
      </c>
      <c r="AK231" s="3">
        <v>4</v>
      </c>
      <c r="AL231" s="3">
        <f t="shared" si="124"/>
        <v>1</v>
      </c>
      <c r="AM231" s="3">
        <v>3</v>
      </c>
      <c r="AN231" s="3">
        <f t="shared" si="125"/>
        <v>0.66666666666666663</v>
      </c>
      <c r="AO231" s="3">
        <v>3</v>
      </c>
      <c r="AP231" s="3">
        <f t="shared" si="126"/>
        <v>0.66666666666666663</v>
      </c>
      <c r="AQ231" s="3">
        <v>4</v>
      </c>
      <c r="AR231" s="3">
        <f t="shared" si="127"/>
        <v>1</v>
      </c>
      <c r="AS231" s="29">
        <f t="shared" si="128"/>
        <v>0.91666666666666674</v>
      </c>
      <c r="AT231" s="3">
        <v>4</v>
      </c>
      <c r="AU231" s="3">
        <f t="shared" si="129"/>
        <v>0.75</v>
      </c>
      <c r="AV231" s="3">
        <v>4</v>
      </c>
      <c r="AW231" s="3">
        <f t="shared" si="130"/>
        <v>0.75</v>
      </c>
      <c r="AX231" s="29">
        <f t="shared" si="131"/>
        <v>0.75</v>
      </c>
      <c r="AY231" s="3" t="s">
        <v>1904</v>
      </c>
      <c r="AZ231" s="3">
        <v>8</v>
      </c>
      <c r="BA231" s="12">
        <f t="shared" si="132"/>
        <v>2.7230446976958849E-2</v>
      </c>
      <c r="BB231" s="12">
        <f t="shared" si="133"/>
        <v>0.24610591900311526</v>
      </c>
      <c r="BC231" s="3">
        <v>5</v>
      </c>
      <c r="BD231" s="3">
        <f t="shared" si="134"/>
        <v>1</v>
      </c>
      <c r="BE231" s="3">
        <v>5</v>
      </c>
      <c r="BF231" s="3">
        <f t="shared" si="135"/>
        <v>1</v>
      </c>
      <c r="BG231" s="29">
        <f t="shared" si="136"/>
        <v>0.67574348232565296</v>
      </c>
      <c r="BH231" s="3">
        <v>42800000</v>
      </c>
      <c r="BI231" s="13">
        <f t="shared" si="137"/>
        <v>4.8150000048150003E-2</v>
      </c>
      <c r="BJ231" s="12">
        <f t="shared" si="138"/>
        <v>0.98412698412698407</v>
      </c>
      <c r="BK231" s="29">
        <f t="shared" si="139"/>
        <v>0.77373502483205325</v>
      </c>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Q231" s="3"/>
      <c r="CR231" s="3"/>
      <c r="CS231" s="3"/>
      <c r="CT231" s="3"/>
      <c r="CU231" s="3"/>
      <c r="CW231" s="3"/>
      <c r="CX231" s="3"/>
      <c r="CY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EA231" s="3"/>
      <c r="EB231" s="3"/>
      <c r="EC231" s="3"/>
      <c r="ED231" s="3"/>
      <c r="EE231" s="3"/>
      <c r="EF231" s="3"/>
      <c r="EG231" s="3"/>
      <c r="EH231" s="3"/>
      <c r="EI231" s="3"/>
      <c r="EJ231" s="3"/>
      <c r="EK231" s="3"/>
      <c r="EL231" s="3"/>
      <c r="EM231" s="3"/>
      <c r="EP231" s="3"/>
      <c r="EU231" s="3"/>
      <c r="EW231" s="3"/>
      <c r="EZ231" s="3"/>
      <c r="FA231" s="3"/>
      <c r="FB231" s="3"/>
      <c r="FC231" s="3"/>
      <c r="FD231" s="3"/>
      <c r="FE231" s="3"/>
      <c r="FF231" s="3"/>
      <c r="FH231" s="3"/>
      <c r="FI231" s="3"/>
      <c r="FJ231" s="3"/>
      <c r="FK231" s="3"/>
      <c r="FL231" s="3"/>
      <c r="FM231" s="3"/>
      <c r="FN231" s="3"/>
      <c r="FO231" s="3"/>
      <c r="FP231" s="3"/>
      <c r="FQ231" s="3"/>
      <c r="FR231" s="3"/>
      <c r="FS231" s="3"/>
      <c r="FT231" s="3"/>
      <c r="FU231" s="3"/>
      <c r="FV231" s="3"/>
      <c r="FW231" s="3"/>
      <c r="FX231" s="3"/>
      <c r="FY231" s="3"/>
      <c r="GA231" s="3"/>
      <c r="GB231" s="3"/>
      <c r="GC231" s="3"/>
      <c r="GE231" s="3"/>
    </row>
    <row r="232" spans="1:187" ht="15" x14ac:dyDescent="0.2">
      <c r="A232" s="3" t="s">
        <v>1913</v>
      </c>
      <c r="B232" s="21" t="s">
        <v>3151</v>
      </c>
      <c r="C232" s="3" t="s">
        <v>1914</v>
      </c>
      <c r="D232" s="3" t="s">
        <v>124</v>
      </c>
      <c r="E232" s="3" t="s">
        <v>1915</v>
      </c>
      <c r="F232" s="3">
        <v>25</v>
      </c>
      <c r="G232" s="5">
        <f t="shared" si="105"/>
        <v>0.25</v>
      </c>
      <c r="H232" s="29">
        <f t="shared" si="106"/>
        <v>0.25</v>
      </c>
      <c r="I232" s="3">
        <v>5</v>
      </c>
      <c r="J232" s="3">
        <f t="shared" si="107"/>
        <v>1</v>
      </c>
      <c r="K232" s="3">
        <f t="shared" si="108"/>
        <v>1</v>
      </c>
      <c r="L232" s="3">
        <v>5</v>
      </c>
      <c r="M232" s="3">
        <f t="shared" si="109"/>
        <v>1</v>
      </c>
      <c r="N232" s="3">
        <f t="shared" si="110"/>
        <v>1</v>
      </c>
      <c r="O232" s="3">
        <v>5</v>
      </c>
      <c r="P232" s="3">
        <f t="shared" si="111"/>
        <v>1</v>
      </c>
      <c r="Q232" s="3">
        <f t="shared" si="112"/>
        <v>1</v>
      </c>
      <c r="R232" s="3">
        <v>4</v>
      </c>
      <c r="S232" s="3">
        <f t="shared" si="113"/>
        <v>0.75</v>
      </c>
      <c r="T232" s="3">
        <f t="shared" si="114"/>
        <v>0.75</v>
      </c>
      <c r="U232" s="29">
        <f t="shared" si="115"/>
        <v>0.9375</v>
      </c>
      <c r="V232" s="3">
        <v>5</v>
      </c>
      <c r="W232" s="3">
        <f t="shared" si="116"/>
        <v>1</v>
      </c>
      <c r="X232" s="3">
        <v>4</v>
      </c>
      <c r="Y232" s="3">
        <f t="shared" si="117"/>
        <v>0.75</v>
      </c>
      <c r="Z232" s="3">
        <v>4</v>
      </c>
      <c r="AA232" s="3">
        <f t="shared" si="118"/>
        <v>0.75</v>
      </c>
      <c r="AB232" s="29">
        <f t="shared" si="119"/>
        <v>0.83333333333333337</v>
      </c>
      <c r="AC232" s="3">
        <v>2</v>
      </c>
      <c r="AD232" s="3">
        <f t="shared" si="120"/>
        <v>0.33333333333333331</v>
      </c>
      <c r="AE232" s="3">
        <v>2</v>
      </c>
      <c r="AF232" s="3">
        <f t="shared" si="121"/>
        <v>0.33333333333333331</v>
      </c>
      <c r="AG232" s="3">
        <v>4</v>
      </c>
      <c r="AH232" s="3">
        <f t="shared" si="122"/>
        <v>1</v>
      </c>
      <c r="AI232" s="3">
        <v>3</v>
      </c>
      <c r="AJ232" s="3">
        <f t="shared" si="123"/>
        <v>0.66666666666666663</v>
      </c>
      <c r="AK232" s="3">
        <v>4</v>
      </c>
      <c r="AL232" s="3">
        <f t="shared" si="124"/>
        <v>1</v>
      </c>
      <c r="AM232" s="3">
        <v>4</v>
      </c>
      <c r="AN232" s="3">
        <f t="shared" si="125"/>
        <v>1</v>
      </c>
      <c r="AO232" s="3">
        <v>3</v>
      </c>
      <c r="AP232" s="3">
        <f t="shared" si="126"/>
        <v>0.66666666666666663</v>
      </c>
      <c r="AQ232" s="3">
        <v>2</v>
      </c>
      <c r="AR232" s="3">
        <f t="shared" si="127"/>
        <v>0.33333333333333331</v>
      </c>
      <c r="AS232" s="29">
        <f t="shared" si="128"/>
        <v>0.66666666666666663</v>
      </c>
      <c r="AT232" s="3">
        <v>5</v>
      </c>
      <c r="AU232" s="3">
        <f t="shared" si="129"/>
        <v>1</v>
      </c>
      <c r="AV232" s="3">
        <v>4</v>
      </c>
      <c r="AW232" s="3">
        <f t="shared" si="130"/>
        <v>0.75</v>
      </c>
      <c r="AX232" s="29">
        <f t="shared" si="131"/>
        <v>0.875</v>
      </c>
      <c r="AY232" s="3" t="s">
        <v>1916</v>
      </c>
      <c r="AZ232" s="3">
        <v>12</v>
      </c>
      <c r="BA232" s="12">
        <f t="shared" si="132"/>
        <v>4.1431462349557989E-2</v>
      </c>
      <c r="BB232" s="12">
        <f t="shared" si="133"/>
        <v>0.42990654205607476</v>
      </c>
      <c r="BC232" s="3">
        <v>5</v>
      </c>
      <c r="BD232" s="3">
        <f t="shared" si="134"/>
        <v>1</v>
      </c>
      <c r="BE232" s="3">
        <v>3</v>
      </c>
      <c r="BF232" s="3">
        <f t="shared" si="135"/>
        <v>0.5</v>
      </c>
      <c r="BG232" s="29">
        <f t="shared" si="136"/>
        <v>0.51381048744985269</v>
      </c>
      <c r="BH232" s="3">
        <v>140</v>
      </c>
      <c r="BI232" s="13">
        <f t="shared" si="137"/>
        <v>1.5750000015750001E-7</v>
      </c>
      <c r="BJ232" s="12">
        <f t="shared" si="138"/>
        <v>2.2222222222222223E-2</v>
      </c>
      <c r="BK232" s="29">
        <f t="shared" si="139"/>
        <v>0.6793850812416421</v>
      </c>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O232" s="3"/>
      <c r="EW232" s="3"/>
      <c r="EZ232" s="3"/>
      <c r="FA232" s="3"/>
      <c r="FB232" s="3"/>
      <c r="FC232" s="3"/>
      <c r="FD232" s="3"/>
      <c r="FE232" s="3"/>
      <c r="FF232" s="3"/>
      <c r="FH232" s="3"/>
      <c r="FI232" s="3"/>
      <c r="FJ232" s="3"/>
      <c r="FK232" s="3"/>
      <c r="FL232" s="3"/>
      <c r="FM232" s="3"/>
      <c r="FN232" s="3"/>
      <c r="FO232" s="3"/>
      <c r="FP232" s="3"/>
      <c r="FQ232" s="3"/>
      <c r="FR232" s="3"/>
      <c r="FS232" s="3"/>
      <c r="FT232" s="3"/>
      <c r="FU232" s="3"/>
      <c r="FV232" s="3"/>
      <c r="FW232" s="3"/>
      <c r="FX232" s="3"/>
      <c r="FY232" s="3"/>
      <c r="GA232" s="3"/>
      <c r="GB232" s="3"/>
      <c r="GC232" s="3"/>
      <c r="GD232" s="3"/>
      <c r="GE232" s="3"/>
    </row>
    <row r="233" spans="1:187" ht="15" x14ac:dyDescent="0.2">
      <c r="A233" s="3" t="s">
        <v>1929</v>
      </c>
      <c r="B233" s="21" t="s">
        <v>3137</v>
      </c>
      <c r="F233" s="3">
        <v>15</v>
      </c>
      <c r="G233" s="5">
        <f t="shared" si="105"/>
        <v>0.15</v>
      </c>
      <c r="H233" s="29">
        <f t="shared" si="106"/>
        <v>0.15</v>
      </c>
      <c r="I233" s="3">
        <v>4</v>
      </c>
      <c r="J233" s="3">
        <f t="shared" si="107"/>
        <v>0.75</v>
      </c>
      <c r="K233" s="3">
        <f t="shared" si="108"/>
        <v>0.75</v>
      </c>
      <c r="L233" s="3">
        <v>5</v>
      </c>
      <c r="M233" s="3">
        <f t="shared" si="109"/>
        <v>1</v>
      </c>
      <c r="N233" s="3">
        <f t="shared" si="110"/>
        <v>1</v>
      </c>
      <c r="O233" s="3">
        <v>5</v>
      </c>
      <c r="P233" s="3">
        <f t="shared" si="111"/>
        <v>1</v>
      </c>
      <c r="Q233" s="3">
        <f t="shared" si="112"/>
        <v>1</v>
      </c>
      <c r="R233" s="3">
        <v>5</v>
      </c>
      <c r="S233" s="3">
        <f t="shared" si="113"/>
        <v>1</v>
      </c>
      <c r="T233" s="3">
        <f t="shared" si="114"/>
        <v>1</v>
      </c>
      <c r="U233" s="29">
        <f t="shared" si="115"/>
        <v>0.9375</v>
      </c>
      <c r="V233" s="3">
        <v>4</v>
      </c>
      <c r="W233" s="3">
        <f t="shared" si="116"/>
        <v>0.75</v>
      </c>
      <c r="X233" s="3">
        <v>5</v>
      </c>
      <c r="Y233" s="3">
        <f t="shared" si="117"/>
        <v>1</v>
      </c>
      <c r="Z233" s="3">
        <v>5</v>
      </c>
      <c r="AA233" s="3">
        <f t="shared" si="118"/>
        <v>1</v>
      </c>
      <c r="AB233" s="29">
        <f t="shared" si="119"/>
        <v>0.91666666666666663</v>
      </c>
      <c r="AC233" s="3">
        <v>3</v>
      </c>
      <c r="AD233" s="3">
        <f t="shared" si="120"/>
        <v>0.66666666666666663</v>
      </c>
      <c r="AE233" s="3">
        <v>4</v>
      </c>
      <c r="AF233" s="3">
        <f t="shared" si="121"/>
        <v>1</v>
      </c>
      <c r="AG233" s="3">
        <v>3</v>
      </c>
      <c r="AH233" s="3">
        <f t="shared" si="122"/>
        <v>0.66666666666666663</v>
      </c>
      <c r="AI233" s="3">
        <v>4</v>
      </c>
      <c r="AJ233" s="3">
        <f t="shared" si="123"/>
        <v>1</v>
      </c>
      <c r="AK233" s="3">
        <v>2</v>
      </c>
      <c r="AL233" s="3">
        <f t="shared" si="124"/>
        <v>0.33333333333333331</v>
      </c>
      <c r="AM233" s="3">
        <v>3</v>
      </c>
      <c r="AN233" s="3">
        <f t="shared" si="125"/>
        <v>0.66666666666666663</v>
      </c>
      <c r="AO233" s="3">
        <v>4</v>
      </c>
      <c r="AP233" s="3">
        <f t="shared" si="126"/>
        <v>1</v>
      </c>
      <c r="AQ233" s="3">
        <v>4</v>
      </c>
      <c r="AR233" s="3">
        <f t="shared" si="127"/>
        <v>1</v>
      </c>
      <c r="AS233" s="29">
        <f t="shared" si="128"/>
        <v>0.79166666666666663</v>
      </c>
      <c r="AT233" s="3">
        <v>4</v>
      </c>
      <c r="AU233" s="3">
        <f t="shared" si="129"/>
        <v>0.75</v>
      </c>
      <c r="AV233" s="3">
        <v>4</v>
      </c>
      <c r="AW233" s="3">
        <f t="shared" si="130"/>
        <v>0.75</v>
      </c>
      <c r="AX233" s="29">
        <f t="shared" si="131"/>
        <v>0.75</v>
      </c>
      <c r="AY233" s="3" t="s">
        <v>1924</v>
      </c>
      <c r="AZ233" s="3">
        <v>5</v>
      </c>
      <c r="BA233" s="12">
        <f t="shared" si="132"/>
        <v>1.6579685447509495E-2</v>
      </c>
      <c r="BB233" s="12">
        <f t="shared" si="133"/>
        <v>9.0342679127725853E-2</v>
      </c>
      <c r="BC233" s="3">
        <v>5</v>
      </c>
      <c r="BD233" s="3">
        <f t="shared" si="134"/>
        <v>1</v>
      </c>
      <c r="BE233" s="3">
        <v>5</v>
      </c>
      <c r="BF233" s="3">
        <f t="shared" si="135"/>
        <v>1</v>
      </c>
      <c r="BG233" s="29">
        <f t="shared" si="136"/>
        <v>0.67219322848250318</v>
      </c>
      <c r="BH233" s="3">
        <v>700000</v>
      </c>
      <c r="BI233" s="13">
        <f t="shared" si="137"/>
        <v>7.8750000078749995E-4</v>
      </c>
      <c r="BJ233" s="12">
        <f t="shared" si="138"/>
        <v>0.580952380952381</v>
      </c>
      <c r="BK233" s="29">
        <f t="shared" si="139"/>
        <v>0.7030044269693061</v>
      </c>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Q233" s="3"/>
      <c r="CR233" s="3"/>
      <c r="CS233" s="3"/>
      <c r="CT233" s="3"/>
      <c r="CU233" s="3"/>
      <c r="CW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EA233" s="3"/>
      <c r="EB233" s="3"/>
      <c r="EC233" s="3"/>
      <c r="ED233" s="3"/>
      <c r="EE233" s="3"/>
      <c r="EF233" s="3"/>
      <c r="EG233" s="3"/>
      <c r="EH233" s="3"/>
      <c r="EI233" s="3"/>
      <c r="EJ233" s="3"/>
      <c r="EK233" s="3"/>
      <c r="EN233" s="3"/>
      <c r="EW233" s="3"/>
      <c r="EZ233" s="3"/>
      <c r="FA233" s="3"/>
      <c r="FC233" s="3"/>
      <c r="FD233" s="3"/>
      <c r="FE233" s="3"/>
      <c r="FF233" s="3"/>
      <c r="FH233" s="3"/>
      <c r="FI233" s="3"/>
      <c r="FJ233" s="3"/>
      <c r="FK233" s="3"/>
      <c r="FL233" s="3"/>
      <c r="FM233" s="3"/>
      <c r="FN233" s="3"/>
      <c r="FO233" s="3"/>
      <c r="FP233" s="3"/>
      <c r="FQ233" s="3"/>
      <c r="FR233" s="3"/>
      <c r="FS233" s="3"/>
      <c r="FT233" s="3"/>
      <c r="FU233" s="3"/>
      <c r="FV233" s="3"/>
      <c r="FW233" s="3"/>
      <c r="FX233" s="3"/>
      <c r="FY233" s="3"/>
      <c r="FZ233" s="3"/>
      <c r="GA233" s="3"/>
      <c r="GB233" s="3"/>
      <c r="GC233" s="3"/>
      <c r="GE233" s="3"/>
    </row>
    <row r="234" spans="1:187" ht="15" x14ac:dyDescent="0.2">
      <c r="A234" s="3" t="s">
        <v>1873</v>
      </c>
      <c r="B234" s="21" t="s">
        <v>3153</v>
      </c>
      <c r="F234" s="3">
        <v>40</v>
      </c>
      <c r="G234" s="5">
        <f t="shared" si="105"/>
        <v>0.4</v>
      </c>
      <c r="H234" s="29">
        <f t="shared" si="106"/>
        <v>0.4</v>
      </c>
      <c r="I234" s="3">
        <v>5</v>
      </c>
      <c r="J234" s="3">
        <f t="shared" si="107"/>
        <v>1</v>
      </c>
      <c r="K234" s="3">
        <f t="shared" si="108"/>
        <v>1</v>
      </c>
      <c r="L234" s="3">
        <v>5</v>
      </c>
      <c r="M234" s="3">
        <f t="shared" si="109"/>
        <v>1</v>
      </c>
      <c r="N234" s="3">
        <f t="shared" si="110"/>
        <v>1</v>
      </c>
      <c r="O234" s="3">
        <v>5</v>
      </c>
      <c r="P234" s="3">
        <f t="shared" si="111"/>
        <v>1</v>
      </c>
      <c r="Q234" s="3">
        <f t="shared" si="112"/>
        <v>1</v>
      </c>
      <c r="R234" s="3">
        <v>5</v>
      </c>
      <c r="S234" s="3">
        <f t="shared" si="113"/>
        <v>1</v>
      </c>
      <c r="T234" s="3">
        <f t="shared" si="114"/>
        <v>1</v>
      </c>
      <c r="U234" s="29">
        <f t="shared" si="115"/>
        <v>1</v>
      </c>
      <c r="V234" s="3">
        <v>5</v>
      </c>
      <c r="W234" s="3">
        <f t="shared" si="116"/>
        <v>1</v>
      </c>
      <c r="X234" s="3">
        <v>5</v>
      </c>
      <c r="Y234" s="3">
        <f t="shared" si="117"/>
        <v>1</v>
      </c>
      <c r="Z234" s="3">
        <v>5</v>
      </c>
      <c r="AA234" s="3">
        <f t="shared" si="118"/>
        <v>1</v>
      </c>
      <c r="AB234" s="29">
        <f t="shared" si="119"/>
        <v>1</v>
      </c>
      <c r="AC234" s="3">
        <v>4</v>
      </c>
      <c r="AD234" s="3">
        <f t="shared" si="120"/>
        <v>1</v>
      </c>
      <c r="AE234" s="3">
        <v>4</v>
      </c>
      <c r="AF234" s="3">
        <f t="shared" si="121"/>
        <v>1</v>
      </c>
      <c r="AG234" s="3">
        <v>4</v>
      </c>
      <c r="AH234" s="3">
        <f t="shared" si="122"/>
        <v>1</v>
      </c>
      <c r="AI234" s="3">
        <v>4</v>
      </c>
      <c r="AJ234" s="3">
        <f t="shared" si="123"/>
        <v>1</v>
      </c>
      <c r="AK234" s="3">
        <v>4</v>
      </c>
      <c r="AL234" s="3">
        <f t="shared" si="124"/>
        <v>1</v>
      </c>
      <c r="AM234" s="3">
        <v>3</v>
      </c>
      <c r="AN234" s="3">
        <f t="shared" si="125"/>
        <v>0.66666666666666663</v>
      </c>
      <c r="AO234" s="3">
        <v>3</v>
      </c>
      <c r="AP234" s="3">
        <f t="shared" si="126"/>
        <v>0.66666666666666663</v>
      </c>
      <c r="AQ234" s="3">
        <v>3</v>
      </c>
      <c r="AR234" s="3">
        <f t="shared" si="127"/>
        <v>0.66666666666666663</v>
      </c>
      <c r="AS234" s="29">
        <f t="shared" si="128"/>
        <v>0.87500000000000011</v>
      </c>
      <c r="AT234" s="3">
        <v>4</v>
      </c>
      <c r="AU234" s="3">
        <f t="shared" si="129"/>
        <v>0.75</v>
      </c>
      <c r="AV234" s="3">
        <v>4</v>
      </c>
      <c r="AW234" s="3">
        <f t="shared" si="130"/>
        <v>0.75</v>
      </c>
      <c r="AX234" s="29">
        <f t="shared" si="131"/>
        <v>0.75</v>
      </c>
      <c r="AY234" s="3" t="s">
        <v>1874</v>
      </c>
      <c r="AZ234" s="3">
        <v>18</v>
      </c>
      <c r="BA234" s="12">
        <f t="shared" si="132"/>
        <v>6.2732985408456704E-2</v>
      </c>
      <c r="BB234" s="12">
        <f t="shared" si="133"/>
        <v>0.57009345794392519</v>
      </c>
      <c r="BC234" s="3">
        <v>5</v>
      </c>
      <c r="BD234" s="3">
        <f t="shared" si="134"/>
        <v>1</v>
      </c>
      <c r="BE234" s="3">
        <v>5</v>
      </c>
      <c r="BF234" s="3">
        <f t="shared" si="135"/>
        <v>1</v>
      </c>
      <c r="BG234" s="29">
        <f t="shared" si="136"/>
        <v>0.68757766180281887</v>
      </c>
      <c r="BH234" s="3">
        <v>6000000</v>
      </c>
      <c r="BI234" s="13">
        <f t="shared" si="137"/>
        <v>6.7500000067499998E-3</v>
      </c>
      <c r="BJ234" s="12">
        <f t="shared" si="138"/>
        <v>0.86349206349206353</v>
      </c>
      <c r="BK234" s="29">
        <f t="shared" si="139"/>
        <v>0.78542961030046987</v>
      </c>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Q234" s="3"/>
      <c r="CR234" s="3"/>
      <c r="CS234" s="3"/>
      <c r="CT234" s="3"/>
      <c r="CU234" s="3"/>
      <c r="CV234" s="3"/>
      <c r="CW234" s="3"/>
      <c r="CX234" s="3"/>
      <c r="CY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B234" s="3"/>
      <c r="EC234" s="3"/>
      <c r="ED234" s="3"/>
      <c r="EE234" s="3"/>
      <c r="EF234" s="3"/>
      <c r="EG234" s="3"/>
      <c r="EH234" s="3"/>
      <c r="EI234" s="3"/>
      <c r="EJ234" s="3"/>
      <c r="EK234" s="3"/>
      <c r="EL234" s="3"/>
      <c r="EM234" s="3"/>
      <c r="EP234" s="3"/>
      <c r="EQ234" s="3"/>
      <c r="EU234" s="3"/>
      <c r="EW234" s="3"/>
      <c r="EZ234" s="3"/>
      <c r="FA234" s="3"/>
      <c r="FB234" s="3"/>
      <c r="FC234" s="3"/>
      <c r="FD234" s="3"/>
      <c r="FE234" s="3"/>
      <c r="FF234" s="3"/>
      <c r="FH234" s="3"/>
      <c r="FI234" s="3"/>
      <c r="FJ234" s="3"/>
      <c r="FK234" s="3"/>
      <c r="FL234" s="3"/>
      <c r="FM234" s="3"/>
      <c r="FN234" s="3"/>
      <c r="FO234" s="3"/>
      <c r="FP234" s="3"/>
      <c r="FQ234" s="3"/>
      <c r="FR234" s="3"/>
      <c r="FS234" s="3"/>
      <c r="FT234" s="3"/>
      <c r="FU234" s="3"/>
      <c r="FV234" s="3"/>
      <c r="FW234" s="3"/>
      <c r="FX234" s="3"/>
      <c r="FY234" s="3"/>
      <c r="GA234" s="3"/>
      <c r="GB234" s="3"/>
      <c r="GC234" s="3"/>
      <c r="GD234" s="3"/>
      <c r="GE234" s="3"/>
    </row>
    <row r="235" spans="1:187" ht="15" x14ac:dyDescent="0.2">
      <c r="A235" s="3" t="s">
        <v>1931</v>
      </c>
      <c r="B235" s="21" t="s">
        <v>3140</v>
      </c>
      <c r="C235" s="3" t="s">
        <v>1932</v>
      </c>
      <c r="D235" s="3" t="s">
        <v>113</v>
      </c>
      <c r="E235" s="3" t="s">
        <v>1933</v>
      </c>
      <c r="F235" s="3">
        <v>65</v>
      </c>
      <c r="G235" s="5">
        <f t="shared" si="105"/>
        <v>0.65</v>
      </c>
      <c r="H235" s="29">
        <f t="shared" si="106"/>
        <v>0.65</v>
      </c>
      <c r="I235" s="3">
        <v>4</v>
      </c>
      <c r="J235" s="3">
        <f t="shared" si="107"/>
        <v>0.75</v>
      </c>
      <c r="K235" s="3">
        <f t="shared" si="108"/>
        <v>0.75</v>
      </c>
      <c r="L235" s="3">
        <v>3</v>
      </c>
      <c r="M235" s="3">
        <f t="shared" si="109"/>
        <v>0.5</v>
      </c>
      <c r="N235" s="3">
        <f t="shared" si="110"/>
        <v>0.5</v>
      </c>
      <c r="O235" s="3">
        <v>4</v>
      </c>
      <c r="P235" s="3">
        <f t="shared" si="111"/>
        <v>0.75</v>
      </c>
      <c r="Q235" s="3">
        <f t="shared" si="112"/>
        <v>0.75</v>
      </c>
      <c r="R235" s="3">
        <v>5</v>
      </c>
      <c r="S235" s="3">
        <f t="shared" si="113"/>
        <v>1</v>
      </c>
      <c r="T235" s="3">
        <f t="shared" si="114"/>
        <v>1</v>
      </c>
      <c r="U235" s="29">
        <f t="shared" si="115"/>
        <v>0.75</v>
      </c>
      <c r="V235" s="3">
        <v>5</v>
      </c>
      <c r="W235" s="3">
        <f t="shared" si="116"/>
        <v>1</v>
      </c>
      <c r="X235" s="3">
        <v>4</v>
      </c>
      <c r="Y235" s="3">
        <f t="shared" si="117"/>
        <v>0.75</v>
      </c>
      <c r="Z235" s="3">
        <v>4</v>
      </c>
      <c r="AA235" s="3">
        <f t="shared" si="118"/>
        <v>0.75</v>
      </c>
      <c r="AB235" s="29">
        <f t="shared" si="119"/>
        <v>0.83333333333333337</v>
      </c>
      <c r="AC235" s="3">
        <v>4</v>
      </c>
      <c r="AD235" s="3">
        <f t="shared" si="120"/>
        <v>1</v>
      </c>
      <c r="AE235" s="3">
        <v>4</v>
      </c>
      <c r="AF235" s="3">
        <f t="shared" si="121"/>
        <v>1</v>
      </c>
      <c r="AG235" s="3">
        <v>4</v>
      </c>
      <c r="AH235" s="3">
        <f t="shared" si="122"/>
        <v>1</v>
      </c>
      <c r="AI235" s="3">
        <v>4</v>
      </c>
      <c r="AJ235" s="3">
        <f t="shared" si="123"/>
        <v>1</v>
      </c>
      <c r="AK235" s="3">
        <v>3</v>
      </c>
      <c r="AL235" s="3">
        <f t="shared" si="124"/>
        <v>0.66666666666666663</v>
      </c>
      <c r="AM235" s="3">
        <v>4</v>
      </c>
      <c r="AN235" s="3">
        <f t="shared" si="125"/>
        <v>1</v>
      </c>
      <c r="AO235" s="3">
        <v>4</v>
      </c>
      <c r="AP235" s="3">
        <f t="shared" si="126"/>
        <v>1</v>
      </c>
      <c r="AQ235" s="3">
        <v>3</v>
      </c>
      <c r="AR235" s="3">
        <f t="shared" si="127"/>
        <v>0.66666666666666663</v>
      </c>
      <c r="AS235" s="29">
        <f t="shared" si="128"/>
        <v>0.91666666666666674</v>
      </c>
      <c r="AT235" s="3">
        <v>4</v>
      </c>
      <c r="AU235" s="3">
        <f t="shared" si="129"/>
        <v>0.75</v>
      </c>
      <c r="AV235" s="3">
        <v>4</v>
      </c>
      <c r="AW235" s="3">
        <f t="shared" si="130"/>
        <v>0.75</v>
      </c>
      <c r="AX235" s="29">
        <f t="shared" si="131"/>
        <v>0.75</v>
      </c>
      <c r="AY235" s="3" t="s">
        <v>1934</v>
      </c>
      <c r="AZ235" s="3">
        <v>10</v>
      </c>
      <c r="BA235" s="12">
        <f t="shared" si="132"/>
        <v>3.4330954663258424E-2</v>
      </c>
      <c r="BB235" s="12">
        <f t="shared" si="133"/>
        <v>0.27414330218068533</v>
      </c>
      <c r="BC235" s="3">
        <v>5</v>
      </c>
      <c r="BD235" s="3">
        <f t="shared" si="134"/>
        <v>1</v>
      </c>
      <c r="BE235" s="3">
        <v>5</v>
      </c>
      <c r="BF235" s="3">
        <f t="shared" si="135"/>
        <v>1</v>
      </c>
      <c r="BG235" s="29">
        <f t="shared" si="136"/>
        <v>0.67811031822108614</v>
      </c>
      <c r="BH235" s="3">
        <v>7500000</v>
      </c>
      <c r="BI235" s="13">
        <f t="shared" si="137"/>
        <v>8.4375000084374995E-3</v>
      </c>
      <c r="BJ235" s="12">
        <f t="shared" si="138"/>
        <v>0.89523809523809528</v>
      </c>
      <c r="BK235" s="29">
        <f t="shared" si="139"/>
        <v>0.76301838637018105</v>
      </c>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Q235" s="3"/>
      <c r="CR235" s="3"/>
      <c r="CS235" s="3"/>
      <c r="CT235" s="3"/>
      <c r="CU235" s="3"/>
      <c r="CV235" s="3"/>
      <c r="CW235" s="3"/>
      <c r="CX235" s="3"/>
      <c r="CY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B235" s="3"/>
      <c r="EC235" s="3"/>
      <c r="ED235" s="3"/>
      <c r="EE235" s="3"/>
      <c r="EF235" s="3"/>
      <c r="EG235" s="3"/>
      <c r="EH235" s="3"/>
      <c r="EI235" s="3"/>
      <c r="EJ235" s="3"/>
      <c r="EK235" s="3"/>
      <c r="EL235" s="3"/>
      <c r="EM235" s="3"/>
      <c r="EO235" s="3"/>
      <c r="EW235" s="3"/>
      <c r="EZ235" s="3"/>
      <c r="FA235" s="3"/>
      <c r="FB235" s="3"/>
      <c r="FC235" s="3"/>
      <c r="FD235" s="3"/>
      <c r="FE235" s="3"/>
      <c r="FF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row>
    <row r="236" spans="1:187" ht="15" x14ac:dyDescent="0.2">
      <c r="A236" s="3" t="s">
        <v>1947</v>
      </c>
      <c r="B236" s="21" t="s">
        <v>3137</v>
      </c>
      <c r="F236" s="3">
        <v>2</v>
      </c>
      <c r="G236" s="5">
        <f t="shared" si="105"/>
        <v>0.02</v>
      </c>
      <c r="H236" s="29">
        <f t="shared" si="106"/>
        <v>0.02</v>
      </c>
      <c r="I236" s="3">
        <v>1</v>
      </c>
      <c r="J236" s="3">
        <f t="shared" si="107"/>
        <v>0</v>
      </c>
      <c r="K236" s="3">
        <f t="shared" si="108"/>
        <v>0</v>
      </c>
      <c r="L236" s="3">
        <v>1</v>
      </c>
      <c r="M236" s="3">
        <f t="shared" si="109"/>
        <v>0</v>
      </c>
      <c r="N236" s="3">
        <f t="shared" si="110"/>
        <v>0</v>
      </c>
      <c r="O236" s="3">
        <v>1</v>
      </c>
      <c r="P236" s="3">
        <f t="shared" si="111"/>
        <v>0</v>
      </c>
      <c r="Q236" s="3">
        <f t="shared" si="112"/>
        <v>0</v>
      </c>
      <c r="R236" s="3">
        <v>1</v>
      </c>
      <c r="S236" s="3">
        <f t="shared" si="113"/>
        <v>0</v>
      </c>
      <c r="T236" s="3">
        <f t="shared" si="114"/>
        <v>0</v>
      </c>
      <c r="U236" s="29">
        <f t="shared" si="115"/>
        <v>0</v>
      </c>
      <c r="V236" s="3">
        <v>1</v>
      </c>
      <c r="W236" s="3">
        <f t="shared" si="116"/>
        <v>0</v>
      </c>
      <c r="X236" s="3">
        <v>1</v>
      </c>
      <c r="Y236" s="3">
        <f t="shared" si="117"/>
        <v>0</v>
      </c>
      <c r="Z236" s="3">
        <v>1</v>
      </c>
      <c r="AA236" s="3">
        <f t="shared" si="118"/>
        <v>0</v>
      </c>
      <c r="AB236" s="29">
        <f t="shared" si="119"/>
        <v>0</v>
      </c>
      <c r="AC236" s="3">
        <v>1</v>
      </c>
      <c r="AD236" s="3">
        <f t="shared" si="120"/>
        <v>0</v>
      </c>
      <c r="AE236" s="3">
        <v>1</v>
      </c>
      <c r="AF236" s="3">
        <f t="shared" si="121"/>
        <v>0</v>
      </c>
      <c r="AG236" s="3">
        <v>1</v>
      </c>
      <c r="AH236" s="3">
        <f t="shared" si="122"/>
        <v>0</v>
      </c>
      <c r="AI236" s="3">
        <v>1</v>
      </c>
      <c r="AJ236" s="3">
        <f t="shared" si="123"/>
        <v>0</v>
      </c>
      <c r="AK236" s="3">
        <v>1</v>
      </c>
      <c r="AL236" s="3">
        <f t="shared" si="124"/>
        <v>0</v>
      </c>
      <c r="AM236" s="3">
        <v>1</v>
      </c>
      <c r="AN236" s="3">
        <f t="shared" si="125"/>
        <v>0</v>
      </c>
      <c r="AO236" s="3">
        <v>1</v>
      </c>
      <c r="AP236" s="3">
        <f t="shared" si="126"/>
        <v>0</v>
      </c>
      <c r="AQ236" s="3">
        <v>1</v>
      </c>
      <c r="AR236" s="3">
        <f t="shared" si="127"/>
        <v>0</v>
      </c>
      <c r="AS236" s="29">
        <f t="shared" si="128"/>
        <v>0</v>
      </c>
      <c r="AT236" s="3">
        <v>1</v>
      </c>
      <c r="AU236" s="3">
        <f t="shared" si="129"/>
        <v>0</v>
      </c>
      <c r="AV236" s="3">
        <v>1</v>
      </c>
      <c r="AW236" s="3">
        <f t="shared" si="130"/>
        <v>0</v>
      </c>
      <c r="AX236" s="29">
        <f t="shared" si="131"/>
        <v>0</v>
      </c>
      <c r="AY236" s="3" t="s">
        <v>1943</v>
      </c>
      <c r="AZ236" s="3">
        <v>4</v>
      </c>
      <c r="BA236" s="12">
        <f t="shared" si="132"/>
        <v>1.3029431604359711E-2</v>
      </c>
      <c r="BB236" s="12">
        <f t="shared" si="133"/>
        <v>5.6074766355140186E-2</v>
      </c>
      <c r="BC236" s="3">
        <v>1</v>
      </c>
      <c r="BD236" s="3">
        <f t="shared" si="134"/>
        <v>0</v>
      </c>
      <c r="BE236" s="3">
        <v>1</v>
      </c>
      <c r="BF236" s="3">
        <f t="shared" si="135"/>
        <v>0</v>
      </c>
      <c r="BG236" s="29">
        <f t="shared" si="136"/>
        <v>4.3431438681199039E-3</v>
      </c>
      <c r="BH236" s="3">
        <v>4444</v>
      </c>
      <c r="BI236" s="13">
        <f t="shared" si="137"/>
        <v>4.9995000049995003E-6</v>
      </c>
      <c r="BJ236" s="12">
        <f t="shared" si="138"/>
        <v>2.8571428571428571E-2</v>
      </c>
      <c r="BK236" s="29">
        <f t="shared" si="139"/>
        <v>4.0571906446866509E-3</v>
      </c>
    </row>
    <row r="237" spans="1:187" ht="15" x14ac:dyDescent="0.2">
      <c r="A237" s="3" t="s">
        <v>1948</v>
      </c>
      <c r="B237" s="21" t="s">
        <v>3139</v>
      </c>
      <c r="C237" s="3">
        <v>66115</v>
      </c>
      <c r="D237" s="3" t="s">
        <v>124</v>
      </c>
      <c r="E237" s="3" t="s">
        <v>1677</v>
      </c>
      <c r="F237" s="3">
        <v>75</v>
      </c>
      <c r="G237" s="5">
        <f t="shared" si="105"/>
        <v>0.75</v>
      </c>
      <c r="H237" s="29">
        <f t="shared" si="106"/>
        <v>0.75</v>
      </c>
      <c r="I237" s="3">
        <v>5</v>
      </c>
      <c r="J237" s="3">
        <f t="shared" si="107"/>
        <v>1</v>
      </c>
      <c r="K237" s="3">
        <f t="shared" si="108"/>
        <v>1</v>
      </c>
      <c r="L237" s="3">
        <v>5</v>
      </c>
      <c r="M237" s="3">
        <f t="shared" si="109"/>
        <v>1</v>
      </c>
      <c r="N237" s="3">
        <f t="shared" si="110"/>
        <v>1</v>
      </c>
      <c r="O237" s="3">
        <v>5</v>
      </c>
      <c r="P237" s="3">
        <f t="shared" si="111"/>
        <v>1</v>
      </c>
      <c r="Q237" s="3">
        <f t="shared" si="112"/>
        <v>1</v>
      </c>
      <c r="R237" s="3">
        <v>5</v>
      </c>
      <c r="S237" s="3">
        <f t="shared" si="113"/>
        <v>1</v>
      </c>
      <c r="T237" s="3">
        <f t="shared" si="114"/>
        <v>1</v>
      </c>
      <c r="U237" s="29">
        <f t="shared" si="115"/>
        <v>1</v>
      </c>
      <c r="V237" s="3">
        <v>5</v>
      </c>
      <c r="W237" s="3">
        <f t="shared" si="116"/>
        <v>1</v>
      </c>
      <c r="X237" s="3">
        <v>5</v>
      </c>
      <c r="Y237" s="3">
        <f t="shared" si="117"/>
        <v>1</v>
      </c>
      <c r="Z237" s="3">
        <v>5</v>
      </c>
      <c r="AA237" s="3">
        <f t="shared" si="118"/>
        <v>1</v>
      </c>
      <c r="AB237" s="29">
        <f t="shared" si="119"/>
        <v>1</v>
      </c>
      <c r="AC237" s="3">
        <v>4</v>
      </c>
      <c r="AD237" s="3">
        <f t="shared" si="120"/>
        <v>1</v>
      </c>
      <c r="AE237" s="3">
        <v>4</v>
      </c>
      <c r="AF237" s="3">
        <f t="shared" si="121"/>
        <v>1</v>
      </c>
      <c r="AG237" s="3">
        <v>4</v>
      </c>
      <c r="AH237" s="3">
        <f t="shared" si="122"/>
        <v>1</v>
      </c>
      <c r="AI237" s="3">
        <v>4</v>
      </c>
      <c r="AJ237" s="3">
        <f t="shared" si="123"/>
        <v>1</v>
      </c>
      <c r="AK237" s="3">
        <v>4</v>
      </c>
      <c r="AL237" s="3">
        <f t="shared" si="124"/>
        <v>1</v>
      </c>
      <c r="AM237" s="3">
        <v>4</v>
      </c>
      <c r="AN237" s="3">
        <f t="shared" si="125"/>
        <v>1</v>
      </c>
      <c r="AO237" s="3">
        <v>4</v>
      </c>
      <c r="AP237" s="3">
        <f t="shared" si="126"/>
        <v>1</v>
      </c>
      <c r="AQ237" s="3">
        <v>3</v>
      </c>
      <c r="AR237" s="3">
        <f t="shared" si="127"/>
        <v>0.66666666666666663</v>
      </c>
      <c r="AS237" s="29">
        <f t="shared" si="128"/>
        <v>0.95833333333333337</v>
      </c>
      <c r="AT237" s="3">
        <v>5</v>
      </c>
      <c r="AU237" s="3">
        <f t="shared" si="129"/>
        <v>1</v>
      </c>
      <c r="AV237" s="3">
        <v>5</v>
      </c>
      <c r="AW237" s="3">
        <f t="shared" si="130"/>
        <v>1</v>
      </c>
      <c r="AX237" s="29">
        <f t="shared" si="131"/>
        <v>1</v>
      </c>
      <c r="AY237" s="3" t="s">
        <v>1949</v>
      </c>
      <c r="AZ237" s="3">
        <v>50</v>
      </c>
      <c r="BA237" s="12">
        <f t="shared" si="132"/>
        <v>0.17634110838924982</v>
      </c>
      <c r="BB237" s="12">
        <f t="shared" si="133"/>
        <v>0.94080996884735202</v>
      </c>
      <c r="BC237" s="3">
        <v>5</v>
      </c>
      <c r="BD237" s="3">
        <f t="shared" si="134"/>
        <v>1</v>
      </c>
      <c r="BE237" s="3">
        <v>5</v>
      </c>
      <c r="BF237" s="3">
        <f t="shared" si="135"/>
        <v>1</v>
      </c>
      <c r="BG237" s="29">
        <f t="shared" si="136"/>
        <v>0.72544703612974992</v>
      </c>
      <c r="BH237" s="3">
        <v>1800000</v>
      </c>
      <c r="BI237" s="13">
        <f t="shared" si="137"/>
        <v>2.0250000020249998E-3</v>
      </c>
      <c r="BJ237" s="12">
        <f t="shared" si="138"/>
        <v>0.74285714285714288</v>
      </c>
      <c r="BK237" s="29">
        <f t="shared" si="139"/>
        <v>0.90563006157718062</v>
      </c>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O237" s="3"/>
      <c r="EW237" s="3"/>
      <c r="EX237" s="3"/>
      <c r="EY237" s="3"/>
      <c r="FA237" s="3"/>
      <c r="FB237" s="3"/>
      <c r="FC237" s="3"/>
      <c r="FD237" s="3"/>
      <c r="FE237" s="3"/>
      <c r="FF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row>
    <row r="238" spans="1:187" ht="15" x14ac:dyDescent="0.2">
      <c r="A238" s="3" t="s">
        <v>1956</v>
      </c>
      <c r="B238" s="21" t="s">
        <v>3151</v>
      </c>
      <c r="C238" s="3" t="s">
        <v>1957</v>
      </c>
      <c r="D238" s="3" t="s">
        <v>124</v>
      </c>
      <c r="E238" s="3" t="s">
        <v>902</v>
      </c>
      <c r="F238" s="3">
        <v>30</v>
      </c>
      <c r="G238" s="5">
        <f t="shared" si="105"/>
        <v>0.3</v>
      </c>
      <c r="H238" s="29">
        <f t="shared" si="106"/>
        <v>0.3</v>
      </c>
      <c r="I238" s="3">
        <v>5</v>
      </c>
      <c r="J238" s="3">
        <f t="shared" si="107"/>
        <v>1</v>
      </c>
      <c r="K238" s="3">
        <f t="shared" si="108"/>
        <v>1</v>
      </c>
      <c r="L238" s="3">
        <v>5</v>
      </c>
      <c r="M238" s="3">
        <f t="shared" si="109"/>
        <v>1</v>
      </c>
      <c r="N238" s="3">
        <f t="shared" si="110"/>
        <v>1</v>
      </c>
      <c r="O238" s="3">
        <v>5</v>
      </c>
      <c r="P238" s="3">
        <f t="shared" si="111"/>
        <v>1</v>
      </c>
      <c r="Q238" s="3">
        <f t="shared" si="112"/>
        <v>1</v>
      </c>
      <c r="R238" s="3">
        <v>5</v>
      </c>
      <c r="S238" s="3">
        <f t="shared" si="113"/>
        <v>1</v>
      </c>
      <c r="T238" s="3">
        <f t="shared" si="114"/>
        <v>1</v>
      </c>
      <c r="U238" s="29">
        <f t="shared" si="115"/>
        <v>1</v>
      </c>
      <c r="V238" s="3">
        <v>4</v>
      </c>
      <c r="W238" s="3">
        <f t="shared" si="116"/>
        <v>0.75</v>
      </c>
      <c r="X238" s="3">
        <v>5</v>
      </c>
      <c r="Y238" s="3">
        <f t="shared" si="117"/>
        <v>1</v>
      </c>
      <c r="Z238" s="3">
        <v>4</v>
      </c>
      <c r="AA238" s="3">
        <f t="shared" si="118"/>
        <v>0.75</v>
      </c>
      <c r="AB238" s="29">
        <f t="shared" si="119"/>
        <v>0.83333333333333337</v>
      </c>
      <c r="AC238" s="3">
        <v>3</v>
      </c>
      <c r="AD238" s="3">
        <f t="shared" si="120"/>
        <v>0.66666666666666663</v>
      </c>
      <c r="AE238" s="3">
        <v>4</v>
      </c>
      <c r="AF238" s="3">
        <f t="shared" si="121"/>
        <v>1</v>
      </c>
      <c r="AG238" s="3">
        <v>4</v>
      </c>
      <c r="AH238" s="3">
        <f t="shared" si="122"/>
        <v>1</v>
      </c>
      <c r="AI238" s="3">
        <v>4</v>
      </c>
      <c r="AJ238" s="3">
        <f t="shared" si="123"/>
        <v>1</v>
      </c>
      <c r="AK238" s="3">
        <v>3</v>
      </c>
      <c r="AL238" s="3">
        <f t="shared" si="124"/>
        <v>0.66666666666666663</v>
      </c>
      <c r="AM238" s="3">
        <v>4</v>
      </c>
      <c r="AN238" s="3">
        <f t="shared" si="125"/>
        <v>1</v>
      </c>
      <c r="AO238" s="3">
        <v>3</v>
      </c>
      <c r="AP238" s="3">
        <f t="shared" si="126"/>
        <v>0.66666666666666663</v>
      </c>
      <c r="AQ238" s="3">
        <v>3</v>
      </c>
      <c r="AR238" s="3">
        <f t="shared" si="127"/>
        <v>0.66666666666666663</v>
      </c>
      <c r="AS238" s="29">
        <f t="shared" si="128"/>
        <v>0.83333333333333337</v>
      </c>
      <c r="AT238" s="3">
        <v>5</v>
      </c>
      <c r="AU238" s="3">
        <f t="shared" si="129"/>
        <v>1</v>
      </c>
      <c r="AV238" s="3">
        <v>5</v>
      </c>
      <c r="AW238" s="3">
        <f t="shared" si="130"/>
        <v>1</v>
      </c>
      <c r="AX238" s="29">
        <f t="shared" si="131"/>
        <v>1</v>
      </c>
      <c r="AY238" s="3" t="s">
        <v>1958</v>
      </c>
      <c r="AZ238" s="3">
        <v>18</v>
      </c>
      <c r="BA238" s="12">
        <f t="shared" si="132"/>
        <v>6.2732985408456704E-2</v>
      </c>
      <c r="BB238" s="12">
        <f t="shared" si="133"/>
        <v>0.57009345794392519</v>
      </c>
      <c r="BC238" s="3">
        <v>5</v>
      </c>
      <c r="BD238" s="3">
        <f t="shared" si="134"/>
        <v>1</v>
      </c>
      <c r="BE238" s="3">
        <v>4</v>
      </c>
      <c r="BF238" s="3">
        <f t="shared" si="135"/>
        <v>0.75</v>
      </c>
      <c r="BG238" s="29">
        <f t="shared" si="136"/>
        <v>0.6042443284694855</v>
      </c>
      <c r="BH238" s="3">
        <v>250000</v>
      </c>
      <c r="BI238" s="13">
        <f t="shared" si="137"/>
        <v>2.8125000028124999E-4</v>
      </c>
      <c r="BJ238" s="12">
        <f t="shared" si="138"/>
        <v>0.33650793650793653</v>
      </c>
      <c r="BK238" s="29">
        <f t="shared" si="139"/>
        <v>0.76181849918935873</v>
      </c>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O238" s="3"/>
      <c r="EW238" s="3"/>
      <c r="EZ238" s="3"/>
      <c r="FA238" s="3"/>
      <c r="FB238" s="3"/>
      <c r="FC238" s="3"/>
      <c r="FD238" s="3"/>
      <c r="FE238" s="3"/>
      <c r="FF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row>
    <row r="239" spans="1:187" ht="15" x14ac:dyDescent="0.2">
      <c r="B239" s="21" t="s">
        <v>3137</v>
      </c>
      <c r="C239" s="3" t="s">
        <v>1965</v>
      </c>
      <c r="D239" s="3" t="s">
        <v>144</v>
      </c>
      <c r="E239" s="3" t="s">
        <v>1966</v>
      </c>
      <c r="G239" s="5">
        <f t="shared" si="105"/>
        <v>0</v>
      </c>
      <c r="H239" s="29" t="str">
        <f t="shared" si="106"/>
        <v/>
      </c>
      <c r="J239" s="3">
        <f t="shared" si="107"/>
        <v>-0.25</v>
      </c>
      <c r="K239" s="3" t="str">
        <f t="shared" si="108"/>
        <v/>
      </c>
      <c r="M239" s="3">
        <f t="shared" si="109"/>
        <v>-0.25</v>
      </c>
      <c r="N239" s="3" t="str">
        <f t="shared" si="110"/>
        <v/>
      </c>
      <c r="P239" s="3">
        <f t="shared" si="111"/>
        <v>-0.25</v>
      </c>
      <c r="Q239" s="3" t="str">
        <f t="shared" si="112"/>
        <v/>
      </c>
      <c r="S239" s="3">
        <f t="shared" si="113"/>
        <v>-0.25</v>
      </c>
      <c r="T239" s="3" t="str">
        <f t="shared" si="114"/>
        <v/>
      </c>
      <c r="U239" s="29" t="str">
        <f t="shared" si="115"/>
        <v/>
      </c>
      <c r="W239" s="3">
        <f t="shared" si="116"/>
        <v>-0.25</v>
      </c>
      <c r="Y239" s="3">
        <f t="shared" si="117"/>
        <v>-0.25</v>
      </c>
      <c r="AA239" s="3">
        <f t="shared" si="118"/>
        <v>-0.25</v>
      </c>
      <c r="AB239" s="29" t="str">
        <f t="shared" si="119"/>
        <v/>
      </c>
      <c r="AD239" s="3">
        <f t="shared" si="120"/>
        <v>-0.33333333333333331</v>
      </c>
      <c r="AF239" s="3">
        <f t="shared" si="121"/>
        <v>-0.33333333333333331</v>
      </c>
      <c r="AH239" s="3">
        <f t="shared" si="122"/>
        <v>-0.33333333333333331</v>
      </c>
      <c r="AJ239" s="3">
        <f t="shared" si="123"/>
        <v>-0.33333333333333331</v>
      </c>
      <c r="AL239" s="3">
        <f t="shared" si="124"/>
        <v>-0.33333333333333331</v>
      </c>
      <c r="AN239" s="3">
        <f t="shared" si="125"/>
        <v>-0.33333333333333331</v>
      </c>
      <c r="AP239" s="3">
        <f t="shared" si="126"/>
        <v>-0.33333333333333331</v>
      </c>
      <c r="AR239" s="3">
        <f t="shared" si="127"/>
        <v>-0.33333333333333331</v>
      </c>
      <c r="AS239" s="29" t="str">
        <f t="shared" si="128"/>
        <v/>
      </c>
      <c r="AU239" s="3">
        <f t="shared" si="129"/>
        <v>-0.25</v>
      </c>
      <c r="AW239" s="3">
        <f t="shared" si="130"/>
        <v>-0.25</v>
      </c>
      <c r="AX239" s="29" t="str">
        <f t="shared" si="131"/>
        <v/>
      </c>
      <c r="BA239" s="12">
        <f t="shared" si="132"/>
        <v>-1.171583768239429E-3</v>
      </c>
      <c r="BB239" s="12" t="e">
        <f t="shared" si="133"/>
        <v>#N/A</v>
      </c>
      <c r="BD239" s="3">
        <f t="shared" si="134"/>
        <v>-0.25</v>
      </c>
      <c r="BF239" s="3">
        <f t="shared" si="135"/>
        <v>-0.25</v>
      </c>
      <c r="BG239" s="29" t="str">
        <f t="shared" si="136"/>
        <v/>
      </c>
      <c r="BI239" s="13">
        <f t="shared" si="137"/>
        <v>0</v>
      </c>
      <c r="BJ239" s="12">
        <f t="shared" si="138"/>
        <v>3.1746031746031746E-3</v>
      </c>
      <c r="BK239" s="29" t="str">
        <f t="shared" si="139"/>
        <v/>
      </c>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B239" s="3"/>
      <c r="EC239" s="3"/>
      <c r="ED239" s="3"/>
      <c r="EE239" s="3"/>
      <c r="EF239" s="3"/>
      <c r="EG239" s="3"/>
      <c r="EH239" s="3"/>
      <c r="EI239" s="3"/>
      <c r="EJ239" s="3"/>
      <c r="EK239" s="3"/>
      <c r="EL239" s="3"/>
      <c r="EM239" s="3"/>
      <c r="ER239" s="3"/>
      <c r="EV239" s="3"/>
      <c r="EW239" s="3"/>
      <c r="EX239" s="3"/>
      <c r="EY239" s="3"/>
      <c r="FA239" s="3"/>
      <c r="FB239" s="3"/>
      <c r="FC239" s="3"/>
      <c r="FD239" s="3"/>
      <c r="FE239" s="3"/>
      <c r="FF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row>
    <row r="240" spans="1:187" ht="15" x14ac:dyDescent="0.2">
      <c r="A240" s="3" t="s">
        <v>1967</v>
      </c>
      <c r="B240" s="21" t="s">
        <v>3140</v>
      </c>
      <c r="C240" s="3" t="s">
        <v>1968</v>
      </c>
      <c r="D240" s="3" t="s">
        <v>144</v>
      </c>
      <c r="E240" s="3" t="s">
        <v>1969</v>
      </c>
      <c r="F240" s="3">
        <v>70</v>
      </c>
      <c r="G240" s="5">
        <f t="shared" si="105"/>
        <v>0.70000000000000007</v>
      </c>
      <c r="H240" s="29">
        <f t="shared" si="106"/>
        <v>0.70000000000000007</v>
      </c>
      <c r="I240" s="3">
        <v>5</v>
      </c>
      <c r="J240" s="3">
        <f t="shared" si="107"/>
        <v>1</v>
      </c>
      <c r="K240" s="3">
        <f t="shared" si="108"/>
        <v>1</v>
      </c>
      <c r="L240" s="3">
        <v>5</v>
      </c>
      <c r="M240" s="3">
        <f t="shared" si="109"/>
        <v>1</v>
      </c>
      <c r="N240" s="3">
        <f t="shared" si="110"/>
        <v>1</v>
      </c>
      <c r="O240" s="3">
        <v>5</v>
      </c>
      <c r="P240" s="3">
        <f t="shared" si="111"/>
        <v>1</v>
      </c>
      <c r="Q240" s="3">
        <f t="shared" si="112"/>
        <v>1</v>
      </c>
      <c r="R240" s="3">
        <v>5</v>
      </c>
      <c r="S240" s="3">
        <f t="shared" si="113"/>
        <v>1</v>
      </c>
      <c r="T240" s="3">
        <f t="shared" si="114"/>
        <v>1</v>
      </c>
      <c r="U240" s="29">
        <f t="shared" si="115"/>
        <v>1</v>
      </c>
      <c r="V240" s="3">
        <v>5</v>
      </c>
      <c r="W240" s="3">
        <f t="shared" si="116"/>
        <v>1</v>
      </c>
      <c r="X240" s="3">
        <v>5</v>
      </c>
      <c r="Y240" s="3">
        <f t="shared" si="117"/>
        <v>1</v>
      </c>
      <c r="Z240" s="3">
        <v>5</v>
      </c>
      <c r="AA240" s="3">
        <f t="shared" si="118"/>
        <v>1</v>
      </c>
      <c r="AB240" s="29">
        <f t="shared" si="119"/>
        <v>1</v>
      </c>
      <c r="AC240" s="3">
        <v>4</v>
      </c>
      <c r="AD240" s="3">
        <f t="shared" si="120"/>
        <v>1</v>
      </c>
      <c r="AE240" s="3">
        <v>4</v>
      </c>
      <c r="AF240" s="3">
        <f t="shared" si="121"/>
        <v>1</v>
      </c>
      <c r="AG240" s="3">
        <v>4</v>
      </c>
      <c r="AH240" s="3">
        <f t="shared" si="122"/>
        <v>1</v>
      </c>
      <c r="AI240" s="3">
        <v>4</v>
      </c>
      <c r="AJ240" s="3">
        <f t="shared" si="123"/>
        <v>1</v>
      </c>
      <c r="AK240" s="3">
        <v>4</v>
      </c>
      <c r="AL240" s="3">
        <f t="shared" si="124"/>
        <v>1</v>
      </c>
      <c r="AM240" s="3">
        <v>4</v>
      </c>
      <c r="AN240" s="3">
        <f t="shared" si="125"/>
        <v>1</v>
      </c>
      <c r="AO240" s="3">
        <v>4</v>
      </c>
      <c r="AP240" s="3">
        <f t="shared" si="126"/>
        <v>1</v>
      </c>
      <c r="AQ240" s="3">
        <v>4</v>
      </c>
      <c r="AR240" s="3">
        <f t="shared" si="127"/>
        <v>1</v>
      </c>
      <c r="AS240" s="29">
        <f t="shared" si="128"/>
        <v>1</v>
      </c>
      <c r="AT240" s="3">
        <v>5</v>
      </c>
      <c r="AU240" s="3">
        <f t="shared" si="129"/>
        <v>1</v>
      </c>
      <c r="AV240" s="3">
        <v>5</v>
      </c>
      <c r="AW240" s="3">
        <f t="shared" si="130"/>
        <v>1</v>
      </c>
      <c r="AX240" s="29">
        <f t="shared" si="131"/>
        <v>1</v>
      </c>
      <c r="AY240" s="3" t="s">
        <v>1970</v>
      </c>
      <c r="AZ240" s="3">
        <v>30</v>
      </c>
      <c r="BA240" s="12">
        <f t="shared" si="132"/>
        <v>0.10533603152625413</v>
      </c>
      <c r="BB240" s="12">
        <f t="shared" si="133"/>
        <v>0.83177570093457942</v>
      </c>
      <c r="BC240" s="3">
        <v>5</v>
      </c>
      <c r="BD240" s="3">
        <f t="shared" si="134"/>
        <v>1</v>
      </c>
      <c r="BE240" s="3">
        <v>5</v>
      </c>
      <c r="BF240" s="3">
        <f t="shared" si="135"/>
        <v>1</v>
      </c>
      <c r="BG240" s="29">
        <f t="shared" si="136"/>
        <v>0.70177867717541798</v>
      </c>
      <c r="BH240" s="3">
        <v>35000</v>
      </c>
      <c r="BI240" s="13">
        <f t="shared" si="137"/>
        <v>3.9375000039374999E-5</v>
      </c>
      <c r="BJ240" s="12">
        <f t="shared" si="138"/>
        <v>9.841269841269841E-2</v>
      </c>
      <c r="BK240" s="29">
        <f t="shared" si="139"/>
        <v>0.90029644619590299</v>
      </c>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O240" s="3"/>
      <c r="EW240" s="3"/>
      <c r="EZ240" s="3"/>
      <c r="FA240" s="3"/>
      <c r="FB240" s="3"/>
      <c r="FC240" s="3"/>
      <c r="FD240" s="3"/>
      <c r="FE240" s="3"/>
      <c r="FF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row>
    <row r="241" spans="1:187" ht="15" x14ac:dyDescent="0.2">
      <c r="A241" s="3" t="s">
        <v>1980</v>
      </c>
      <c r="B241" s="21" t="s">
        <v>3140</v>
      </c>
      <c r="C241" s="3" t="s">
        <v>1981</v>
      </c>
      <c r="D241" s="3" t="s">
        <v>144</v>
      </c>
      <c r="E241" s="3" t="s">
        <v>187</v>
      </c>
      <c r="F241" s="3">
        <v>20</v>
      </c>
      <c r="G241" s="5">
        <f t="shared" si="105"/>
        <v>0.2</v>
      </c>
      <c r="H241" s="29">
        <f t="shared" si="106"/>
        <v>0.2</v>
      </c>
      <c r="I241" s="3">
        <v>5</v>
      </c>
      <c r="J241" s="3">
        <f t="shared" si="107"/>
        <v>1</v>
      </c>
      <c r="K241" s="3">
        <f t="shared" si="108"/>
        <v>1</v>
      </c>
      <c r="L241" s="3">
        <v>5</v>
      </c>
      <c r="M241" s="3">
        <f t="shared" si="109"/>
        <v>1</v>
      </c>
      <c r="N241" s="3">
        <f t="shared" si="110"/>
        <v>1</v>
      </c>
      <c r="O241" s="3">
        <v>5</v>
      </c>
      <c r="P241" s="3">
        <f t="shared" si="111"/>
        <v>1</v>
      </c>
      <c r="Q241" s="3">
        <f t="shared" si="112"/>
        <v>1</v>
      </c>
      <c r="R241" s="3">
        <v>5</v>
      </c>
      <c r="S241" s="3">
        <f t="shared" si="113"/>
        <v>1</v>
      </c>
      <c r="T241" s="3">
        <f t="shared" si="114"/>
        <v>1</v>
      </c>
      <c r="U241" s="29">
        <f t="shared" si="115"/>
        <v>1</v>
      </c>
      <c r="V241" s="3">
        <v>5</v>
      </c>
      <c r="W241" s="3">
        <f t="shared" si="116"/>
        <v>1</v>
      </c>
      <c r="X241" s="3">
        <v>5</v>
      </c>
      <c r="Y241" s="3">
        <f t="shared" si="117"/>
        <v>1</v>
      </c>
      <c r="Z241" s="3">
        <v>5</v>
      </c>
      <c r="AA241" s="3">
        <f t="shared" si="118"/>
        <v>1</v>
      </c>
      <c r="AB241" s="29">
        <f t="shared" si="119"/>
        <v>1</v>
      </c>
      <c r="AC241" s="3">
        <v>4</v>
      </c>
      <c r="AD241" s="3">
        <f t="shared" si="120"/>
        <v>1</v>
      </c>
      <c r="AE241" s="3">
        <v>3</v>
      </c>
      <c r="AF241" s="3">
        <f t="shared" si="121"/>
        <v>0.66666666666666663</v>
      </c>
      <c r="AG241" s="3">
        <v>4</v>
      </c>
      <c r="AH241" s="3">
        <f t="shared" si="122"/>
        <v>1</v>
      </c>
      <c r="AI241" s="3">
        <v>4</v>
      </c>
      <c r="AJ241" s="3">
        <f t="shared" si="123"/>
        <v>1</v>
      </c>
      <c r="AK241" s="3">
        <v>4</v>
      </c>
      <c r="AL241" s="3">
        <f t="shared" si="124"/>
        <v>1</v>
      </c>
      <c r="AM241" s="3">
        <v>4</v>
      </c>
      <c r="AN241" s="3">
        <f t="shared" si="125"/>
        <v>1</v>
      </c>
      <c r="AO241" s="3">
        <v>4</v>
      </c>
      <c r="AP241" s="3">
        <f t="shared" si="126"/>
        <v>1</v>
      </c>
      <c r="AQ241" s="3">
        <v>4</v>
      </c>
      <c r="AR241" s="3">
        <f t="shared" si="127"/>
        <v>1</v>
      </c>
      <c r="AS241" s="29">
        <f t="shared" si="128"/>
        <v>0.95833333333333326</v>
      </c>
      <c r="AT241" s="3">
        <v>5</v>
      </c>
      <c r="AU241" s="3">
        <f t="shared" si="129"/>
        <v>1</v>
      </c>
      <c r="AV241" s="3">
        <v>5</v>
      </c>
      <c r="AW241" s="3">
        <f t="shared" si="130"/>
        <v>1</v>
      </c>
      <c r="AX241" s="29">
        <f t="shared" si="131"/>
        <v>1</v>
      </c>
      <c r="AY241" s="3" t="s">
        <v>1982</v>
      </c>
      <c r="AZ241" s="3">
        <v>20</v>
      </c>
      <c r="BA241" s="12">
        <f t="shared" si="132"/>
        <v>6.9833493094756283E-2</v>
      </c>
      <c r="BB241" s="12">
        <f t="shared" si="133"/>
        <v>0.58566978193146413</v>
      </c>
      <c r="BC241" s="3">
        <v>5</v>
      </c>
      <c r="BD241" s="3">
        <f t="shared" si="134"/>
        <v>1</v>
      </c>
      <c r="BE241" s="3">
        <v>5</v>
      </c>
      <c r="BF241" s="3">
        <f t="shared" si="135"/>
        <v>1</v>
      </c>
      <c r="BG241" s="29">
        <f t="shared" si="136"/>
        <v>0.68994449769825206</v>
      </c>
      <c r="BH241" s="3">
        <v>1250000</v>
      </c>
      <c r="BI241" s="13">
        <f t="shared" si="137"/>
        <v>1.4062500014062501E-3</v>
      </c>
      <c r="BJ241" s="12">
        <f t="shared" si="138"/>
        <v>0.69841269841269837</v>
      </c>
      <c r="BK241" s="29">
        <f t="shared" si="139"/>
        <v>0.80804630517193088</v>
      </c>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R241" s="3"/>
      <c r="EV241" s="3"/>
      <c r="EW241" s="3"/>
      <c r="EZ241" s="3"/>
      <c r="FA241" s="3"/>
      <c r="FB241" s="3"/>
      <c r="FC241" s="3"/>
      <c r="FD241" s="3"/>
      <c r="FE241" s="3"/>
      <c r="FF241" s="3"/>
      <c r="FH241" s="3"/>
      <c r="FI241" s="3"/>
      <c r="FJ241" s="3"/>
      <c r="FK241" s="3"/>
      <c r="FL241" s="3"/>
      <c r="FM241" s="3"/>
      <c r="FN241" s="3"/>
      <c r="FO241" s="3"/>
      <c r="FP241" s="3"/>
      <c r="FQ241" s="3"/>
      <c r="FR241" s="3"/>
      <c r="FS241" s="3"/>
      <c r="FT241" s="3"/>
      <c r="FU241" s="3"/>
      <c r="FV241" s="3"/>
      <c r="FW241" s="3"/>
      <c r="FX241" s="3"/>
      <c r="FY241" s="3"/>
      <c r="GA241" s="3"/>
      <c r="GB241" s="3"/>
      <c r="GC241" s="3"/>
      <c r="GD241" s="3"/>
      <c r="GE241" s="3"/>
    </row>
    <row r="242" spans="1:187" ht="15" x14ac:dyDescent="0.2">
      <c r="A242" s="3" t="s">
        <v>1990</v>
      </c>
      <c r="B242" s="21" t="s">
        <v>3150</v>
      </c>
      <c r="C242" s="3" t="s">
        <v>1991</v>
      </c>
      <c r="D242" s="3" t="s">
        <v>113</v>
      </c>
      <c r="E242" s="3" t="s">
        <v>1245</v>
      </c>
      <c r="F242" s="3">
        <v>26</v>
      </c>
      <c r="G242" s="5">
        <f t="shared" si="105"/>
        <v>0.26</v>
      </c>
      <c r="H242" s="29">
        <f t="shared" si="106"/>
        <v>0.26</v>
      </c>
      <c r="I242" s="3">
        <v>5</v>
      </c>
      <c r="J242" s="3">
        <f t="shared" si="107"/>
        <v>1</v>
      </c>
      <c r="K242" s="3">
        <f t="shared" si="108"/>
        <v>1</v>
      </c>
      <c r="L242" s="3">
        <v>5</v>
      </c>
      <c r="M242" s="3">
        <f t="shared" si="109"/>
        <v>1</v>
      </c>
      <c r="N242" s="3">
        <f t="shared" si="110"/>
        <v>1</v>
      </c>
      <c r="O242" s="3">
        <v>5</v>
      </c>
      <c r="P242" s="3">
        <f t="shared" si="111"/>
        <v>1</v>
      </c>
      <c r="Q242" s="3">
        <f t="shared" si="112"/>
        <v>1</v>
      </c>
      <c r="R242" s="3">
        <v>5</v>
      </c>
      <c r="S242" s="3">
        <f t="shared" si="113"/>
        <v>1</v>
      </c>
      <c r="T242" s="3">
        <f t="shared" si="114"/>
        <v>1</v>
      </c>
      <c r="U242" s="29">
        <f t="shared" si="115"/>
        <v>1</v>
      </c>
      <c r="V242" s="3">
        <v>5</v>
      </c>
      <c r="W242" s="3">
        <f t="shared" si="116"/>
        <v>1</v>
      </c>
      <c r="X242" s="3">
        <v>5</v>
      </c>
      <c r="Y242" s="3">
        <f t="shared" si="117"/>
        <v>1</v>
      </c>
      <c r="Z242" s="3">
        <v>5</v>
      </c>
      <c r="AA242" s="3">
        <f t="shared" si="118"/>
        <v>1</v>
      </c>
      <c r="AB242" s="29">
        <f t="shared" si="119"/>
        <v>1</v>
      </c>
      <c r="AC242" s="3">
        <v>4</v>
      </c>
      <c r="AD242" s="3">
        <f t="shared" si="120"/>
        <v>1</v>
      </c>
      <c r="AE242" s="3">
        <v>4</v>
      </c>
      <c r="AF242" s="3">
        <f t="shared" si="121"/>
        <v>1</v>
      </c>
      <c r="AG242" s="3">
        <v>2</v>
      </c>
      <c r="AH242" s="3">
        <f t="shared" si="122"/>
        <v>0.33333333333333331</v>
      </c>
      <c r="AI242" s="3">
        <v>4</v>
      </c>
      <c r="AJ242" s="3">
        <f t="shared" si="123"/>
        <v>1</v>
      </c>
      <c r="AK242" s="3">
        <v>4</v>
      </c>
      <c r="AL242" s="3">
        <f t="shared" si="124"/>
        <v>1</v>
      </c>
      <c r="AM242" s="3">
        <v>4</v>
      </c>
      <c r="AN242" s="3">
        <f t="shared" si="125"/>
        <v>1</v>
      </c>
      <c r="AO242" s="3">
        <v>3</v>
      </c>
      <c r="AP242" s="3">
        <f t="shared" si="126"/>
        <v>0.66666666666666663</v>
      </c>
      <c r="AQ242" s="3">
        <v>2</v>
      </c>
      <c r="AR242" s="3">
        <f t="shared" si="127"/>
        <v>0.33333333333333331</v>
      </c>
      <c r="AS242" s="29">
        <f t="shared" si="128"/>
        <v>0.79166666666666674</v>
      </c>
      <c r="AT242" s="3">
        <v>5</v>
      </c>
      <c r="AU242" s="3">
        <f t="shared" si="129"/>
        <v>1</v>
      </c>
      <c r="AV242" s="3">
        <v>5</v>
      </c>
      <c r="AW242" s="3">
        <f t="shared" si="130"/>
        <v>1</v>
      </c>
      <c r="AX242" s="29">
        <f t="shared" si="131"/>
        <v>1</v>
      </c>
      <c r="AY242" s="3" t="s">
        <v>1992</v>
      </c>
      <c r="AZ242" s="3">
        <v>25</v>
      </c>
      <c r="BA242" s="12">
        <f t="shared" si="132"/>
        <v>8.7584762310505201E-2</v>
      </c>
      <c r="BB242" s="12">
        <f t="shared" si="133"/>
        <v>0.75077881619937692</v>
      </c>
      <c r="BC242" s="3">
        <v>5</v>
      </c>
      <c r="BD242" s="3">
        <f t="shared" si="134"/>
        <v>1</v>
      </c>
      <c r="BE242" s="3">
        <v>5</v>
      </c>
      <c r="BF242" s="3">
        <f t="shared" si="135"/>
        <v>1</v>
      </c>
      <c r="BG242" s="29">
        <f t="shared" si="136"/>
        <v>0.69586158743683502</v>
      </c>
      <c r="BH242" s="3">
        <v>1270000</v>
      </c>
      <c r="BI242" s="13">
        <f t="shared" si="137"/>
        <v>1.42875000142875E-3</v>
      </c>
      <c r="BJ242" s="12">
        <f t="shared" si="138"/>
        <v>0.70158730158730154</v>
      </c>
      <c r="BK242" s="29">
        <f t="shared" si="139"/>
        <v>0.79125470901725026</v>
      </c>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Q242" s="3"/>
      <c r="CR242" s="3"/>
      <c r="CS242" s="3"/>
      <c r="CT242" s="3"/>
      <c r="CU242" s="3"/>
      <c r="CV242" s="3"/>
      <c r="CW242" s="3"/>
      <c r="CX242" s="3"/>
      <c r="CY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B242" s="3"/>
      <c r="EC242" s="3"/>
      <c r="ED242" s="3"/>
      <c r="EE242" s="3"/>
      <c r="EF242" s="3"/>
      <c r="EG242" s="3"/>
      <c r="EH242" s="3"/>
      <c r="EI242" s="3"/>
      <c r="EJ242" s="3"/>
      <c r="EK242" s="3"/>
      <c r="EL242" s="3"/>
      <c r="EM242" s="3"/>
      <c r="EO242" s="3"/>
      <c r="EW242" s="3"/>
      <c r="EX242" s="3"/>
      <c r="EY242" s="3"/>
      <c r="FA242" s="3"/>
      <c r="FB242" s="3"/>
      <c r="FC242" s="3"/>
      <c r="FD242" s="3"/>
      <c r="FE242" s="3"/>
      <c r="FF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row>
    <row r="243" spans="1:187" ht="15" x14ac:dyDescent="0.2">
      <c r="A243" s="3" t="s">
        <v>2001</v>
      </c>
      <c r="B243" s="21" t="s">
        <v>3139</v>
      </c>
      <c r="C243" s="3" t="s">
        <v>2002</v>
      </c>
      <c r="D243" s="3" t="s">
        <v>144</v>
      </c>
      <c r="E243" s="3" t="s">
        <v>622</v>
      </c>
      <c r="F243" s="3">
        <v>30</v>
      </c>
      <c r="G243" s="5">
        <f t="shared" si="105"/>
        <v>0.3</v>
      </c>
      <c r="H243" s="29">
        <f t="shared" si="106"/>
        <v>0.3</v>
      </c>
      <c r="I243" s="3">
        <v>5</v>
      </c>
      <c r="J243" s="3">
        <f t="shared" si="107"/>
        <v>1</v>
      </c>
      <c r="K243" s="3">
        <f t="shared" si="108"/>
        <v>1</v>
      </c>
      <c r="L243" s="3">
        <v>5</v>
      </c>
      <c r="M243" s="3">
        <f t="shared" si="109"/>
        <v>1</v>
      </c>
      <c r="N243" s="3">
        <f t="shared" si="110"/>
        <v>1</v>
      </c>
      <c r="O243" s="3">
        <v>5</v>
      </c>
      <c r="P243" s="3">
        <f t="shared" si="111"/>
        <v>1</v>
      </c>
      <c r="Q243" s="3">
        <f t="shared" si="112"/>
        <v>1</v>
      </c>
      <c r="R243" s="3">
        <v>5</v>
      </c>
      <c r="S243" s="3">
        <f t="shared" si="113"/>
        <v>1</v>
      </c>
      <c r="T243" s="3">
        <f t="shared" si="114"/>
        <v>1</v>
      </c>
      <c r="U243" s="29">
        <f t="shared" si="115"/>
        <v>1</v>
      </c>
      <c r="V243" s="3">
        <v>5</v>
      </c>
      <c r="W243" s="3">
        <f t="shared" si="116"/>
        <v>1</v>
      </c>
      <c r="X243" s="3">
        <v>5</v>
      </c>
      <c r="Y243" s="3">
        <f t="shared" si="117"/>
        <v>1</v>
      </c>
      <c r="Z243" s="3">
        <v>5</v>
      </c>
      <c r="AA243" s="3">
        <f t="shared" si="118"/>
        <v>1</v>
      </c>
      <c r="AB243" s="29">
        <f t="shared" si="119"/>
        <v>1</v>
      </c>
      <c r="AC243" s="3">
        <v>4</v>
      </c>
      <c r="AD243" s="3">
        <f t="shared" si="120"/>
        <v>1</v>
      </c>
      <c r="AE243" s="3">
        <v>4</v>
      </c>
      <c r="AF243" s="3">
        <f t="shared" si="121"/>
        <v>1</v>
      </c>
      <c r="AG243" s="3">
        <v>4</v>
      </c>
      <c r="AH243" s="3">
        <f t="shared" si="122"/>
        <v>1</v>
      </c>
      <c r="AI243" s="3">
        <v>4</v>
      </c>
      <c r="AJ243" s="3">
        <f t="shared" si="123"/>
        <v>1</v>
      </c>
      <c r="AK243" s="3">
        <v>3</v>
      </c>
      <c r="AL243" s="3">
        <f t="shared" si="124"/>
        <v>0.66666666666666663</v>
      </c>
      <c r="AM243" s="3">
        <v>4</v>
      </c>
      <c r="AN243" s="3">
        <f t="shared" si="125"/>
        <v>1</v>
      </c>
      <c r="AO243" s="3">
        <v>4</v>
      </c>
      <c r="AP243" s="3">
        <f t="shared" si="126"/>
        <v>1</v>
      </c>
      <c r="AQ243" s="3">
        <v>4</v>
      </c>
      <c r="AR243" s="3">
        <f t="shared" si="127"/>
        <v>1</v>
      </c>
      <c r="AS243" s="29">
        <f t="shared" si="128"/>
        <v>0.95833333333333337</v>
      </c>
      <c r="AT243" s="3">
        <v>4</v>
      </c>
      <c r="AU243" s="3">
        <f t="shared" si="129"/>
        <v>0.75</v>
      </c>
      <c r="AV243" s="3">
        <v>4</v>
      </c>
      <c r="AW243" s="3">
        <f t="shared" si="130"/>
        <v>0.75</v>
      </c>
      <c r="AX243" s="29">
        <f t="shared" si="131"/>
        <v>0.75</v>
      </c>
      <c r="AY243" s="3" t="s">
        <v>2003</v>
      </c>
      <c r="AZ243" s="3">
        <v>10</v>
      </c>
      <c r="BA243" s="12">
        <f t="shared" si="132"/>
        <v>3.4330954663258424E-2</v>
      </c>
      <c r="BB243" s="12">
        <f t="shared" si="133"/>
        <v>0.27414330218068533</v>
      </c>
      <c r="BC243" s="3">
        <v>5</v>
      </c>
      <c r="BD243" s="3">
        <f t="shared" si="134"/>
        <v>1</v>
      </c>
      <c r="BE243" s="3">
        <v>5</v>
      </c>
      <c r="BF243" s="3">
        <f t="shared" si="135"/>
        <v>1</v>
      </c>
      <c r="BG243" s="29">
        <f t="shared" si="136"/>
        <v>0.67811031822108614</v>
      </c>
      <c r="BH243" s="3">
        <v>2000000</v>
      </c>
      <c r="BI243" s="13">
        <f t="shared" si="137"/>
        <v>2.2500000022499999E-3</v>
      </c>
      <c r="BJ243" s="12">
        <f t="shared" si="138"/>
        <v>0.76190476190476186</v>
      </c>
      <c r="BK243" s="29">
        <f t="shared" si="139"/>
        <v>0.78107394192573654</v>
      </c>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O243" s="3"/>
      <c r="EW243" s="3"/>
      <c r="EZ243" s="3"/>
      <c r="FA243" s="3"/>
      <c r="FB243" s="3"/>
      <c r="FC243" s="3"/>
      <c r="FD243" s="3"/>
      <c r="FE243" s="3"/>
      <c r="FF243" s="3"/>
      <c r="FH243" s="3"/>
      <c r="FI243" s="3"/>
      <c r="FJ243" s="3"/>
      <c r="FK243" s="3"/>
      <c r="FL243" s="3"/>
      <c r="FM243" s="3"/>
      <c r="FN243" s="3"/>
      <c r="FO243" s="3"/>
      <c r="FP243" s="3"/>
      <c r="FQ243" s="3"/>
      <c r="FR243" s="3"/>
      <c r="FS243" s="3"/>
      <c r="FT243" s="3"/>
      <c r="FU243" s="3"/>
      <c r="FV243" s="3"/>
      <c r="FW243" s="3"/>
      <c r="FX243" s="3"/>
      <c r="FY243" s="3"/>
      <c r="GA243" s="3"/>
      <c r="GB243" s="3"/>
      <c r="GC243" s="3"/>
      <c r="GD243" s="3"/>
      <c r="GE243" s="3"/>
    </row>
    <row r="244" spans="1:187" ht="15" x14ac:dyDescent="0.2">
      <c r="A244" s="3" t="s">
        <v>2011</v>
      </c>
      <c r="B244" s="21" t="s">
        <v>3138</v>
      </c>
      <c r="C244" s="3" t="s">
        <v>2012</v>
      </c>
      <c r="D244" s="3" t="s">
        <v>113</v>
      </c>
      <c r="E244" s="3" t="s">
        <v>2013</v>
      </c>
      <c r="F244" s="3">
        <v>50</v>
      </c>
      <c r="G244" s="5">
        <f t="shared" si="105"/>
        <v>0.5</v>
      </c>
      <c r="H244" s="29">
        <f t="shared" si="106"/>
        <v>0.5</v>
      </c>
      <c r="I244" s="3">
        <v>5</v>
      </c>
      <c r="J244" s="3">
        <f t="shared" si="107"/>
        <v>1</v>
      </c>
      <c r="K244" s="3">
        <f t="shared" si="108"/>
        <v>1</v>
      </c>
      <c r="L244" s="3">
        <v>5</v>
      </c>
      <c r="M244" s="3">
        <f t="shared" si="109"/>
        <v>1</v>
      </c>
      <c r="N244" s="3">
        <f t="shared" si="110"/>
        <v>1</v>
      </c>
      <c r="O244" s="3">
        <v>5</v>
      </c>
      <c r="P244" s="3">
        <f t="shared" si="111"/>
        <v>1</v>
      </c>
      <c r="Q244" s="3">
        <f t="shared" si="112"/>
        <v>1</v>
      </c>
      <c r="R244" s="3">
        <v>5</v>
      </c>
      <c r="S244" s="3">
        <f t="shared" si="113"/>
        <v>1</v>
      </c>
      <c r="T244" s="3">
        <f t="shared" si="114"/>
        <v>1</v>
      </c>
      <c r="U244" s="29">
        <f t="shared" si="115"/>
        <v>1</v>
      </c>
      <c r="V244" s="3">
        <v>5</v>
      </c>
      <c r="W244" s="3">
        <f t="shared" si="116"/>
        <v>1</v>
      </c>
      <c r="X244" s="3">
        <v>5</v>
      </c>
      <c r="Y244" s="3">
        <f t="shared" si="117"/>
        <v>1</v>
      </c>
      <c r="Z244" s="3">
        <v>5</v>
      </c>
      <c r="AA244" s="3">
        <f t="shared" si="118"/>
        <v>1</v>
      </c>
      <c r="AB244" s="29">
        <f t="shared" si="119"/>
        <v>1</v>
      </c>
      <c r="AC244" s="3">
        <v>4</v>
      </c>
      <c r="AD244" s="3">
        <f t="shared" si="120"/>
        <v>1</v>
      </c>
      <c r="AE244" s="3">
        <v>4</v>
      </c>
      <c r="AF244" s="3">
        <f t="shared" si="121"/>
        <v>1</v>
      </c>
      <c r="AG244" s="3">
        <v>4</v>
      </c>
      <c r="AH244" s="3">
        <f t="shared" si="122"/>
        <v>1</v>
      </c>
      <c r="AI244" s="3">
        <v>4</v>
      </c>
      <c r="AJ244" s="3">
        <f t="shared" si="123"/>
        <v>1</v>
      </c>
      <c r="AK244" s="3">
        <v>4</v>
      </c>
      <c r="AL244" s="3">
        <f t="shared" si="124"/>
        <v>1</v>
      </c>
      <c r="AM244" s="3">
        <v>4</v>
      </c>
      <c r="AN244" s="3">
        <f t="shared" si="125"/>
        <v>1</v>
      </c>
      <c r="AO244" s="3">
        <v>4</v>
      </c>
      <c r="AP244" s="3">
        <f t="shared" si="126"/>
        <v>1</v>
      </c>
      <c r="AQ244" s="3">
        <v>4</v>
      </c>
      <c r="AR244" s="3">
        <f t="shared" si="127"/>
        <v>1</v>
      </c>
      <c r="AS244" s="29">
        <f t="shared" si="128"/>
        <v>1</v>
      </c>
      <c r="AT244" s="3">
        <v>5</v>
      </c>
      <c r="AU244" s="3">
        <f t="shared" si="129"/>
        <v>1</v>
      </c>
      <c r="AV244" s="3">
        <v>5</v>
      </c>
      <c r="AW244" s="3">
        <f t="shared" si="130"/>
        <v>1</v>
      </c>
      <c r="AX244" s="29">
        <f t="shared" si="131"/>
        <v>1</v>
      </c>
      <c r="AY244" s="3" t="s">
        <v>2014</v>
      </c>
      <c r="AZ244" s="3">
        <v>150</v>
      </c>
      <c r="BA244" s="12">
        <f t="shared" si="132"/>
        <v>0.53136649270422831</v>
      </c>
      <c r="BB244" s="12">
        <f t="shared" si="133"/>
        <v>0.99376947040498442</v>
      </c>
      <c r="BC244" s="3">
        <v>5</v>
      </c>
      <c r="BD244" s="3">
        <f t="shared" si="134"/>
        <v>1</v>
      </c>
      <c r="BE244" s="3">
        <v>5</v>
      </c>
      <c r="BF244" s="3">
        <f t="shared" si="135"/>
        <v>1</v>
      </c>
      <c r="BG244" s="29">
        <f t="shared" si="136"/>
        <v>0.84378883090140944</v>
      </c>
      <c r="BH244" s="3">
        <v>12000000</v>
      </c>
      <c r="BI244" s="13">
        <f t="shared" si="137"/>
        <v>1.35000000135E-2</v>
      </c>
      <c r="BJ244" s="12">
        <f t="shared" si="138"/>
        <v>0.94285714285714284</v>
      </c>
      <c r="BK244" s="29">
        <f t="shared" si="139"/>
        <v>0.89063147181690161</v>
      </c>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P244" s="3"/>
      <c r="EQ244" s="3"/>
      <c r="EU244" s="3"/>
      <c r="EW244" s="3"/>
      <c r="EZ244" s="3"/>
      <c r="FA244" s="3"/>
      <c r="FB244" s="3"/>
      <c r="FC244" s="3"/>
      <c r="FD244" s="3"/>
      <c r="FE244" s="3"/>
      <c r="FF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row>
    <row r="245" spans="1:187" ht="15" x14ac:dyDescent="0.2">
      <c r="A245" s="3" t="s">
        <v>2021</v>
      </c>
      <c r="B245" s="21" t="s">
        <v>3150</v>
      </c>
      <c r="C245" s="3" t="s">
        <v>1158</v>
      </c>
      <c r="D245" s="3" t="s">
        <v>144</v>
      </c>
      <c r="E245" s="3" t="s">
        <v>2022</v>
      </c>
      <c r="F245" s="3">
        <v>10</v>
      </c>
      <c r="G245" s="5">
        <f t="shared" si="105"/>
        <v>0.1</v>
      </c>
      <c r="H245" s="29">
        <f t="shared" si="106"/>
        <v>0.1</v>
      </c>
      <c r="I245" s="3">
        <v>5</v>
      </c>
      <c r="J245" s="3">
        <f t="shared" si="107"/>
        <v>1</v>
      </c>
      <c r="K245" s="3">
        <f t="shared" si="108"/>
        <v>1</v>
      </c>
      <c r="L245" s="3">
        <v>5</v>
      </c>
      <c r="M245" s="3">
        <f t="shared" si="109"/>
        <v>1</v>
      </c>
      <c r="N245" s="3">
        <f t="shared" si="110"/>
        <v>1</v>
      </c>
      <c r="O245" s="3">
        <v>5</v>
      </c>
      <c r="P245" s="3">
        <f t="shared" si="111"/>
        <v>1</v>
      </c>
      <c r="Q245" s="3">
        <f t="shared" si="112"/>
        <v>1</v>
      </c>
      <c r="R245" s="3">
        <v>4</v>
      </c>
      <c r="S245" s="3">
        <f t="shared" si="113"/>
        <v>0.75</v>
      </c>
      <c r="T245" s="3">
        <f t="shared" si="114"/>
        <v>0.75</v>
      </c>
      <c r="U245" s="29">
        <f t="shared" si="115"/>
        <v>0.9375</v>
      </c>
      <c r="V245" s="3">
        <v>5</v>
      </c>
      <c r="W245" s="3">
        <f t="shared" si="116"/>
        <v>1</v>
      </c>
      <c r="X245" s="3">
        <v>4</v>
      </c>
      <c r="Y245" s="3">
        <f t="shared" si="117"/>
        <v>0.75</v>
      </c>
      <c r="Z245" s="3">
        <v>5</v>
      </c>
      <c r="AA245" s="3">
        <f t="shared" si="118"/>
        <v>1</v>
      </c>
      <c r="AB245" s="29">
        <f t="shared" si="119"/>
        <v>0.91666666666666663</v>
      </c>
      <c r="AC245" s="3">
        <v>4</v>
      </c>
      <c r="AD245" s="3">
        <f t="shared" si="120"/>
        <v>1</v>
      </c>
      <c r="AE245" s="3">
        <v>4</v>
      </c>
      <c r="AF245" s="3">
        <f t="shared" si="121"/>
        <v>1</v>
      </c>
      <c r="AG245" s="3">
        <v>3</v>
      </c>
      <c r="AH245" s="3">
        <f t="shared" si="122"/>
        <v>0.66666666666666663</v>
      </c>
      <c r="AI245" s="3">
        <v>2</v>
      </c>
      <c r="AJ245" s="3">
        <f t="shared" si="123"/>
        <v>0.33333333333333331</v>
      </c>
      <c r="AK245" s="3">
        <v>4</v>
      </c>
      <c r="AL245" s="3">
        <f t="shared" si="124"/>
        <v>1</v>
      </c>
      <c r="AM245" s="3">
        <v>4</v>
      </c>
      <c r="AN245" s="3">
        <f t="shared" si="125"/>
        <v>1</v>
      </c>
      <c r="AO245" s="3">
        <v>4</v>
      </c>
      <c r="AP245" s="3">
        <f t="shared" si="126"/>
        <v>1</v>
      </c>
      <c r="AQ245" s="3">
        <v>3</v>
      </c>
      <c r="AR245" s="3">
        <f t="shared" si="127"/>
        <v>0.66666666666666663</v>
      </c>
      <c r="AS245" s="29">
        <f t="shared" si="128"/>
        <v>0.83333333333333337</v>
      </c>
      <c r="AT245" s="3">
        <v>4</v>
      </c>
      <c r="AU245" s="3">
        <f t="shared" si="129"/>
        <v>0.75</v>
      </c>
      <c r="AV245" s="3">
        <v>4</v>
      </c>
      <c r="AW245" s="3">
        <f t="shared" si="130"/>
        <v>0.75</v>
      </c>
      <c r="AX245" s="29">
        <f t="shared" si="131"/>
        <v>0.75</v>
      </c>
      <c r="AY245" s="3" t="s">
        <v>2023</v>
      </c>
      <c r="AZ245" s="3">
        <v>20</v>
      </c>
      <c r="BA245" s="12">
        <f t="shared" si="132"/>
        <v>6.9833493094756283E-2</v>
      </c>
      <c r="BB245" s="12">
        <f t="shared" si="133"/>
        <v>0.58566978193146413</v>
      </c>
      <c r="BC245" s="3">
        <v>3</v>
      </c>
      <c r="BD245" s="3">
        <f t="shared" si="134"/>
        <v>0.5</v>
      </c>
      <c r="BE245" s="3">
        <v>2</v>
      </c>
      <c r="BF245" s="3">
        <f t="shared" si="135"/>
        <v>0.25</v>
      </c>
      <c r="BG245" s="29">
        <f t="shared" si="136"/>
        <v>0.27327783103158543</v>
      </c>
      <c r="BH245" s="3">
        <v>500000</v>
      </c>
      <c r="BI245" s="13">
        <f t="shared" si="137"/>
        <v>5.6250000056249998E-4</v>
      </c>
      <c r="BJ245" s="12">
        <f t="shared" si="138"/>
        <v>0.49206349206349204</v>
      </c>
      <c r="BK245" s="29">
        <f t="shared" si="139"/>
        <v>0.63512963850526427</v>
      </c>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O245" s="3"/>
      <c r="EQ245" s="3"/>
      <c r="EW245" s="3"/>
      <c r="EX245" s="3"/>
      <c r="EY245" s="3"/>
      <c r="FA245" s="3"/>
      <c r="FB245" s="3"/>
      <c r="FC245" s="3"/>
      <c r="FD245" s="3"/>
      <c r="FE245" s="3"/>
      <c r="FF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row>
    <row r="246" spans="1:187" ht="15" x14ac:dyDescent="0.2">
      <c r="A246" s="3" t="s">
        <v>2029</v>
      </c>
      <c r="B246" s="21" t="s">
        <v>3137</v>
      </c>
      <c r="C246" s="3" t="s">
        <v>456</v>
      </c>
      <c r="D246" s="3" t="s">
        <v>113</v>
      </c>
      <c r="E246" s="3" t="s">
        <v>361</v>
      </c>
      <c r="F246" s="3">
        <v>25</v>
      </c>
      <c r="G246" s="5">
        <f t="shared" si="105"/>
        <v>0.25</v>
      </c>
      <c r="H246" s="29">
        <f t="shared" si="106"/>
        <v>0.25</v>
      </c>
      <c r="I246" s="3">
        <v>5</v>
      </c>
      <c r="J246" s="3">
        <f t="shared" si="107"/>
        <v>1</v>
      </c>
      <c r="K246" s="3">
        <f t="shared" si="108"/>
        <v>1</v>
      </c>
      <c r="L246" s="3">
        <v>5</v>
      </c>
      <c r="M246" s="3">
        <f t="shared" si="109"/>
        <v>1</v>
      </c>
      <c r="N246" s="3">
        <f t="shared" si="110"/>
        <v>1</v>
      </c>
      <c r="O246" s="3">
        <v>5</v>
      </c>
      <c r="P246" s="3">
        <f t="shared" si="111"/>
        <v>1</v>
      </c>
      <c r="Q246" s="3">
        <f t="shared" si="112"/>
        <v>1</v>
      </c>
      <c r="R246" s="3">
        <v>4</v>
      </c>
      <c r="S246" s="3">
        <f t="shared" si="113"/>
        <v>0.75</v>
      </c>
      <c r="T246" s="3">
        <f t="shared" si="114"/>
        <v>0.75</v>
      </c>
      <c r="U246" s="29">
        <f t="shared" si="115"/>
        <v>0.9375</v>
      </c>
      <c r="V246" s="3">
        <v>5</v>
      </c>
      <c r="W246" s="3">
        <f t="shared" si="116"/>
        <v>1</v>
      </c>
      <c r="X246" s="3">
        <v>5</v>
      </c>
      <c r="Y246" s="3">
        <f t="shared" si="117"/>
        <v>1</v>
      </c>
      <c r="Z246" s="3">
        <v>5</v>
      </c>
      <c r="AA246" s="3">
        <f t="shared" si="118"/>
        <v>1</v>
      </c>
      <c r="AB246" s="29">
        <f t="shared" si="119"/>
        <v>1</v>
      </c>
      <c r="AC246" s="3">
        <v>4</v>
      </c>
      <c r="AD246" s="3">
        <f t="shared" si="120"/>
        <v>1</v>
      </c>
      <c r="AE246" s="3">
        <v>4</v>
      </c>
      <c r="AF246" s="3">
        <f t="shared" si="121"/>
        <v>1</v>
      </c>
      <c r="AG246" s="3">
        <v>4</v>
      </c>
      <c r="AH246" s="3">
        <f t="shared" si="122"/>
        <v>1</v>
      </c>
      <c r="AI246" s="3">
        <v>4</v>
      </c>
      <c r="AJ246" s="3">
        <f t="shared" si="123"/>
        <v>1</v>
      </c>
      <c r="AK246" s="3">
        <v>4</v>
      </c>
      <c r="AL246" s="3">
        <f t="shared" si="124"/>
        <v>1</v>
      </c>
      <c r="AM246" s="3">
        <v>4</v>
      </c>
      <c r="AN246" s="3">
        <f t="shared" si="125"/>
        <v>1</v>
      </c>
      <c r="AO246" s="3">
        <v>4</v>
      </c>
      <c r="AP246" s="3">
        <f t="shared" si="126"/>
        <v>1</v>
      </c>
      <c r="AQ246" s="3">
        <v>4</v>
      </c>
      <c r="AR246" s="3">
        <f t="shared" si="127"/>
        <v>1</v>
      </c>
      <c r="AS246" s="29">
        <f t="shared" si="128"/>
        <v>1</v>
      </c>
      <c r="AT246" s="3">
        <v>4</v>
      </c>
      <c r="AU246" s="3">
        <f t="shared" si="129"/>
        <v>0.75</v>
      </c>
      <c r="AV246" s="3">
        <v>4</v>
      </c>
      <c r="AW246" s="3">
        <f t="shared" si="130"/>
        <v>0.75</v>
      </c>
      <c r="AX246" s="29">
        <f t="shared" si="131"/>
        <v>0.75</v>
      </c>
      <c r="AY246" s="3" t="s">
        <v>2030</v>
      </c>
      <c r="AZ246" s="3">
        <v>12</v>
      </c>
      <c r="BA246" s="12">
        <f t="shared" si="132"/>
        <v>4.1431462349557989E-2</v>
      </c>
      <c r="BB246" s="12">
        <f t="shared" si="133"/>
        <v>0.42990654205607476</v>
      </c>
      <c r="BC246" s="3">
        <v>5</v>
      </c>
      <c r="BD246" s="3">
        <f t="shared" si="134"/>
        <v>1</v>
      </c>
      <c r="BE246" s="3">
        <v>5</v>
      </c>
      <c r="BF246" s="3">
        <f t="shared" si="135"/>
        <v>1</v>
      </c>
      <c r="BG246" s="29">
        <f t="shared" si="136"/>
        <v>0.68047715411651932</v>
      </c>
      <c r="BH246" s="3">
        <v>2200000</v>
      </c>
      <c r="BI246" s="13">
        <f t="shared" si="137"/>
        <v>2.475000002475E-3</v>
      </c>
      <c r="BJ246" s="12">
        <f t="shared" si="138"/>
        <v>0.77777777777777779</v>
      </c>
      <c r="BK246" s="29">
        <f t="shared" si="139"/>
        <v>0.76966285901941989</v>
      </c>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Q246" s="3"/>
      <c r="CR246" s="3"/>
      <c r="CS246" s="3"/>
      <c r="CT246" s="3"/>
      <c r="CU246" s="3"/>
      <c r="CV246" s="3"/>
      <c r="CW246" s="3"/>
      <c r="CX246" s="3"/>
      <c r="CY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O246" s="3"/>
      <c r="EW246" s="3"/>
      <c r="EZ246" s="3"/>
      <c r="FA246" s="3"/>
      <c r="FB246" s="3"/>
      <c r="FC246" s="3"/>
      <c r="FD246" s="3"/>
      <c r="FE246" s="3"/>
      <c r="FF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row>
    <row r="247" spans="1:187" ht="15" x14ac:dyDescent="0.2">
      <c r="A247" s="3" t="s">
        <v>2038</v>
      </c>
      <c r="B247" s="21" t="s">
        <v>3150</v>
      </c>
      <c r="C247" s="3" t="s">
        <v>2039</v>
      </c>
      <c r="D247" s="3" t="s">
        <v>124</v>
      </c>
      <c r="E247" s="3" t="s">
        <v>2040</v>
      </c>
      <c r="F247" s="3">
        <v>70</v>
      </c>
      <c r="G247" s="5">
        <f t="shared" si="105"/>
        <v>0.70000000000000007</v>
      </c>
      <c r="H247" s="29">
        <f t="shared" si="106"/>
        <v>0.70000000000000007</v>
      </c>
      <c r="I247" s="3">
        <v>5</v>
      </c>
      <c r="J247" s="3">
        <f t="shared" si="107"/>
        <v>1</v>
      </c>
      <c r="K247" s="3">
        <f t="shared" si="108"/>
        <v>1</v>
      </c>
      <c r="L247" s="3">
        <v>5</v>
      </c>
      <c r="M247" s="3">
        <f t="shared" si="109"/>
        <v>1</v>
      </c>
      <c r="N247" s="3">
        <f t="shared" si="110"/>
        <v>1</v>
      </c>
      <c r="O247" s="3">
        <v>5</v>
      </c>
      <c r="P247" s="3">
        <f t="shared" si="111"/>
        <v>1</v>
      </c>
      <c r="Q247" s="3">
        <f t="shared" si="112"/>
        <v>1</v>
      </c>
      <c r="R247" s="3">
        <v>5</v>
      </c>
      <c r="S247" s="3">
        <f t="shared" si="113"/>
        <v>1</v>
      </c>
      <c r="T247" s="3">
        <f t="shared" si="114"/>
        <v>1</v>
      </c>
      <c r="U247" s="29">
        <f t="shared" si="115"/>
        <v>1</v>
      </c>
      <c r="V247" s="3">
        <v>5</v>
      </c>
      <c r="W247" s="3">
        <f t="shared" si="116"/>
        <v>1</v>
      </c>
      <c r="X247" s="3">
        <v>5</v>
      </c>
      <c r="Y247" s="3">
        <f t="shared" si="117"/>
        <v>1</v>
      </c>
      <c r="Z247" s="3">
        <v>5</v>
      </c>
      <c r="AA247" s="3">
        <f t="shared" si="118"/>
        <v>1</v>
      </c>
      <c r="AB247" s="29">
        <f t="shared" si="119"/>
        <v>1</v>
      </c>
      <c r="AC247" s="3">
        <v>3</v>
      </c>
      <c r="AD247" s="3">
        <f t="shared" si="120"/>
        <v>0.66666666666666663</v>
      </c>
      <c r="AE247" s="3">
        <v>4</v>
      </c>
      <c r="AF247" s="3">
        <f t="shared" si="121"/>
        <v>1</v>
      </c>
      <c r="AG247" s="3">
        <v>4</v>
      </c>
      <c r="AH247" s="3">
        <f t="shared" si="122"/>
        <v>1</v>
      </c>
      <c r="AI247" s="3">
        <v>4</v>
      </c>
      <c r="AJ247" s="3">
        <f t="shared" si="123"/>
        <v>1</v>
      </c>
      <c r="AK247" s="3">
        <v>3</v>
      </c>
      <c r="AL247" s="3">
        <f t="shared" si="124"/>
        <v>0.66666666666666663</v>
      </c>
      <c r="AM247" s="3">
        <v>4</v>
      </c>
      <c r="AN247" s="3">
        <f t="shared" si="125"/>
        <v>1</v>
      </c>
      <c r="AO247" s="3">
        <v>4</v>
      </c>
      <c r="AP247" s="3">
        <f t="shared" si="126"/>
        <v>1</v>
      </c>
      <c r="AQ247" s="3">
        <v>3</v>
      </c>
      <c r="AR247" s="3">
        <f t="shared" si="127"/>
        <v>0.66666666666666663</v>
      </c>
      <c r="AS247" s="29">
        <f t="shared" si="128"/>
        <v>0.875</v>
      </c>
      <c r="AT247" s="3">
        <v>5</v>
      </c>
      <c r="AU247" s="3">
        <f t="shared" si="129"/>
        <v>1</v>
      </c>
      <c r="AV247" s="3">
        <v>5</v>
      </c>
      <c r="AW247" s="3">
        <f t="shared" si="130"/>
        <v>1</v>
      </c>
      <c r="AX247" s="29">
        <f t="shared" si="131"/>
        <v>1</v>
      </c>
      <c r="AY247" s="3" t="s">
        <v>2041</v>
      </c>
      <c r="AZ247" s="3">
        <v>26</v>
      </c>
      <c r="BA247" s="12">
        <f t="shared" si="132"/>
        <v>9.1135016153654991E-2</v>
      </c>
      <c r="BB247" s="12">
        <f t="shared" si="133"/>
        <v>0.80373831775700932</v>
      </c>
      <c r="BC247" s="3">
        <v>5</v>
      </c>
      <c r="BD247" s="3">
        <f t="shared" si="134"/>
        <v>1</v>
      </c>
      <c r="BE247" s="3">
        <v>5</v>
      </c>
      <c r="BF247" s="3">
        <f t="shared" si="135"/>
        <v>1</v>
      </c>
      <c r="BG247" s="29">
        <f t="shared" si="136"/>
        <v>0.69704500538455161</v>
      </c>
      <c r="BH247" s="3">
        <v>135000</v>
      </c>
      <c r="BI247" s="13">
        <f t="shared" si="137"/>
        <v>1.51875000151875E-4</v>
      </c>
      <c r="BJ247" s="12">
        <f t="shared" si="138"/>
        <v>0.24444444444444444</v>
      </c>
      <c r="BK247" s="29">
        <f t="shared" si="139"/>
        <v>0.878674167564092</v>
      </c>
      <c r="FI247" s="3"/>
      <c r="GC247" s="3"/>
      <c r="GE247" s="3"/>
    </row>
    <row r="248" spans="1:187" ht="15" x14ac:dyDescent="0.2">
      <c r="A248" s="3" t="s">
        <v>2048</v>
      </c>
      <c r="B248" s="21" t="s">
        <v>3137</v>
      </c>
      <c r="C248" s="3" t="s">
        <v>962</v>
      </c>
      <c r="D248" s="3" t="s">
        <v>144</v>
      </c>
      <c r="E248" s="3" t="s">
        <v>987</v>
      </c>
      <c r="F248" s="3">
        <v>57</v>
      </c>
      <c r="G248" s="5">
        <f t="shared" si="105"/>
        <v>0.57000000000000006</v>
      </c>
      <c r="H248" s="29">
        <f t="shared" si="106"/>
        <v>0.57000000000000006</v>
      </c>
      <c r="I248" s="3">
        <v>5</v>
      </c>
      <c r="J248" s="3">
        <f t="shared" si="107"/>
        <v>1</v>
      </c>
      <c r="K248" s="3">
        <f t="shared" si="108"/>
        <v>1</v>
      </c>
      <c r="L248" s="3">
        <v>5</v>
      </c>
      <c r="M248" s="3">
        <f t="shared" si="109"/>
        <v>1</v>
      </c>
      <c r="N248" s="3">
        <f t="shared" si="110"/>
        <v>1</v>
      </c>
      <c r="O248" s="3">
        <v>5</v>
      </c>
      <c r="P248" s="3">
        <f t="shared" si="111"/>
        <v>1</v>
      </c>
      <c r="Q248" s="3">
        <f t="shared" si="112"/>
        <v>1</v>
      </c>
      <c r="R248" s="3">
        <v>4</v>
      </c>
      <c r="S248" s="3">
        <f t="shared" si="113"/>
        <v>0.75</v>
      </c>
      <c r="T248" s="3">
        <f t="shared" si="114"/>
        <v>0.75</v>
      </c>
      <c r="U248" s="29">
        <f t="shared" si="115"/>
        <v>0.9375</v>
      </c>
      <c r="V248" s="3">
        <v>5</v>
      </c>
      <c r="W248" s="3">
        <f t="shared" si="116"/>
        <v>1</v>
      </c>
      <c r="X248" s="3">
        <v>5</v>
      </c>
      <c r="Y248" s="3">
        <f t="shared" si="117"/>
        <v>1</v>
      </c>
      <c r="Z248" s="3">
        <v>5</v>
      </c>
      <c r="AA248" s="3">
        <f t="shared" si="118"/>
        <v>1</v>
      </c>
      <c r="AB248" s="29">
        <f t="shared" si="119"/>
        <v>1</v>
      </c>
      <c r="AC248" s="3">
        <v>4</v>
      </c>
      <c r="AD248" s="3">
        <f t="shared" si="120"/>
        <v>1</v>
      </c>
      <c r="AE248" s="3">
        <v>4</v>
      </c>
      <c r="AF248" s="3">
        <f t="shared" si="121"/>
        <v>1</v>
      </c>
      <c r="AG248" s="3">
        <v>4</v>
      </c>
      <c r="AH248" s="3">
        <f t="shared" si="122"/>
        <v>1</v>
      </c>
      <c r="AI248" s="3">
        <v>4</v>
      </c>
      <c r="AJ248" s="3">
        <f t="shared" si="123"/>
        <v>1</v>
      </c>
      <c r="AK248" s="3">
        <v>3</v>
      </c>
      <c r="AL248" s="3">
        <f t="shared" si="124"/>
        <v>0.66666666666666663</v>
      </c>
      <c r="AM248" s="3">
        <v>4</v>
      </c>
      <c r="AN248" s="3">
        <f t="shared" si="125"/>
        <v>1</v>
      </c>
      <c r="AO248" s="3">
        <v>4</v>
      </c>
      <c r="AP248" s="3">
        <f t="shared" si="126"/>
        <v>1</v>
      </c>
      <c r="AQ248" s="3">
        <v>3</v>
      </c>
      <c r="AR248" s="3">
        <f t="shared" si="127"/>
        <v>0.66666666666666663</v>
      </c>
      <c r="AS248" s="29">
        <f t="shared" si="128"/>
        <v>0.91666666666666674</v>
      </c>
      <c r="AT248" s="3">
        <v>5</v>
      </c>
      <c r="AU248" s="3">
        <f t="shared" si="129"/>
        <v>1</v>
      </c>
      <c r="AV248" s="3">
        <v>5</v>
      </c>
      <c r="AW248" s="3">
        <f t="shared" si="130"/>
        <v>1</v>
      </c>
      <c r="AX248" s="29">
        <f t="shared" si="131"/>
        <v>1</v>
      </c>
      <c r="AY248" s="3" t="s">
        <v>2049</v>
      </c>
      <c r="AZ248" s="3">
        <v>28</v>
      </c>
      <c r="BA248" s="12">
        <f t="shared" si="132"/>
        <v>9.8235523839954556E-2</v>
      </c>
      <c r="BB248" s="12">
        <f t="shared" si="133"/>
        <v>0.81308411214953269</v>
      </c>
      <c r="BC248" s="3">
        <v>5</v>
      </c>
      <c r="BD248" s="3">
        <f t="shared" si="134"/>
        <v>1</v>
      </c>
      <c r="BE248" s="3">
        <v>5</v>
      </c>
      <c r="BF248" s="3">
        <f t="shared" si="135"/>
        <v>1</v>
      </c>
      <c r="BG248" s="29">
        <f t="shared" si="136"/>
        <v>0.69941184127998479</v>
      </c>
      <c r="BH248" s="3">
        <v>900000</v>
      </c>
      <c r="BI248" s="13">
        <f t="shared" si="137"/>
        <v>1.0125000010124999E-3</v>
      </c>
      <c r="BJ248" s="12">
        <f t="shared" si="138"/>
        <v>0.6253968253968254</v>
      </c>
      <c r="BK248" s="29">
        <f t="shared" si="139"/>
        <v>0.85392975132444204</v>
      </c>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Q248" s="3"/>
      <c r="CR248" s="3"/>
      <c r="CS248" s="3"/>
      <c r="CT248" s="3"/>
      <c r="CU248" s="3"/>
      <c r="CV248" s="3"/>
      <c r="CW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O248" s="3"/>
      <c r="EQ248" s="3"/>
      <c r="EW248" s="3"/>
      <c r="EX248" s="3"/>
      <c r="EY248" s="3"/>
      <c r="FA248" s="3"/>
      <c r="FB248" s="3"/>
      <c r="FC248" s="3"/>
      <c r="FD248" s="3"/>
      <c r="FE248" s="3"/>
      <c r="FF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row>
    <row r="249" spans="1:187" ht="15" x14ac:dyDescent="0.2">
      <c r="A249" s="3" t="s">
        <v>2059</v>
      </c>
      <c r="B249" s="21" t="s">
        <v>3153</v>
      </c>
      <c r="C249" s="3" t="s">
        <v>2060</v>
      </c>
      <c r="D249" s="3" t="s">
        <v>144</v>
      </c>
      <c r="E249" s="3" t="s">
        <v>2061</v>
      </c>
      <c r="F249" s="3">
        <v>21</v>
      </c>
      <c r="G249" s="5">
        <f t="shared" si="105"/>
        <v>0.21</v>
      </c>
      <c r="H249" s="29">
        <f t="shared" si="106"/>
        <v>0.21</v>
      </c>
      <c r="I249" s="3">
        <v>5</v>
      </c>
      <c r="J249" s="3">
        <f t="shared" si="107"/>
        <v>1</v>
      </c>
      <c r="K249" s="3">
        <f t="shared" si="108"/>
        <v>1</v>
      </c>
      <c r="L249" s="3">
        <v>5</v>
      </c>
      <c r="M249" s="3">
        <f t="shared" si="109"/>
        <v>1</v>
      </c>
      <c r="N249" s="3">
        <f t="shared" si="110"/>
        <v>1</v>
      </c>
      <c r="O249" s="3">
        <v>5</v>
      </c>
      <c r="P249" s="3">
        <f t="shared" si="111"/>
        <v>1</v>
      </c>
      <c r="Q249" s="3">
        <f t="shared" si="112"/>
        <v>1</v>
      </c>
      <c r="R249" s="3">
        <v>5</v>
      </c>
      <c r="S249" s="3">
        <f t="shared" si="113"/>
        <v>1</v>
      </c>
      <c r="T249" s="3">
        <f t="shared" si="114"/>
        <v>1</v>
      </c>
      <c r="U249" s="29">
        <f t="shared" si="115"/>
        <v>1</v>
      </c>
      <c r="V249" s="3">
        <v>5</v>
      </c>
      <c r="W249" s="3">
        <f t="shared" si="116"/>
        <v>1</v>
      </c>
      <c r="X249" s="3">
        <v>5</v>
      </c>
      <c r="Y249" s="3">
        <f t="shared" si="117"/>
        <v>1</v>
      </c>
      <c r="Z249" s="3">
        <v>5</v>
      </c>
      <c r="AA249" s="3">
        <f t="shared" si="118"/>
        <v>1</v>
      </c>
      <c r="AB249" s="29">
        <f t="shared" si="119"/>
        <v>1</v>
      </c>
      <c r="AC249" s="3">
        <v>3</v>
      </c>
      <c r="AD249" s="3">
        <f t="shared" si="120"/>
        <v>0.66666666666666663</v>
      </c>
      <c r="AE249" s="3">
        <v>4</v>
      </c>
      <c r="AF249" s="3">
        <f t="shared" si="121"/>
        <v>1</v>
      </c>
      <c r="AG249" s="3">
        <v>4</v>
      </c>
      <c r="AH249" s="3">
        <f t="shared" si="122"/>
        <v>1</v>
      </c>
      <c r="AI249" s="3">
        <v>4</v>
      </c>
      <c r="AJ249" s="3">
        <f t="shared" si="123"/>
        <v>1</v>
      </c>
      <c r="AK249" s="3">
        <v>4</v>
      </c>
      <c r="AL249" s="3">
        <f t="shared" si="124"/>
        <v>1</v>
      </c>
      <c r="AM249" s="3">
        <v>4</v>
      </c>
      <c r="AN249" s="3">
        <f t="shared" si="125"/>
        <v>1</v>
      </c>
      <c r="AO249" s="3">
        <v>4</v>
      </c>
      <c r="AP249" s="3">
        <f t="shared" si="126"/>
        <v>1</v>
      </c>
      <c r="AQ249" s="3">
        <v>4</v>
      </c>
      <c r="AR249" s="3">
        <f t="shared" si="127"/>
        <v>1</v>
      </c>
      <c r="AS249" s="29">
        <f t="shared" si="128"/>
        <v>0.95833333333333326</v>
      </c>
      <c r="AT249" s="3">
        <v>5</v>
      </c>
      <c r="AU249" s="3">
        <f t="shared" si="129"/>
        <v>1</v>
      </c>
      <c r="AV249" s="3">
        <v>5</v>
      </c>
      <c r="AW249" s="3">
        <f t="shared" si="130"/>
        <v>1</v>
      </c>
      <c r="AX249" s="29">
        <f t="shared" si="131"/>
        <v>1</v>
      </c>
      <c r="AY249" s="3" t="s">
        <v>2062</v>
      </c>
      <c r="AZ249" s="3">
        <v>11</v>
      </c>
      <c r="BA249" s="12">
        <f t="shared" si="132"/>
        <v>3.7881208506408207E-2</v>
      </c>
      <c r="BB249" s="12">
        <f t="shared" si="133"/>
        <v>0.42679127725856697</v>
      </c>
      <c r="BC249" s="3">
        <v>5</v>
      </c>
      <c r="BD249" s="3">
        <f t="shared" si="134"/>
        <v>1</v>
      </c>
      <c r="BE249" s="3">
        <v>5</v>
      </c>
      <c r="BF249" s="3">
        <f t="shared" si="135"/>
        <v>1</v>
      </c>
      <c r="BG249" s="29">
        <f t="shared" si="136"/>
        <v>0.67929373616880273</v>
      </c>
      <c r="BH249" s="3">
        <v>244300</v>
      </c>
      <c r="BI249" s="13">
        <f t="shared" si="137"/>
        <v>2.748375002748375E-4</v>
      </c>
      <c r="BJ249" s="12">
        <f t="shared" si="138"/>
        <v>0.33333333333333331</v>
      </c>
      <c r="BK249" s="29">
        <f t="shared" si="139"/>
        <v>0.80793784491702259</v>
      </c>
      <c r="FI249" s="3"/>
      <c r="GC249" s="3"/>
      <c r="GE249" s="3"/>
    </row>
    <row r="250" spans="1:187" ht="15" x14ac:dyDescent="0.2">
      <c r="A250" s="3" t="s">
        <v>2068</v>
      </c>
      <c r="B250" s="21" t="s">
        <v>3137</v>
      </c>
      <c r="C250" s="3" t="s">
        <v>2069</v>
      </c>
      <c r="D250" s="3" t="s">
        <v>124</v>
      </c>
      <c r="E250" s="3" t="s">
        <v>1082</v>
      </c>
      <c r="G250" s="5">
        <f t="shared" si="105"/>
        <v>0</v>
      </c>
      <c r="H250" s="29" t="str">
        <f t="shared" si="106"/>
        <v/>
      </c>
      <c r="J250" s="3">
        <f t="shared" si="107"/>
        <v>-0.25</v>
      </c>
      <c r="K250" s="3" t="str">
        <f t="shared" si="108"/>
        <v/>
      </c>
      <c r="M250" s="3">
        <f t="shared" si="109"/>
        <v>-0.25</v>
      </c>
      <c r="N250" s="3" t="str">
        <f t="shared" si="110"/>
        <v/>
      </c>
      <c r="P250" s="3">
        <f t="shared" si="111"/>
        <v>-0.25</v>
      </c>
      <c r="Q250" s="3" t="str">
        <f t="shared" si="112"/>
        <v/>
      </c>
      <c r="S250" s="3">
        <f t="shared" si="113"/>
        <v>-0.25</v>
      </c>
      <c r="T250" s="3" t="str">
        <f t="shared" si="114"/>
        <v/>
      </c>
      <c r="U250" s="29" t="str">
        <f t="shared" si="115"/>
        <v/>
      </c>
      <c r="W250" s="3">
        <f t="shared" si="116"/>
        <v>-0.25</v>
      </c>
      <c r="Y250" s="3">
        <f t="shared" si="117"/>
        <v>-0.25</v>
      </c>
      <c r="AA250" s="3">
        <f t="shared" si="118"/>
        <v>-0.25</v>
      </c>
      <c r="AB250" s="29" t="str">
        <f t="shared" si="119"/>
        <v/>
      </c>
      <c r="AD250" s="3">
        <f t="shared" si="120"/>
        <v>-0.33333333333333331</v>
      </c>
      <c r="AF250" s="3">
        <f t="shared" si="121"/>
        <v>-0.33333333333333331</v>
      </c>
      <c r="AH250" s="3">
        <f t="shared" si="122"/>
        <v>-0.33333333333333331</v>
      </c>
      <c r="AJ250" s="3">
        <f t="shared" si="123"/>
        <v>-0.33333333333333331</v>
      </c>
      <c r="AL250" s="3">
        <f t="shared" si="124"/>
        <v>-0.33333333333333331</v>
      </c>
      <c r="AN250" s="3">
        <f t="shared" si="125"/>
        <v>-0.33333333333333331</v>
      </c>
      <c r="AP250" s="3">
        <f t="shared" si="126"/>
        <v>-0.33333333333333331</v>
      </c>
      <c r="AR250" s="3">
        <f t="shared" si="127"/>
        <v>-0.33333333333333331</v>
      </c>
      <c r="AS250" s="29" t="str">
        <f t="shared" si="128"/>
        <v/>
      </c>
      <c r="AU250" s="3">
        <f t="shared" si="129"/>
        <v>-0.25</v>
      </c>
      <c r="AW250" s="3">
        <f t="shared" si="130"/>
        <v>-0.25</v>
      </c>
      <c r="AX250" s="29" t="str">
        <f t="shared" si="131"/>
        <v/>
      </c>
      <c r="BA250" s="12">
        <f t="shared" si="132"/>
        <v>-1.171583768239429E-3</v>
      </c>
      <c r="BB250" s="12" t="e">
        <f t="shared" si="133"/>
        <v>#N/A</v>
      </c>
      <c r="BD250" s="3">
        <f t="shared" si="134"/>
        <v>-0.25</v>
      </c>
      <c r="BF250" s="3">
        <f t="shared" si="135"/>
        <v>-0.25</v>
      </c>
      <c r="BG250" s="29" t="str">
        <f t="shared" si="136"/>
        <v/>
      </c>
      <c r="BI250" s="13">
        <f t="shared" si="137"/>
        <v>0</v>
      </c>
      <c r="BJ250" s="12">
        <f t="shared" si="138"/>
        <v>3.1746031746031746E-3</v>
      </c>
      <c r="BK250" s="29" t="str">
        <f t="shared" si="139"/>
        <v/>
      </c>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FI250" s="3"/>
      <c r="GC250" s="3"/>
      <c r="GE250" s="3"/>
    </row>
    <row r="251" spans="1:187" ht="15" x14ac:dyDescent="0.2">
      <c r="A251" s="3" t="s">
        <v>2070</v>
      </c>
      <c r="B251" s="21" t="s">
        <v>3138</v>
      </c>
      <c r="C251" s="3" t="s">
        <v>2071</v>
      </c>
      <c r="D251" s="3" t="s">
        <v>124</v>
      </c>
      <c r="E251" s="3" t="s">
        <v>2040</v>
      </c>
      <c r="F251" s="3">
        <v>60</v>
      </c>
      <c r="G251" s="5">
        <f t="shared" si="105"/>
        <v>0.6</v>
      </c>
      <c r="H251" s="29">
        <f t="shared" si="106"/>
        <v>0.6</v>
      </c>
      <c r="I251" s="3">
        <v>5</v>
      </c>
      <c r="J251" s="3">
        <f t="shared" si="107"/>
        <v>1</v>
      </c>
      <c r="K251" s="3">
        <f t="shared" si="108"/>
        <v>1</v>
      </c>
      <c r="L251" s="3">
        <v>5</v>
      </c>
      <c r="M251" s="3">
        <f t="shared" si="109"/>
        <v>1</v>
      </c>
      <c r="N251" s="3">
        <f t="shared" si="110"/>
        <v>1</v>
      </c>
      <c r="O251" s="3">
        <v>5</v>
      </c>
      <c r="P251" s="3">
        <f t="shared" si="111"/>
        <v>1</v>
      </c>
      <c r="Q251" s="3">
        <f t="shared" si="112"/>
        <v>1</v>
      </c>
      <c r="R251" s="3">
        <v>5</v>
      </c>
      <c r="S251" s="3">
        <f t="shared" si="113"/>
        <v>1</v>
      </c>
      <c r="T251" s="3">
        <f t="shared" si="114"/>
        <v>1</v>
      </c>
      <c r="U251" s="29">
        <f t="shared" si="115"/>
        <v>1</v>
      </c>
      <c r="V251" s="3">
        <v>5</v>
      </c>
      <c r="W251" s="3">
        <f t="shared" si="116"/>
        <v>1</v>
      </c>
      <c r="X251" s="3">
        <v>5</v>
      </c>
      <c r="Y251" s="3">
        <f t="shared" si="117"/>
        <v>1</v>
      </c>
      <c r="Z251" s="3">
        <v>5</v>
      </c>
      <c r="AA251" s="3">
        <f t="shared" si="118"/>
        <v>1</v>
      </c>
      <c r="AB251" s="29">
        <f t="shared" si="119"/>
        <v>1</v>
      </c>
      <c r="AC251" s="3">
        <v>4</v>
      </c>
      <c r="AD251" s="3">
        <f t="shared" si="120"/>
        <v>1</v>
      </c>
      <c r="AE251" s="3">
        <v>4</v>
      </c>
      <c r="AF251" s="3">
        <f t="shared" si="121"/>
        <v>1</v>
      </c>
      <c r="AG251" s="3">
        <v>4</v>
      </c>
      <c r="AH251" s="3">
        <f t="shared" si="122"/>
        <v>1</v>
      </c>
      <c r="AI251" s="3">
        <v>3</v>
      </c>
      <c r="AJ251" s="3">
        <f t="shared" si="123"/>
        <v>0.66666666666666663</v>
      </c>
      <c r="AK251" s="3">
        <v>4</v>
      </c>
      <c r="AL251" s="3">
        <f t="shared" si="124"/>
        <v>1</v>
      </c>
      <c r="AM251" s="3">
        <v>4</v>
      </c>
      <c r="AN251" s="3">
        <f t="shared" si="125"/>
        <v>1</v>
      </c>
      <c r="AO251" s="3">
        <v>4</v>
      </c>
      <c r="AP251" s="3">
        <f t="shared" si="126"/>
        <v>1</v>
      </c>
      <c r="AQ251" s="3">
        <v>4</v>
      </c>
      <c r="AR251" s="3">
        <f t="shared" si="127"/>
        <v>1</v>
      </c>
      <c r="AS251" s="29">
        <f t="shared" si="128"/>
        <v>0.95833333333333326</v>
      </c>
      <c r="AT251" s="3">
        <v>5</v>
      </c>
      <c r="AU251" s="3">
        <f t="shared" si="129"/>
        <v>1</v>
      </c>
      <c r="AV251" s="3">
        <v>5</v>
      </c>
      <c r="AW251" s="3">
        <f t="shared" si="130"/>
        <v>1</v>
      </c>
      <c r="AX251" s="29">
        <f t="shared" si="131"/>
        <v>1</v>
      </c>
      <c r="AY251" s="3" t="s">
        <v>2072</v>
      </c>
      <c r="AZ251" s="3">
        <v>30</v>
      </c>
      <c r="BA251" s="12">
        <f t="shared" si="132"/>
        <v>0.10533603152625413</v>
      </c>
      <c r="BB251" s="12">
        <f t="shared" si="133"/>
        <v>0.83177570093457942</v>
      </c>
      <c r="BC251" s="3">
        <v>3</v>
      </c>
      <c r="BD251" s="3">
        <f t="shared" si="134"/>
        <v>0.5</v>
      </c>
      <c r="BE251" s="3">
        <v>3</v>
      </c>
      <c r="BF251" s="3">
        <f t="shared" si="135"/>
        <v>0.5</v>
      </c>
      <c r="BG251" s="29">
        <f t="shared" si="136"/>
        <v>0.36844534384208472</v>
      </c>
      <c r="BH251" s="3">
        <v>100000</v>
      </c>
      <c r="BI251" s="13">
        <f t="shared" si="137"/>
        <v>1.125000001125E-4</v>
      </c>
      <c r="BJ251" s="12">
        <f t="shared" si="138"/>
        <v>0.19365079365079366</v>
      </c>
      <c r="BK251" s="29">
        <f t="shared" si="139"/>
        <v>0.82112977952923638</v>
      </c>
      <c r="BL251" s="3"/>
      <c r="BM251" s="3"/>
      <c r="BN251" s="3"/>
      <c r="BO251" s="3"/>
      <c r="BP251" s="3"/>
      <c r="BQ251" s="3"/>
      <c r="BR251" s="3"/>
      <c r="BS251" s="3"/>
      <c r="BT251" s="3"/>
      <c r="BU251" s="3"/>
      <c r="BV251" s="3"/>
      <c r="BW251" s="3"/>
      <c r="BX251" s="3"/>
      <c r="BY251" s="3"/>
      <c r="BZ251" s="3"/>
      <c r="CA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FE251" s="3"/>
      <c r="FF251" s="3"/>
      <c r="FH251" s="3"/>
      <c r="FI251" s="3"/>
      <c r="FJ251" s="3"/>
      <c r="FK251" s="3"/>
      <c r="FL251" s="3"/>
      <c r="FM251" s="3"/>
      <c r="FN251" s="3"/>
      <c r="FO251" s="3"/>
      <c r="FP251" s="3"/>
      <c r="FQ251" s="3"/>
      <c r="FR251" s="3"/>
      <c r="FS251" s="3"/>
      <c r="FT251" s="3"/>
      <c r="FU251" s="3"/>
      <c r="FV251" s="3"/>
      <c r="FW251" s="3"/>
      <c r="FX251" s="3"/>
      <c r="FY251" s="3"/>
      <c r="FZ251" s="3"/>
      <c r="GA251" s="3"/>
      <c r="GB251" s="3"/>
      <c r="GC251" s="3"/>
      <c r="GE251" s="3"/>
    </row>
    <row r="252" spans="1:187" ht="15" x14ac:dyDescent="0.2">
      <c r="A252" s="3" t="s">
        <v>2079</v>
      </c>
      <c r="B252" s="21" t="s">
        <v>3137</v>
      </c>
      <c r="C252" s="3" t="s">
        <v>2080</v>
      </c>
      <c r="D252" s="3" t="s">
        <v>144</v>
      </c>
      <c r="E252" s="3" t="s">
        <v>2081</v>
      </c>
      <c r="G252" s="5">
        <f t="shared" si="105"/>
        <v>0</v>
      </c>
      <c r="H252" s="29" t="str">
        <f t="shared" si="106"/>
        <v/>
      </c>
      <c r="J252" s="3">
        <f t="shared" si="107"/>
        <v>-0.25</v>
      </c>
      <c r="K252" s="3" t="str">
        <f t="shared" si="108"/>
        <v/>
      </c>
      <c r="M252" s="3">
        <f t="shared" si="109"/>
        <v>-0.25</v>
      </c>
      <c r="N252" s="3" t="str">
        <f t="shared" si="110"/>
        <v/>
      </c>
      <c r="P252" s="3">
        <f t="shared" si="111"/>
        <v>-0.25</v>
      </c>
      <c r="Q252" s="3" t="str">
        <f t="shared" si="112"/>
        <v/>
      </c>
      <c r="S252" s="3">
        <f t="shared" si="113"/>
        <v>-0.25</v>
      </c>
      <c r="T252" s="3" t="str">
        <f t="shared" si="114"/>
        <v/>
      </c>
      <c r="U252" s="29" t="str">
        <f t="shared" si="115"/>
        <v/>
      </c>
      <c r="W252" s="3">
        <f t="shared" si="116"/>
        <v>-0.25</v>
      </c>
      <c r="Y252" s="3">
        <f t="shared" si="117"/>
        <v>-0.25</v>
      </c>
      <c r="AA252" s="3">
        <f t="shared" si="118"/>
        <v>-0.25</v>
      </c>
      <c r="AB252" s="29" t="str">
        <f t="shared" si="119"/>
        <v/>
      </c>
      <c r="AD252" s="3">
        <f t="shared" si="120"/>
        <v>-0.33333333333333331</v>
      </c>
      <c r="AF252" s="3">
        <f t="shared" si="121"/>
        <v>-0.33333333333333331</v>
      </c>
      <c r="AH252" s="3">
        <f t="shared" si="122"/>
        <v>-0.33333333333333331</v>
      </c>
      <c r="AJ252" s="3">
        <f t="shared" si="123"/>
        <v>-0.33333333333333331</v>
      </c>
      <c r="AL252" s="3">
        <f t="shared" si="124"/>
        <v>-0.33333333333333331</v>
      </c>
      <c r="AN252" s="3">
        <f t="shared" si="125"/>
        <v>-0.33333333333333331</v>
      </c>
      <c r="AP252" s="3">
        <f t="shared" si="126"/>
        <v>-0.33333333333333331</v>
      </c>
      <c r="AR252" s="3">
        <f t="shared" si="127"/>
        <v>-0.33333333333333331</v>
      </c>
      <c r="AS252" s="29" t="str">
        <f t="shared" si="128"/>
        <v/>
      </c>
      <c r="AU252" s="3">
        <f t="shared" si="129"/>
        <v>-0.25</v>
      </c>
      <c r="AW252" s="3">
        <f t="shared" si="130"/>
        <v>-0.25</v>
      </c>
      <c r="AX252" s="29" t="str">
        <f t="shared" si="131"/>
        <v/>
      </c>
      <c r="BA252" s="12">
        <f t="shared" si="132"/>
        <v>-1.171583768239429E-3</v>
      </c>
      <c r="BB252" s="12" t="e">
        <f t="shared" si="133"/>
        <v>#N/A</v>
      </c>
      <c r="BD252" s="3">
        <f t="shared" si="134"/>
        <v>-0.25</v>
      </c>
      <c r="BF252" s="3">
        <f t="shared" si="135"/>
        <v>-0.25</v>
      </c>
      <c r="BG252" s="29" t="str">
        <f t="shared" si="136"/>
        <v/>
      </c>
      <c r="BI252" s="13">
        <f t="shared" si="137"/>
        <v>0</v>
      </c>
      <c r="BJ252" s="12">
        <f t="shared" si="138"/>
        <v>3.1746031746031746E-3</v>
      </c>
      <c r="BK252" s="29" t="str">
        <f t="shared" si="139"/>
        <v/>
      </c>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Q252" s="3"/>
      <c r="CR252" s="3"/>
      <c r="CS252" s="3"/>
      <c r="CT252" s="3"/>
      <c r="CU252" s="3"/>
      <c r="CV252" s="3"/>
      <c r="CW252" s="3"/>
      <c r="CX252" s="3"/>
      <c r="CY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B252" s="3"/>
      <c r="EC252" s="3"/>
      <c r="ED252" s="3"/>
      <c r="EE252" s="3"/>
      <c r="EF252" s="3"/>
      <c r="EG252" s="3"/>
      <c r="EH252" s="3"/>
      <c r="EI252" s="3"/>
      <c r="EJ252" s="3"/>
      <c r="EK252" s="3"/>
      <c r="ES252" s="3"/>
      <c r="ET252" s="3"/>
      <c r="EW252" s="3"/>
      <c r="EZ252" s="3"/>
      <c r="FA252" s="3"/>
      <c r="FB252" s="3"/>
      <c r="FC252" s="3"/>
      <c r="FD252" s="3"/>
      <c r="FE252" s="3"/>
      <c r="FF252" s="3"/>
      <c r="FH252" s="3"/>
      <c r="FI252" s="3"/>
      <c r="FJ252" s="3"/>
      <c r="FK252" s="3"/>
      <c r="FL252" s="3"/>
      <c r="FM252" s="3"/>
      <c r="FN252" s="3"/>
      <c r="FO252" s="3"/>
      <c r="FP252" s="3"/>
      <c r="FQ252" s="3"/>
      <c r="FR252" s="3"/>
      <c r="FS252" s="3"/>
      <c r="FT252" s="3"/>
      <c r="FU252" s="3"/>
      <c r="FV252" s="3"/>
      <c r="FW252" s="3"/>
      <c r="FX252" s="3"/>
      <c r="FY252" s="3"/>
      <c r="GA252" s="3"/>
      <c r="GB252" s="3"/>
      <c r="GC252" s="3"/>
      <c r="GD252" s="3"/>
      <c r="GE252" s="3"/>
    </row>
    <row r="253" spans="1:187" ht="15" x14ac:dyDescent="0.2">
      <c r="A253" s="3" t="s">
        <v>2082</v>
      </c>
      <c r="B253" s="21" t="s">
        <v>3137</v>
      </c>
      <c r="C253" s="3" t="s">
        <v>1101</v>
      </c>
      <c r="D253" s="3" t="s">
        <v>124</v>
      </c>
      <c r="E253" s="3" t="s">
        <v>879</v>
      </c>
      <c r="G253" s="5">
        <f t="shared" si="105"/>
        <v>0</v>
      </c>
      <c r="H253" s="29" t="str">
        <f t="shared" si="106"/>
        <v/>
      </c>
      <c r="J253" s="3">
        <f t="shared" si="107"/>
        <v>-0.25</v>
      </c>
      <c r="K253" s="3" t="str">
        <f t="shared" si="108"/>
        <v/>
      </c>
      <c r="M253" s="3">
        <f t="shared" si="109"/>
        <v>-0.25</v>
      </c>
      <c r="N253" s="3" t="str">
        <f t="shared" si="110"/>
        <v/>
      </c>
      <c r="P253" s="3">
        <f t="shared" si="111"/>
        <v>-0.25</v>
      </c>
      <c r="Q253" s="3" t="str">
        <f t="shared" si="112"/>
        <v/>
      </c>
      <c r="S253" s="3">
        <f t="shared" si="113"/>
        <v>-0.25</v>
      </c>
      <c r="T253" s="3" t="str">
        <f t="shared" si="114"/>
        <v/>
      </c>
      <c r="U253" s="29" t="str">
        <f t="shared" si="115"/>
        <v/>
      </c>
      <c r="W253" s="3">
        <f t="shared" si="116"/>
        <v>-0.25</v>
      </c>
      <c r="Y253" s="3">
        <f t="shared" si="117"/>
        <v>-0.25</v>
      </c>
      <c r="AA253" s="3">
        <f t="shared" si="118"/>
        <v>-0.25</v>
      </c>
      <c r="AB253" s="29" t="str">
        <f t="shared" si="119"/>
        <v/>
      </c>
      <c r="AD253" s="3">
        <f t="shared" si="120"/>
        <v>-0.33333333333333331</v>
      </c>
      <c r="AF253" s="3">
        <f t="shared" si="121"/>
        <v>-0.33333333333333331</v>
      </c>
      <c r="AH253" s="3">
        <f t="shared" si="122"/>
        <v>-0.33333333333333331</v>
      </c>
      <c r="AJ253" s="3">
        <f t="shared" si="123"/>
        <v>-0.33333333333333331</v>
      </c>
      <c r="AL253" s="3">
        <f t="shared" si="124"/>
        <v>-0.33333333333333331</v>
      </c>
      <c r="AN253" s="3">
        <f t="shared" si="125"/>
        <v>-0.33333333333333331</v>
      </c>
      <c r="AP253" s="3">
        <f t="shared" si="126"/>
        <v>-0.33333333333333331</v>
      </c>
      <c r="AR253" s="3">
        <f t="shared" si="127"/>
        <v>-0.33333333333333331</v>
      </c>
      <c r="AS253" s="29" t="str">
        <f t="shared" si="128"/>
        <v/>
      </c>
      <c r="AU253" s="3">
        <f t="shared" si="129"/>
        <v>-0.25</v>
      </c>
      <c r="AW253" s="3">
        <f t="shared" si="130"/>
        <v>-0.25</v>
      </c>
      <c r="AX253" s="29" t="str">
        <f t="shared" si="131"/>
        <v/>
      </c>
      <c r="BA253" s="12">
        <f t="shared" si="132"/>
        <v>-1.171583768239429E-3</v>
      </c>
      <c r="BB253" s="12" t="e">
        <f t="shared" si="133"/>
        <v>#N/A</v>
      </c>
      <c r="BD253" s="3">
        <f t="shared" si="134"/>
        <v>-0.25</v>
      </c>
      <c r="BF253" s="3">
        <f t="shared" si="135"/>
        <v>-0.25</v>
      </c>
      <c r="BG253" s="29" t="str">
        <f t="shared" si="136"/>
        <v/>
      </c>
      <c r="BI253" s="13">
        <f t="shared" si="137"/>
        <v>0</v>
      </c>
      <c r="BJ253" s="12">
        <f t="shared" si="138"/>
        <v>3.1746031746031746E-3</v>
      </c>
      <c r="BK253" s="29" t="str">
        <f t="shared" si="139"/>
        <v/>
      </c>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O253" s="3"/>
      <c r="EQ253" s="3"/>
      <c r="EW253" s="3"/>
      <c r="EZ253" s="3"/>
      <c r="FA253" s="3"/>
      <c r="FB253" s="3"/>
      <c r="FC253" s="3"/>
      <c r="FD253" s="3"/>
      <c r="FE253" s="3"/>
      <c r="FF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row>
    <row r="254" spans="1:187" ht="15" x14ac:dyDescent="0.2">
      <c r="A254" s="3" t="s">
        <v>2088</v>
      </c>
      <c r="B254" s="21" t="s">
        <v>3152</v>
      </c>
      <c r="C254" s="3" t="s">
        <v>2089</v>
      </c>
      <c r="D254" s="3" t="s">
        <v>124</v>
      </c>
      <c r="E254" s="3" t="s">
        <v>371</v>
      </c>
      <c r="F254" s="3">
        <v>30</v>
      </c>
      <c r="G254" s="5">
        <f t="shared" si="105"/>
        <v>0.3</v>
      </c>
      <c r="H254" s="29">
        <f t="shared" si="106"/>
        <v>0.3</v>
      </c>
      <c r="I254" s="3">
        <v>5</v>
      </c>
      <c r="J254" s="3">
        <f t="shared" si="107"/>
        <v>1</v>
      </c>
      <c r="K254" s="3">
        <f t="shared" si="108"/>
        <v>1</v>
      </c>
      <c r="L254" s="3">
        <v>4</v>
      </c>
      <c r="M254" s="3">
        <f t="shared" si="109"/>
        <v>0.75</v>
      </c>
      <c r="N254" s="3">
        <f t="shared" si="110"/>
        <v>0.75</v>
      </c>
      <c r="O254" s="3">
        <v>5</v>
      </c>
      <c r="P254" s="3">
        <f t="shared" si="111"/>
        <v>1</v>
      </c>
      <c r="Q254" s="3">
        <f t="shared" si="112"/>
        <v>1</v>
      </c>
      <c r="R254" s="3">
        <v>5</v>
      </c>
      <c r="S254" s="3">
        <f t="shared" si="113"/>
        <v>1</v>
      </c>
      <c r="T254" s="3">
        <f t="shared" si="114"/>
        <v>1</v>
      </c>
      <c r="U254" s="29">
        <f t="shared" si="115"/>
        <v>0.9375</v>
      </c>
      <c r="V254" s="3">
        <v>5</v>
      </c>
      <c r="W254" s="3">
        <f t="shared" si="116"/>
        <v>1</v>
      </c>
      <c r="X254" s="3">
        <v>5</v>
      </c>
      <c r="Y254" s="3">
        <f t="shared" si="117"/>
        <v>1</v>
      </c>
      <c r="Z254" s="3">
        <v>4</v>
      </c>
      <c r="AA254" s="3">
        <f t="shared" si="118"/>
        <v>0.75</v>
      </c>
      <c r="AB254" s="29">
        <f t="shared" si="119"/>
        <v>0.91666666666666663</v>
      </c>
      <c r="AC254" s="3">
        <v>4</v>
      </c>
      <c r="AD254" s="3">
        <f t="shared" si="120"/>
        <v>1</v>
      </c>
      <c r="AE254" s="3">
        <v>4</v>
      </c>
      <c r="AF254" s="3">
        <f t="shared" si="121"/>
        <v>1</v>
      </c>
      <c r="AG254" s="3">
        <v>4</v>
      </c>
      <c r="AH254" s="3">
        <f t="shared" si="122"/>
        <v>1</v>
      </c>
      <c r="AI254" s="3">
        <v>3</v>
      </c>
      <c r="AJ254" s="3">
        <f t="shared" si="123"/>
        <v>0.66666666666666663</v>
      </c>
      <c r="AK254" s="3">
        <v>2</v>
      </c>
      <c r="AL254" s="3">
        <f t="shared" si="124"/>
        <v>0.33333333333333331</v>
      </c>
      <c r="AM254" s="3">
        <v>4</v>
      </c>
      <c r="AN254" s="3">
        <f t="shared" si="125"/>
        <v>1</v>
      </c>
      <c r="AO254" s="3">
        <v>4</v>
      </c>
      <c r="AP254" s="3">
        <f t="shared" si="126"/>
        <v>1</v>
      </c>
      <c r="AQ254" s="3">
        <v>4</v>
      </c>
      <c r="AR254" s="3">
        <f t="shared" si="127"/>
        <v>1</v>
      </c>
      <c r="AS254" s="29">
        <f t="shared" si="128"/>
        <v>0.875</v>
      </c>
      <c r="AT254" s="3">
        <v>4</v>
      </c>
      <c r="AU254" s="3">
        <f t="shared" si="129"/>
        <v>0.75</v>
      </c>
      <c r="AV254" s="3">
        <v>4</v>
      </c>
      <c r="AW254" s="3">
        <f t="shared" si="130"/>
        <v>0.75</v>
      </c>
      <c r="AX254" s="29">
        <f t="shared" si="131"/>
        <v>0.75</v>
      </c>
      <c r="AY254" s="3" t="s">
        <v>2090</v>
      </c>
      <c r="AZ254" s="3">
        <v>20</v>
      </c>
      <c r="BA254" s="12">
        <f t="shared" si="132"/>
        <v>6.9833493094756283E-2</v>
      </c>
      <c r="BB254" s="12">
        <f t="shared" si="133"/>
        <v>0.58566978193146413</v>
      </c>
      <c r="BC254" s="3">
        <v>4</v>
      </c>
      <c r="BD254" s="3">
        <f t="shared" si="134"/>
        <v>0.75</v>
      </c>
      <c r="BE254" s="3">
        <v>4</v>
      </c>
      <c r="BF254" s="3">
        <f t="shared" si="135"/>
        <v>0.75</v>
      </c>
      <c r="BG254" s="29">
        <f t="shared" si="136"/>
        <v>0.52327783103158543</v>
      </c>
      <c r="BH254" s="3">
        <v>500000</v>
      </c>
      <c r="BI254" s="13">
        <f t="shared" si="137"/>
        <v>5.6250000056249998E-4</v>
      </c>
      <c r="BJ254" s="12">
        <f t="shared" si="138"/>
        <v>0.49206349206349204</v>
      </c>
      <c r="BK254" s="29">
        <f t="shared" si="139"/>
        <v>0.71707408294970865</v>
      </c>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Q254" s="3"/>
      <c r="CR254" s="3"/>
      <c r="CS254" s="3"/>
      <c r="CT254" s="3"/>
      <c r="CU254" s="3"/>
      <c r="CV254" s="3"/>
      <c r="CW254" s="3"/>
      <c r="CX254" s="3"/>
      <c r="CY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O254" s="3"/>
      <c r="EW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row>
    <row r="255" spans="1:187" ht="15" x14ac:dyDescent="0.2">
      <c r="A255" s="3" t="s">
        <v>2102</v>
      </c>
      <c r="B255" s="21" t="s">
        <v>3139</v>
      </c>
      <c r="C255" s="3" t="s">
        <v>2094</v>
      </c>
      <c r="D255" s="3" t="s">
        <v>124</v>
      </c>
      <c r="E255" s="3" t="s">
        <v>843</v>
      </c>
      <c r="F255" s="3">
        <v>8</v>
      </c>
      <c r="G255" s="5">
        <f t="shared" si="105"/>
        <v>0.08</v>
      </c>
      <c r="H255" s="29">
        <f t="shared" si="106"/>
        <v>0.08</v>
      </c>
      <c r="I255" s="3">
        <v>4</v>
      </c>
      <c r="J255" s="3">
        <f t="shared" si="107"/>
        <v>0.75</v>
      </c>
      <c r="K255" s="3">
        <f t="shared" si="108"/>
        <v>0.75</v>
      </c>
      <c r="L255" s="3">
        <v>4</v>
      </c>
      <c r="M255" s="3">
        <f t="shared" si="109"/>
        <v>0.75</v>
      </c>
      <c r="N255" s="3">
        <f t="shared" si="110"/>
        <v>0.75</v>
      </c>
      <c r="O255" s="3">
        <v>3</v>
      </c>
      <c r="P255" s="3">
        <f t="shared" si="111"/>
        <v>0.5</v>
      </c>
      <c r="Q255" s="3">
        <f t="shared" si="112"/>
        <v>0.5</v>
      </c>
      <c r="R255" s="3">
        <v>5</v>
      </c>
      <c r="S255" s="3">
        <f t="shared" si="113"/>
        <v>1</v>
      </c>
      <c r="T255" s="3">
        <f t="shared" si="114"/>
        <v>1</v>
      </c>
      <c r="U255" s="29">
        <f t="shared" si="115"/>
        <v>0.75</v>
      </c>
      <c r="V255" s="3">
        <v>3</v>
      </c>
      <c r="W255" s="3">
        <f t="shared" si="116"/>
        <v>0.5</v>
      </c>
      <c r="X255" s="3">
        <v>3</v>
      </c>
      <c r="Y255" s="3">
        <f t="shared" si="117"/>
        <v>0.5</v>
      </c>
      <c r="Z255" s="3">
        <v>5</v>
      </c>
      <c r="AA255" s="3">
        <f t="shared" si="118"/>
        <v>1</v>
      </c>
      <c r="AB255" s="29">
        <f t="shared" si="119"/>
        <v>0.66666666666666663</v>
      </c>
      <c r="AC255" s="3">
        <v>3</v>
      </c>
      <c r="AD255" s="3">
        <f t="shared" si="120"/>
        <v>0.66666666666666663</v>
      </c>
      <c r="AE255" s="3">
        <v>3</v>
      </c>
      <c r="AF255" s="3">
        <f t="shared" si="121"/>
        <v>0.66666666666666663</v>
      </c>
      <c r="AG255" s="3">
        <v>2</v>
      </c>
      <c r="AH255" s="3">
        <f t="shared" si="122"/>
        <v>0.33333333333333331</v>
      </c>
      <c r="AI255" s="3">
        <v>3</v>
      </c>
      <c r="AJ255" s="3">
        <f t="shared" si="123"/>
        <v>0.66666666666666663</v>
      </c>
      <c r="AK255" s="3">
        <v>2</v>
      </c>
      <c r="AL255" s="3">
        <f t="shared" si="124"/>
        <v>0.33333333333333331</v>
      </c>
      <c r="AM255" s="3">
        <v>2</v>
      </c>
      <c r="AN255" s="3">
        <f t="shared" si="125"/>
        <v>0.33333333333333331</v>
      </c>
      <c r="AO255" s="3">
        <v>2</v>
      </c>
      <c r="AP255" s="3">
        <f t="shared" si="126"/>
        <v>0.33333333333333331</v>
      </c>
      <c r="AQ255" s="3">
        <v>2</v>
      </c>
      <c r="AR255" s="3">
        <f t="shared" si="127"/>
        <v>0.33333333333333331</v>
      </c>
      <c r="AS255" s="29">
        <f t="shared" si="128"/>
        <v>0.45833333333333337</v>
      </c>
      <c r="AT255" s="3">
        <v>3</v>
      </c>
      <c r="AU255" s="3">
        <f t="shared" si="129"/>
        <v>0.5</v>
      </c>
      <c r="AV255" s="3">
        <v>3</v>
      </c>
      <c r="AW255" s="3">
        <f t="shared" si="130"/>
        <v>0.5</v>
      </c>
      <c r="AX255" s="29">
        <f t="shared" si="131"/>
        <v>0.5</v>
      </c>
      <c r="AY255" s="3" t="s">
        <v>2095</v>
      </c>
      <c r="AZ255" s="3">
        <v>10</v>
      </c>
      <c r="BA255" s="12">
        <f t="shared" si="132"/>
        <v>3.4330954663258424E-2</v>
      </c>
      <c r="BB255" s="12">
        <f t="shared" si="133"/>
        <v>0.27414330218068533</v>
      </c>
      <c r="BC255" s="3">
        <v>4</v>
      </c>
      <c r="BD255" s="3">
        <f t="shared" si="134"/>
        <v>0.75</v>
      </c>
      <c r="BE255" s="3">
        <v>5</v>
      </c>
      <c r="BF255" s="3">
        <f t="shared" si="135"/>
        <v>1</v>
      </c>
      <c r="BG255" s="29">
        <f t="shared" si="136"/>
        <v>0.59477698488775277</v>
      </c>
      <c r="BH255" s="3">
        <v>6000</v>
      </c>
      <c r="BI255" s="13">
        <f t="shared" si="137"/>
        <v>6.7500000067500002E-6</v>
      </c>
      <c r="BJ255" s="12">
        <f t="shared" si="138"/>
        <v>3.4920634920634921E-2</v>
      </c>
      <c r="BK255" s="29">
        <f t="shared" si="139"/>
        <v>0.50829616414795875</v>
      </c>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Q255" s="3"/>
      <c r="CR255" s="3"/>
      <c r="CS255" s="3"/>
      <c r="CT255" s="3"/>
      <c r="CU255" s="3"/>
      <c r="CV255" s="3"/>
      <c r="CW255" s="3"/>
      <c r="CX255" s="3"/>
      <c r="CY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B255" s="3"/>
      <c r="EC255" s="3"/>
      <c r="ED255" s="3"/>
      <c r="EE255" s="3"/>
      <c r="EF255" s="3"/>
      <c r="EG255" s="3"/>
      <c r="EH255" s="3"/>
      <c r="EI255" s="3"/>
      <c r="EJ255" s="3"/>
      <c r="EK255" s="3"/>
      <c r="EN255" s="3"/>
      <c r="EW255" s="3"/>
      <c r="EZ255" s="3"/>
      <c r="FA255" s="3"/>
      <c r="FB255" s="3"/>
      <c r="FC255" s="3"/>
      <c r="FD255" s="3"/>
      <c r="FE255" s="3"/>
      <c r="FF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row>
    <row r="256" spans="1:187" ht="15" x14ac:dyDescent="0.2">
      <c r="A256" s="3" t="s">
        <v>2103</v>
      </c>
      <c r="B256" s="21" t="s">
        <v>3150</v>
      </c>
      <c r="C256" s="3" t="s">
        <v>2104</v>
      </c>
      <c r="D256" s="3" t="s">
        <v>144</v>
      </c>
      <c r="E256" s="3" t="s">
        <v>2105</v>
      </c>
      <c r="F256" s="3">
        <v>5</v>
      </c>
      <c r="G256" s="5">
        <f t="shared" si="105"/>
        <v>0.05</v>
      </c>
      <c r="H256" s="29">
        <f t="shared" si="106"/>
        <v>0.05</v>
      </c>
      <c r="I256" s="3">
        <v>5</v>
      </c>
      <c r="J256" s="3">
        <f t="shared" si="107"/>
        <v>1</v>
      </c>
      <c r="K256" s="3">
        <f t="shared" si="108"/>
        <v>1</v>
      </c>
      <c r="L256" s="3">
        <v>5</v>
      </c>
      <c r="M256" s="3">
        <f t="shared" si="109"/>
        <v>1</v>
      </c>
      <c r="N256" s="3">
        <f t="shared" si="110"/>
        <v>1</v>
      </c>
      <c r="O256" s="3">
        <v>5</v>
      </c>
      <c r="P256" s="3">
        <f t="shared" si="111"/>
        <v>1</v>
      </c>
      <c r="Q256" s="3">
        <f t="shared" si="112"/>
        <v>1</v>
      </c>
      <c r="R256" s="3">
        <v>5</v>
      </c>
      <c r="S256" s="3">
        <f t="shared" si="113"/>
        <v>1</v>
      </c>
      <c r="T256" s="3">
        <f t="shared" si="114"/>
        <v>1</v>
      </c>
      <c r="U256" s="29">
        <f t="shared" si="115"/>
        <v>1</v>
      </c>
      <c r="V256" s="3">
        <v>4</v>
      </c>
      <c r="W256" s="3">
        <f t="shared" si="116"/>
        <v>0.75</v>
      </c>
      <c r="X256" s="3">
        <v>5</v>
      </c>
      <c r="Y256" s="3">
        <f t="shared" si="117"/>
        <v>1</v>
      </c>
      <c r="Z256" s="3">
        <v>5</v>
      </c>
      <c r="AA256" s="3">
        <f t="shared" si="118"/>
        <v>1</v>
      </c>
      <c r="AB256" s="29">
        <f t="shared" si="119"/>
        <v>0.91666666666666663</v>
      </c>
      <c r="AC256" s="3">
        <v>4</v>
      </c>
      <c r="AD256" s="3">
        <f t="shared" si="120"/>
        <v>1</v>
      </c>
      <c r="AE256" s="3">
        <v>4</v>
      </c>
      <c r="AF256" s="3">
        <f t="shared" si="121"/>
        <v>1</v>
      </c>
      <c r="AG256" s="3">
        <v>4</v>
      </c>
      <c r="AH256" s="3">
        <f t="shared" si="122"/>
        <v>1</v>
      </c>
      <c r="AI256" s="3">
        <v>3</v>
      </c>
      <c r="AJ256" s="3">
        <f t="shared" si="123"/>
        <v>0.66666666666666663</v>
      </c>
      <c r="AK256" s="3">
        <v>4</v>
      </c>
      <c r="AL256" s="3">
        <f t="shared" si="124"/>
        <v>1</v>
      </c>
      <c r="AM256" s="3">
        <v>3</v>
      </c>
      <c r="AN256" s="3">
        <f t="shared" si="125"/>
        <v>0.66666666666666663</v>
      </c>
      <c r="AO256" s="3">
        <v>4</v>
      </c>
      <c r="AP256" s="3">
        <f t="shared" si="126"/>
        <v>1</v>
      </c>
      <c r="AQ256" s="3">
        <v>2</v>
      </c>
      <c r="AR256" s="3">
        <f t="shared" si="127"/>
        <v>0.33333333333333331</v>
      </c>
      <c r="AS256" s="29">
        <f t="shared" si="128"/>
        <v>0.83333333333333326</v>
      </c>
      <c r="AT256" s="3">
        <v>5</v>
      </c>
      <c r="AU256" s="3">
        <f t="shared" si="129"/>
        <v>1</v>
      </c>
      <c r="AV256" s="3">
        <v>5</v>
      </c>
      <c r="AW256" s="3">
        <f t="shared" si="130"/>
        <v>1</v>
      </c>
      <c r="AX256" s="29">
        <f t="shared" si="131"/>
        <v>1</v>
      </c>
      <c r="AY256" s="3" t="s">
        <v>2106</v>
      </c>
      <c r="AZ256" s="3">
        <v>4</v>
      </c>
      <c r="BA256" s="12">
        <f t="shared" si="132"/>
        <v>1.3029431604359711E-2</v>
      </c>
      <c r="BB256" s="12">
        <f t="shared" si="133"/>
        <v>5.6074766355140186E-2</v>
      </c>
      <c r="BC256" s="3">
        <v>5</v>
      </c>
      <c r="BD256" s="3">
        <f t="shared" si="134"/>
        <v>1</v>
      </c>
      <c r="BE256" s="3">
        <v>4</v>
      </c>
      <c r="BF256" s="3">
        <f t="shared" si="135"/>
        <v>0.75</v>
      </c>
      <c r="BG256" s="29">
        <f t="shared" si="136"/>
        <v>0.58767647720145322</v>
      </c>
      <c r="BH256" s="3">
        <v>1100000</v>
      </c>
      <c r="BI256" s="13">
        <f t="shared" si="137"/>
        <v>1.2375000012375E-3</v>
      </c>
      <c r="BJ256" s="12">
        <f t="shared" si="138"/>
        <v>0.67936507936507939</v>
      </c>
      <c r="BK256" s="29">
        <f t="shared" si="139"/>
        <v>0.7312794128669089</v>
      </c>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B256" s="3"/>
      <c r="EC256" s="3"/>
      <c r="ED256" s="3"/>
      <c r="EE256" s="3"/>
      <c r="EF256" s="3"/>
      <c r="EG256" s="3"/>
      <c r="EH256" s="3"/>
      <c r="EI256" s="3"/>
      <c r="EJ256" s="3"/>
      <c r="EK256" s="3"/>
      <c r="EL256" s="3"/>
      <c r="EM256" s="3"/>
      <c r="EP256" s="3"/>
      <c r="EU256" s="3"/>
      <c r="EW256" s="3"/>
      <c r="EZ256" s="3"/>
      <c r="FA256" s="3"/>
      <c r="FB256" s="3"/>
      <c r="FC256" s="3"/>
      <c r="FD256" s="3"/>
      <c r="FE256" s="3"/>
      <c r="FF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row>
    <row r="257" spans="1:187" ht="15" x14ac:dyDescent="0.2">
      <c r="A257" s="3" t="s">
        <v>2111</v>
      </c>
      <c r="B257" s="21" t="s">
        <v>3137</v>
      </c>
      <c r="C257" s="3" t="s">
        <v>2112</v>
      </c>
      <c r="D257" s="3" t="s">
        <v>124</v>
      </c>
      <c r="E257" s="3" t="s">
        <v>1563</v>
      </c>
      <c r="F257" s="3">
        <v>15</v>
      </c>
      <c r="G257" s="5">
        <f t="shared" si="105"/>
        <v>0.15</v>
      </c>
      <c r="H257" s="29">
        <f t="shared" si="106"/>
        <v>0.15</v>
      </c>
      <c r="I257" s="3">
        <v>4</v>
      </c>
      <c r="J257" s="3">
        <f t="shared" si="107"/>
        <v>0.75</v>
      </c>
      <c r="K257" s="3">
        <f t="shared" si="108"/>
        <v>0.75</v>
      </c>
      <c r="L257" s="3">
        <v>4</v>
      </c>
      <c r="M257" s="3">
        <f t="shared" si="109"/>
        <v>0.75</v>
      </c>
      <c r="N257" s="3">
        <f t="shared" si="110"/>
        <v>0.75</v>
      </c>
      <c r="O257" s="3">
        <v>4</v>
      </c>
      <c r="P257" s="3">
        <f t="shared" si="111"/>
        <v>0.75</v>
      </c>
      <c r="Q257" s="3">
        <f t="shared" si="112"/>
        <v>0.75</v>
      </c>
      <c r="R257" s="3">
        <v>4</v>
      </c>
      <c r="S257" s="3">
        <f t="shared" si="113"/>
        <v>0.75</v>
      </c>
      <c r="T257" s="3">
        <f t="shared" si="114"/>
        <v>0.75</v>
      </c>
      <c r="U257" s="29">
        <f t="shared" si="115"/>
        <v>0.75</v>
      </c>
      <c r="V257" s="3">
        <v>4</v>
      </c>
      <c r="W257" s="3">
        <f t="shared" si="116"/>
        <v>0.75</v>
      </c>
      <c r="X257" s="3">
        <v>5</v>
      </c>
      <c r="Y257" s="3">
        <f t="shared" si="117"/>
        <v>1</v>
      </c>
      <c r="Z257" s="3">
        <v>5</v>
      </c>
      <c r="AA257" s="3">
        <f t="shared" si="118"/>
        <v>1</v>
      </c>
      <c r="AB257" s="29">
        <f t="shared" si="119"/>
        <v>0.91666666666666663</v>
      </c>
      <c r="AC257" s="3">
        <v>1</v>
      </c>
      <c r="AD257" s="3">
        <f t="shared" si="120"/>
        <v>0</v>
      </c>
      <c r="AE257" s="3">
        <v>1</v>
      </c>
      <c r="AF257" s="3">
        <f t="shared" si="121"/>
        <v>0</v>
      </c>
      <c r="AG257" s="3">
        <v>4</v>
      </c>
      <c r="AH257" s="3">
        <f t="shared" si="122"/>
        <v>1</v>
      </c>
      <c r="AI257" s="3">
        <v>4</v>
      </c>
      <c r="AJ257" s="3">
        <f t="shared" si="123"/>
        <v>1</v>
      </c>
      <c r="AK257" s="3">
        <v>4</v>
      </c>
      <c r="AL257" s="3">
        <f t="shared" si="124"/>
        <v>1</v>
      </c>
      <c r="AM257" s="3">
        <v>3</v>
      </c>
      <c r="AN257" s="3">
        <f t="shared" si="125"/>
        <v>0.66666666666666663</v>
      </c>
      <c r="AO257" s="3">
        <v>3</v>
      </c>
      <c r="AP257" s="3">
        <f t="shared" si="126"/>
        <v>0.66666666666666663</v>
      </c>
      <c r="AQ257" s="3">
        <v>4</v>
      </c>
      <c r="AR257" s="3">
        <f t="shared" si="127"/>
        <v>1</v>
      </c>
      <c r="AS257" s="29">
        <f t="shared" si="128"/>
        <v>0.66666666666666663</v>
      </c>
      <c r="AT257" s="3">
        <v>4</v>
      </c>
      <c r="AU257" s="3">
        <f t="shared" si="129"/>
        <v>0.75</v>
      </c>
      <c r="AV257" s="3">
        <v>5</v>
      </c>
      <c r="AW257" s="3">
        <f t="shared" si="130"/>
        <v>1</v>
      </c>
      <c r="AX257" s="29">
        <f t="shared" si="131"/>
        <v>0.875</v>
      </c>
      <c r="AY257" s="3" t="s">
        <v>2113</v>
      </c>
      <c r="AZ257" s="3">
        <v>5</v>
      </c>
      <c r="BA257" s="12">
        <f t="shared" si="132"/>
        <v>1.6579685447509495E-2</v>
      </c>
      <c r="BB257" s="12">
        <f t="shared" si="133"/>
        <v>9.0342679127725853E-2</v>
      </c>
      <c r="BC257" s="3">
        <v>5</v>
      </c>
      <c r="BD257" s="3">
        <f t="shared" si="134"/>
        <v>1</v>
      </c>
      <c r="BE257" s="3">
        <v>5</v>
      </c>
      <c r="BF257" s="3">
        <f t="shared" si="135"/>
        <v>1</v>
      </c>
      <c r="BG257" s="29">
        <f t="shared" si="136"/>
        <v>0.67219322848250318</v>
      </c>
      <c r="BH257" s="3">
        <v>120000</v>
      </c>
      <c r="BI257" s="13">
        <f t="shared" si="137"/>
        <v>1.35000000135E-4</v>
      </c>
      <c r="BJ257" s="12">
        <f t="shared" si="138"/>
        <v>0.24126984126984127</v>
      </c>
      <c r="BK257" s="29">
        <f t="shared" si="139"/>
        <v>0.6717544269693061</v>
      </c>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O257" s="3"/>
      <c r="EQ257" s="3"/>
      <c r="EW257" s="3"/>
      <c r="EX257" s="3"/>
      <c r="EY257" s="3"/>
      <c r="FA257" s="3"/>
      <c r="FB257" s="3"/>
      <c r="FC257" s="3"/>
      <c r="FD257" s="3"/>
      <c r="FE257" s="3"/>
      <c r="FF257" s="3"/>
      <c r="FH257" s="3"/>
      <c r="FI257" s="3"/>
      <c r="FJ257" s="3"/>
      <c r="FK257" s="3"/>
      <c r="FL257" s="3"/>
      <c r="FM257" s="3"/>
      <c r="FN257" s="3"/>
      <c r="FO257" s="3"/>
      <c r="FP257" s="3"/>
      <c r="FQ257" s="3"/>
      <c r="FR257" s="3"/>
      <c r="FS257" s="3"/>
      <c r="FT257" s="3"/>
      <c r="FU257" s="3"/>
      <c r="FV257" s="3"/>
      <c r="FW257" s="3"/>
      <c r="FX257" s="3"/>
      <c r="FY257" s="3"/>
      <c r="GA257" s="3"/>
      <c r="GB257" s="3"/>
      <c r="GC257" s="3"/>
      <c r="GD257" s="3"/>
      <c r="GE257" s="3"/>
    </row>
    <row r="258" spans="1:187" ht="15" x14ac:dyDescent="0.2">
      <c r="A258" s="3" t="s">
        <v>2118</v>
      </c>
      <c r="B258" s="21" t="s">
        <v>3139</v>
      </c>
      <c r="C258" s="3" t="s">
        <v>2119</v>
      </c>
      <c r="D258" s="3" t="s">
        <v>124</v>
      </c>
      <c r="E258" s="3" t="s">
        <v>843</v>
      </c>
      <c r="F258" s="3">
        <v>50</v>
      </c>
      <c r="G258" s="5">
        <f t="shared" si="105"/>
        <v>0.5</v>
      </c>
      <c r="H258" s="29">
        <f t="shared" si="106"/>
        <v>0.5</v>
      </c>
      <c r="I258" s="3">
        <v>5</v>
      </c>
      <c r="J258" s="3">
        <f t="shared" si="107"/>
        <v>1</v>
      </c>
      <c r="K258" s="3">
        <f t="shared" si="108"/>
        <v>1</v>
      </c>
      <c r="L258" s="3">
        <v>5</v>
      </c>
      <c r="M258" s="3">
        <f t="shared" si="109"/>
        <v>1</v>
      </c>
      <c r="N258" s="3">
        <f t="shared" si="110"/>
        <v>1</v>
      </c>
      <c r="O258" s="3">
        <v>5</v>
      </c>
      <c r="P258" s="3">
        <f t="shared" si="111"/>
        <v>1</v>
      </c>
      <c r="Q258" s="3">
        <f t="shared" si="112"/>
        <v>1</v>
      </c>
      <c r="R258" s="3">
        <v>5</v>
      </c>
      <c r="S258" s="3">
        <f t="shared" si="113"/>
        <v>1</v>
      </c>
      <c r="T258" s="3">
        <f t="shared" si="114"/>
        <v>1</v>
      </c>
      <c r="U258" s="29">
        <f t="shared" si="115"/>
        <v>1</v>
      </c>
      <c r="V258" s="3">
        <v>5</v>
      </c>
      <c r="W258" s="3">
        <f t="shared" si="116"/>
        <v>1</v>
      </c>
      <c r="X258" s="3">
        <v>4</v>
      </c>
      <c r="Y258" s="3">
        <f t="shared" si="117"/>
        <v>0.75</v>
      </c>
      <c r="Z258" s="3">
        <v>5</v>
      </c>
      <c r="AA258" s="3">
        <f t="shared" si="118"/>
        <v>1</v>
      </c>
      <c r="AB258" s="29">
        <f t="shared" si="119"/>
        <v>0.91666666666666663</v>
      </c>
      <c r="AC258" s="3">
        <v>4</v>
      </c>
      <c r="AD258" s="3">
        <f t="shared" si="120"/>
        <v>1</v>
      </c>
      <c r="AE258" s="3">
        <v>3</v>
      </c>
      <c r="AF258" s="3">
        <f t="shared" si="121"/>
        <v>0.66666666666666663</v>
      </c>
      <c r="AG258" s="3">
        <v>3</v>
      </c>
      <c r="AH258" s="3">
        <f t="shared" si="122"/>
        <v>0.66666666666666663</v>
      </c>
      <c r="AI258" s="3">
        <v>4</v>
      </c>
      <c r="AJ258" s="3">
        <f t="shared" si="123"/>
        <v>1</v>
      </c>
      <c r="AK258" s="3">
        <v>1</v>
      </c>
      <c r="AL258" s="3">
        <f t="shared" si="124"/>
        <v>0</v>
      </c>
      <c r="AM258" s="3">
        <v>3</v>
      </c>
      <c r="AN258" s="3">
        <f t="shared" si="125"/>
        <v>0.66666666666666663</v>
      </c>
      <c r="AO258" s="3">
        <v>4</v>
      </c>
      <c r="AP258" s="3">
        <f t="shared" si="126"/>
        <v>1</v>
      </c>
      <c r="AQ258" s="3">
        <v>1</v>
      </c>
      <c r="AR258" s="3">
        <f t="shared" si="127"/>
        <v>0</v>
      </c>
      <c r="AS258" s="29">
        <f t="shared" si="128"/>
        <v>0.625</v>
      </c>
      <c r="AT258" s="3">
        <v>2</v>
      </c>
      <c r="AU258" s="3">
        <f t="shared" si="129"/>
        <v>0.25</v>
      </c>
      <c r="AV258" s="3">
        <v>3</v>
      </c>
      <c r="AW258" s="3">
        <f t="shared" si="130"/>
        <v>0.5</v>
      </c>
      <c r="AX258" s="29">
        <f t="shared" si="131"/>
        <v>0.375</v>
      </c>
      <c r="AY258" s="3" t="s">
        <v>2120</v>
      </c>
      <c r="AZ258" s="3">
        <v>30</v>
      </c>
      <c r="BA258" s="12">
        <f t="shared" si="132"/>
        <v>0.10533603152625413</v>
      </c>
      <c r="BB258" s="12">
        <f t="shared" si="133"/>
        <v>0.83177570093457942</v>
      </c>
      <c r="BC258" s="3">
        <v>5</v>
      </c>
      <c r="BD258" s="3">
        <f t="shared" si="134"/>
        <v>1</v>
      </c>
      <c r="BE258" s="3">
        <v>5</v>
      </c>
      <c r="BF258" s="3">
        <f t="shared" si="135"/>
        <v>1</v>
      </c>
      <c r="BG258" s="29">
        <f t="shared" si="136"/>
        <v>0.70177867717541798</v>
      </c>
      <c r="BH258" s="3">
        <v>175000</v>
      </c>
      <c r="BI258" s="13">
        <f t="shared" si="137"/>
        <v>1.9687500019687499E-4</v>
      </c>
      <c r="BJ258" s="12">
        <f t="shared" si="138"/>
        <v>0.2857142857142857</v>
      </c>
      <c r="BK258" s="29">
        <f t="shared" si="139"/>
        <v>0.68640755730701419</v>
      </c>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Q258" s="3"/>
      <c r="CR258" s="3"/>
      <c r="CS258" s="3"/>
      <c r="CT258" s="3"/>
      <c r="CU258" s="3"/>
      <c r="CW258" s="3"/>
      <c r="CX258" s="3"/>
      <c r="CY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EB258" s="3"/>
      <c r="EC258" s="3"/>
      <c r="ED258" s="3"/>
      <c r="EE258" s="3"/>
      <c r="EF258" s="3"/>
      <c r="EG258" s="3"/>
      <c r="EH258" s="3"/>
      <c r="EI258" s="3"/>
      <c r="EJ258" s="3"/>
      <c r="EK258" s="3"/>
      <c r="EN258" s="3"/>
      <c r="EW258" s="3"/>
      <c r="EZ258" s="3"/>
      <c r="FA258" s="3"/>
      <c r="FB258" s="3"/>
      <c r="FC258" s="3"/>
      <c r="FE258" s="3"/>
      <c r="FF258" s="3"/>
      <c r="FG258" s="3"/>
      <c r="FH258" s="3"/>
      <c r="FI258" s="3"/>
      <c r="FK258" s="3"/>
      <c r="FL258" s="3"/>
      <c r="FM258" s="3"/>
      <c r="FN258" s="3"/>
      <c r="FP258" s="3"/>
      <c r="FQ258" s="3"/>
      <c r="FR258" s="3"/>
      <c r="FS258" s="3"/>
      <c r="FU258" s="3"/>
      <c r="FV258" s="3"/>
      <c r="FW258" s="3"/>
      <c r="FX258" s="3"/>
      <c r="FY258" s="3"/>
      <c r="GA258" s="3"/>
      <c r="GB258" s="3"/>
      <c r="GC258" s="3"/>
      <c r="GE258" s="3"/>
    </row>
    <row r="259" spans="1:187" ht="15" x14ac:dyDescent="0.2">
      <c r="A259" s="3" t="s">
        <v>2127</v>
      </c>
      <c r="B259" s="21" t="s">
        <v>3139</v>
      </c>
      <c r="C259" s="3" t="s">
        <v>2128</v>
      </c>
      <c r="D259" s="3" t="s">
        <v>124</v>
      </c>
      <c r="E259" s="3" t="s">
        <v>843</v>
      </c>
      <c r="F259" s="3">
        <v>30</v>
      </c>
      <c r="G259" s="5">
        <f t="shared" ref="G259:G322" si="140">F259*1%</f>
        <v>0.3</v>
      </c>
      <c r="H259" s="29">
        <f t="shared" ref="H259:H322" si="141">IF(G259&gt;0, G259, "")</f>
        <v>0.3</v>
      </c>
      <c r="I259" s="3">
        <v>5</v>
      </c>
      <c r="J259" s="3">
        <f t="shared" ref="J259:J322" si="142">(I259-1)/4</f>
        <v>1</v>
      </c>
      <c r="K259" s="3">
        <f t="shared" ref="K259:K322" si="143">IF(J259&gt;=0, J259, "")</f>
        <v>1</v>
      </c>
      <c r="L259" s="3">
        <v>5</v>
      </c>
      <c r="M259" s="3">
        <f t="shared" ref="M259:M322" si="144">(L259-1)/4</f>
        <v>1</v>
      </c>
      <c r="N259" s="3">
        <f t="shared" ref="N259:N322" si="145">IF(M259&gt;=0, M259, "")</f>
        <v>1</v>
      </c>
      <c r="O259" s="3">
        <v>5</v>
      </c>
      <c r="P259" s="3">
        <f t="shared" ref="P259:P322" si="146">(O259-1)/4</f>
        <v>1</v>
      </c>
      <c r="Q259" s="3">
        <f t="shared" ref="Q259:Q322" si="147">IF(P259&gt;=0, P259, "")</f>
        <v>1</v>
      </c>
      <c r="R259" s="3">
        <v>5</v>
      </c>
      <c r="S259" s="3">
        <f t="shared" ref="S259:S322" si="148">(R259-1)/4</f>
        <v>1</v>
      </c>
      <c r="T259" s="3">
        <f t="shared" ref="T259:T322" si="149">IF(S259&gt;=0, S259, "")</f>
        <v>1</v>
      </c>
      <c r="U259" s="29">
        <f t="shared" ref="U259:U322" si="150">IFERROR(AVERAGE(IF(J259&gt;=0,J259,""), IF(M259&gt;=0,M259,""), IF(P259&gt;=0,P259,""), IF(S259&gt;=0,S259,"")), "")</f>
        <v>1</v>
      </c>
      <c r="V259" s="3">
        <v>5</v>
      </c>
      <c r="W259" s="3">
        <f t="shared" ref="W259:W322" si="151">(V259-1)/4</f>
        <v>1</v>
      </c>
      <c r="X259" s="3">
        <v>5</v>
      </c>
      <c r="Y259" s="3">
        <f t="shared" ref="Y259:Y322" si="152">(X259-1)/4</f>
        <v>1</v>
      </c>
      <c r="Z259" s="3">
        <v>5</v>
      </c>
      <c r="AA259" s="3">
        <f t="shared" ref="AA259:AA322" si="153">(Z259-1)/4</f>
        <v>1</v>
      </c>
      <c r="AB259" s="29">
        <f t="shared" ref="AB259:AB322" si="154">IFERROR(AVERAGE(IF(W259&gt;=0,W259,""), IF(Y259&gt;=0,Y259,""), IF(AA259&gt;=0,AA259,"")), "")</f>
        <v>1</v>
      </c>
      <c r="AC259" s="3">
        <v>4</v>
      </c>
      <c r="AD259" s="3">
        <f t="shared" ref="AD259:AD322" si="155">(AC259-1)/3</f>
        <v>1</v>
      </c>
      <c r="AE259" s="3">
        <v>4</v>
      </c>
      <c r="AF259" s="3">
        <f t="shared" ref="AF259:AF322" si="156">(AE259-1)/3</f>
        <v>1</v>
      </c>
      <c r="AG259" s="3">
        <v>4</v>
      </c>
      <c r="AH259" s="3">
        <f t="shared" ref="AH259:AH322" si="157">(AG259-1)/3</f>
        <v>1</v>
      </c>
      <c r="AI259" s="3">
        <v>4</v>
      </c>
      <c r="AJ259" s="3">
        <f t="shared" ref="AJ259:AJ322" si="158">(AI259-1)/3</f>
        <v>1</v>
      </c>
      <c r="AK259" s="3">
        <v>4</v>
      </c>
      <c r="AL259" s="3">
        <f t="shared" ref="AL259:AL322" si="159">(AK259-1)/3</f>
        <v>1</v>
      </c>
      <c r="AM259" s="3">
        <v>4</v>
      </c>
      <c r="AN259" s="3">
        <f t="shared" ref="AN259:AN322" si="160">(AM259-1)/3</f>
        <v>1</v>
      </c>
      <c r="AO259" s="3">
        <v>4</v>
      </c>
      <c r="AP259" s="3">
        <f t="shared" ref="AP259:AP322" si="161">(AO259-1)/3</f>
        <v>1</v>
      </c>
      <c r="AQ259" s="3">
        <v>4</v>
      </c>
      <c r="AR259" s="3">
        <f t="shared" ref="AR259:AR322" si="162">(AQ259-1)/3</f>
        <v>1</v>
      </c>
      <c r="AS259" s="29">
        <f t="shared" ref="AS259:AS322" si="163">IFERROR(AVERAGE(IF(AD259&gt;=0,AD259,""), IF(AF259&gt;=0,AF259,""), IF(AH259&gt;=0,AH259,""), IF(AJ259&gt;=0,AJ259,""), IF(AL259&gt;=0,AL259,""), IF(AN259&gt;=0,AN259,""), IF(AP259&gt;=0,AP259,""), IF(AR259&gt;=0,AR259,"")), "")</f>
        <v>1</v>
      </c>
      <c r="AT259" s="3">
        <v>5</v>
      </c>
      <c r="AU259" s="3">
        <f t="shared" ref="AU259:AU322" si="164">(AT259-1)/4</f>
        <v>1</v>
      </c>
      <c r="AV259" s="3">
        <v>5</v>
      </c>
      <c r="AW259" s="3">
        <f t="shared" ref="AW259:AW322" si="165">(AV259-1)/4</f>
        <v>1</v>
      </c>
      <c r="AX259" s="29">
        <f t="shared" ref="AX259:AX322" si="166">IFERROR(AVERAGE(IF(AU259&gt;=0,AU259,""), IF(AW259&gt;=0,AW259,"")), "")</f>
        <v>1</v>
      </c>
      <c r="AY259" s="3" t="s">
        <v>2129</v>
      </c>
      <c r="AZ259" s="3">
        <v>23</v>
      </c>
      <c r="BA259" s="12">
        <f t="shared" ref="BA259:BA322" si="167">(AZ259 - MIN(AZ$3:AZ$391)) / (MAX(AZ$3:AZ$391) - MIN(AZ$3:AZ$391))</f>
        <v>8.0484254624205637E-2</v>
      </c>
      <c r="BB259" s="12">
        <f t="shared" ref="BB259:BB322" si="168">RANK(AZ259, AZ$3:AZ$391, 1) / COUNTA(AZ$3:AZ$391)</f>
        <v>0.73520249221183798</v>
      </c>
      <c r="BC259" s="3">
        <v>5</v>
      </c>
      <c r="BD259" s="3">
        <f t="shared" ref="BD259:BD322" si="169">(BC259-1)/4</f>
        <v>1</v>
      </c>
      <c r="BE259" s="3">
        <v>5</v>
      </c>
      <c r="BF259" s="3">
        <f t="shared" ref="BF259:BF322" si="170">(BE259-1)/4</f>
        <v>1</v>
      </c>
      <c r="BG259" s="29">
        <f t="shared" ref="BG259:BG322" si="171">IFERROR(AVERAGE(IF(BA259&gt;=0,BA259,""), IF(BD259&gt;=0,BD259,""), IF(BF259&gt;=0,BF259,"")), "")</f>
        <v>0.69349475154140183</v>
      </c>
      <c r="BH259" s="3">
        <v>350000</v>
      </c>
      <c r="BI259" s="13">
        <f t="shared" ref="BI259:BI322" si="172">(BH259 - MIN(BH$3:BH$391)) / (MAX(BH$3:BH$391) - MIN(BH$3:BH$391))</f>
        <v>3.9375000039374998E-4</v>
      </c>
      <c r="BJ259" s="12">
        <f t="shared" ref="BJ259:BJ322" si="173">RANK(BH259, BH$3:BH$391, 1) / COUNTA(BH$3:BH$391)</f>
        <v>0.42539682539682538</v>
      </c>
      <c r="BK259" s="29">
        <f t="shared" ref="BK259:BK322" si="174">IFERROR(AVERAGE(H259,U259,AB259,AS259,AX259,BG259), "")</f>
        <v>0.83224912525690031</v>
      </c>
      <c r="FI259" s="3"/>
      <c r="GC259" s="3"/>
      <c r="GE259" s="3"/>
    </row>
    <row r="260" spans="1:187" ht="15" x14ac:dyDescent="0.2">
      <c r="A260" s="3" t="s">
        <v>2139</v>
      </c>
      <c r="B260" s="21" t="s">
        <v>3149</v>
      </c>
      <c r="C260" s="3" t="s">
        <v>2140</v>
      </c>
      <c r="D260" s="3" t="s">
        <v>144</v>
      </c>
      <c r="E260" s="3" t="s">
        <v>924</v>
      </c>
      <c r="F260" s="3">
        <v>25</v>
      </c>
      <c r="G260" s="5">
        <f t="shared" si="140"/>
        <v>0.25</v>
      </c>
      <c r="H260" s="29">
        <f t="shared" si="141"/>
        <v>0.25</v>
      </c>
      <c r="I260" s="3">
        <v>5</v>
      </c>
      <c r="J260" s="3">
        <f t="shared" si="142"/>
        <v>1</v>
      </c>
      <c r="K260" s="3">
        <f t="shared" si="143"/>
        <v>1</v>
      </c>
      <c r="L260" s="3">
        <v>5</v>
      </c>
      <c r="M260" s="3">
        <f t="shared" si="144"/>
        <v>1</v>
      </c>
      <c r="N260" s="3">
        <f t="shared" si="145"/>
        <v>1</v>
      </c>
      <c r="O260" s="3">
        <v>5</v>
      </c>
      <c r="P260" s="3">
        <f t="shared" si="146"/>
        <v>1</v>
      </c>
      <c r="Q260" s="3">
        <f t="shared" si="147"/>
        <v>1</v>
      </c>
      <c r="R260" s="3">
        <v>5</v>
      </c>
      <c r="S260" s="3">
        <f t="shared" si="148"/>
        <v>1</v>
      </c>
      <c r="T260" s="3">
        <f t="shared" si="149"/>
        <v>1</v>
      </c>
      <c r="U260" s="29">
        <f t="shared" si="150"/>
        <v>1</v>
      </c>
      <c r="V260" s="3">
        <v>5</v>
      </c>
      <c r="W260" s="3">
        <f t="shared" si="151"/>
        <v>1</v>
      </c>
      <c r="X260" s="3">
        <v>5</v>
      </c>
      <c r="Y260" s="3">
        <f t="shared" si="152"/>
        <v>1</v>
      </c>
      <c r="Z260" s="3">
        <v>5</v>
      </c>
      <c r="AA260" s="3">
        <f t="shared" si="153"/>
        <v>1</v>
      </c>
      <c r="AB260" s="29">
        <f t="shared" si="154"/>
        <v>1</v>
      </c>
      <c r="AC260" s="3">
        <v>4</v>
      </c>
      <c r="AD260" s="3">
        <f t="shared" si="155"/>
        <v>1</v>
      </c>
      <c r="AE260" s="3">
        <v>4</v>
      </c>
      <c r="AF260" s="3">
        <f t="shared" si="156"/>
        <v>1</v>
      </c>
      <c r="AG260" s="3">
        <v>4</v>
      </c>
      <c r="AH260" s="3">
        <f t="shared" si="157"/>
        <v>1</v>
      </c>
      <c r="AI260" s="3">
        <v>4</v>
      </c>
      <c r="AJ260" s="3">
        <f t="shared" si="158"/>
        <v>1</v>
      </c>
      <c r="AK260" s="3">
        <v>4</v>
      </c>
      <c r="AL260" s="3">
        <f t="shared" si="159"/>
        <v>1</v>
      </c>
      <c r="AM260" s="3">
        <v>4</v>
      </c>
      <c r="AN260" s="3">
        <f t="shared" si="160"/>
        <v>1</v>
      </c>
      <c r="AO260" s="3">
        <v>4</v>
      </c>
      <c r="AP260" s="3">
        <f t="shared" si="161"/>
        <v>1</v>
      </c>
      <c r="AQ260" s="3">
        <v>4</v>
      </c>
      <c r="AR260" s="3">
        <f t="shared" si="162"/>
        <v>1</v>
      </c>
      <c r="AS260" s="29">
        <f t="shared" si="163"/>
        <v>1</v>
      </c>
      <c r="AT260" s="3">
        <v>5</v>
      </c>
      <c r="AU260" s="3">
        <f t="shared" si="164"/>
        <v>1</v>
      </c>
      <c r="AV260" s="3">
        <v>5</v>
      </c>
      <c r="AW260" s="3">
        <f t="shared" si="165"/>
        <v>1</v>
      </c>
      <c r="AX260" s="29">
        <f t="shared" si="166"/>
        <v>1</v>
      </c>
      <c r="AY260" s="3" t="s">
        <v>2141</v>
      </c>
      <c r="AZ260" s="3">
        <v>15</v>
      </c>
      <c r="BA260" s="12">
        <f t="shared" si="167"/>
        <v>5.2082223879007343E-2</v>
      </c>
      <c r="BB260" s="12">
        <f t="shared" si="168"/>
        <v>0.47663551401869159</v>
      </c>
      <c r="BC260" s="3">
        <v>5</v>
      </c>
      <c r="BD260" s="3">
        <f t="shared" si="169"/>
        <v>1</v>
      </c>
      <c r="BE260" s="3">
        <v>5</v>
      </c>
      <c r="BF260" s="3">
        <f t="shared" si="170"/>
        <v>1</v>
      </c>
      <c r="BG260" s="29">
        <f t="shared" si="171"/>
        <v>0.6840274079596691</v>
      </c>
      <c r="BH260" s="3">
        <v>500000</v>
      </c>
      <c r="BI260" s="13">
        <f t="shared" si="172"/>
        <v>5.6250000056249998E-4</v>
      </c>
      <c r="BJ260" s="12">
        <f t="shared" si="173"/>
        <v>0.49206349206349204</v>
      </c>
      <c r="BK260" s="29">
        <f t="shared" si="174"/>
        <v>0.82233790132661155</v>
      </c>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Q260" s="3"/>
      <c r="CR260" s="3"/>
      <c r="CS260" s="3"/>
      <c r="CT260" s="3"/>
      <c r="CU260" s="3"/>
      <c r="CV260" s="3"/>
      <c r="CW260" s="3"/>
      <c r="CX260" s="3"/>
      <c r="CY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B260" s="3"/>
      <c r="EC260" s="3"/>
      <c r="ED260" s="3"/>
      <c r="EE260" s="3"/>
      <c r="EF260" s="3"/>
      <c r="EG260" s="3"/>
      <c r="EH260" s="3"/>
      <c r="EI260" s="3"/>
      <c r="EJ260" s="3"/>
      <c r="EK260" s="3"/>
      <c r="EL260" s="3"/>
      <c r="EM260" s="3"/>
      <c r="EO260" s="3"/>
      <c r="EW260" s="3"/>
      <c r="EZ260" s="3"/>
      <c r="FA260" s="3"/>
      <c r="FB260" s="3"/>
      <c r="FC260" s="3"/>
      <c r="FD260" s="3"/>
      <c r="FE260" s="3"/>
      <c r="FF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row>
    <row r="261" spans="1:187" ht="15" x14ac:dyDescent="0.2">
      <c r="A261" s="3" t="s">
        <v>1928</v>
      </c>
      <c r="B261" s="21" t="s">
        <v>3137</v>
      </c>
      <c r="C261" s="3" t="s">
        <v>2149</v>
      </c>
      <c r="D261" s="3" t="s">
        <v>144</v>
      </c>
      <c r="E261" s="3" t="s">
        <v>1030</v>
      </c>
      <c r="F261" s="3">
        <v>15</v>
      </c>
      <c r="G261" s="5">
        <f t="shared" si="140"/>
        <v>0.15</v>
      </c>
      <c r="H261" s="29">
        <f t="shared" si="141"/>
        <v>0.15</v>
      </c>
      <c r="I261" s="3">
        <v>4</v>
      </c>
      <c r="J261" s="3">
        <f t="shared" si="142"/>
        <v>0.75</v>
      </c>
      <c r="K261" s="3">
        <f t="shared" si="143"/>
        <v>0.75</v>
      </c>
      <c r="L261" s="3">
        <v>5</v>
      </c>
      <c r="M261" s="3">
        <f t="shared" si="144"/>
        <v>1</v>
      </c>
      <c r="N261" s="3">
        <f t="shared" si="145"/>
        <v>1</v>
      </c>
      <c r="O261" s="3">
        <v>5</v>
      </c>
      <c r="P261" s="3">
        <f t="shared" si="146"/>
        <v>1</v>
      </c>
      <c r="Q261" s="3">
        <f t="shared" si="147"/>
        <v>1</v>
      </c>
      <c r="R261" s="3">
        <v>5</v>
      </c>
      <c r="S261" s="3">
        <f t="shared" si="148"/>
        <v>1</v>
      </c>
      <c r="T261" s="3">
        <f t="shared" si="149"/>
        <v>1</v>
      </c>
      <c r="U261" s="29">
        <f t="shared" si="150"/>
        <v>0.9375</v>
      </c>
      <c r="V261" s="3">
        <v>4</v>
      </c>
      <c r="W261" s="3">
        <f t="shared" si="151"/>
        <v>0.75</v>
      </c>
      <c r="X261" s="3">
        <v>5</v>
      </c>
      <c r="Y261" s="3">
        <f t="shared" si="152"/>
        <v>1</v>
      </c>
      <c r="Z261" s="3">
        <v>5</v>
      </c>
      <c r="AA261" s="3">
        <f t="shared" si="153"/>
        <v>1</v>
      </c>
      <c r="AB261" s="29">
        <f t="shared" si="154"/>
        <v>0.91666666666666663</v>
      </c>
      <c r="AC261" s="3">
        <v>3</v>
      </c>
      <c r="AD261" s="3">
        <f t="shared" si="155"/>
        <v>0.66666666666666663</v>
      </c>
      <c r="AE261" s="3">
        <v>4</v>
      </c>
      <c r="AF261" s="3">
        <f t="shared" si="156"/>
        <v>1</v>
      </c>
      <c r="AG261" s="3">
        <v>3</v>
      </c>
      <c r="AH261" s="3">
        <f t="shared" si="157"/>
        <v>0.66666666666666663</v>
      </c>
      <c r="AI261" s="3">
        <v>4</v>
      </c>
      <c r="AJ261" s="3">
        <f t="shared" si="158"/>
        <v>1</v>
      </c>
      <c r="AK261" s="3">
        <v>2</v>
      </c>
      <c r="AL261" s="3">
        <f t="shared" si="159"/>
        <v>0.33333333333333331</v>
      </c>
      <c r="AM261" s="3">
        <v>3</v>
      </c>
      <c r="AN261" s="3">
        <f t="shared" si="160"/>
        <v>0.66666666666666663</v>
      </c>
      <c r="AO261" s="3">
        <v>4</v>
      </c>
      <c r="AP261" s="3">
        <f t="shared" si="161"/>
        <v>1</v>
      </c>
      <c r="AQ261" s="3">
        <v>4</v>
      </c>
      <c r="AR261" s="3">
        <f t="shared" si="162"/>
        <v>1</v>
      </c>
      <c r="AS261" s="29">
        <f t="shared" si="163"/>
        <v>0.79166666666666663</v>
      </c>
      <c r="AT261" s="3">
        <v>4</v>
      </c>
      <c r="AU261" s="3">
        <f t="shared" si="164"/>
        <v>0.75</v>
      </c>
      <c r="AV261" s="3">
        <v>4</v>
      </c>
      <c r="AW261" s="3">
        <f t="shared" si="165"/>
        <v>0.75</v>
      </c>
      <c r="AX261" s="29">
        <f t="shared" si="166"/>
        <v>0.75</v>
      </c>
      <c r="AY261" s="3" t="s">
        <v>1924</v>
      </c>
      <c r="AZ261" s="3">
        <v>5</v>
      </c>
      <c r="BA261" s="12">
        <f t="shared" si="167"/>
        <v>1.6579685447509495E-2</v>
      </c>
      <c r="BB261" s="12">
        <f t="shared" si="168"/>
        <v>9.0342679127725853E-2</v>
      </c>
      <c r="BC261" s="3">
        <v>5</v>
      </c>
      <c r="BD261" s="3">
        <f t="shared" si="169"/>
        <v>1</v>
      </c>
      <c r="BE261" s="3">
        <v>5</v>
      </c>
      <c r="BF261" s="3">
        <f t="shared" si="170"/>
        <v>1</v>
      </c>
      <c r="BG261" s="29">
        <f t="shared" si="171"/>
        <v>0.67219322848250318</v>
      </c>
      <c r="BH261" s="3">
        <v>700000</v>
      </c>
      <c r="BI261" s="13">
        <f t="shared" si="172"/>
        <v>7.8750000078749995E-4</v>
      </c>
      <c r="BJ261" s="12">
        <f t="shared" si="173"/>
        <v>0.580952380952381</v>
      </c>
      <c r="BK261" s="29">
        <f t="shared" si="174"/>
        <v>0.7030044269693061</v>
      </c>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R261" s="3"/>
      <c r="EV261" s="3"/>
      <c r="EW261" s="3"/>
      <c r="EX261" s="3"/>
      <c r="EY261" s="3"/>
      <c r="FA261" s="3"/>
      <c r="FB261" s="3"/>
      <c r="FC261" s="3"/>
      <c r="FD261" s="3"/>
      <c r="FE261" s="3"/>
      <c r="FF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row>
    <row r="262" spans="1:187" ht="15" x14ac:dyDescent="0.2">
      <c r="A262" s="3" t="s">
        <v>2150</v>
      </c>
      <c r="B262" s="21" t="s">
        <v>3137</v>
      </c>
      <c r="C262" s="3" t="s">
        <v>2151</v>
      </c>
      <c r="D262" s="3" t="s">
        <v>144</v>
      </c>
      <c r="E262" s="3" t="s">
        <v>1231</v>
      </c>
      <c r="G262" s="5">
        <f t="shared" si="140"/>
        <v>0</v>
      </c>
      <c r="H262" s="29" t="str">
        <f t="shared" si="141"/>
        <v/>
      </c>
      <c r="J262" s="3">
        <f t="shared" si="142"/>
        <v>-0.25</v>
      </c>
      <c r="K262" s="3" t="str">
        <f t="shared" si="143"/>
        <v/>
      </c>
      <c r="M262" s="3">
        <f t="shared" si="144"/>
        <v>-0.25</v>
      </c>
      <c r="N262" s="3" t="str">
        <f t="shared" si="145"/>
        <v/>
      </c>
      <c r="P262" s="3">
        <f t="shared" si="146"/>
        <v>-0.25</v>
      </c>
      <c r="Q262" s="3" t="str">
        <f t="shared" si="147"/>
        <v/>
      </c>
      <c r="S262" s="3">
        <f t="shared" si="148"/>
        <v>-0.25</v>
      </c>
      <c r="T262" s="3" t="str">
        <f t="shared" si="149"/>
        <v/>
      </c>
      <c r="U262" s="29" t="str">
        <f t="shared" si="150"/>
        <v/>
      </c>
      <c r="W262" s="3">
        <f t="shared" si="151"/>
        <v>-0.25</v>
      </c>
      <c r="Y262" s="3">
        <f t="shared" si="152"/>
        <v>-0.25</v>
      </c>
      <c r="AA262" s="3">
        <f t="shared" si="153"/>
        <v>-0.25</v>
      </c>
      <c r="AB262" s="29" t="str">
        <f t="shared" si="154"/>
        <v/>
      </c>
      <c r="AD262" s="3">
        <f t="shared" si="155"/>
        <v>-0.33333333333333331</v>
      </c>
      <c r="AF262" s="3">
        <f t="shared" si="156"/>
        <v>-0.33333333333333331</v>
      </c>
      <c r="AH262" s="3">
        <f t="shared" si="157"/>
        <v>-0.33333333333333331</v>
      </c>
      <c r="AJ262" s="3">
        <f t="shared" si="158"/>
        <v>-0.33333333333333331</v>
      </c>
      <c r="AL262" s="3">
        <f t="shared" si="159"/>
        <v>-0.33333333333333331</v>
      </c>
      <c r="AN262" s="3">
        <f t="shared" si="160"/>
        <v>-0.33333333333333331</v>
      </c>
      <c r="AP262" s="3">
        <f t="shared" si="161"/>
        <v>-0.33333333333333331</v>
      </c>
      <c r="AR262" s="3">
        <f t="shared" si="162"/>
        <v>-0.33333333333333331</v>
      </c>
      <c r="AS262" s="29" t="str">
        <f t="shared" si="163"/>
        <v/>
      </c>
      <c r="AU262" s="3">
        <f t="shared" si="164"/>
        <v>-0.25</v>
      </c>
      <c r="AW262" s="3">
        <f t="shared" si="165"/>
        <v>-0.25</v>
      </c>
      <c r="AX262" s="29" t="str">
        <f t="shared" si="166"/>
        <v/>
      </c>
      <c r="BA262" s="12">
        <f t="shared" si="167"/>
        <v>-1.171583768239429E-3</v>
      </c>
      <c r="BB262" s="12" t="e">
        <f t="shared" si="168"/>
        <v>#N/A</v>
      </c>
      <c r="BD262" s="3">
        <f t="shared" si="169"/>
        <v>-0.25</v>
      </c>
      <c r="BF262" s="3">
        <f t="shared" si="170"/>
        <v>-0.25</v>
      </c>
      <c r="BG262" s="29" t="str">
        <f t="shared" si="171"/>
        <v/>
      </c>
      <c r="BI262" s="13">
        <f t="shared" si="172"/>
        <v>0</v>
      </c>
      <c r="BJ262" s="12">
        <f t="shared" si="173"/>
        <v>3.1746031746031746E-3</v>
      </c>
      <c r="BK262" s="29" t="str">
        <f t="shared" si="174"/>
        <v/>
      </c>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Q262" s="3"/>
      <c r="CR262" s="3"/>
      <c r="CS262" s="3"/>
      <c r="CT262" s="3"/>
      <c r="CU262" s="3"/>
      <c r="CV262" s="3"/>
      <c r="CW262" s="3"/>
      <c r="CY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B262" s="3"/>
      <c r="EC262" s="3"/>
      <c r="ED262" s="3"/>
      <c r="EE262" s="3"/>
      <c r="EF262" s="3"/>
      <c r="EG262" s="3"/>
      <c r="EH262" s="3"/>
      <c r="EI262" s="3"/>
      <c r="EJ262" s="3"/>
      <c r="EK262" s="3"/>
      <c r="EO262" s="3"/>
      <c r="EW262" s="3"/>
      <c r="EZ262" s="3"/>
      <c r="FA262" s="3"/>
      <c r="FB262" s="3"/>
      <c r="FC262" s="3"/>
      <c r="FE262" s="3"/>
      <c r="FF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row>
    <row r="263" spans="1:187" ht="15" x14ac:dyDescent="0.2">
      <c r="A263" s="3" t="s">
        <v>2152</v>
      </c>
      <c r="B263" s="21" t="s">
        <v>3152</v>
      </c>
      <c r="C263" s="3" t="s">
        <v>2153</v>
      </c>
      <c r="D263" s="3" t="s">
        <v>113</v>
      </c>
      <c r="E263" s="3" t="s">
        <v>1569</v>
      </c>
      <c r="F263" s="3">
        <v>22</v>
      </c>
      <c r="G263" s="5">
        <f t="shared" si="140"/>
        <v>0.22</v>
      </c>
      <c r="H263" s="29">
        <f t="shared" si="141"/>
        <v>0.22</v>
      </c>
      <c r="I263" s="3">
        <v>5</v>
      </c>
      <c r="J263" s="3">
        <f t="shared" si="142"/>
        <v>1</v>
      </c>
      <c r="K263" s="3">
        <f t="shared" si="143"/>
        <v>1</v>
      </c>
      <c r="L263" s="3">
        <v>4</v>
      </c>
      <c r="M263" s="3">
        <f t="shared" si="144"/>
        <v>0.75</v>
      </c>
      <c r="N263" s="3">
        <f t="shared" si="145"/>
        <v>0.75</v>
      </c>
      <c r="O263" s="3">
        <v>5</v>
      </c>
      <c r="P263" s="3">
        <f t="shared" si="146"/>
        <v>1</v>
      </c>
      <c r="Q263" s="3">
        <f t="shared" si="147"/>
        <v>1</v>
      </c>
      <c r="R263" s="3">
        <v>5</v>
      </c>
      <c r="S263" s="3">
        <f t="shared" si="148"/>
        <v>1</v>
      </c>
      <c r="T263" s="3">
        <f t="shared" si="149"/>
        <v>1</v>
      </c>
      <c r="U263" s="29">
        <f t="shared" si="150"/>
        <v>0.9375</v>
      </c>
      <c r="V263" s="3">
        <v>4</v>
      </c>
      <c r="W263" s="3">
        <f t="shared" si="151"/>
        <v>0.75</v>
      </c>
      <c r="X263" s="3">
        <v>5</v>
      </c>
      <c r="Y263" s="3">
        <f t="shared" si="152"/>
        <v>1</v>
      </c>
      <c r="Z263" s="3">
        <v>5</v>
      </c>
      <c r="AA263" s="3">
        <f t="shared" si="153"/>
        <v>1</v>
      </c>
      <c r="AB263" s="29">
        <f t="shared" si="154"/>
        <v>0.91666666666666663</v>
      </c>
      <c r="AC263" s="3">
        <v>3</v>
      </c>
      <c r="AD263" s="3">
        <f t="shared" si="155"/>
        <v>0.66666666666666663</v>
      </c>
      <c r="AE263" s="3">
        <v>3</v>
      </c>
      <c r="AF263" s="3">
        <f t="shared" si="156"/>
        <v>0.66666666666666663</v>
      </c>
      <c r="AG263" s="3">
        <v>4</v>
      </c>
      <c r="AH263" s="3">
        <f t="shared" si="157"/>
        <v>1</v>
      </c>
      <c r="AI263" s="3">
        <v>4</v>
      </c>
      <c r="AJ263" s="3">
        <f t="shared" si="158"/>
        <v>1</v>
      </c>
      <c r="AK263" s="3">
        <v>4</v>
      </c>
      <c r="AL263" s="3">
        <f t="shared" si="159"/>
        <v>1</v>
      </c>
      <c r="AM263" s="3">
        <v>4</v>
      </c>
      <c r="AN263" s="3">
        <f t="shared" si="160"/>
        <v>1</v>
      </c>
      <c r="AO263" s="3">
        <v>3</v>
      </c>
      <c r="AP263" s="3">
        <f t="shared" si="161"/>
        <v>0.66666666666666663</v>
      </c>
      <c r="AQ263" s="3">
        <v>2</v>
      </c>
      <c r="AR263" s="3">
        <f t="shared" si="162"/>
        <v>0.33333333333333331</v>
      </c>
      <c r="AS263" s="29">
        <f t="shared" si="163"/>
        <v>0.79166666666666663</v>
      </c>
      <c r="AT263" s="3">
        <v>4</v>
      </c>
      <c r="AU263" s="3">
        <f t="shared" si="164"/>
        <v>0.75</v>
      </c>
      <c r="AV263" s="3">
        <v>4</v>
      </c>
      <c r="AW263" s="3">
        <f t="shared" si="165"/>
        <v>0.75</v>
      </c>
      <c r="AX263" s="29">
        <f t="shared" si="166"/>
        <v>0.75</v>
      </c>
      <c r="AY263" s="3" t="s">
        <v>2154</v>
      </c>
      <c r="AZ263" s="3">
        <v>15</v>
      </c>
      <c r="BA263" s="12">
        <f t="shared" si="167"/>
        <v>5.2082223879007343E-2</v>
      </c>
      <c r="BB263" s="12">
        <f t="shared" si="168"/>
        <v>0.47663551401869159</v>
      </c>
      <c r="BC263" s="3">
        <v>5</v>
      </c>
      <c r="BD263" s="3">
        <f t="shared" si="169"/>
        <v>1</v>
      </c>
      <c r="BE263" s="3">
        <v>5</v>
      </c>
      <c r="BF263" s="3">
        <f t="shared" si="170"/>
        <v>1</v>
      </c>
      <c r="BG263" s="29">
        <f t="shared" si="171"/>
        <v>0.6840274079596691</v>
      </c>
      <c r="BH263" s="3">
        <v>1627808</v>
      </c>
      <c r="BI263" s="13">
        <f t="shared" si="172"/>
        <v>1.8312840018312839E-3</v>
      </c>
      <c r="BJ263" s="12">
        <f t="shared" si="173"/>
        <v>0.73333333333333328</v>
      </c>
      <c r="BK263" s="29">
        <f t="shared" si="174"/>
        <v>0.71664345688216713</v>
      </c>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B263" s="3"/>
      <c r="EC263" s="3"/>
      <c r="ED263" s="3"/>
      <c r="EE263" s="3"/>
      <c r="EF263" s="3"/>
      <c r="EG263" s="3"/>
      <c r="EH263" s="3"/>
      <c r="EI263" s="3"/>
      <c r="EJ263" s="3"/>
      <c r="EK263" s="3"/>
      <c r="EL263" s="3"/>
      <c r="EM263" s="3"/>
      <c r="EN263" s="3"/>
      <c r="EW263" s="3"/>
      <c r="EZ263" s="3"/>
      <c r="FA263" s="3"/>
      <c r="FB263" s="3"/>
      <c r="FC263" s="3"/>
      <c r="FD263" s="3"/>
      <c r="FE263" s="3"/>
      <c r="FF263" s="3"/>
      <c r="FH263" s="3"/>
      <c r="FI263" s="3"/>
      <c r="FJ263" s="3"/>
      <c r="FK263" s="3"/>
      <c r="FL263" s="3"/>
      <c r="FM263" s="3"/>
      <c r="FN263" s="3"/>
      <c r="FO263" s="3"/>
      <c r="FP263" s="3"/>
      <c r="FQ263" s="3"/>
      <c r="FR263" s="3"/>
      <c r="FS263" s="3"/>
      <c r="FT263" s="3"/>
      <c r="FU263" s="3"/>
      <c r="FV263" s="3"/>
      <c r="FW263" s="3"/>
      <c r="FX263" s="3"/>
      <c r="FY263" s="3"/>
      <c r="GA263" s="3"/>
      <c r="GB263" s="3"/>
      <c r="GC263" s="3"/>
      <c r="GD263" s="3"/>
      <c r="GE263" s="3"/>
    </row>
    <row r="264" spans="1:187" ht="15" x14ac:dyDescent="0.2">
      <c r="A264" s="3" t="s">
        <v>2162</v>
      </c>
      <c r="B264" s="21" t="s">
        <v>3150</v>
      </c>
      <c r="C264" s="3" t="s">
        <v>2163</v>
      </c>
      <c r="D264" s="3" t="s">
        <v>144</v>
      </c>
      <c r="E264" s="3" t="s">
        <v>2164</v>
      </c>
      <c r="F264" s="3">
        <v>20</v>
      </c>
      <c r="G264" s="5">
        <f t="shared" si="140"/>
        <v>0.2</v>
      </c>
      <c r="H264" s="29">
        <f t="shared" si="141"/>
        <v>0.2</v>
      </c>
      <c r="I264" s="3">
        <v>5</v>
      </c>
      <c r="J264" s="3">
        <f t="shared" si="142"/>
        <v>1</v>
      </c>
      <c r="K264" s="3">
        <f t="shared" si="143"/>
        <v>1</v>
      </c>
      <c r="L264" s="3">
        <v>5</v>
      </c>
      <c r="M264" s="3">
        <f t="shared" si="144"/>
        <v>1</v>
      </c>
      <c r="N264" s="3">
        <f t="shared" si="145"/>
        <v>1</v>
      </c>
      <c r="O264" s="3">
        <v>5</v>
      </c>
      <c r="P264" s="3">
        <f t="shared" si="146"/>
        <v>1</v>
      </c>
      <c r="Q264" s="3">
        <f t="shared" si="147"/>
        <v>1</v>
      </c>
      <c r="R264" s="3">
        <v>5</v>
      </c>
      <c r="S264" s="3">
        <f t="shared" si="148"/>
        <v>1</v>
      </c>
      <c r="T264" s="3">
        <f t="shared" si="149"/>
        <v>1</v>
      </c>
      <c r="U264" s="29">
        <f t="shared" si="150"/>
        <v>1</v>
      </c>
      <c r="V264" s="3">
        <v>5</v>
      </c>
      <c r="W264" s="3">
        <f t="shared" si="151"/>
        <v>1</v>
      </c>
      <c r="X264" s="3">
        <v>5</v>
      </c>
      <c r="Y264" s="3">
        <f t="shared" si="152"/>
        <v>1</v>
      </c>
      <c r="Z264" s="3">
        <v>5</v>
      </c>
      <c r="AA264" s="3">
        <f t="shared" si="153"/>
        <v>1</v>
      </c>
      <c r="AB264" s="29">
        <f t="shared" si="154"/>
        <v>1</v>
      </c>
      <c r="AC264" s="3">
        <v>4</v>
      </c>
      <c r="AD264" s="3">
        <f t="shared" si="155"/>
        <v>1</v>
      </c>
      <c r="AE264" s="3">
        <v>4</v>
      </c>
      <c r="AF264" s="3">
        <f t="shared" si="156"/>
        <v>1</v>
      </c>
      <c r="AG264" s="3">
        <v>4</v>
      </c>
      <c r="AH264" s="3">
        <f t="shared" si="157"/>
        <v>1</v>
      </c>
      <c r="AI264" s="3">
        <v>4</v>
      </c>
      <c r="AJ264" s="3">
        <f t="shared" si="158"/>
        <v>1</v>
      </c>
      <c r="AK264" s="3">
        <v>4</v>
      </c>
      <c r="AL264" s="3">
        <f t="shared" si="159"/>
        <v>1</v>
      </c>
      <c r="AM264" s="3">
        <v>4</v>
      </c>
      <c r="AN264" s="3">
        <f t="shared" si="160"/>
        <v>1</v>
      </c>
      <c r="AO264" s="3">
        <v>4</v>
      </c>
      <c r="AP264" s="3">
        <f t="shared" si="161"/>
        <v>1</v>
      </c>
      <c r="AQ264" s="3">
        <v>4</v>
      </c>
      <c r="AR264" s="3">
        <f t="shared" si="162"/>
        <v>1</v>
      </c>
      <c r="AS264" s="29">
        <f t="shared" si="163"/>
        <v>1</v>
      </c>
      <c r="AT264" s="3">
        <v>4</v>
      </c>
      <c r="AU264" s="3">
        <f t="shared" si="164"/>
        <v>0.75</v>
      </c>
      <c r="AV264" s="3">
        <v>4</v>
      </c>
      <c r="AW264" s="3">
        <f t="shared" si="165"/>
        <v>0.75</v>
      </c>
      <c r="AX264" s="29">
        <f t="shared" si="166"/>
        <v>0.75</v>
      </c>
      <c r="AY264" s="3" t="s">
        <v>2165</v>
      </c>
      <c r="AZ264" s="3">
        <v>10</v>
      </c>
      <c r="BA264" s="12">
        <f t="shared" si="167"/>
        <v>3.4330954663258424E-2</v>
      </c>
      <c r="BB264" s="12">
        <f t="shared" si="168"/>
        <v>0.27414330218068533</v>
      </c>
      <c r="BC264" s="3">
        <v>5</v>
      </c>
      <c r="BD264" s="3">
        <f t="shared" si="169"/>
        <v>1</v>
      </c>
      <c r="BE264" s="3">
        <v>5</v>
      </c>
      <c r="BF264" s="3">
        <f t="shared" si="170"/>
        <v>1</v>
      </c>
      <c r="BG264" s="29">
        <f t="shared" si="171"/>
        <v>0.67811031822108614</v>
      </c>
      <c r="BH264" s="3">
        <v>3389000</v>
      </c>
      <c r="BI264" s="13">
        <f t="shared" si="172"/>
        <v>3.8126250038126252E-3</v>
      </c>
      <c r="BJ264" s="12">
        <f t="shared" si="173"/>
        <v>0.80317460317460321</v>
      </c>
      <c r="BK264" s="29">
        <f t="shared" si="174"/>
        <v>0.77135171970351435</v>
      </c>
      <c r="BL264" s="3"/>
      <c r="FE264" s="3"/>
      <c r="FF264" s="3"/>
      <c r="FH264" s="3"/>
      <c r="FI264" s="3"/>
      <c r="FJ264" s="3"/>
      <c r="FK264" s="3"/>
      <c r="FL264" s="3"/>
      <c r="FM264" s="3"/>
      <c r="FN264" s="3"/>
      <c r="FO264" s="3"/>
      <c r="FP264" s="3"/>
      <c r="FQ264" s="3"/>
      <c r="FR264" s="3"/>
      <c r="FS264" s="3"/>
      <c r="FT264" s="3"/>
      <c r="FU264" s="3"/>
      <c r="FV264" s="3"/>
      <c r="FW264" s="3"/>
      <c r="FX264" s="3"/>
      <c r="FY264" s="3"/>
      <c r="GC264" s="3"/>
      <c r="GE264" s="3"/>
    </row>
    <row r="265" spans="1:187" ht="15" x14ac:dyDescent="0.2">
      <c r="A265" s="3" t="s">
        <v>2174</v>
      </c>
      <c r="B265" s="21" t="s">
        <v>3139</v>
      </c>
      <c r="C265" s="3" t="s">
        <v>2175</v>
      </c>
      <c r="D265" s="3" t="s">
        <v>124</v>
      </c>
      <c r="E265" s="3" t="s">
        <v>902</v>
      </c>
      <c r="F265" s="3">
        <v>18</v>
      </c>
      <c r="G265" s="5">
        <f t="shared" si="140"/>
        <v>0.18</v>
      </c>
      <c r="H265" s="29">
        <f t="shared" si="141"/>
        <v>0.18</v>
      </c>
      <c r="I265" s="3">
        <v>5</v>
      </c>
      <c r="J265" s="3">
        <f t="shared" si="142"/>
        <v>1</v>
      </c>
      <c r="K265" s="3">
        <f t="shared" si="143"/>
        <v>1</v>
      </c>
      <c r="L265" s="3">
        <v>5</v>
      </c>
      <c r="M265" s="3">
        <f t="shared" si="144"/>
        <v>1</v>
      </c>
      <c r="N265" s="3">
        <f t="shared" si="145"/>
        <v>1</v>
      </c>
      <c r="O265" s="3">
        <v>5</v>
      </c>
      <c r="P265" s="3">
        <f t="shared" si="146"/>
        <v>1</v>
      </c>
      <c r="Q265" s="3">
        <f t="shared" si="147"/>
        <v>1</v>
      </c>
      <c r="R265" s="3">
        <v>5</v>
      </c>
      <c r="S265" s="3">
        <f t="shared" si="148"/>
        <v>1</v>
      </c>
      <c r="T265" s="3">
        <f t="shared" si="149"/>
        <v>1</v>
      </c>
      <c r="U265" s="29">
        <f t="shared" si="150"/>
        <v>1</v>
      </c>
      <c r="V265" s="3">
        <v>4</v>
      </c>
      <c r="W265" s="3">
        <f t="shared" si="151"/>
        <v>0.75</v>
      </c>
      <c r="X265" s="3">
        <v>4</v>
      </c>
      <c r="Y265" s="3">
        <f t="shared" si="152"/>
        <v>0.75</v>
      </c>
      <c r="Z265" s="3">
        <v>5</v>
      </c>
      <c r="AA265" s="3">
        <f t="shared" si="153"/>
        <v>1</v>
      </c>
      <c r="AB265" s="29">
        <f t="shared" si="154"/>
        <v>0.83333333333333337</v>
      </c>
      <c r="AC265" s="3">
        <v>4</v>
      </c>
      <c r="AD265" s="3">
        <f t="shared" si="155"/>
        <v>1</v>
      </c>
      <c r="AE265" s="3">
        <v>3</v>
      </c>
      <c r="AF265" s="3">
        <f t="shared" si="156"/>
        <v>0.66666666666666663</v>
      </c>
      <c r="AG265" s="3">
        <v>4</v>
      </c>
      <c r="AH265" s="3">
        <f t="shared" si="157"/>
        <v>1</v>
      </c>
      <c r="AI265" s="3">
        <v>4</v>
      </c>
      <c r="AJ265" s="3">
        <f t="shared" si="158"/>
        <v>1</v>
      </c>
      <c r="AK265" s="3">
        <v>2</v>
      </c>
      <c r="AL265" s="3">
        <f t="shared" si="159"/>
        <v>0.33333333333333331</v>
      </c>
      <c r="AM265" s="3">
        <v>3</v>
      </c>
      <c r="AN265" s="3">
        <f t="shared" si="160"/>
        <v>0.66666666666666663</v>
      </c>
      <c r="AO265" s="3">
        <v>4</v>
      </c>
      <c r="AP265" s="3">
        <f t="shared" si="161"/>
        <v>1</v>
      </c>
      <c r="AQ265" s="3">
        <v>2</v>
      </c>
      <c r="AR265" s="3">
        <f t="shared" si="162"/>
        <v>0.33333333333333331</v>
      </c>
      <c r="AS265" s="29">
        <f t="shared" si="163"/>
        <v>0.75</v>
      </c>
      <c r="AT265" s="3">
        <v>4</v>
      </c>
      <c r="AU265" s="3">
        <f t="shared" si="164"/>
        <v>0.75</v>
      </c>
      <c r="AV265" s="3">
        <v>4</v>
      </c>
      <c r="AW265" s="3">
        <f t="shared" si="165"/>
        <v>0.75</v>
      </c>
      <c r="AX265" s="29">
        <f t="shared" si="166"/>
        <v>0.75</v>
      </c>
      <c r="AZ265" s="3">
        <v>1.5</v>
      </c>
      <c r="BA265" s="12">
        <f t="shared" si="167"/>
        <v>4.153796996485248E-3</v>
      </c>
      <c r="BB265" s="12">
        <f t="shared" si="168"/>
        <v>1.5576323987538941E-2</v>
      </c>
      <c r="BC265" s="3">
        <v>5</v>
      </c>
      <c r="BD265" s="3">
        <f t="shared" si="169"/>
        <v>1</v>
      </c>
      <c r="BE265" s="3">
        <v>5</v>
      </c>
      <c r="BF265" s="3">
        <f t="shared" si="170"/>
        <v>1</v>
      </c>
      <c r="BG265" s="29">
        <f t="shared" si="171"/>
        <v>0.66805126566549511</v>
      </c>
      <c r="BH265" s="3">
        <v>260000</v>
      </c>
      <c r="BI265" s="13">
        <f t="shared" si="172"/>
        <v>2.9250000029249997E-4</v>
      </c>
      <c r="BJ265" s="12">
        <f t="shared" si="173"/>
        <v>0.35873015873015873</v>
      </c>
      <c r="BK265" s="29">
        <f t="shared" si="174"/>
        <v>0.69689743316647146</v>
      </c>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O265" s="3"/>
      <c r="EW265" s="3"/>
      <c r="EX265" s="3"/>
      <c r="EY265" s="3"/>
      <c r="FA265" s="3"/>
      <c r="FB265" s="3"/>
      <c r="FC265" s="3"/>
      <c r="FD265" s="3"/>
      <c r="FE265" s="3"/>
      <c r="FF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row>
    <row r="266" spans="1:187" ht="15" x14ac:dyDescent="0.2">
      <c r="A266" s="3" t="s">
        <v>2181</v>
      </c>
      <c r="B266" s="21" t="s">
        <v>3149</v>
      </c>
      <c r="C266" s="3" t="s">
        <v>2182</v>
      </c>
      <c r="D266" s="3" t="s">
        <v>113</v>
      </c>
      <c r="E266" s="3" t="s">
        <v>2183</v>
      </c>
      <c r="F266" s="3">
        <v>10</v>
      </c>
      <c r="G266" s="5">
        <f t="shared" si="140"/>
        <v>0.1</v>
      </c>
      <c r="H266" s="29">
        <f t="shared" si="141"/>
        <v>0.1</v>
      </c>
      <c r="I266" s="3">
        <v>5</v>
      </c>
      <c r="J266" s="3">
        <f t="shared" si="142"/>
        <v>1</v>
      </c>
      <c r="K266" s="3">
        <f t="shared" si="143"/>
        <v>1</v>
      </c>
      <c r="L266" s="3">
        <v>5</v>
      </c>
      <c r="M266" s="3">
        <f t="shared" si="144"/>
        <v>1</v>
      </c>
      <c r="N266" s="3">
        <f t="shared" si="145"/>
        <v>1</v>
      </c>
      <c r="O266" s="3">
        <v>5</v>
      </c>
      <c r="P266" s="3">
        <f t="shared" si="146"/>
        <v>1</v>
      </c>
      <c r="Q266" s="3">
        <f t="shared" si="147"/>
        <v>1</v>
      </c>
      <c r="R266" s="3">
        <v>5</v>
      </c>
      <c r="S266" s="3">
        <f t="shared" si="148"/>
        <v>1</v>
      </c>
      <c r="T266" s="3">
        <f t="shared" si="149"/>
        <v>1</v>
      </c>
      <c r="U266" s="29">
        <f t="shared" si="150"/>
        <v>1</v>
      </c>
      <c r="V266" s="3">
        <v>5</v>
      </c>
      <c r="W266" s="3">
        <f t="shared" si="151"/>
        <v>1</v>
      </c>
      <c r="X266" s="3">
        <v>5</v>
      </c>
      <c r="Y266" s="3">
        <f t="shared" si="152"/>
        <v>1</v>
      </c>
      <c r="Z266" s="3">
        <v>5</v>
      </c>
      <c r="AA266" s="3">
        <f t="shared" si="153"/>
        <v>1</v>
      </c>
      <c r="AB266" s="29">
        <f t="shared" si="154"/>
        <v>1</v>
      </c>
      <c r="AC266" s="3">
        <v>4</v>
      </c>
      <c r="AD266" s="3">
        <f t="shared" si="155"/>
        <v>1</v>
      </c>
      <c r="AE266" s="3">
        <v>4</v>
      </c>
      <c r="AF266" s="3">
        <f t="shared" si="156"/>
        <v>1</v>
      </c>
      <c r="AG266" s="3">
        <v>4</v>
      </c>
      <c r="AH266" s="3">
        <f t="shared" si="157"/>
        <v>1</v>
      </c>
      <c r="AI266" s="3">
        <v>4</v>
      </c>
      <c r="AJ266" s="3">
        <f t="shared" si="158"/>
        <v>1</v>
      </c>
      <c r="AK266" s="3">
        <v>4</v>
      </c>
      <c r="AL266" s="3">
        <f t="shared" si="159"/>
        <v>1</v>
      </c>
      <c r="AM266" s="3">
        <v>4</v>
      </c>
      <c r="AN266" s="3">
        <f t="shared" si="160"/>
        <v>1</v>
      </c>
      <c r="AO266" s="3">
        <v>4</v>
      </c>
      <c r="AP266" s="3">
        <f t="shared" si="161"/>
        <v>1</v>
      </c>
      <c r="AQ266" s="3">
        <v>4</v>
      </c>
      <c r="AR266" s="3">
        <f t="shared" si="162"/>
        <v>1</v>
      </c>
      <c r="AS266" s="29">
        <f t="shared" si="163"/>
        <v>1</v>
      </c>
      <c r="AT266" s="3">
        <v>5</v>
      </c>
      <c r="AU266" s="3">
        <f t="shared" si="164"/>
        <v>1</v>
      </c>
      <c r="AV266" s="3">
        <v>5</v>
      </c>
      <c r="AW266" s="3">
        <f t="shared" si="165"/>
        <v>1</v>
      </c>
      <c r="AX266" s="29">
        <f t="shared" si="166"/>
        <v>1</v>
      </c>
      <c r="AY266" s="3" t="s">
        <v>2184</v>
      </c>
      <c r="AZ266" s="3">
        <v>19</v>
      </c>
      <c r="BA266" s="12">
        <f t="shared" si="167"/>
        <v>6.6283239251606493E-2</v>
      </c>
      <c r="BB266" s="12">
        <f t="shared" si="168"/>
        <v>0.58255451713395634</v>
      </c>
      <c r="BC266" s="3">
        <v>5</v>
      </c>
      <c r="BD266" s="3">
        <f t="shared" si="169"/>
        <v>1</v>
      </c>
      <c r="BE266" s="3">
        <v>5</v>
      </c>
      <c r="BF266" s="3">
        <f t="shared" si="170"/>
        <v>1</v>
      </c>
      <c r="BG266" s="29">
        <f t="shared" si="171"/>
        <v>0.68876107975053547</v>
      </c>
      <c r="BH266" s="3">
        <v>2000000</v>
      </c>
      <c r="BI266" s="13">
        <f t="shared" si="172"/>
        <v>2.2500000022499999E-3</v>
      </c>
      <c r="BJ266" s="12">
        <f t="shared" si="173"/>
        <v>0.76190476190476186</v>
      </c>
      <c r="BK266" s="29">
        <f t="shared" si="174"/>
        <v>0.79812684662508915</v>
      </c>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Q266" s="3"/>
      <c r="CR266" s="3"/>
      <c r="CS266" s="3"/>
      <c r="CT266" s="3"/>
      <c r="CU266" s="3"/>
      <c r="CV266" s="3"/>
      <c r="CW266" s="3"/>
      <c r="CX266" s="3"/>
      <c r="CY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B266" s="3"/>
      <c r="EC266" s="3"/>
      <c r="ED266" s="3"/>
      <c r="EE266" s="3"/>
      <c r="EF266" s="3"/>
      <c r="EG266" s="3"/>
      <c r="EH266" s="3"/>
      <c r="EI266" s="3"/>
      <c r="EJ266" s="3"/>
      <c r="EK266" s="3"/>
      <c r="EL266" s="3"/>
      <c r="EM266" s="3"/>
      <c r="EO266" s="3"/>
      <c r="EW266" s="3"/>
      <c r="EZ266" s="3"/>
      <c r="FA266" s="3"/>
      <c r="FB266" s="3"/>
      <c r="FC266" s="3"/>
      <c r="FD266" s="3"/>
      <c r="FE266" s="3"/>
      <c r="FF266" s="3"/>
      <c r="FH266" s="3"/>
      <c r="FI266" s="3"/>
      <c r="FJ266" s="3"/>
      <c r="FK266" s="3"/>
      <c r="FL266" s="3"/>
      <c r="FM266" s="3"/>
      <c r="FN266" s="3"/>
      <c r="FO266" s="3"/>
      <c r="FP266" s="3"/>
      <c r="FQ266" s="3"/>
      <c r="FR266" s="3"/>
      <c r="FS266" s="3"/>
      <c r="FT266" s="3"/>
      <c r="FU266" s="3"/>
      <c r="FV266" s="3"/>
      <c r="FW266" s="3"/>
      <c r="FX266" s="3"/>
      <c r="FY266" s="3"/>
      <c r="GA266" s="3"/>
      <c r="GB266" s="3"/>
      <c r="GC266" s="3"/>
      <c r="GD266" s="3"/>
      <c r="GE266" s="3"/>
    </row>
    <row r="267" spans="1:187" ht="15" x14ac:dyDescent="0.2">
      <c r="A267" s="3" t="s">
        <v>2194</v>
      </c>
      <c r="B267" s="21" t="s">
        <v>3139</v>
      </c>
      <c r="C267" s="3" t="s">
        <v>2195</v>
      </c>
      <c r="D267" s="3" t="s">
        <v>124</v>
      </c>
      <c r="E267" s="3" t="s">
        <v>1915</v>
      </c>
      <c r="G267" s="5">
        <f t="shared" si="140"/>
        <v>0</v>
      </c>
      <c r="H267" s="29" t="str">
        <f t="shared" si="141"/>
        <v/>
      </c>
      <c r="J267" s="3">
        <f t="shared" si="142"/>
        <v>-0.25</v>
      </c>
      <c r="K267" s="3" t="str">
        <f t="shared" si="143"/>
        <v/>
      </c>
      <c r="M267" s="3">
        <f t="shared" si="144"/>
        <v>-0.25</v>
      </c>
      <c r="N267" s="3" t="str">
        <f t="shared" si="145"/>
        <v/>
      </c>
      <c r="P267" s="3">
        <f t="shared" si="146"/>
        <v>-0.25</v>
      </c>
      <c r="Q267" s="3" t="str">
        <f t="shared" si="147"/>
        <v/>
      </c>
      <c r="S267" s="3">
        <f t="shared" si="148"/>
        <v>-0.25</v>
      </c>
      <c r="T267" s="3" t="str">
        <f t="shared" si="149"/>
        <v/>
      </c>
      <c r="U267" s="29" t="str">
        <f t="shared" si="150"/>
        <v/>
      </c>
      <c r="W267" s="3">
        <f t="shared" si="151"/>
        <v>-0.25</v>
      </c>
      <c r="Y267" s="3">
        <f t="shared" si="152"/>
        <v>-0.25</v>
      </c>
      <c r="AA267" s="3">
        <f t="shared" si="153"/>
        <v>-0.25</v>
      </c>
      <c r="AB267" s="29" t="str">
        <f t="shared" si="154"/>
        <v/>
      </c>
      <c r="AD267" s="3">
        <f t="shared" si="155"/>
        <v>-0.33333333333333331</v>
      </c>
      <c r="AF267" s="3">
        <f t="shared" si="156"/>
        <v>-0.33333333333333331</v>
      </c>
      <c r="AH267" s="3">
        <f t="shared" si="157"/>
        <v>-0.33333333333333331</v>
      </c>
      <c r="AJ267" s="3">
        <f t="shared" si="158"/>
        <v>-0.33333333333333331</v>
      </c>
      <c r="AL267" s="3">
        <f t="shared" si="159"/>
        <v>-0.33333333333333331</v>
      </c>
      <c r="AN267" s="3">
        <f t="shared" si="160"/>
        <v>-0.33333333333333331</v>
      </c>
      <c r="AP267" s="3">
        <f t="shared" si="161"/>
        <v>-0.33333333333333331</v>
      </c>
      <c r="AR267" s="3">
        <f t="shared" si="162"/>
        <v>-0.33333333333333331</v>
      </c>
      <c r="AS267" s="29" t="str">
        <f t="shared" si="163"/>
        <v/>
      </c>
      <c r="AU267" s="3">
        <f t="shared" si="164"/>
        <v>-0.25</v>
      </c>
      <c r="AW267" s="3">
        <f t="shared" si="165"/>
        <v>-0.25</v>
      </c>
      <c r="AX267" s="29" t="str">
        <f t="shared" si="166"/>
        <v/>
      </c>
      <c r="BA267" s="12">
        <f t="shared" si="167"/>
        <v>-1.171583768239429E-3</v>
      </c>
      <c r="BB267" s="12" t="e">
        <f t="shared" si="168"/>
        <v>#N/A</v>
      </c>
      <c r="BD267" s="3">
        <f t="shared" si="169"/>
        <v>-0.25</v>
      </c>
      <c r="BF267" s="3">
        <f t="shared" si="170"/>
        <v>-0.25</v>
      </c>
      <c r="BG267" s="29" t="str">
        <f t="shared" si="171"/>
        <v/>
      </c>
      <c r="BI267" s="13">
        <f t="shared" si="172"/>
        <v>0</v>
      </c>
      <c r="BJ267" s="12">
        <f t="shared" si="173"/>
        <v>3.1746031746031746E-3</v>
      </c>
      <c r="BK267" s="29" t="str">
        <f t="shared" si="174"/>
        <v/>
      </c>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O267" s="3"/>
      <c r="EQ267" s="3"/>
      <c r="EW267" s="3"/>
      <c r="EX267" s="3"/>
      <c r="EY267" s="3"/>
      <c r="FA267" s="3"/>
      <c r="FB267" s="3"/>
      <c r="FC267" s="3"/>
      <c r="FD267" s="3"/>
      <c r="FE267" s="3"/>
      <c r="FF267" s="3"/>
      <c r="FH267" s="3"/>
      <c r="FI267" s="3"/>
      <c r="FJ267" s="3"/>
      <c r="FK267" s="3"/>
      <c r="FL267" s="3"/>
      <c r="FM267" s="3"/>
      <c r="FN267" s="3"/>
      <c r="FO267" s="3"/>
      <c r="FP267" s="3"/>
      <c r="FQ267" s="3"/>
      <c r="FR267" s="3"/>
      <c r="FS267" s="3"/>
      <c r="FT267" s="3"/>
      <c r="FU267" s="3"/>
      <c r="FV267" s="3"/>
      <c r="FW267" s="3"/>
      <c r="FX267" s="3"/>
      <c r="FY267" s="3"/>
      <c r="GA267" s="3"/>
      <c r="GB267" s="3"/>
      <c r="GC267" s="3"/>
      <c r="GD267" s="3"/>
      <c r="GE267" s="3"/>
    </row>
    <row r="268" spans="1:187" ht="15" x14ac:dyDescent="0.2">
      <c r="A268" s="3" t="s">
        <v>2196</v>
      </c>
      <c r="B268" s="21" t="s">
        <v>3150</v>
      </c>
      <c r="C268" s="3" t="s">
        <v>2197</v>
      </c>
      <c r="D268" s="3" t="s">
        <v>113</v>
      </c>
      <c r="E268" s="3" t="s">
        <v>638</v>
      </c>
      <c r="F268" s="3">
        <v>25</v>
      </c>
      <c r="G268" s="5">
        <f t="shared" si="140"/>
        <v>0.25</v>
      </c>
      <c r="H268" s="29">
        <f t="shared" si="141"/>
        <v>0.25</v>
      </c>
      <c r="I268" s="3">
        <v>5</v>
      </c>
      <c r="J268" s="3">
        <f t="shared" si="142"/>
        <v>1</v>
      </c>
      <c r="K268" s="3">
        <f t="shared" si="143"/>
        <v>1</v>
      </c>
      <c r="L268" s="3">
        <v>5</v>
      </c>
      <c r="M268" s="3">
        <f t="shared" si="144"/>
        <v>1</v>
      </c>
      <c r="N268" s="3">
        <f t="shared" si="145"/>
        <v>1</v>
      </c>
      <c r="O268" s="3">
        <v>5</v>
      </c>
      <c r="P268" s="3">
        <f t="shared" si="146"/>
        <v>1</v>
      </c>
      <c r="Q268" s="3">
        <f t="shared" si="147"/>
        <v>1</v>
      </c>
      <c r="R268" s="3">
        <v>5</v>
      </c>
      <c r="S268" s="3">
        <f t="shared" si="148"/>
        <v>1</v>
      </c>
      <c r="T268" s="3">
        <f t="shared" si="149"/>
        <v>1</v>
      </c>
      <c r="U268" s="29">
        <f t="shared" si="150"/>
        <v>1</v>
      </c>
      <c r="V268" s="3">
        <v>4</v>
      </c>
      <c r="W268" s="3">
        <f t="shared" si="151"/>
        <v>0.75</v>
      </c>
      <c r="X268" s="3">
        <v>5</v>
      </c>
      <c r="Y268" s="3">
        <f t="shared" si="152"/>
        <v>1</v>
      </c>
      <c r="Z268" s="3">
        <v>5</v>
      </c>
      <c r="AA268" s="3">
        <f t="shared" si="153"/>
        <v>1</v>
      </c>
      <c r="AB268" s="29">
        <f t="shared" si="154"/>
        <v>0.91666666666666663</v>
      </c>
      <c r="AC268" s="3">
        <v>2</v>
      </c>
      <c r="AD268" s="3">
        <f t="shared" si="155"/>
        <v>0.33333333333333331</v>
      </c>
      <c r="AE268" s="3">
        <v>2</v>
      </c>
      <c r="AF268" s="3">
        <f t="shared" si="156"/>
        <v>0.33333333333333331</v>
      </c>
      <c r="AG268" s="3">
        <v>2</v>
      </c>
      <c r="AH268" s="3">
        <f t="shared" si="157"/>
        <v>0.33333333333333331</v>
      </c>
      <c r="AI268" s="3">
        <v>4</v>
      </c>
      <c r="AJ268" s="3">
        <f t="shared" si="158"/>
        <v>1</v>
      </c>
      <c r="AK268" s="3">
        <v>4</v>
      </c>
      <c r="AL268" s="3">
        <f t="shared" si="159"/>
        <v>1</v>
      </c>
      <c r="AM268" s="3">
        <v>2</v>
      </c>
      <c r="AN268" s="3">
        <f t="shared" si="160"/>
        <v>0.33333333333333331</v>
      </c>
      <c r="AO268" s="3">
        <v>2</v>
      </c>
      <c r="AP268" s="3">
        <f t="shared" si="161"/>
        <v>0.33333333333333331</v>
      </c>
      <c r="AQ268" s="3">
        <v>2</v>
      </c>
      <c r="AR268" s="3">
        <f t="shared" si="162"/>
        <v>0.33333333333333331</v>
      </c>
      <c r="AS268" s="29">
        <f t="shared" si="163"/>
        <v>0.5</v>
      </c>
      <c r="AT268" s="3">
        <v>4</v>
      </c>
      <c r="AU268" s="3">
        <f t="shared" si="164"/>
        <v>0.75</v>
      </c>
      <c r="AV268" s="3">
        <v>4</v>
      </c>
      <c r="AW268" s="3">
        <f t="shared" si="165"/>
        <v>0.75</v>
      </c>
      <c r="AX268" s="29">
        <f t="shared" si="166"/>
        <v>0.75</v>
      </c>
      <c r="AY268" s="3" t="s">
        <v>2198</v>
      </c>
      <c r="AZ268" s="3">
        <v>2</v>
      </c>
      <c r="BA268" s="12">
        <f t="shared" si="167"/>
        <v>5.9289239180601409E-3</v>
      </c>
      <c r="BB268" s="12">
        <f t="shared" si="168"/>
        <v>2.1806853582554516E-2</v>
      </c>
      <c r="BC268" s="3">
        <v>5</v>
      </c>
      <c r="BD268" s="3">
        <f t="shared" si="169"/>
        <v>1</v>
      </c>
      <c r="BE268" s="3">
        <v>4</v>
      </c>
      <c r="BF268" s="3">
        <f t="shared" si="170"/>
        <v>0.75</v>
      </c>
      <c r="BG268" s="29">
        <f t="shared" si="171"/>
        <v>0.58530964130602003</v>
      </c>
      <c r="BH268" s="3">
        <v>1100000</v>
      </c>
      <c r="BI268" s="13">
        <f t="shared" si="172"/>
        <v>1.2375000012375E-3</v>
      </c>
      <c r="BJ268" s="12">
        <f t="shared" si="173"/>
        <v>0.67936507936507939</v>
      </c>
      <c r="BK268" s="29">
        <f t="shared" si="174"/>
        <v>0.66699605132878104</v>
      </c>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B268" s="3"/>
      <c r="EC268" s="3"/>
      <c r="ED268" s="3"/>
      <c r="EE268" s="3"/>
      <c r="EF268" s="3"/>
      <c r="EG268" s="3"/>
      <c r="EH268" s="3"/>
      <c r="EI268" s="3"/>
      <c r="EJ268" s="3"/>
      <c r="EK268" s="3"/>
      <c r="EL268" s="3"/>
      <c r="EM268" s="3"/>
      <c r="EO268" s="3"/>
      <c r="EQ268" s="3"/>
      <c r="EW268" s="3"/>
      <c r="EX268" s="3"/>
      <c r="EY268" s="3"/>
      <c r="FA268" s="3"/>
      <c r="FB268" s="3"/>
      <c r="FC268" s="3"/>
      <c r="FE268" s="3"/>
      <c r="FF268" s="3"/>
      <c r="FH268" s="3"/>
      <c r="FI268" s="3"/>
      <c r="FJ268" s="3"/>
      <c r="FK268" s="3"/>
      <c r="FL268" s="3"/>
      <c r="FM268" s="3"/>
      <c r="FN268" s="3"/>
      <c r="FO268" s="3"/>
      <c r="FP268" s="3"/>
      <c r="FQ268" s="3"/>
      <c r="FR268" s="3"/>
      <c r="FS268" s="3"/>
      <c r="FT268" s="3"/>
      <c r="FU268" s="3"/>
      <c r="FV268" s="3"/>
      <c r="FW268" s="3"/>
      <c r="FX268" s="3"/>
      <c r="FY268" s="3"/>
      <c r="GA268" s="3"/>
      <c r="GB268" s="3"/>
      <c r="GC268" s="3"/>
      <c r="GD268" s="3"/>
      <c r="GE268" s="3"/>
    </row>
    <row r="269" spans="1:187" ht="15" x14ac:dyDescent="0.2">
      <c r="A269" s="3" t="s">
        <v>2206</v>
      </c>
      <c r="B269" s="21" t="s">
        <v>3139</v>
      </c>
      <c r="C269" s="3" t="s">
        <v>2207</v>
      </c>
      <c r="D269" s="3" t="s">
        <v>113</v>
      </c>
      <c r="E269" s="3" t="s">
        <v>2208</v>
      </c>
      <c r="F269" s="3">
        <v>33</v>
      </c>
      <c r="G269" s="5">
        <f t="shared" si="140"/>
        <v>0.33</v>
      </c>
      <c r="H269" s="29">
        <f t="shared" si="141"/>
        <v>0.33</v>
      </c>
      <c r="I269" s="3">
        <v>5</v>
      </c>
      <c r="J269" s="3">
        <f t="shared" si="142"/>
        <v>1</v>
      </c>
      <c r="K269" s="3">
        <f t="shared" si="143"/>
        <v>1</v>
      </c>
      <c r="L269" s="3">
        <v>4</v>
      </c>
      <c r="M269" s="3">
        <f t="shared" si="144"/>
        <v>0.75</v>
      </c>
      <c r="N269" s="3">
        <f t="shared" si="145"/>
        <v>0.75</v>
      </c>
      <c r="O269" s="3">
        <v>4</v>
      </c>
      <c r="P269" s="3">
        <f t="shared" si="146"/>
        <v>0.75</v>
      </c>
      <c r="Q269" s="3">
        <f t="shared" si="147"/>
        <v>0.75</v>
      </c>
      <c r="R269" s="3">
        <v>4</v>
      </c>
      <c r="S269" s="3">
        <f t="shared" si="148"/>
        <v>0.75</v>
      </c>
      <c r="T269" s="3">
        <f t="shared" si="149"/>
        <v>0.75</v>
      </c>
      <c r="U269" s="29">
        <f t="shared" si="150"/>
        <v>0.8125</v>
      </c>
      <c r="V269" s="3">
        <v>4</v>
      </c>
      <c r="W269" s="3">
        <f t="shared" si="151"/>
        <v>0.75</v>
      </c>
      <c r="X269" s="3">
        <v>5</v>
      </c>
      <c r="Y269" s="3">
        <f t="shared" si="152"/>
        <v>1</v>
      </c>
      <c r="Z269" s="3">
        <v>5</v>
      </c>
      <c r="AA269" s="3">
        <f t="shared" si="153"/>
        <v>1</v>
      </c>
      <c r="AB269" s="29">
        <f t="shared" si="154"/>
        <v>0.91666666666666663</v>
      </c>
      <c r="AC269" s="3">
        <v>3</v>
      </c>
      <c r="AD269" s="3">
        <f t="shared" si="155"/>
        <v>0.66666666666666663</v>
      </c>
      <c r="AE269" s="3">
        <v>3</v>
      </c>
      <c r="AF269" s="3">
        <f t="shared" si="156"/>
        <v>0.66666666666666663</v>
      </c>
      <c r="AG269" s="3">
        <v>3</v>
      </c>
      <c r="AH269" s="3">
        <f t="shared" si="157"/>
        <v>0.66666666666666663</v>
      </c>
      <c r="AI269" s="3">
        <v>3</v>
      </c>
      <c r="AJ269" s="3">
        <f t="shared" si="158"/>
        <v>0.66666666666666663</v>
      </c>
      <c r="AK269" s="3">
        <v>3</v>
      </c>
      <c r="AL269" s="3">
        <f t="shared" si="159"/>
        <v>0.66666666666666663</v>
      </c>
      <c r="AM269" s="3">
        <v>4</v>
      </c>
      <c r="AN269" s="3">
        <f t="shared" si="160"/>
        <v>1</v>
      </c>
      <c r="AO269" s="3">
        <v>4</v>
      </c>
      <c r="AP269" s="3">
        <f t="shared" si="161"/>
        <v>1</v>
      </c>
      <c r="AQ269" s="3">
        <v>3</v>
      </c>
      <c r="AR269" s="3">
        <f t="shared" si="162"/>
        <v>0.66666666666666663</v>
      </c>
      <c r="AS269" s="29">
        <f t="shared" si="163"/>
        <v>0.75</v>
      </c>
      <c r="AT269" s="3">
        <v>4</v>
      </c>
      <c r="AU269" s="3">
        <f t="shared" si="164"/>
        <v>0.75</v>
      </c>
      <c r="AV269" s="3">
        <v>4</v>
      </c>
      <c r="AW269" s="3">
        <f t="shared" si="165"/>
        <v>0.75</v>
      </c>
      <c r="AX269" s="29">
        <f t="shared" si="166"/>
        <v>0.75</v>
      </c>
      <c r="AY269" s="3" t="s">
        <v>2209</v>
      </c>
      <c r="AZ269" s="3">
        <v>30</v>
      </c>
      <c r="BA269" s="12">
        <f t="shared" si="167"/>
        <v>0.10533603152625413</v>
      </c>
      <c r="BB269" s="12">
        <f t="shared" si="168"/>
        <v>0.83177570093457942</v>
      </c>
      <c r="BC269" s="3">
        <v>5</v>
      </c>
      <c r="BD269" s="3">
        <f t="shared" si="169"/>
        <v>1</v>
      </c>
      <c r="BE269" s="3">
        <v>5</v>
      </c>
      <c r="BF269" s="3">
        <f t="shared" si="170"/>
        <v>1</v>
      </c>
      <c r="BG269" s="29">
        <f t="shared" si="171"/>
        <v>0.70177867717541798</v>
      </c>
      <c r="BH269" s="3">
        <v>11000000</v>
      </c>
      <c r="BI269" s="13">
        <f t="shared" si="172"/>
        <v>1.2375000012374999E-2</v>
      </c>
      <c r="BJ269" s="12">
        <f t="shared" si="173"/>
        <v>0.93650793650793651</v>
      </c>
      <c r="BK269" s="29">
        <f t="shared" si="174"/>
        <v>0.71015755730701413</v>
      </c>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Q269" s="3"/>
      <c r="CR269" s="3"/>
      <c r="CS269" s="3"/>
      <c r="CT269" s="3"/>
      <c r="CU269" s="3"/>
      <c r="CV269" s="3"/>
      <c r="CW269" s="3"/>
      <c r="CX269" s="3"/>
      <c r="CY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O269" s="3"/>
      <c r="EQ269" s="3"/>
      <c r="EW269" s="3"/>
      <c r="EX269" s="3"/>
      <c r="EY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row>
    <row r="270" spans="1:187" ht="15" x14ac:dyDescent="0.2">
      <c r="A270" s="3" t="s">
        <v>2215</v>
      </c>
      <c r="B270" s="21" t="s">
        <v>3152</v>
      </c>
      <c r="C270" s="3" t="s">
        <v>2216</v>
      </c>
      <c r="D270" s="3" t="s">
        <v>113</v>
      </c>
      <c r="E270" s="3" t="s">
        <v>2208</v>
      </c>
      <c r="F270" s="3">
        <v>30</v>
      </c>
      <c r="G270" s="5">
        <f t="shared" si="140"/>
        <v>0.3</v>
      </c>
      <c r="H270" s="29">
        <f t="shared" si="141"/>
        <v>0.3</v>
      </c>
      <c r="I270" s="3">
        <v>5</v>
      </c>
      <c r="J270" s="3">
        <f t="shared" si="142"/>
        <v>1</v>
      </c>
      <c r="K270" s="3">
        <f t="shared" si="143"/>
        <v>1</v>
      </c>
      <c r="L270" s="3">
        <v>5</v>
      </c>
      <c r="M270" s="3">
        <f t="shared" si="144"/>
        <v>1</v>
      </c>
      <c r="N270" s="3">
        <f t="shared" si="145"/>
        <v>1</v>
      </c>
      <c r="O270" s="3">
        <v>5</v>
      </c>
      <c r="P270" s="3">
        <f t="shared" si="146"/>
        <v>1</v>
      </c>
      <c r="Q270" s="3">
        <f t="shared" si="147"/>
        <v>1</v>
      </c>
      <c r="R270" s="3">
        <v>5</v>
      </c>
      <c r="S270" s="3">
        <f t="shared" si="148"/>
        <v>1</v>
      </c>
      <c r="T270" s="3">
        <f t="shared" si="149"/>
        <v>1</v>
      </c>
      <c r="U270" s="29">
        <f t="shared" si="150"/>
        <v>1</v>
      </c>
      <c r="V270" s="3">
        <v>5</v>
      </c>
      <c r="W270" s="3">
        <f t="shared" si="151"/>
        <v>1</v>
      </c>
      <c r="X270" s="3">
        <v>4</v>
      </c>
      <c r="Y270" s="3">
        <f t="shared" si="152"/>
        <v>0.75</v>
      </c>
      <c r="Z270" s="3">
        <v>5</v>
      </c>
      <c r="AA270" s="3">
        <f t="shared" si="153"/>
        <v>1</v>
      </c>
      <c r="AB270" s="29">
        <f t="shared" si="154"/>
        <v>0.91666666666666663</v>
      </c>
      <c r="AC270" s="3">
        <v>4</v>
      </c>
      <c r="AD270" s="3">
        <f t="shared" si="155"/>
        <v>1</v>
      </c>
      <c r="AE270" s="3">
        <v>4</v>
      </c>
      <c r="AF270" s="3">
        <f t="shared" si="156"/>
        <v>1</v>
      </c>
      <c r="AG270" s="3">
        <v>4</v>
      </c>
      <c r="AH270" s="3">
        <f t="shared" si="157"/>
        <v>1</v>
      </c>
      <c r="AI270" s="3">
        <v>4</v>
      </c>
      <c r="AJ270" s="3">
        <f t="shared" si="158"/>
        <v>1</v>
      </c>
      <c r="AK270" s="3">
        <v>4</v>
      </c>
      <c r="AL270" s="3">
        <f t="shared" si="159"/>
        <v>1</v>
      </c>
      <c r="AM270" s="3">
        <v>4</v>
      </c>
      <c r="AN270" s="3">
        <f t="shared" si="160"/>
        <v>1</v>
      </c>
      <c r="AO270" s="3">
        <v>3</v>
      </c>
      <c r="AP270" s="3">
        <f t="shared" si="161"/>
        <v>0.66666666666666663</v>
      </c>
      <c r="AQ270" s="3">
        <v>4</v>
      </c>
      <c r="AR270" s="3">
        <f t="shared" si="162"/>
        <v>1</v>
      </c>
      <c r="AS270" s="29">
        <f t="shared" si="163"/>
        <v>0.95833333333333337</v>
      </c>
      <c r="AT270" s="3">
        <v>4</v>
      </c>
      <c r="AU270" s="3">
        <f t="shared" si="164"/>
        <v>0.75</v>
      </c>
      <c r="AV270" s="3">
        <v>4</v>
      </c>
      <c r="AW270" s="3">
        <f t="shared" si="165"/>
        <v>0.75</v>
      </c>
      <c r="AX270" s="29">
        <f t="shared" si="166"/>
        <v>0.75</v>
      </c>
      <c r="AY270" s="3" t="s">
        <v>2217</v>
      </c>
      <c r="AZ270" s="3">
        <v>5</v>
      </c>
      <c r="BA270" s="12">
        <f t="shared" si="167"/>
        <v>1.6579685447509495E-2</v>
      </c>
      <c r="BB270" s="12">
        <f t="shared" si="168"/>
        <v>9.0342679127725853E-2</v>
      </c>
      <c r="BC270" s="3">
        <v>5</v>
      </c>
      <c r="BD270" s="3">
        <f t="shared" si="169"/>
        <v>1</v>
      </c>
      <c r="BE270" s="3">
        <v>5</v>
      </c>
      <c r="BF270" s="3">
        <f t="shared" si="170"/>
        <v>1</v>
      </c>
      <c r="BG270" s="29">
        <f t="shared" si="171"/>
        <v>0.67219322848250318</v>
      </c>
      <c r="BH270" s="3">
        <v>30890000</v>
      </c>
      <c r="BI270" s="13">
        <f t="shared" si="172"/>
        <v>3.4751250034751248E-2</v>
      </c>
      <c r="BJ270" s="12">
        <f t="shared" si="173"/>
        <v>0.97460317460317458</v>
      </c>
      <c r="BK270" s="29">
        <f t="shared" si="174"/>
        <v>0.76619887141375054</v>
      </c>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O270" s="3"/>
      <c r="EQ270" s="3"/>
      <c r="EW270" s="3"/>
      <c r="EZ270" s="3"/>
      <c r="FA270" s="3"/>
      <c r="FB270" s="3"/>
      <c r="FC270" s="3"/>
      <c r="FD270" s="3"/>
      <c r="FE270" s="3"/>
      <c r="FF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row>
    <row r="271" spans="1:187" ht="15" x14ac:dyDescent="0.2">
      <c r="A271" s="3" t="s">
        <v>2225</v>
      </c>
      <c r="B271" s="21" t="s">
        <v>3140</v>
      </c>
      <c r="C271" s="3" t="s">
        <v>2226</v>
      </c>
      <c r="D271" s="3" t="s">
        <v>144</v>
      </c>
      <c r="E271" s="3" t="s">
        <v>145</v>
      </c>
      <c r="F271" s="3">
        <v>50</v>
      </c>
      <c r="G271" s="5">
        <f t="shared" si="140"/>
        <v>0.5</v>
      </c>
      <c r="H271" s="29">
        <f t="shared" si="141"/>
        <v>0.5</v>
      </c>
      <c r="I271" s="3">
        <v>5</v>
      </c>
      <c r="J271" s="3">
        <f t="shared" si="142"/>
        <v>1</v>
      </c>
      <c r="K271" s="3">
        <f t="shared" si="143"/>
        <v>1</v>
      </c>
      <c r="L271" s="3">
        <v>5</v>
      </c>
      <c r="M271" s="3">
        <f t="shared" si="144"/>
        <v>1</v>
      </c>
      <c r="N271" s="3">
        <f t="shared" si="145"/>
        <v>1</v>
      </c>
      <c r="O271" s="3">
        <v>5</v>
      </c>
      <c r="P271" s="3">
        <f t="shared" si="146"/>
        <v>1</v>
      </c>
      <c r="Q271" s="3">
        <f t="shared" si="147"/>
        <v>1</v>
      </c>
      <c r="R271" s="3">
        <v>5</v>
      </c>
      <c r="S271" s="3">
        <f t="shared" si="148"/>
        <v>1</v>
      </c>
      <c r="T271" s="3">
        <f t="shared" si="149"/>
        <v>1</v>
      </c>
      <c r="U271" s="29">
        <f t="shared" si="150"/>
        <v>1</v>
      </c>
      <c r="V271" s="3">
        <v>5</v>
      </c>
      <c r="W271" s="3">
        <f t="shared" si="151"/>
        <v>1</v>
      </c>
      <c r="X271" s="3">
        <v>4</v>
      </c>
      <c r="Y271" s="3">
        <f t="shared" si="152"/>
        <v>0.75</v>
      </c>
      <c r="Z271" s="3">
        <v>5</v>
      </c>
      <c r="AA271" s="3">
        <f t="shared" si="153"/>
        <v>1</v>
      </c>
      <c r="AB271" s="29">
        <f t="shared" si="154"/>
        <v>0.91666666666666663</v>
      </c>
      <c r="AC271" s="3">
        <v>4</v>
      </c>
      <c r="AD271" s="3">
        <f t="shared" si="155"/>
        <v>1</v>
      </c>
      <c r="AE271" s="3">
        <v>4</v>
      </c>
      <c r="AF271" s="3">
        <f t="shared" si="156"/>
        <v>1</v>
      </c>
      <c r="AG271" s="3">
        <v>4</v>
      </c>
      <c r="AH271" s="3">
        <f t="shared" si="157"/>
        <v>1</v>
      </c>
      <c r="AI271" s="3">
        <v>4</v>
      </c>
      <c r="AJ271" s="3">
        <f t="shared" si="158"/>
        <v>1</v>
      </c>
      <c r="AK271" s="3">
        <v>4</v>
      </c>
      <c r="AL271" s="3">
        <f t="shared" si="159"/>
        <v>1</v>
      </c>
      <c r="AM271" s="3">
        <v>4</v>
      </c>
      <c r="AN271" s="3">
        <f t="shared" si="160"/>
        <v>1</v>
      </c>
      <c r="AO271" s="3">
        <v>4</v>
      </c>
      <c r="AP271" s="3">
        <f t="shared" si="161"/>
        <v>1</v>
      </c>
      <c r="AQ271" s="3">
        <v>2</v>
      </c>
      <c r="AR271" s="3">
        <f t="shared" si="162"/>
        <v>0.33333333333333331</v>
      </c>
      <c r="AS271" s="29">
        <f t="shared" si="163"/>
        <v>0.91666666666666663</v>
      </c>
      <c r="AT271" s="3">
        <v>4</v>
      </c>
      <c r="AU271" s="3">
        <f t="shared" si="164"/>
        <v>0.75</v>
      </c>
      <c r="AV271" s="3">
        <v>5</v>
      </c>
      <c r="AW271" s="3">
        <f t="shared" si="165"/>
        <v>1</v>
      </c>
      <c r="AX271" s="29">
        <f t="shared" si="166"/>
        <v>0.875</v>
      </c>
      <c r="AY271" s="3" t="s">
        <v>2227</v>
      </c>
      <c r="AZ271" s="3">
        <v>10</v>
      </c>
      <c r="BA271" s="12">
        <f t="shared" si="167"/>
        <v>3.4330954663258424E-2</v>
      </c>
      <c r="BB271" s="12">
        <f t="shared" si="168"/>
        <v>0.27414330218068533</v>
      </c>
      <c r="BC271" s="3">
        <v>5</v>
      </c>
      <c r="BD271" s="3">
        <f t="shared" si="169"/>
        <v>1</v>
      </c>
      <c r="BE271" s="3">
        <v>4</v>
      </c>
      <c r="BF271" s="3">
        <f t="shared" si="170"/>
        <v>0.75</v>
      </c>
      <c r="BG271" s="29">
        <f t="shared" si="171"/>
        <v>0.59477698488775277</v>
      </c>
      <c r="BH271" s="3">
        <v>850000</v>
      </c>
      <c r="BI271" s="13">
        <f t="shared" si="172"/>
        <v>9.5625000095625001E-4</v>
      </c>
      <c r="BJ271" s="12">
        <f t="shared" si="173"/>
        <v>0.61269841269841274</v>
      </c>
      <c r="BK271" s="29">
        <f t="shared" si="174"/>
        <v>0.80051838637018102</v>
      </c>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B271" s="3"/>
      <c r="EC271" s="3"/>
      <c r="ED271" s="3"/>
      <c r="EE271" s="3"/>
      <c r="EF271" s="3"/>
      <c r="EG271" s="3"/>
      <c r="EH271" s="3"/>
      <c r="EI271" s="3"/>
      <c r="EJ271" s="3"/>
      <c r="EK271" s="3"/>
      <c r="EL271" s="3"/>
      <c r="EM271" s="3"/>
      <c r="EO271" s="3"/>
      <c r="EQ271" s="3"/>
      <c r="EW271" s="3"/>
      <c r="EX271" s="3"/>
      <c r="EY271" s="3"/>
      <c r="FA271" s="3"/>
      <c r="FB271" s="3"/>
      <c r="FC271" s="3"/>
      <c r="FD271" s="3"/>
      <c r="FE271" s="3"/>
      <c r="FF271" s="3"/>
      <c r="FH271" s="3"/>
      <c r="FI271" s="3"/>
      <c r="FJ271" s="3"/>
      <c r="FK271" s="3"/>
      <c r="FL271" s="3"/>
      <c r="FM271" s="3"/>
      <c r="FN271" s="3"/>
      <c r="FO271" s="3"/>
      <c r="FP271" s="3"/>
      <c r="FQ271" s="3"/>
      <c r="FR271" s="3"/>
      <c r="FS271" s="3"/>
      <c r="FT271" s="3"/>
      <c r="FU271" s="3"/>
      <c r="FV271" s="3"/>
      <c r="FW271" s="3"/>
      <c r="FX271" s="3"/>
      <c r="FY271" s="3"/>
      <c r="GA271" s="3"/>
      <c r="GB271" s="3"/>
      <c r="GC271" s="3"/>
      <c r="GD271" s="3"/>
      <c r="GE271" s="3"/>
    </row>
    <row r="272" spans="1:187" ht="15" x14ac:dyDescent="0.2">
      <c r="A272" s="3" t="s">
        <v>2235</v>
      </c>
      <c r="B272" s="21" t="s">
        <v>3137</v>
      </c>
      <c r="C272" s="3" t="s">
        <v>2236</v>
      </c>
      <c r="D272" s="3" t="s">
        <v>113</v>
      </c>
      <c r="E272" s="3" t="s">
        <v>2237</v>
      </c>
      <c r="F272" s="3">
        <v>10</v>
      </c>
      <c r="G272" s="5">
        <f t="shared" si="140"/>
        <v>0.1</v>
      </c>
      <c r="H272" s="29">
        <f t="shared" si="141"/>
        <v>0.1</v>
      </c>
      <c r="I272" s="3">
        <v>5</v>
      </c>
      <c r="J272" s="3">
        <f t="shared" si="142"/>
        <v>1</v>
      </c>
      <c r="K272" s="3">
        <f t="shared" si="143"/>
        <v>1</v>
      </c>
      <c r="L272" s="3">
        <v>5</v>
      </c>
      <c r="M272" s="3">
        <f t="shared" si="144"/>
        <v>1</v>
      </c>
      <c r="N272" s="3">
        <f t="shared" si="145"/>
        <v>1</v>
      </c>
      <c r="O272" s="3">
        <v>4</v>
      </c>
      <c r="P272" s="3">
        <f t="shared" si="146"/>
        <v>0.75</v>
      </c>
      <c r="Q272" s="3">
        <f t="shared" si="147"/>
        <v>0.75</v>
      </c>
      <c r="R272" s="3">
        <v>5</v>
      </c>
      <c r="S272" s="3">
        <f t="shared" si="148"/>
        <v>1</v>
      </c>
      <c r="T272" s="3">
        <f t="shared" si="149"/>
        <v>1</v>
      </c>
      <c r="U272" s="29">
        <f t="shared" si="150"/>
        <v>0.9375</v>
      </c>
      <c r="V272" s="3">
        <v>5</v>
      </c>
      <c r="W272" s="3">
        <f t="shared" si="151"/>
        <v>1</v>
      </c>
      <c r="X272" s="3">
        <v>4</v>
      </c>
      <c r="Y272" s="3">
        <f t="shared" si="152"/>
        <v>0.75</v>
      </c>
      <c r="Z272" s="3">
        <v>4</v>
      </c>
      <c r="AA272" s="3">
        <f t="shared" si="153"/>
        <v>0.75</v>
      </c>
      <c r="AB272" s="29">
        <f t="shared" si="154"/>
        <v>0.83333333333333337</v>
      </c>
      <c r="AC272" s="3">
        <v>4</v>
      </c>
      <c r="AD272" s="3">
        <f t="shared" si="155"/>
        <v>1</v>
      </c>
      <c r="AE272" s="3">
        <v>3</v>
      </c>
      <c r="AF272" s="3">
        <f t="shared" si="156"/>
        <v>0.66666666666666663</v>
      </c>
      <c r="AG272" s="3">
        <v>2</v>
      </c>
      <c r="AH272" s="3">
        <f t="shared" si="157"/>
        <v>0.33333333333333331</v>
      </c>
      <c r="AI272" s="3">
        <v>3</v>
      </c>
      <c r="AJ272" s="3">
        <f t="shared" si="158"/>
        <v>0.66666666666666663</v>
      </c>
      <c r="AK272" s="3">
        <v>4</v>
      </c>
      <c r="AL272" s="3">
        <f t="shared" si="159"/>
        <v>1</v>
      </c>
      <c r="AM272" s="3">
        <v>4</v>
      </c>
      <c r="AN272" s="3">
        <f t="shared" si="160"/>
        <v>1</v>
      </c>
      <c r="AO272" s="3">
        <v>4</v>
      </c>
      <c r="AP272" s="3">
        <f t="shared" si="161"/>
        <v>1</v>
      </c>
      <c r="AQ272" s="3">
        <v>4</v>
      </c>
      <c r="AR272" s="3">
        <f t="shared" si="162"/>
        <v>1</v>
      </c>
      <c r="AS272" s="29">
        <f t="shared" si="163"/>
        <v>0.83333333333333326</v>
      </c>
      <c r="AT272" s="3">
        <v>4</v>
      </c>
      <c r="AU272" s="3">
        <f t="shared" si="164"/>
        <v>0.75</v>
      </c>
      <c r="AV272" s="3">
        <v>5</v>
      </c>
      <c r="AW272" s="3">
        <f t="shared" si="165"/>
        <v>1</v>
      </c>
      <c r="AX272" s="29">
        <f t="shared" si="166"/>
        <v>0.875</v>
      </c>
      <c r="AY272" s="3" t="s">
        <v>2238</v>
      </c>
      <c r="AZ272" s="3">
        <v>2</v>
      </c>
      <c r="BA272" s="12">
        <f t="shared" si="167"/>
        <v>5.9289239180601409E-3</v>
      </c>
      <c r="BB272" s="12">
        <f t="shared" si="168"/>
        <v>2.1806853582554516E-2</v>
      </c>
      <c r="BC272" s="3">
        <v>2</v>
      </c>
      <c r="BD272" s="3">
        <f t="shared" si="169"/>
        <v>0.25</v>
      </c>
      <c r="BE272" s="3">
        <v>2</v>
      </c>
      <c r="BF272" s="3">
        <f t="shared" si="170"/>
        <v>0.25</v>
      </c>
      <c r="BG272" s="29">
        <f t="shared" si="171"/>
        <v>0.1686429746393534</v>
      </c>
      <c r="BH272" s="3">
        <v>31000000</v>
      </c>
      <c r="BI272" s="13">
        <f t="shared" si="172"/>
        <v>3.4875000034875002E-2</v>
      </c>
      <c r="BJ272" s="12">
        <f t="shared" si="173"/>
        <v>0.97777777777777775</v>
      </c>
      <c r="BK272" s="29">
        <f t="shared" si="174"/>
        <v>0.62463494021766997</v>
      </c>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O272" s="3"/>
      <c r="EW272" s="3"/>
      <c r="EZ272" s="3"/>
      <c r="FA272" s="3"/>
      <c r="FB272" s="3"/>
      <c r="FC272" s="3"/>
      <c r="FD272" s="3"/>
      <c r="FE272" s="3"/>
      <c r="FF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row>
    <row r="273" spans="1:187" ht="15" x14ac:dyDescent="0.2">
      <c r="A273" s="3" t="s">
        <v>2243</v>
      </c>
      <c r="B273" s="21" t="s">
        <v>3151</v>
      </c>
      <c r="C273" s="3" t="s">
        <v>2244</v>
      </c>
      <c r="D273" s="3" t="s">
        <v>124</v>
      </c>
      <c r="E273" s="3" t="s">
        <v>668</v>
      </c>
      <c r="F273" s="3">
        <v>35</v>
      </c>
      <c r="G273" s="5">
        <f t="shared" si="140"/>
        <v>0.35000000000000003</v>
      </c>
      <c r="H273" s="29">
        <f t="shared" si="141"/>
        <v>0.35000000000000003</v>
      </c>
      <c r="I273" s="3">
        <v>5</v>
      </c>
      <c r="J273" s="3">
        <f t="shared" si="142"/>
        <v>1</v>
      </c>
      <c r="K273" s="3">
        <f t="shared" si="143"/>
        <v>1</v>
      </c>
      <c r="L273" s="3">
        <v>5</v>
      </c>
      <c r="M273" s="3">
        <f t="shared" si="144"/>
        <v>1</v>
      </c>
      <c r="N273" s="3">
        <f t="shared" si="145"/>
        <v>1</v>
      </c>
      <c r="O273" s="3">
        <v>5</v>
      </c>
      <c r="P273" s="3">
        <f t="shared" si="146"/>
        <v>1</v>
      </c>
      <c r="Q273" s="3">
        <f t="shared" si="147"/>
        <v>1</v>
      </c>
      <c r="R273" s="3">
        <v>5</v>
      </c>
      <c r="S273" s="3">
        <f t="shared" si="148"/>
        <v>1</v>
      </c>
      <c r="T273" s="3">
        <f t="shared" si="149"/>
        <v>1</v>
      </c>
      <c r="U273" s="29">
        <f t="shared" si="150"/>
        <v>1</v>
      </c>
      <c r="V273" s="3">
        <v>5</v>
      </c>
      <c r="W273" s="3">
        <f t="shared" si="151"/>
        <v>1</v>
      </c>
      <c r="X273" s="3">
        <v>5</v>
      </c>
      <c r="Y273" s="3">
        <f t="shared" si="152"/>
        <v>1</v>
      </c>
      <c r="Z273" s="3">
        <v>5</v>
      </c>
      <c r="AA273" s="3">
        <f t="shared" si="153"/>
        <v>1</v>
      </c>
      <c r="AB273" s="29">
        <f t="shared" si="154"/>
        <v>1</v>
      </c>
      <c r="AC273" s="3">
        <v>4</v>
      </c>
      <c r="AD273" s="3">
        <f t="shared" si="155"/>
        <v>1</v>
      </c>
      <c r="AE273" s="3">
        <v>4</v>
      </c>
      <c r="AF273" s="3">
        <f t="shared" si="156"/>
        <v>1</v>
      </c>
      <c r="AG273" s="3">
        <v>4</v>
      </c>
      <c r="AH273" s="3">
        <f t="shared" si="157"/>
        <v>1</v>
      </c>
      <c r="AI273" s="3">
        <v>3</v>
      </c>
      <c r="AJ273" s="3">
        <f t="shared" si="158"/>
        <v>0.66666666666666663</v>
      </c>
      <c r="AK273" s="3">
        <v>4</v>
      </c>
      <c r="AL273" s="3">
        <f t="shared" si="159"/>
        <v>1</v>
      </c>
      <c r="AM273" s="3">
        <v>4</v>
      </c>
      <c r="AN273" s="3">
        <f t="shared" si="160"/>
        <v>1</v>
      </c>
      <c r="AO273" s="3">
        <v>3</v>
      </c>
      <c r="AP273" s="3">
        <f t="shared" si="161"/>
        <v>0.66666666666666663</v>
      </c>
      <c r="AQ273" s="3">
        <v>3</v>
      </c>
      <c r="AR273" s="3">
        <f t="shared" si="162"/>
        <v>0.66666666666666663</v>
      </c>
      <c r="AS273" s="29">
        <f t="shared" si="163"/>
        <v>0.875</v>
      </c>
      <c r="AT273" s="3">
        <v>4</v>
      </c>
      <c r="AU273" s="3">
        <f t="shared" si="164"/>
        <v>0.75</v>
      </c>
      <c r="AV273" s="3">
        <v>4</v>
      </c>
      <c r="AW273" s="3">
        <f t="shared" si="165"/>
        <v>0.75</v>
      </c>
      <c r="AX273" s="29">
        <f t="shared" si="166"/>
        <v>0.75</v>
      </c>
      <c r="AY273" s="3" t="s">
        <v>2245</v>
      </c>
      <c r="AZ273" s="3">
        <v>25</v>
      </c>
      <c r="BA273" s="12">
        <f t="shared" si="167"/>
        <v>8.7584762310505201E-2</v>
      </c>
      <c r="BB273" s="12">
        <f t="shared" si="168"/>
        <v>0.75077881619937692</v>
      </c>
      <c r="BC273" s="3">
        <v>3</v>
      </c>
      <c r="BD273" s="3">
        <f t="shared" si="169"/>
        <v>0.5</v>
      </c>
      <c r="BE273" s="3">
        <v>2</v>
      </c>
      <c r="BF273" s="3">
        <f t="shared" si="170"/>
        <v>0.25</v>
      </c>
      <c r="BG273" s="29">
        <f t="shared" si="171"/>
        <v>0.27919492077016839</v>
      </c>
      <c r="BH273" s="3">
        <v>325000</v>
      </c>
      <c r="BI273" s="13">
        <f t="shared" si="172"/>
        <v>3.6562500036562502E-4</v>
      </c>
      <c r="BJ273" s="12">
        <f t="shared" si="173"/>
        <v>0.41269841269841268</v>
      </c>
      <c r="BK273" s="29">
        <f t="shared" si="174"/>
        <v>0.70903248679502806</v>
      </c>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Q273" s="3"/>
      <c r="EW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GA273" s="3"/>
      <c r="GB273" s="3"/>
      <c r="GC273" s="3"/>
      <c r="GD273" s="3"/>
      <c r="GE273" s="3"/>
    </row>
    <row r="274" spans="1:187" ht="15" x14ac:dyDescent="0.2">
      <c r="A274" s="3" t="s">
        <v>2254</v>
      </c>
      <c r="B274" s="21" t="s">
        <v>3150</v>
      </c>
      <c r="C274" s="3" t="s">
        <v>688</v>
      </c>
      <c r="D274" s="3" t="s">
        <v>113</v>
      </c>
      <c r="E274" s="3" t="s">
        <v>2255</v>
      </c>
      <c r="F274" s="3">
        <v>35</v>
      </c>
      <c r="G274" s="5">
        <f t="shared" si="140"/>
        <v>0.35000000000000003</v>
      </c>
      <c r="H274" s="29">
        <f t="shared" si="141"/>
        <v>0.35000000000000003</v>
      </c>
      <c r="I274" s="3">
        <v>5</v>
      </c>
      <c r="J274" s="3">
        <f t="shared" si="142"/>
        <v>1</v>
      </c>
      <c r="K274" s="3">
        <f t="shared" si="143"/>
        <v>1</v>
      </c>
      <c r="L274" s="3">
        <v>5</v>
      </c>
      <c r="M274" s="3">
        <f t="shared" si="144"/>
        <v>1</v>
      </c>
      <c r="N274" s="3">
        <f t="shared" si="145"/>
        <v>1</v>
      </c>
      <c r="O274" s="3">
        <v>5</v>
      </c>
      <c r="P274" s="3">
        <f t="shared" si="146"/>
        <v>1</v>
      </c>
      <c r="Q274" s="3">
        <f t="shared" si="147"/>
        <v>1</v>
      </c>
      <c r="R274" s="3">
        <v>5</v>
      </c>
      <c r="S274" s="3">
        <f t="shared" si="148"/>
        <v>1</v>
      </c>
      <c r="T274" s="3">
        <f t="shared" si="149"/>
        <v>1</v>
      </c>
      <c r="U274" s="29">
        <f t="shared" si="150"/>
        <v>1</v>
      </c>
      <c r="V274" s="3">
        <v>5</v>
      </c>
      <c r="W274" s="3">
        <f t="shared" si="151"/>
        <v>1</v>
      </c>
      <c r="X274" s="3">
        <v>4</v>
      </c>
      <c r="Y274" s="3">
        <f t="shared" si="152"/>
        <v>0.75</v>
      </c>
      <c r="Z274" s="3">
        <v>5</v>
      </c>
      <c r="AA274" s="3">
        <f t="shared" si="153"/>
        <v>1</v>
      </c>
      <c r="AB274" s="29">
        <f t="shared" si="154"/>
        <v>0.91666666666666663</v>
      </c>
      <c r="AC274" s="3">
        <v>4</v>
      </c>
      <c r="AD274" s="3">
        <f t="shared" si="155"/>
        <v>1</v>
      </c>
      <c r="AE274" s="3">
        <v>4</v>
      </c>
      <c r="AF274" s="3">
        <f t="shared" si="156"/>
        <v>1</v>
      </c>
      <c r="AG274" s="3">
        <v>4</v>
      </c>
      <c r="AH274" s="3">
        <f t="shared" si="157"/>
        <v>1</v>
      </c>
      <c r="AI274" s="3">
        <v>4</v>
      </c>
      <c r="AJ274" s="3">
        <f t="shared" si="158"/>
        <v>1</v>
      </c>
      <c r="AK274" s="3">
        <v>4</v>
      </c>
      <c r="AL274" s="3">
        <f t="shared" si="159"/>
        <v>1</v>
      </c>
      <c r="AM274" s="3">
        <v>4</v>
      </c>
      <c r="AN274" s="3">
        <f t="shared" si="160"/>
        <v>1</v>
      </c>
      <c r="AO274" s="3">
        <v>4</v>
      </c>
      <c r="AP274" s="3">
        <f t="shared" si="161"/>
        <v>1</v>
      </c>
      <c r="AQ274" s="3">
        <v>4</v>
      </c>
      <c r="AR274" s="3">
        <f t="shared" si="162"/>
        <v>1</v>
      </c>
      <c r="AS274" s="29">
        <f t="shared" si="163"/>
        <v>1</v>
      </c>
      <c r="AT274" s="3">
        <v>4</v>
      </c>
      <c r="AU274" s="3">
        <f t="shared" si="164"/>
        <v>0.75</v>
      </c>
      <c r="AV274" s="3">
        <v>5</v>
      </c>
      <c r="AW274" s="3">
        <f t="shared" si="165"/>
        <v>1</v>
      </c>
      <c r="AX274" s="29">
        <f t="shared" si="166"/>
        <v>0.875</v>
      </c>
      <c r="AY274" s="3" t="s">
        <v>2256</v>
      </c>
      <c r="AZ274" s="3">
        <v>25.5</v>
      </c>
      <c r="BA274" s="12">
        <f t="shared" si="167"/>
        <v>8.9359889232080089E-2</v>
      </c>
      <c r="BB274" s="12">
        <f t="shared" si="168"/>
        <v>0.80062305295950154</v>
      </c>
      <c r="BC274" s="3">
        <v>5</v>
      </c>
      <c r="BD274" s="3">
        <f t="shared" si="169"/>
        <v>1</v>
      </c>
      <c r="BE274" s="3">
        <v>5</v>
      </c>
      <c r="BF274" s="3">
        <f t="shared" si="170"/>
        <v>1</v>
      </c>
      <c r="BG274" s="29">
        <f t="shared" si="171"/>
        <v>0.69645329641069331</v>
      </c>
      <c r="BH274" s="3">
        <v>18580000</v>
      </c>
      <c r="BI274" s="13">
        <f t="shared" si="172"/>
        <v>2.0902500020902499E-2</v>
      </c>
      <c r="BJ274" s="12">
        <f t="shared" si="173"/>
        <v>0.95873015873015877</v>
      </c>
      <c r="BK274" s="29">
        <f t="shared" si="174"/>
        <v>0.80635332717955999</v>
      </c>
      <c r="FI274" s="3"/>
      <c r="GC274" s="3"/>
      <c r="GE274" s="3"/>
    </row>
    <row r="275" spans="1:187" ht="15" x14ac:dyDescent="0.2">
      <c r="A275" s="3" t="s">
        <v>2265</v>
      </c>
      <c r="B275" s="21" t="s">
        <v>3137</v>
      </c>
      <c r="C275" s="3" t="s">
        <v>2266</v>
      </c>
      <c r="D275" s="3" t="s">
        <v>124</v>
      </c>
      <c r="E275" s="3" t="s">
        <v>207</v>
      </c>
      <c r="F275" s="3">
        <v>50</v>
      </c>
      <c r="G275" s="5">
        <f t="shared" si="140"/>
        <v>0.5</v>
      </c>
      <c r="H275" s="29">
        <f t="shared" si="141"/>
        <v>0.5</v>
      </c>
      <c r="I275" s="3">
        <v>5</v>
      </c>
      <c r="J275" s="3">
        <f t="shared" si="142"/>
        <v>1</v>
      </c>
      <c r="K275" s="3">
        <f t="shared" si="143"/>
        <v>1</v>
      </c>
      <c r="L275" s="3">
        <v>4</v>
      </c>
      <c r="M275" s="3">
        <f t="shared" si="144"/>
        <v>0.75</v>
      </c>
      <c r="N275" s="3">
        <f t="shared" si="145"/>
        <v>0.75</v>
      </c>
      <c r="O275" s="3">
        <v>5</v>
      </c>
      <c r="P275" s="3">
        <f t="shared" si="146"/>
        <v>1</v>
      </c>
      <c r="Q275" s="3">
        <f t="shared" si="147"/>
        <v>1</v>
      </c>
      <c r="R275" s="3">
        <v>4</v>
      </c>
      <c r="S275" s="3">
        <f t="shared" si="148"/>
        <v>0.75</v>
      </c>
      <c r="T275" s="3">
        <f t="shared" si="149"/>
        <v>0.75</v>
      </c>
      <c r="U275" s="29">
        <f t="shared" si="150"/>
        <v>0.875</v>
      </c>
      <c r="V275" s="3">
        <v>5</v>
      </c>
      <c r="W275" s="3">
        <f t="shared" si="151"/>
        <v>1</v>
      </c>
      <c r="X275" s="3">
        <v>5</v>
      </c>
      <c r="Y275" s="3">
        <f t="shared" si="152"/>
        <v>1</v>
      </c>
      <c r="Z275" s="3">
        <v>5</v>
      </c>
      <c r="AA275" s="3">
        <f t="shared" si="153"/>
        <v>1</v>
      </c>
      <c r="AB275" s="29">
        <f t="shared" si="154"/>
        <v>1</v>
      </c>
      <c r="AC275" s="3">
        <v>4</v>
      </c>
      <c r="AD275" s="3">
        <f t="shared" si="155"/>
        <v>1</v>
      </c>
      <c r="AE275" s="3">
        <v>4</v>
      </c>
      <c r="AF275" s="3">
        <f t="shared" si="156"/>
        <v>1</v>
      </c>
      <c r="AG275" s="3">
        <v>3</v>
      </c>
      <c r="AH275" s="3">
        <f t="shared" si="157"/>
        <v>0.66666666666666663</v>
      </c>
      <c r="AI275" s="3">
        <v>4</v>
      </c>
      <c r="AJ275" s="3">
        <f t="shared" si="158"/>
        <v>1</v>
      </c>
      <c r="AK275" s="3">
        <v>2</v>
      </c>
      <c r="AL275" s="3">
        <f t="shared" si="159"/>
        <v>0.33333333333333331</v>
      </c>
      <c r="AM275" s="3">
        <v>4</v>
      </c>
      <c r="AN275" s="3">
        <f t="shared" si="160"/>
        <v>1</v>
      </c>
      <c r="AO275" s="3">
        <v>4</v>
      </c>
      <c r="AP275" s="3">
        <f t="shared" si="161"/>
        <v>1</v>
      </c>
      <c r="AQ275" s="3">
        <v>4</v>
      </c>
      <c r="AR275" s="3">
        <f t="shared" si="162"/>
        <v>1</v>
      </c>
      <c r="AS275" s="29">
        <f t="shared" si="163"/>
        <v>0.875</v>
      </c>
      <c r="AT275" s="3">
        <v>4</v>
      </c>
      <c r="AU275" s="3">
        <f t="shared" si="164"/>
        <v>0.75</v>
      </c>
      <c r="AV275" s="3">
        <v>5</v>
      </c>
      <c r="AW275" s="3">
        <f t="shared" si="165"/>
        <v>1</v>
      </c>
      <c r="AX275" s="29">
        <f t="shared" si="166"/>
        <v>0.875</v>
      </c>
      <c r="AY275" s="3" t="s">
        <v>2267</v>
      </c>
      <c r="AZ275" s="3">
        <v>10</v>
      </c>
      <c r="BA275" s="12">
        <f t="shared" si="167"/>
        <v>3.4330954663258424E-2</v>
      </c>
      <c r="BB275" s="12">
        <f t="shared" si="168"/>
        <v>0.27414330218068533</v>
      </c>
      <c r="BC275" s="3">
        <v>4</v>
      </c>
      <c r="BD275" s="3">
        <f t="shared" si="169"/>
        <v>0.75</v>
      </c>
      <c r="BE275" s="3">
        <v>4</v>
      </c>
      <c r="BF275" s="3">
        <f t="shared" si="170"/>
        <v>0.75</v>
      </c>
      <c r="BG275" s="29">
        <f t="shared" si="171"/>
        <v>0.51144365155441951</v>
      </c>
      <c r="BH275" s="3">
        <v>15000</v>
      </c>
      <c r="BI275" s="13">
        <f t="shared" si="172"/>
        <v>1.6875000016875001E-5</v>
      </c>
      <c r="BJ275" s="12">
        <f t="shared" si="173"/>
        <v>4.7619047619047616E-2</v>
      </c>
      <c r="BK275" s="29">
        <f t="shared" si="174"/>
        <v>0.77274060859240323</v>
      </c>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N275" s="3"/>
      <c r="EW275" s="3"/>
      <c r="EZ275" s="3"/>
      <c r="FA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row>
    <row r="276" spans="1:187" ht="15" x14ac:dyDescent="0.2">
      <c r="A276" s="3" t="s">
        <v>2277</v>
      </c>
      <c r="B276" s="21" t="s">
        <v>3137</v>
      </c>
      <c r="C276" s="3" t="s">
        <v>2278</v>
      </c>
      <c r="D276" s="3" t="s">
        <v>113</v>
      </c>
      <c r="E276" s="3" t="s">
        <v>638</v>
      </c>
      <c r="F276" s="3">
        <v>40</v>
      </c>
      <c r="G276" s="5">
        <f t="shared" si="140"/>
        <v>0.4</v>
      </c>
      <c r="H276" s="29">
        <f t="shared" si="141"/>
        <v>0.4</v>
      </c>
      <c r="I276" s="3">
        <v>5</v>
      </c>
      <c r="J276" s="3">
        <f t="shared" si="142"/>
        <v>1</v>
      </c>
      <c r="K276" s="3">
        <f t="shared" si="143"/>
        <v>1</v>
      </c>
      <c r="L276" s="3">
        <v>5</v>
      </c>
      <c r="M276" s="3">
        <f t="shared" si="144"/>
        <v>1</v>
      </c>
      <c r="N276" s="3">
        <f t="shared" si="145"/>
        <v>1</v>
      </c>
      <c r="O276" s="3">
        <v>5</v>
      </c>
      <c r="P276" s="3">
        <f t="shared" si="146"/>
        <v>1</v>
      </c>
      <c r="Q276" s="3">
        <f t="shared" si="147"/>
        <v>1</v>
      </c>
      <c r="R276" s="3">
        <v>5</v>
      </c>
      <c r="S276" s="3">
        <f t="shared" si="148"/>
        <v>1</v>
      </c>
      <c r="T276" s="3">
        <f t="shared" si="149"/>
        <v>1</v>
      </c>
      <c r="U276" s="29">
        <f t="shared" si="150"/>
        <v>1</v>
      </c>
      <c r="V276" s="3">
        <v>5</v>
      </c>
      <c r="W276" s="3">
        <f t="shared" si="151"/>
        <v>1</v>
      </c>
      <c r="X276" s="3">
        <v>5</v>
      </c>
      <c r="Y276" s="3">
        <f t="shared" si="152"/>
        <v>1</v>
      </c>
      <c r="Z276" s="3">
        <v>5</v>
      </c>
      <c r="AA276" s="3">
        <f t="shared" si="153"/>
        <v>1</v>
      </c>
      <c r="AB276" s="29">
        <f t="shared" si="154"/>
        <v>1</v>
      </c>
      <c r="AC276" s="3">
        <v>4</v>
      </c>
      <c r="AD276" s="3">
        <f t="shared" si="155"/>
        <v>1</v>
      </c>
      <c r="AE276" s="3">
        <v>4</v>
      </c>
      <c r="AF276" s="3">
        <f t="shared" si="156"/>
        <v>1</v>
      </c>
      <c r="AG276" s="3">
        <v>4</v>
      </c>
      <c r="AH276" s="3">
        <f t="shared" si="157"/>
        <v>1</v>
      </c>
      <c r="AI276" s="3">
        <v>4</v>
      </c>
      <c r="AJ276" s="3">
        <f t="shared" si="158"/>
        <v>1</v>
      </c>
      <c r="AK276" s="3">
        <v>4</v>
      </c>
      <c r="AL276" s="3">
        <f t="shared" si="159"/>
        <v>1</v>
      </c>
      <c r="AM276" s="3">
        <v>4</v>
      </c>
      <c r="AN276" s="3">
        <f t="shared" si="160"/>
        <v>1</v>
      </c>
      <c r="AO276" s="3">
        <v>4</v>
      </c>
      <c r="AP276" s="3">
        <f t="shared" si="161"/>
        <v>1</v>
      </c>
      <c r="AQ276" s="3">
        <v>4</v>
      </c>
      <c r="AR276" s="3">
        <f t="shared" si="162"/>
        <v>1</v>
      </c>
      <c r="AS276" s="29">
        <f t="shared" si="163"/>
        <v>1</v>
      </c>
      <c r="AT276" s="3">
        <v>5</v>
      </c>
      <c r="AU276" s="3">
        <f t="shared" si="164"/>
        <v>1</v>
      </c>
      <c r="AV276" s="3">
        <v>5</v>
      </c>
      <c r="AW276" s="3">
        <f t="shared" si="165"/>
        <v>1</v>
      </c>
      <c r="AX276" s="29">
        <f t="shared" si="166"/>
        <v>1</v>
      </c>
      <c r="AY276" s="3" t="s">
        <v>2279</v>
      </c>
      <c r="AZ276" s="3">
        <v>30</v>
      </c>
      <c r="BA276" s="12">
        <f t="shared" si="167"/>
        <v>0.10533603152625413</v>
      </c>
      <c r="BB276" s="12">
        <f t="shared" si="168"/>
        <v>0.83177570093457942</v>
      </c>
      <c r="BC276" s="3">
        <v>5</v>
      </c>
      <c r="BD276" s="3">
        <f t="shared" si="169"/>
        <v>1</v>
      </c>
      <c r="BE276" s="3">
        <v>5</v>
      </c>
      <c r="BF276" s="3">
        <f t="shared" si="170"/>
        <v>1</v>
      </c>
      <c r="BG276" s="29">
        <f t="shared" si="171"/>
        <v>0.70177867717541798</v>
      </c>
      <c r="BH276" s="3">
        <v>7500000</v>
      </c>
      <c r="BI276" s="13">
        <f t="shared" si="172"/>
        <v>8.4375000084374995E-3</v>
      </c>
      <c r="BJ276" s="12">
        <f t="shared" si="173"/>
        <v>0.89523809523809528</v>
      </c>
      <c r="BK276" s="29">
        <f t="shared" si="174"/>
        <v>0.85029644619590306</v>
      </c>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Q276" s="3"/>
      <c r="CR276" s="3"/>
      <c r="CS276" s="3"/>
      <c r="CT276" s="3"/>
      <c r="CU276" s="3"/>
      <c r="CV276" s="3"/>
      <c r="CW276" s="3"/>
      <c r="CX276" s="3"/>
      <c r="CY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B276" s="3"/>
      <c r="EC276" s="3"/>
      <c r="ED276" s="3"/>
      <c r="EE276" s="3"/>
      <c r="EF276" s="3"/>
      <c r="EG276" s="3"/>
      <c r="EH276" s="3"/>
      <c r="EI276" s="3"/>
      <c r="EJ276" s="3"/>
      <c r="EK276" s="3"/>
      <c r="EQ276" s="3"/>
      <c r="EW276" s="3"/>
      <c r="EX276" s="3"/>
      <c r="EY276" s="3"/>
      <c r="FA276" s="3"/>
      <c r="FB276" s="3"/>
      <c r="FC276" s="3"/>
      <c r="FD276" s="3"/>
      <c r="FE276" s="3"/>
      <c r="FF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row>
    <row r="277" spans="1:187" ht="15" x14ac:dyDescent="0.2">
      <c r="A277" s="3" t="s">
        <v>2288</v>
      </c>
      <c r="B277" s="21" t="s">
        <v>3137</v>
      </c>
      <c r="C277" s="3" t="s">
        <v>2289</v>
      </c>
      <c r="D277" s="3" t="s">
        <v>124</v>
      </c>
      <c r="E277" s="3" t="s">
        <v>549</v>
      </c>
      <c r="G277" s="5">
        <f t="shared" si="140"/>
        <v>0</v>
      </c>
      <c r="H277" s="29" t="str">
        <f t="shared" si="141"/>
        <v/>
      </c>
      <c r="J277" s="3">
        <f t="shared" si="142"/>
        <v>-0.25</v>
      </c>
      <c r="K277" s="3" t="str">
        <f t="shared" si="143"/>
        <v/>
      </c>
      <c r="M277" s="3">
        <f t="shared" si="144"/>
        <v>-0.25</v>
      </c>
      <c r="N277" s="3" t="str">
        <f t="shared" si="145"/>
        <v/>
      </c>
      <c r="P277" s="3">
        <f t="shared" si="146"/>
        <v>-0.25</v>
      </c>
      <c r="Q277" s="3" t="str">
        <f t="shared" si="147"/>
        <v/>
      </c>
      <c r="S277" s="3">
        <f t="shared" si="148"/>
        <v>-0.25</v>
      </c>
      <c r="T277" s="3" t="str">
        <f t="shared" si="149"/>
        <v/>
      </c>
      <c r="U277" s="29" t="str">
        <f t="shared" si="150"/>
        <v/>
      </c>
      <c r="W277" s="3">
        <f t="shared" si="151"/>
        <v>-0.25</v>
      </c>
      <c r="Y277" s="3">
        <f t="shared" si="152"/>
        <v>-0.25</v>
      </c>
      <c r="AA277" s="3">
        <f t="shared" si="153"/>
        <v>-0.25</v>
      </c>
      <c r="AB277" s="29" t="str">
        <f t="shared" si="154"/>
        <v/>
      </c>
      <c r="AD277" s="3">
        <f t="shared" si="155"/>
        <v>-0.33333333333333331</v>
      </c>
      <c r="AF277" s="3">
        <f t="shared" si="156"/>
        <v>-0.33333333333333331</v>
      </c>
      <c r="AH277" s="3">
        <f t="shared" si="157"/>
        <v>-0.33333333333333331</v>
      </c>
      <c r="AJ277" s="3">
        <f t="shared" si="158"/>
        <v>-0.33333333333333331</v>
      </c>
      <c r="AL277" s="3">
        <f t="shared" si="159"/>
        <v>-0.33333333333333331</v>
      </c>
      <c r="AN277" s="3">
        <f t="shared" si="160"/>
        <v>-0.33333333333333331</v>
      </c>
      <c r="AP277" s="3">
        <f t="shared" si="161"/>
        <v>-0.33333333333333331</v>
      </c>
      <c r="AR277" s="3">
        <f t="shared" si="162"/>
        <v>-0.33333333333333331</v>
      </c>
      <c r="AS277" s="29" t="str">
        <f t="shared" si="163"/>
        <v/>
      </c>
      <c r="AU277" s="3">
        <f t="shared" si="164"/>
        <v>-0.25</v>
      </c>
      <c r="AW277" s="3">
        <f t="shared" si="165"/>
        <v>-0.25</v>
      </c>
      <c r="AX277" s="29" t="str">
        <f t="shared" si="166"/>
        <v/>
      </c>
      <c r="BA277" s="12">
        <f t="shared" si="167"/>
        <v>-1.171583768239429E-3</v>
      </c>
      <c r="BB277" s="12" t="e">
        <f t="shared" si="168"/>
        <v>#N/A</v>
      </c>
      <c r="BD277" s="3">
        <f t="shared" si="169"/>
        <v>-0.25</v>
      </c>
      <c r="BF277" s="3">
        <f t="shared" si="170"/>
        <v>-0.25</v>
      </c>
      <c r="BG277" s="29" t="str">
        <f t="shared" si="171"/>
        <v/>
      </c>
      <c r="BI277" s="13">
        <f t="shared" si="172"/>
        <v>0</v>
      </c>
      <c r="BJ277" s="12">
        <f t="shared" si="173"/>
        <v>3.1746031746031746E-3</v>
      </c>
      <c r="BK277" s="29" t="str">
        <f t="shared" si="174"/>
        <v/>
      </c>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Q277" s="3"/>
      <c r="CR277" s="3"/>
      <c r="CS277" s="3"/>
      <c r="CT277" s="3"/>
      <c r="CU277" s="3"/>
      <c r="CV277" s="3"/>
      <c r="CW277" s="3"/>
      <c r="CX277" s="3"/>
      <c r="CY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B277" s="3"/>
      <c r="EC277" s="3"/>
      <c r="ED277" s="3"/>
      <c r="EE277" s="3"/>
      <c r="EF277" s="3"/>
      <c r="EG277" s="3"/>
      <c r="EH277" s="3"/>
      <c r="EI277" s="3"/>
      <c r="EJ277" s="3"/>
      <c r="EK277" s="3"/>
      <c r="EP277" s="3"/>
      <c r="EU277" s="3"/>
      <c r="EW277" s="3"/>
      <c r="EZ277" s="3"/>
      <c r="FA277" s="3"/>
      <c r="FB277" s="3"/>
      <c r="FC277" s="3"/>
      <c r="FE277" s="3"/>
      <c r="FF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row>
    <row r="278" spans="1:187" ht="15" x14ac:dyDescent="0.2">
      <c r="A278" s="3" t="s">
        <v>2290</v>
      </c>
      <c r="B278" s="21" t="s">
        <v>3137</v>
      </c>
      <c r="C278" s="3" t="s">
        <v>2126</v>
      </c>
      <c r="D278" s="3" t="s">
        <v>113</v>
      </c>
      <c r="E278" s="3" t="s">
        <v>2291</v>
      </c>
      <c r="F278" s="3">
        <v>10</v>
      </c>
      <c r="G278" s="5">
        <f t="shared" si="140"/>
        <v>0.1</v>
      </c>
      <c r="H278" s="29">
        <f t="shared" si="141"/>
        <v>0.1</v>
      </c>
      <c r="I278" s="3">
        <v>5</v>
      </c>
      <c r="J278" s="3">
        <f t="shared" si="142"/>
        <v>1</v>
      </c>
      <c r="K278" s="3">
        <f t="shared" si="143"/>
        <v>1</v>
      </c>
      <c r="L278" s="3">
        <v>5</v>
      </c>
      <c r="M278" s="3">
        <f t="shared" si="144"/>
        <v>1</v>
      </c>
      <c r="N278" s="3">
        <f t="shared" si="145"/>
        <v>1</v>
      </c>
      <c r="O278" s="3">
        <v>5</v>
      </c>
      <c r="P278" s="3">
        <f t="shared" si="146"/>
        <v>1</v>
      </c>
      <c r="Q278" s="3">
        <f t="shared" si="147"/>
        <v>1</v>
      </c>
      <c r="R278" s="3">
        <v>5</v>
      </c>
      <c r="S278" s="3">
        <f t="shared" si="148"/>
        <v>1</v>
      </c>
      <c r="T278" s="3">
        <f t="shared" si="149"/>
        <v>1</v>
      </c>
      <c r="U278" s="29">
        <f t="shared" si="150"/>
        <v>1</v>
      </c>
      <c r="V278" s="3">
        <v>2</v>
      </c>
      <c r="W278" s="3">
        <f t="shared" si="151"/>
        <v>0.25</v>
      </c>
      <c r="X278" s="3">
        <v>5</v>
      </c>
      <c r="Y278" s="3">
        <f t="shared" si="152"/>
        <v>1</v>
      </c>
      <c r="Z278" s="3">
        <v>5</v>
      </c>
      <c r="AA278" s="3">
        <f t="shared" si="153"/>
        <v>1</v>
      </c>
      <c r="AB278" s="29">
        <f t="shared" si="154"/>
        <v>0.75</v>
      </c>
      <c r="AC278" s="3">
        <v>4</v>
      </c>
      <c r="AD278" s="3">
        <f t="shared" si="155"/>
        <v>1</v>
      </c>
      <c r="AE278" s="3">
        <v>4</v>
      </c>
      <c r="AF278" s="3">
        <f t="shared" si="156"/>
        <v>1</v>
      </c>
      <c r="AG278" s="3">
        <v>4</v>
      </c>
      <c r="AH278" s="3">
        <f t="shared" si="157"/>
        <v>1</v>
      </c>
      <c r="AI278" s="3">
        <v>4</v>
      </c>
      <c r="AJ278" s="3">
        <f t="shared" si="158"/>
        <v>1</v>
      </c>
      <c r="AK278" s="3">
        <v>3</v>
      </c>
      <c r="AL278" s="3">
        <f t="shared" si="159"/>
        <v>0.66666666666666663</v>
      </c>
      <c r="AM278" s="3">
        <v>3</v>
      </c>
      <c r="AN278" s="3">
        <f t="shared" si="160"/>
        <v>0.66666666666666663</v>
      </c>
      <c r="AO278" s="3">
        <v>4</v>
      </c>
      <c r="AP278" s="3">
        <f t="shared" si="161"/>
        <v>1</v>
      </c>
      <c r="AQ278" s="3">
        <v>3</v>
      </c>
      <c r="AR278" s="3">
        <f t="shared" si="162"/>
        <v>0.66666666666666663</v>
      </c>
      <c r="AS278" s="29">
        <f t="shared" si="163"/>
        <v>0.87500000000000011</v>
      </c>
      <c r="AT278" s="3">
        <v>3</v>
      </c>
      <c r="AU278" s="3">
        <f t="shared" si="164"/>
        <v>0.5</v>
      </c>
      <c r="AV278" s="3">
        <v>3</v>
      </c>
      <c r="AW278" s="3">
        <f t="shared" si="165"/>
        <v>0.5</v>
      </c>
      <c r="AX278" s="29">
        <f t="shared" si="166"/>
        <v>0.5</v>
      </c>
      <c r="AY278" s="3" t="s">
        <v>2292</v>
      </c>
      <c r="AZ278" s="3">
        <v>4</v>
      </c>
      <c r="BA278" s="12">
        <f t="shared" si="167"/>
        <v>1.3029431604359711E-2</v>
      </c>
      <c r="BB278" s="12">
        <f t="shared" si="168"/>
        <v>5.6074766355140186E-2</v>
      </c>
      <c r="BC278" s="3">
        <v>5</v>
      </c>
      <c r="BD278" s="3">
        <f t="shared" si="169"/>
        <v>1</v>
      </c>
      <c r="BE278" s="3">
        <v>3</v>
      </c>
      <c r="BF278" s="3">
        <f t="shared" si="170"/>
        <v>0.5</v>
      </c>
      <c r="BG278" s="29">
        <f t="shared" si="171"/>
        <v>0.50434314386811996</v>
      </c>
      <c r="BH278" s="3">
        <v>350000</v>
      </c>
      <c r="BI278" s="13">
        <f t="shared" si="172"/>
        <v>3.9375000039374998E-4</v>
      </c>
      <c r="BJ278" s="12">
        <f t="shared" si="173"/>
        <v>0.42539682539682538</v>
      </c>
      <c r="BK278" s="29">
        <f t="shared" si="174"/>
        <v>0.62155719064468673</v>
      </c>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O278" s="3"/>
      <c r="EW278" s="3"/>
      <c r="EZ278" s="3"/>
      <c r="FA278" s="3"/>
      <c r="FB278" s="3"/>
      <c r="FC278" s="3"/>
      <c r="FD278" s="3"/>
      <c r="FE278" s="3"/>
      <c r="FF278" s="3"/>
      <c r="FH278" s="3"/>
      <c r="FI278" s="3"/>
      <c r="FJ278" s="3"/>
      <c r="FK278" s="3"/>
      <c r="FL278" s="3"/>
      <c r="FM278" s="3"/>
      <c r="FN278" s="3"/>
      <c r="FO278" s="3"/>
      <c r="FP278" s="3"/>
      <c r="FQ278" s="3"/>
      <c r="FR278" s="3"/>
      <c r="FS278" s="3"/>
      <c r="FT278" s="3"/>
      <c r="FU278" s="3"/>
      <c r="FV278" s="3"/>
      <c r="FW278" s="3"/>
      <c r="FX278" s="3"/>
      <c r="FY278" s="3"/>
      <c r="GA278" s="3"/>
      <c r="GB278" s="3"/>
      <c r="GC278" s="3"/>
      <c r="GD278" s="3"/>
      <c r="GE278" s="3"/>
    </row>
    <row r="279" spans="1:187" ht="15" x14ac:dyDescent="0.2">
      <c r="A279" s="3" t="s">
        <v>2299</v>
      </c>
      <c r="B279" s="21" t="s">
        <v>3150</v>
      </c>
      <c r="C279" s="3" t="s">
        <v>2300</v>
      </c>
      <c r="D279" s="3" t="s">
        <v>113</v>
      </c>
      <c r="E279" s="3" t="s">
        <v>1056</v>
      </c>
      <c r="F279" s="3">
        <v>25</v>
      </c>
      <c r="G279" s="5">
        <f t="shared" si="140"/>
        <v>0.25</v>
      </c>
      <c r="H279" s="29">
        <f t="shared" si="141"/>
        <v>0.25</v>
      </c>
      <c r="I279" s="3">
        <v>5</v>
      </c>
      <c r="J279" s="3">
        <f t="shared" si="142"/>
        <v>1</v>
      </c>
      <c r="K279" s="3">
        <f t="shared" si="143"/>
        <v>1</v>
      </c>
      <c r="L279" s="3">
        <v>5</v>
      </c>
      <c r="M279" s="3">
        <f t="shared" si="144"/>
        <v>1</v>
      </c>
      <c r="N279" s="3">
        <f t="shared" si="145"/>
        <v>1</v>
      </c>
      <c r="O279" s="3">
        <v>5</v>
      </c>
      <c r="P279" s="3">
        <f t="shared" si="146"/>
        <v>1</v>
      </c>
      <c r="Q279" s="3">
        <f t="shared" si="147"/>
        <v>1</v>
      </c>
      <c r="R279" s="3">
        <v>5</v>
      </c>
      <c r="S279" s="3">
        <f t="shared" si="148"/>
        <v>1</v>
      </c>
      <c r="T279" s="3">
        <f t="shared" si="149"/>
        <v>1</v>
      </c>
      <c r="U279" s="29">
        <f t="shared" si="150"/>
        <v>1</v>
      </c>
      <c r="V279" s="3">
        <v>5</v>
      </c>
      <c r="W279" s="3">
        <f t="shared" si="151"/>
        <v>1</v>
      </c>
      <c r="X279" s="3">
        <v>5</v>
      </c>
      <c r="Y279" s="3">
        <f t="shared" si="152"/>
        <v>1</v>
      </c>
      <c r="Z279" s="3">
        <v>5</v>
      </c>
      <c r="AA279" s="3">
        <f t="shared" si="153"/>
        <v>1</v>
      </c>
      <c r="AB279" s="29">
        <f t="shared" si="154"/>
        <v>1</v>
      </c>
      <c r="AC279" s="3">
        <v>4</v>
      </c>
      <c r="AD279" s="3">
        <f t="shared" si="155"/>
        <v>1</v>
      </c>
      <c r="AE279" s="3">
        <v>3</v>
      </c>
      <c r="AF279" s="3">
        <f t="shared" si="156"/>
        <v>0.66666666666666663</v>
      </c>
      <c r="AG279" s="3">
        <v>4</v>
      </c>
      <c r="AH279" s="3">
        <f t="shared" si="157"/>
        <v>1</v>
      </c>
      <c r="AI279" s="3">
        <v>4</v>
      </c>
      <c r="AJ279" s="3">
        <f t="shared" si="158"/>
        <v>1</v>
      </c>
      <c r="AK279" s="3">
        <v>4</v>
      </c>
      <c r="AL279" s="3">
        <f t="shared" si="159"/>
        <v>1</v>
      </c>
      <c r="AM279" s="3">
        <v>3</v>
      </c>
      <c r="AN279" s="3">
        <f t="shared" si="160"/>
        <v>0.66666666666666663</v>
      </c>
      <c r="AO279" s="3">
        <v>3</v>
      </c>
      <c r="AP279" s="3">
        <f t="shared" si="161"/>
        <v>0.66666666666666663</v>
      </c>
      <c r="AQ279" s="3">
        <v>3</v>
      </c>
      <c r="AR279" s="3">
        <f t="shared" si="162"/>
        <v>0.66666666666666663</v>
      </c>
      <c r="AS279" s="29">
        <f t="shared" si="163"/>
        <v>0.83333333333333337</v>
      </c>
      <c r="AT279" s="3">
        <v>5</v>
      </c>
      <c r="AU279" s="3">
        <f t="shared" si="164"/>
        <v>1</v>
      </c>
      <c r="AV279" s="3">
        <v>4</v>
      </c>
      <c r="AW279" s="3">
        <f t="shared" si="165"/>
        <v>0.75</v>
      </c>
      <c r="AX279" s="29">
        <f t="shared" si="166"/>
        <v>0.875</v>
      </c>
      <c r="AY279" s="3" t="s">
        <v>2301</v>
      </c>
      <c r="AZ279" s="3">
        <v>5</v>
      </c>
      <c r="BA279" s="12">
        <f t="shared" si="167"/>
        <v>1.6579685447509495E-2</v>
      </c>
      <c r="BB279" s="12">
        <f t="shared" si="168"/>
        <v>9.0342679127725853E-2</v>
      </c>
      <c r="BC279" s="3">
        <v>5</v>
      </c>
      <c r="BD279" s="3">
        <f t="shared" si="169"/>
        <v>1</v>
      </c>
      <c r="BE279" s="3">
        <v>5</v>
      </c>
      <c r="BF279" s="3">
        <f t="shared" si="170"/>
        <v>1</v>
      </c>
      <c r="BG279" s="29">
        <f t="shared" si="171"/>
        <v>0.67219322848250318</v>
      </c>
      <c r="BH279" s="3">
        <v>1000000</v>
      </c>
      <c r="BI279" s="13">
        <f t="shared" si="172"/>
        <v>1.125000001125E-3</v>
      </c>
      <c r="BJ279" s="12">
        <f t="shared" si="173"/>
        <v>0.64126984126984132</v>
      </c>
      <c r="BK279" s="29">
        <f t="shared" si="174"/>
        <v>0.77175442696930607</v>
      </c>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Q279" s="3"/>
      <c r="CR279" s="3"/>
      <c r="CS279" s="3"/>
      <c r="CT279" s="3"/>
      <c r="CU279" s="3"/>
      <c r="CV279" s="3"/>
      <c r="CW279" s="3"/>
      <c r="CX279" s="3"/>
      <c r="CY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R279" s="3"/>
      <c r="EV279" s="3"/>
      <c r="EW279" s="3"/>
      <c r="EX279" s="3"/>
      <c r="EY279" s="3"/>
      <c r="FA279" s="3"/>
      <c r="FB279" s="3"/>
      <c r="FC279" s="3"/>
      <c r="FD279" s="3"/>
      <c r="FE279" s="3"/>
      <c r="FF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row>
    <row r="280" spans="1:187" ht="15" x14ac:dyDescent="0.2">
      <c r="A280" s="3" t="s">
        <v>2307</v>
      </c>
      <c r="B280" s="21" t="s">
        <v>3149</v>
      </c>
      <c r="C280" s="3" t="s">
        <v>2308</v>
      </c>
      <c r="D280" s="3" t="s">
        <v>113</v>
      </c>
      <c r="E280" s="3" t="s">
        <v>2309</v>
      </c>
      <c r="F280" s="3">
        <v>5</v>
      </c>
      <c r="G280" s="5">
        <f t="shared" si="140"/>
        <v>0.05</v>
      </c>
      <c r="H280" s="29">
        <f t="shared" si="141"/>
        <v>0.05</v>
      </c>
      <c r="I280" s="3">
        <v>5</v>
      </c>
      <c r="J280" s="3">
        <f t="shared" si="142"/>
        <v>1</v>
      </c>
      <c r="K280" s="3">
        <f t="shared" si="143"/>
        <v>1</v>
      </c>
      <c r="L280" s="3">
        <v>5</v>
      </c>
      <c r="M280" s="3">
        <f t="shared" si="144"/>
        <v>1</v>
      </c>
      <c r="N280" s="3">
        <f t="shared" si="145"/>
        <v>1</v>
      </c>
      <c r="O280" s="3">
        <v>4</v>
      </c>
      <c r="P280" s="3">
        <f t="shared" si="146"/>
        <v>0.75</v>
      </c>
      <c r="Q280" s="3">
        <f t="shared" si="147"/>
        <v>0.75</v>
      </c>
      <c r="R280" s="3">
        <v>5</v>
      </c>
      <c r="S280" s="3">
        <f t="shared" si="148"/>
        <v>1</v>
      </c>
      <c r="T280" s="3">
        <f t="shared" si="149"/>
        <v>1</v>
      </c>
      <c r="U280" s="29">
        <f t="shared" si="150"/>
        <v>0.9375</v>
      </c>
      <c r="V280" s="3">
        <v>4</v>
      </c>
      <c r="W280" s="3">
        <f t="shared" si="151"/>
        <v>0.75</v>
      </c>
      <c r="X280" s="3">
        <v>3</v>
      </c>
      <c r="Y280" s="3">
        <f t="shared" si="152"/>
        <v>0.5</v>
      </c>
      <c r="Z280" s="3">
        <v>3</v>
      </c>
      <c r="AA280" s="3">
        <f t="shared" si="153"/>
        <v>0.5</v>
      </c>
      <c r="AB280" s="29">
        <f t="shared" si="154"/>
        <v>0.58333333333333337</v>
      </c>
      <c r="AC280" s="3">
        <v>4</v>
      </c>
      <c r="AD280" s="3">
        <f t="shared" si="155"/>
        <v>1</v>
      </c>
      <c r="AE280" s="3">
        <v>4</v>
      </c>
      <c r="AF280" s="3">
        <f t="shared" si="156"/>
        <v>1</v>
      </c>
      <c r="AG280" s="3">
        <v>3</v>
      </c>
      <c r="AH280" s="3">
        <f t="shared" si="157"/>
        <v>0.66666666666666663</v>
      </c>
      <c r="AI280" s="3">
        <v>4</v>
      </c>
      <c r="AJ280" s="3">
        <f t="shared" si="158"/>
        <v>1</v>
      </c>
      <c r="AK280" s="3">
        <v>2</v>
      </c>
      <c r="AL280" s="3">
        <f t="shared" si="159"/>
        <v>0.33333333333333331</v>
      </c>
      <c r="AM280" s="3">
        <v>4</v>
      </c>
      <c r="AN280" s="3">
        <f t="shared" si="160"/>
        <v>1</v>
      </c>
      <c r="AO280" s="3">
        <v>4</v>
      </c>
      <c r="AP280" s="3">
        <f t="shared" si="161"/>
        <v>1</v>
      </c>
      <c r="AQ280" s="3">
        <v>3</v>
      </c>
      <c r="AR280" s="3">
        <f t="shared" si="162"/>
        <v>0.66666666666666663</v>
      </c>
      <c r="AS280" s="29">
        <f t="shared" si="163"/>
        <v>0.83333333333333337</v>
      </c>
      <c r="AT280" s="3">
        <v>4</v>
      </c>
      <c r="AU280" s="3">
        <f t="shared" si="164"/>
        <v>0.75</v>
      </c>
      <c r="AV280" s="3">
        <v>5</v>
      </c>
      <c r="AW280" s="3">
        <f t="shared" si="165"/>
        <v>1</v>
      </c>
      <c r="AX280" s="29">
        <f t="shared" si="166"/>
        <v>0.875</v>
      </c>
      <c r="AY280" s="3" t="s">
        <v>2310</v>
      </c>
      <c r="AZ280" s="3">
        <v>50</v>
      </c>
      <c r="BA280" s="12">
        <f t="shared" si="167"/>
        <v>0.17634110838924982</v>
      </c>
      <c r="BB280" s="12">
        <f t="shared" si="168"/>
        <v>0.94080996884735202</v>
      </c>
      <c r="BC280" s="3">
        <v>5</v>
      </c>
      <c r="BD280" s="3">
        <f t="shared" si="169"/>
        <v>1</v>
      </c>
      <c r="BE280" s="3">
        <v>5</v>
      </c>
      <c r="BF280" s="3">
        <f t="shared" si="170"/>
        <v>1</v>
      </c>
      <c r="BG280" s="29">
        <f t="shared" si="171"/>
        <v>0.72544703612974992</v>
      </c>
      <c r="BH280" s="3">
        <v>500000</v>
      </c>
      <c r="BI280" s="13">
        <f t="shared" si="172"/>
        <v>5.6250000056249998E-4</v>
      </c>
      <c r="BJ280" s="12">
        <f t="shared" si="173"/>
        <v>0.49206349206349204</v>
      </c>
      <c r="BK280" s="29">
        <f t="shared" si="174"/>
        <v>0.66743561713273614</v>
      </c>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B280" s="3"/>
      <c r="EC280" s="3"/>
      <c r="ED280" s="3"/>
      <c r="EE280" s="3"/>
      <c r="EF280" s="3"/>
      <c r="EG280" s="3"/>
      <c r="EH280" s="3"/>
      <c r="EI280" s="3"/>
      <c r="EJ280" s="3"/>
      <c r="EK280" s="3"/>
      <c r="EL280" s="3"/>
      <c r="EM280" s="3"/>
      <c r="EP280" s="3"/>
      <c r="EQ280" s="3"/>
      <c r="EU280" s="3"/>
      <c r="EW280" s="3"/>
      <c r="EX280" s="3"/>
      <c r="EY280" s="3"/>
      <c r="FA280" s="3"/>
      <c r="FB280" s="3"/>
      <c r="FC280" s="3"/>
      <c r="FD280" s="3"/>
      <c r="FE280" s="3"/>
      <c r="FF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row>
    <row r="281" spans="1:187" ht="15" x14ac:dyDescent="0.2">
      <c r="A281" s="3" t="s">
        <v>2315</v>
      </c>
      <c r="B281" s="21" t="s">
        <v>3139</v>
      </c>
      <c r="C281" s="3" t="s">
        <v>422</v>
      </c>
      <c r="D281" s="3" t="s">
        <v>113</v>
      </c>
      <c r="E281" s="3" t="s">
        <v>1607</v>
      </c>
      <c r="F281" s="3">
        <v>55</v>
      </c>
      <c r="G281" s="5">
        <f t="shared" si="140"/>
        <v>0.55000000000000004</v>
      </c>
      <c r="H281" s="29">
        <f t="shared" si="141"/>
        <v>0.55000000000000004</v>
      </c>
      <c r="I281" s="3">
        <v>5</v>
      </c>
      <c r="J281" s="3">
        <f t="shared" si="142"/>
        <v>1</v>
      </c>
      <c r="K281" s="3">
        <f t="shared" si="143"/>
        <v>1</v>
      </c>
      <c r="L281" s="3">
        <v>5</v>
      </c>
      <c r="M281" s="3">
        <f t="shared" si="144"/>
        <v>1</v>
      </c>
      <c r="N281" s="3">
        <f t="shared" si="145"/>
        <v>1</v>
      </c>
      <c r="O281" s="3">
        <v>5</v>
      </c>
      <c r="P281" s="3">
        <f t="shared" si="146"/>
        <v>1</v>
      </c>
      <c r="Q281" s="3">
        <f t="shared" si="147"/>
        <v>1</v>
      </c>
      <c r="R281" s="3">
        <v>5</v>
      </c>
      <c r="S281" s="3">
        <f t="shared" si="148"/>
        <v>1</v>
      </c>
      <c r="T281" s="3">
        <f t="shared" si="149"/>
        <v>1</v>
      </c>
      <c r="U281" s="29">
        <f t="shared" si="150"/>
        <v>1</v>
      </c>
      <c r="V281" s="3">
        <v>5</v>
      </c>
      <c r="W281" s="3">
        <f t="shared" si="151"/>
        <v>1</v>
      </c>
      <c r="X281" s="3">
        <v>5</v>
      </c>
      <c r="Y281" s="3">
        <f t="shared" si="152"/>
        <v>1</v>
      </c>
      <c r="Z281" s="3">
        <v>5</v>
      </c>
      <c r="AA281" s="3">
        <f t="shared" si="153"/>
        <v>1</v>
      </c>
      <c r="AB281" s="29">
        <f t="shared" si="154"/>
        <v>1</v>
      </c>
      <c r="AC281" s="3">
        <v>4</v>
      </c>
      <c r="AD281" s="3">
        <f t="shared" si="155"/>
        <v>1</v>
      </c>
      <c r="AE281" s="3">
        <v>4</v>
      </c>
      <c r="AF281" s="3">
        <f t="shared" si="156"/>
        <v>1</v>
      </c>
      <c r="AG281" s="3">
        <v>4</v>
      </c>
      <c r="AH281" s="3">
        <f t="shared" si="157"/>
        <v>1</v>
      </c>
      <c r="AI281" s="3">
        <v>4</v>
      </c>
      <c r="AJ281" s="3">
        <f t="shared" si="158"/>
        <v>1</v>
      </c>
      <c r="AK281" s="3">
        <v>4</v>
      </c>
      <c r="AL281" s="3">
        <f t="shared" si="159"/>
        <v>1</v>
      </c>
      <c r="AM281" s="3">
        <v>4</v>
      </c>
      <c r="AN281" s="3">
        <f t="shared" si="160"/>
        <v>1</v>
      </c>
      <c r="AO281" s="3">
        <v>4</v>
      </c>
      <c r="AP281" s="3">
        <f t="shared" si="161"/>
        <v>1</v>
      </c>
      <c r="AQ281" s="3">
        <v>4</v>
      </c>
      <c r="AR281" s="3">
        <f t="shared" si="162"/>
        <v>1</v>
      </c>
      <c r="AS281" s="29">
        <f t="shared" si="163"/>
        <v>1</v>
      </c>
      <c r="AT281" s="3">
        <v>5</v>
      </c>
      <c r="AU281" s="3">
        <f t="shared" si="164"/>
        <v>1</v>
      </c>
      <c r="AV281" s="3">
        <v>5</v>
      </c>
      <c r="AW281" s="3">
        <f t="shared" si="165"/>
        <v>1</v>
      </c>
      <c r="AX281" s="29">
        <f t="shared" si="166"/>
        <v>1</v>
      </c>
      <c r="AY281" s="3" t="s">
        <v>2316</v>
      </c>
      <c r="AZ281" s="3">
        <v>20</v>
      </c>
      <c r="BA281" s="12">
        <f t="shared" si="167"/>
        <v>6.9833493094756283E-2</v>
      </c>
      <c r="BB281" s="12">
        <f t="shared" si="168"/>
        <v>0.58566978193146413</v>
      </c>
      <c r="BC281" s="3">
        <v>5</v>
      </c>
      <c r="BD281" s="3">
        <f t="shared" si="169"/>
        <v>1</v>
      </c>
      <c r="BE281" s="3">
        <v>5</v>
      </c>
      <c r="BF281" s="3">
        <f t="shared" si="170"/>
        <v>1</v>
      </c>
      <c r="BG281" s="29">
        <f t="shared" si="171"/>
        <v>0.68994449769825206</v>
      </c>
      <c r="BH281" s="3">
        <v>4365315</v>
      </c>
      <c r="BI281" s="13">
        <f t="shared" si="172"/>
        <v>4.9109793799109796E-3</v>
      </c>
      <c r="BJ281" s="12">
        <f t="shared" si="173"/>
        <v>0.83492063492063495</v>
      </c>
      <c r="BK281" s="29">
        <f t="shared" si="174"/>
        <v>0.87332408294970865</v>
      </c>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Q281" s="3"/>
      <c r="CR281" s="3"/>
      <c r="CS281" s="3"/>
      <c r="CT281" s="3"/>
      <c r="CU281" s="3"/>
      <c r="CV281" s="3"/>
      <c r="CW281" s="3"/>
      <c r="CY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B281" s="3"/>
      <c r="EC281" s="3"/>
      <c r="ED281" s="3"/>
      <c r="EE281" s="3"/>
      <c r="EF281" s="3"/>
      <c r="EG281" s="3"/>
      <c r="EH281" s="3"/>
      <c r="EI281" s="3"/>
      <c r="EJ281" s="3"/>
      <c r="EK281" s="3"/>
      <c r="EL281" s="3"/>
      <c r="EM281" s="3"/>
      <c r="EO281" s="3"/>
      <c r="EW281" s="3"/>
      <c r="EZ281" s="3"/>
      <c r="FA281" s="3"/>
      <c r="FB281" s="3"/>
      <c r="FC281" s="3"/>
      <c r="FE281" s="3"/>
      <c r="FF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row>
    <row r="282" spans="1:187" ht="15" x14ac:dyDescent="0.2">
      <c r="A282" s="3" t="s">
        <v>2324</v>
      </c>
      <c r="B282" s="21" t="s">
        <v>3150</v>
      </c>
      <c r="C282" s="3" t="s">
        <v>2325</v>
      </c>
      <c r="D282" s="3" t="s">
        <v>113</v>
      </c>
      <c r="E282" s="3" t="s">
        <v>154</v>
      </c>
      <c r="F282" s="3">
        <v>40</v>
      </c>
      <c r="G282" s="5">
        <f t="shared" si="140"/>
        <v>0.4</v>
      </c>
      <c r="H282" s="29">
        <f t="shared" si="141"/>
        <v>0.4</v>
      </c>
      <c r="I282" s="3">
        <v>5</v>
      </c>
      <c r="J282" s="3">
        <f t="shared" si="142"/>
        <v>1</v>
      </c>
      <c r="K282" s="3">
        <f t="shared" si="143"/>
        <v>1</v>
      </c>
      <c r="L282" s="3">
        <v>5</v>
      </c>
      <c r="M282" s="3">
        <f t="shared" si="144"/>
        <v>1</v>
      </c>
      <c r="N282" s="3">
        <f t="shared" si="145"/>
        <v>1</v>
      </c>
      <c r="O282" s="3">
        <v>5</v>
      </c>
      <c r="P282" s="3">
        <f t="shared" si="146"/>
        <v>1</v>
      </c>
      <c r="Q282" s="3">
        <f t="shared" si="147"/>
        <v>1</v>
      </c>
      <c r="R282" s="3">
        <v>5</v>
      </c>
      <c r="S282" s="3">
        <f t="shared" si="148"/>
        <v>1</v>
      </c>
      <c r="T282" s="3">
        <f t="shared" si="149"/>
        <v>1</v>
      </c>
      <c r="U282" s="29">
        <f t="shared" si="150"/>
        <v>1</v>
      </c>
      <c r="V282" s="3">
        <v>5</v>
      </c>
      <c r="W282" s="3">
        <f t="shared" si="151"/>
        <v>1</v>
      </c>
      <c r="X282" s="3">
        <v>5</v>
      </c>
      <c r="Y282" s="3">
        <f t="shared" si="152"/>
        <v>1</v>
      </c>
      <c r="Z282" s="3">
        <v>5</v>
      </c>
      <c r="AA282" s="3">
        <f t="shared" si="153"/>
        <v>1</v>
      </c>
      <c r="AB282" s="29">
        <f t="shared" si="154"/>
        <v>1</v>
      </c>
      <c r="AC282" s="3">
        <v>4</v>
      </c>
      <c r="AD282" s="3">
        <f t="shared" si="155"/>
        <v>1</v>
      </c>
      <c r="AE282" s="3">
        <v>4</v>
      </c>
      <c r="AF282" s="3">
        <f t="shared" si="156"/>
        <v>1</v>
      </c>
      <c r="AG282" s="3">
        <v>4</v>
      </c>
      <c r="AH282" s="3">
        <f t="shared" si="157"/>
        <v>1</v>
      </c>
      <c r="AI282" s="3">
        <v>4</v>
      </c>
      <c r="AJ282" s="3">
        <f t="shared" si="158"/>
        <v>1</v>
      </c>
      <c r="AK282" s="3">
        <v>4</v>
      </c>
      <c r="AL282" s="3">
        <f t="shared" si="159"/>
        <v>1</v>
      </c>
      <c r="AM282" s="3">
        <v>4</v>
      </c>
      <c r="AN282" s="3">
        <f t="shared" si="160"/>
        <v>1</v>
      </c>
      <c r="AO282" s="3">
        <v>4</v>
      </c>
      <c r="AP282" s="3">
        <f t="shared" si="161"/>
        <v>1</v>
      </c>
      <c r="AQ282" s="3">
        <v>4</v>
      </c>
      <c r="AR282" s="3">
        <f t="shared" si="162"/>
        <v>1</v>
      </c>
      <c r="AS282" s="29">
        <f t="shared" si="163"/>
        <v>1</v>
      </c>
      <c r="AT282" s="3">
        <v>5</v>
      </c>
      <c r="AU282" s="3">
        <f t="shared" si="164"/>
        <v>1</v>
      </c>
      <c r="AV282" s="3">
        <v>5</v>
      </c>
      <c r="AW282" s="3">
        <f t="shared" si="165"/>
        <v>1</v>
      </c>
      <c r="AX282" s="29">
        <f t="shared" si="166"/>
        <v>1</v>
      </c>
      <c r="AY282" s="3" t="s">
        <v>2326</v>
      </c>
      <c r="AZ282" s="3">
        <v>20</v>
      </c>
      <c r="BA282" s="12">
        <f t="shared" si="167"/>
        <v>6.9833493094756283E-2</v>
      </c>
      <c r="BB282" s="12">
        <f t="shared" si="168"/>
        <v>0.58566978193146413</v>
      </c>
      <c r="BC282" s="3">
        <v>5</v>
      </c>
      <c r="BD282" s="3">
        <f t="shared" si="169"/>
        <v>1</v>
      </c>
      <c r="BE282" s="3">
        <v>5</v>
      </c>
      <c r="BF282" s="3">
        <f t="shared" si="170"/>
        <v>1</v>
      </c>
      <c r="BG282" s="29">
        <f t="shared" si="171"/>
        <v>0.68994449769825206</v>
      </c>
      <c r="BH282" s="3">
        <v>6000000</v>
      </c>
      <c r="BI282" s="13">
        <f t="shared" si="172"/>
        <v>6.7500000067499998E-3</v>
      </c>
      <c r="BJ282" s="12">
        <f t="shared" si="173"/>
        <v>0.86349206349206353</v>
      </c>
      <c r="BK282" s="29">
        <f t="shared" si="174"/>
        <v>0.84832408294970874</v>
      </c>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O282" s="3"/>
      <c r="EQ282" s="3"/>
      <c r="EW282" s="3"/>
      <c r="EZ282" s="3"/>
      <c r="FA282" s="3"/>
      <c r="FB282" s="3"/>
      <c r="FC282" s="3"/>
      <c r="FD282" s="3"/>
      <c r="FE282" s="3"/>
      <c r="FF282" s="3"/>
      <c r="FH282" s="3"/>
      <c r="FI282" s="3"/>
      <c r="FJ282" s="3"/>
      <c r="FK282" s="3"/>
      <c r="FL282" s="3"/>
      <c r="FM282" s="3"/>
      <c r="FN282" s="3"/>
      <c r="FO282" s="3"/>
      <c r="FP282" s="3"/>
      <c r="FQ282" s="3"/>
      <c r="FR282" s="3"/>
      <c r="FS282" s="3"/>
      <c r="FT282" s="3"/>
      <c r="FU282" s="3"/>
      <c r="FV282" s="3"/>
      <c r="FW282" s="3"/>
      <c r="FX282" s="3"/>
      <c r="FY282" s="3"/>
      <c r="GA282" s="3"/>
      <c r="GB282" s="3"/>
      <c r="GC282" s="3"/>
      <c r="GD282" s="3"/>
      <c r="GE282" s="3"/>
    </row>
    <row r="283" spans="1:187" ht="15" x14ac:dyDescent="0.2">
      <c r="A283" s="3" t="s">
        <v>2334</v>
      </c>
      <c r="B283" s="21" t="s">
        <v>3149</v>
      </c>
      <c r="C283" s="3" t="s">
        <v>2335</v>
      </c>
      <c r="D283" s="3" t="s">
        <v>113</v>
      </c>
      <c r="E283" s="3" t="s">
        <v>2336</v>
      </c>
      <c r="F283" s="3">
        <v>25</v>
      </c>
      <c r="G283" s="5">
        <f t="shared" si="140"/>
        <v>0.25</v>
      </c>
      <c r="H283" s="29">
        <f t="shared" si="141"/>
        <v>0.25</v>
      </c>
      <c r="I283" s="3">
        <v>5</v>
      </c>
      <c r="J283" s="3">
        <f t="shared" si="142"/>
        <v>1</v>
      </c>
      <c r="K283" s="3">
        <f t="shared" si="143"/>
        <v>1</v>
      </c>
      <c r="L283" s="3">
        <v>5</v>
      </c>
      <c r="M283" s="3">
        <f t="shared" si="144"/>
        <v>1</v>
      </c>
      <c r="N283" s="3">
        <f t="shared" si="145"/>
        <v>1</v>
      </c>
      <c r="O283" s="3">
        <v>5</v>
      </c>
      <c r="P283" s="3">
        <f t="shared" si="146"/>
        <v>1</v>
      </c>
      <c r="Q283" s="3">
        <f t="shared" si="147"/>
        <v>1</v>
      </c>
      <c r="R283" s="3">
        <v>5</v>
      </c>
      <c r="S283" s="3">
        <f t="shared" si="148"/>
        <v>1</v>
      </c>
      <c r="T283" s="3">
        <f t="shared" si="149"/>
        <v>1</v>
      </c>
      <c r="U283" s="29">
        <f t="shared" si="150"/>
        <v>1</v>
      </c>
      <c r="V283" s="3">
        <v>4</v>
      </c>
      <c r="W283" s="3">
        <f t="shared" si="151"/>
        <v>0.75</v>
      </c>
      <c r="X283" s="3">
        <v>4</v>
      </c>
      <c r="Y283" s="3">
        <f t="shared" si="152"/>
        <v>0.75</v>
      </c>
      <c r="Z283" s="3">
        <v>5</v>
      </c>
      <c r="AA283" s="3">
        <f t="shared" si="153"/>
        <v>1</v>
      </c>
      <c r="AB283" s="29">
        <f t="shared" si="154"/>
        <v>0.83333333333333337</v>
      </c>
      <c r="AC283" s="3">
        <v>4</v>
      </c>
      <c r="AD283" s="3">
        <f t="shared" si="155"/>
        <v>1</v>
      </c>
      <c r="AE283" s="3">
        <v>4</v>
      </c>
      <c r="AF283" s="3">
        <f t="shared" si="156"/>
        <v>1</v>
      </c>
      <c r="AG283" s="3">
        <v>4</v>
      </c>
      <c r="AH283" s="3">
        <f t="shared" si="157"/>
        <v>1</v>
      </c>
      <c r="AI283" s="3">
        <v>3</v>
      </c>
      <c r="AJ283" s="3">
        <f t="shared" si="158"/>
        <v>0.66666666666666663</v>
      </c>
      <c r="AK283" s="3">
        <v>4</v>
      </c>
      <c r="AL283" s="3">
        <f t="shared" si="159"/>
        <v>1</v>
      </c>
      <c r="AM283" s="3">
        <v>4</v>
      </c>
      <c r="AN283" s="3">
        <f t="shared" si="160"/>
        <v>1</v>
      </c>
      <c r="AO283" s="3">
        <v>4</v>
      </c>
      <c r="AP283" s="3">
        <f t="shared" si="161"/>
        <v>1</v>
      </c>
      <c r="AQ283" s="3">
        <v>2</v>
      </c>
      <c r="AR283" s="3">
        <f t="shared" si="162"/>
        <v>0.33333333333333331</v>
      </c>
      <c r="AS283" s="29">
        <f t="shared" si="163"/>
        <v>0.87499999999999989</v>
      </c>
      <c r="AT283" s="3">
        <v>5</v>
      </c>
      <c r="AU283" s="3">
        <f t="shared" si="164"/>
        <v>1</v>
      </c>
      <c r="AV283" s="3">
        <v>5</v>
      </c>
      <c r="AW283" s="3">
        <f t="shared" si="165"/>
        <v>1</v>
      </c>
      <c r="AX283" s="29">
        <f t="shared" si="166"/>
        <v>1</v>
      </c>
      <c r="AY283" s="3" t="s">
        <v>2337</v>
      </c>
      <c r="AZ283" s="3">
        <v>7</v>
      </c>
      <c r="BA283" s="12">
        <f t="shared" si="167"/>
        <v>2.3680193133809067E-2</v>
      </c>
      <c r="BB283" s="12">
        <f t="shared" si="168"/>
        <v>0.23364485981308411</v>
      </c>
      <c r="BC283" s="3">
        <v>5</v>
      </c>
      <c r="BD283" s="3">
        <f t="shared" si="169"/>
        <v>1</v>
      </c>
      <c r="BE283" s="3">
        <v>5</v>
      </c>
      <c r="BF283" s="3">
        <f t="shared" si="170"/>
        <v>1</v>
      </c>
      <c r="BG283" s="29">
        <f t="shared" si="171"/>
        <v>0.67456006437793636</v>
      </c>
      <c r="BH283" s="3">
        <v>5000000</v>
      </c>
      <c r="BI283" s="13">
        <f t="shared" si="172"/>
        <v>5.6250000056250003E-3</v>
      </c>
      <c r="BJ283" s="12">
        <f t="shared" si="173"/>
        <v>0.85079365079365077</v>
      </c>
      <c r="BK283" s="29">
        <f t="shared" si="174"/>
        <v>0.77214889961854494</v>
      </c>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Q283" s="3"/>
      <c r="CR283" s="3"/>
      <c r="CS283" s="3"/>
      <c r="CT283" s="3"/>
      <c r="CU283" s="3"/>
      <c r="CV283" s="3"/>
      <c r="CW283" s="3"/>
      <c r="CX283" s="3"/>
      <c r="CY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B283" s="3"/>
      <c r="EC283" s="3"/>
      <c r="ED283" s="3"/>
      <c r="EE283" s="3"/>
      <c r="EF283" s="3"/>
      <c r="EG283" s="3"/>
      <c r="EH283" s="3"/>
      <c r="EI283" s="3"/>
      <c r="EJ283" s="3"/>
      <c r="EK283" s="3"/>
      <c r="EL283" s="3"/>
      <c r="EM283" s="3"/>
      <c r="ER283" s="3"/>
      <c r="EV283" s="3"/>
      <c r="EW283" s="3"/>
      <c r="EX283" s="3"/>
      <c r="EY283" s="3"/>
      <c r="FA283" s="3"/>
      <c r="FB283" s="3"/>
      <c r="FC283" s="3"/>
      <c r="FD283" s="3"/>
      <c r="FE283" s="3"/>
      <c r="FF283" s="3"/>
      <c r="FH283" s="3"/>
      <c r="FI283" s="3"/>
      <c r="FJ283" s="3"/>
      <c r="FK283" s="3"/>
      <c r="FL283" s="3"/>
      <c r="FM283" s="3"/>
      <c r="FN283" s="3"/>
      <c r="FO283" s="3"/>
      <c r="FP283" s="3"/>
      <c r="FQ283" s="3"/>
      <c r="FR283" s="3"/>
      <c r="FS283" s="3"/>
      <c r="FT283" s="3"/>
      <c r="FU283" s="3"/>
      <c r="FV283" s="3"/>
      <c r="FW283" s="3"/>
      <c r="FX283" s="3"/>
      <c r="FY283" s="3"/>
      <c r="GA283" s="3"/>
      <c r="GB283" s="3"/>
      <c r="GC283" s="3"/>
      <c r="GD283" s="3"/>
      <c r="GE283" s="3"/>
    </row>
    <row r="284" spans="1:187" ht="15" x14ac:dyDescent="0.2">
      <c r="A284" s="3" t="s">
        <v>2343</v>
      </c>
      <c r="B284" s="21" t="s">
        <v>3139</v>
      </c>
      <c r="C284" s="3" t="s">
        <v>2344</v>
      </c>
      <c r="D284" s="3" t="s">
        <v>124</v>
      </c>
      <c r="E284" s="3" t="s">
        <v>303</v>
      </c>
      <c r="F284" s="3">
        <v>40</v>
      </c>
      <c r="G284" s="5">
        <f t="shared" si="140"/>
        <v>0.4</v>
      </c>
      <c r="H284" s="29">
        <f t="shared" si="141"/>
        <v>0.4</v>
      </c>
      <c r="I284" s="3">
        <v>4</v>
      </c>
      <c r="J284" s="3">
        <f t="shared" si="142"/>
        <v>0.75</v>
      </c>
      <c r="K284" s="3">
        <f t="shared" si="143"/>
        <v>0.75</v>
      </c>
      <c r="L284" s="3">
        <v>5</v>
      </c>
      <c r="M284" s="3">
        <f t="shared" si="144"/>
        <v>1</v>
      </c>
      <c r="N284" s="3">
        <f t="shared" si="145"/>
        <v>1</v>
      </c>
      <c r="O284" s="3">
        <v>5</v>
      </c>
      <c r="P284" s="3">
        <f t="shared" si="146"/>
        <v>1</v>
      </c>
      <c r="Q284" s="3">
        <f t="shared" si="147"/>
        <v>1</v>
      </c>
      <c r="R284" s="3">
        <v>5</v>
      </c>
      <c r="S284" s="3">
        <f t="shared" si="148"/>
        <v>1</v>
      </c>
      <c r="T284" s="3">
        <f t="shared" si="149"/>
        <v>1</v>
      </c>
      <c r="U284" s="29">
        <f t="shared" si="150"/>
        <v>0.9375</v>
      </c>
      <c r="V284" s="3">
        <v>4</v>
      </c>
      <c r="W284" s="3">
        <f t="shared" si="151"/>
        <v>0.75</v>
      </c>
      <c r="X284" s="3">
        <v>4</v>
      </c>
      <c r="Y284" s="3">
        <f t="shared" si="152"/>
        <v>0.75</v>
      </c>
      <c r="Z284" s="3">
        <v>5</v>
      </c>
      <c r="AA284" s="3">
        <f t="shared" si="153"/>
        <v>1</v>
      </c>
      <c r="AB284" s="29">
        <f t="shared" si="154"/>
        <v>0.83333333333333337</v>
      </c>
      <c r="AC284" s="3">
        <v>4</v>
      </c>
      <c r="AD284" s="3">
        <f t="shared" si="155"/>
        <v>1</v>
      </c>
      <c r="AE284" s="3">
        <v>3</v>
      </c>
      <c r="AF284" s="3">
        <f t="shared" si="156"/>
        <v>0.66666666666666663</v>
      </c>
      <c r="AG284" s="3">
        <v>4</v>
      </c>
      <c r="AH284" s="3">
        <f t="shared" si="157"/>
        <v>1</v>
      </c>
      <c r="AI284" s="3">
        <v>3</v>
      </c>
      <c r="AJ284" s="3">
        <f t="shared" si="158"/>
        <v>0.66666666666666663</v>
      </c>
      <c r="AK284" s="3">
        <v>3</v>
      </c>
      <c r="AL284" s="3">
        <f t="shared" si="159"/>
        <v>0.66666666666666663</v>
      </c>
      <c r="AM284" s="3">
        <v>2</v>
      </c>
      <c r="AN284" s="3">
        <f t="shared" si="160"/>
        <v>0.33333333333333331</v>
      </c>
      <c r="AO284" s="3">
        <v>4</v>
      </c>
      <c r="AP284" s="3">
        <f t="shared" si="161"/>
        <v>1</v>
      </c>
      <c r="AQ284" s="3">
        <v>3</v>
      </c>
      <c r="AR284" s="3">
        <f t="shared" si="162"/>
        <v>0.66666666666666663</v>
      </c>
      <c r="AS284" s="29">
        <f t="shared" si="163"/>
        <v>0.75</v>
      </c>
      <c r="AT284" s="3">
        <v>5</v>
      </c>
      <c r="AU284" s="3">
        <f t="shared" si="164"/>
        <v>1</v>
      </c>
      <c r="AV284" s="3">
        <v>4</v>
      </c>
      <c r="AW284" s="3">
        <f t="shared" si="165"/>
        <v>0.75</v>
      </c>
      <c r="AX284" s="29">
        <f t="shared" si="166"/>
        <v>0.875</v>
      </c>
      <c r="AY284" s="3" t="s">
        <v>2345</v>
      </c>
      <c r="AZ284" s="3">
        <v>50</v>
      </c>
      <c r="BA284" s="12">
        <f t="shared" si="167"/>
        <v>0.17634110838924982</v>
      </c>
      <c r="BB284" s="12">
        <f t="shared" si="168"/>
        <v>0.94080996884735202</v>
      </c>
      <c r="BC284" s="3">
        <v>5</v>
      </c>
      <c r="BD284" s="3">
        <f t="shared" si="169"/>
        <v>1</v>
      </c>
      <c r="BE284" s="3">
        <v>5</v>
      </c>
      <c r="BF284" s="3">
        <f t="shared" si="170"/>
        <v>1</v>
      </c>
      <c r="BG284" s="29">
        <f t="shared" si="171"/>
        <v>0.72544703612974992</v>
      </c>
      <c r="BH284" s="3">
        <v>321000</v>
      </c>
      <c r="BI284" s="13">
        <f t="shared" si="172"/>
        <v>3.6112500036112498E-4</v>
      </c>
      <c r="BJ284" s="12">
        <f t="shared" si="173"/>
        <v>0.40952380952380951</v>
      </c>
      <c r="BK284" s="29">
        <f t="shared" si="174"/>
        <v>0.75354672824384716</v>
      </c>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P284" s="3"/>
      <c r="EU284" s="3"/>
      <c r="EW284" s="3"/>
      <c r="EZ284" s="3"/>
      <c r="FA284" s="3"/>
      <c r="FB284" s="3"/>
      <c r="FC284" s="3"/>
      <c r="FD284" s="3"/>
      <c r="FE284" s="3"/>
      <c r="FF284" s="3"/>
      <c r="FH284" s="3"/>
      <c r="FI284" s="3"/>
      <c r="FJ284" s="3"/>
      <c r="FK284" s="3"/>
      <c r="FL284" s="3"/>
      <c r="FM284" s="3"/>
      <c r="FN284" s="3"/>
      <c r="FO284" s="3"/>
      <c r="FP284" s="3"/>
      <c r="FQ284" s="3"/>
      <c r="FR284" s="3"/>
      <c r="FS284" s="3"/>
      <c r="FT284" s="3"/>
      <c r="FU284" s="3"/>
      <c r="FV284" s="3"/>
      <c r="FW284" s="3"/>
      <c r="FX284" s="3"/>
      <c r="FY284" s="3"/>
      <c r="GA284" s="3"/>
      <c r="GB284" s="3"/>
      <c r="GC284" s="3"/>
      <c r="GD284" s="3"/>
      <c r="GE284" s="3"/>
    </row>
    <row r="285" spans="1:187" ht="15" x14ac:dyDescent="0.2">
      <c r="A285" s="3" t="s">
        <v>2351</v>
      </c>
      <c r="B285" s="21" t="s">
        <v>3153</v>
      </c>
      <c r="C285" s="3" t="s">
        <v>2352</v>
      </c>
      <c r="D285" s="3" t="s">
        <v>144</v>
      </c>
      <c r="E285" s="3" t="s">
        <v>604</v>
      </c>
      <c r="F285" s="3">
        <v>50</v>
      </c>
      <c r="G285" s="5">
        <f t="shared" si="140"/>
        <v>0.5</v>
      </c>
      <c r="H285" s="29">
        <f t="shared" si="141"/>
        <v>0.5</v>
      </c>
      <c r="I285" s="3">
        <v>5</v>
      </c>
      <c r="J285" s="3">
        <f t="shared" si="142"/>
        <v>1</v>
      </c>
      <c r="K285" s="3">
        <f t="shared" si="143"/>
        <v>1</v>
      </c>
      <c r="L285" s="3">
        <v>5</v>
      </c>
      <c r="M285" s="3">
        <f t="shared" si="144"/>
        <v>1</v>
      </c>
      <c r="N285" s="3">
        <f t="shared" si="145"/>
        <v>1</v>
      </c>
      <c r="O285" s="3">
        <v>5</v>
      </c>
      <c r="P285" s="3">
        <f t="shared" si="146"/>
        <v>1</v>
      </c>
      <c r="Q285" s="3">
        <f t="shared" si="147"/>
        <v>1</v>
      </c>
      <c r="R285" s="3">
        <v>5</v>
      </c>
      <c r="S285" s="3">
        <f t="shared" si="148"/>
        <v>1</v>
      </c>
      <c r="T285" s="3">
        <f t="shared" si="149"/>
        <v>1</v>
      </c>
      <c r="U285" s="29">
        <f t="shared" si="150"/>
        <v>1</v>
      </c>
      <c r="V285" s="3">
        <v>5</v>
      </c>
      <c r="W285" s="3">
        <f t="shared" si="151"/>
        <v>1</v>
      </c>
      <c r="X285" s="3">
        <v>5</v>
      </c>
      <c r="Y285" s="3">
        <f t="shared" si="152"/>
        <v>1</v>
      </c>
      <c r="Z285" s="3">
        <v>5</v>
      </c>
      <c r="AA285" s="3">
        <f t="shared" si="153"/>
        <v>1</v>
      </c>
      <c r="AB285" s="29">
        <f t="shared" si="154"/>
        <v>1</v>
      </c>
      <c r="AC285" s="3">
        <v>4</v>
      </c>
      <c r="AD285" s="3">
        <f t="shared" si="155"/>
        <v>1</v>
      </c>
      <c r="AE285" s="3">
        <v>3</v>
      </c>
      <c r="AF285" s="3">
        <f t="shared" si="156"/>
        <v>0.66666666666666663</v>
      </c>
      <c r="AG285" s="3">
        <v>4</v>
      </c>
      <c r="AH285" s="3">
        <f t="shared" si="157"/>
        <v>1</v>
      </c>
      <c r="AI285" s="3">
        <v>4</v>
      </c>
      <c r="AJ285" s="3">
        <f t="shared" si="158"/>
        <v>1</v>
      </c>
      <c r="AK285" s="3">
        <v>4</v>
      </c>
      <c r="AL285" s="3">
        <f t="shared" si="159"/>
        <v>1</v>
      </c>
      <c r="AM285" s="3">
        <v>4</v>
      </c>
      <c r="AN285" s="3">
        <f t="shared" si="160"/>
        <v>1</v>
      </c>
      <c r="AO285" s="3">
        <v>4</v>
      </c>
      <c r="AP285" s="3">
        <f t="shared" si="161"/>
        <v>1</v>
      </c>
      <c r="AQ285" s="3">
        <v>4</v>
      </c>
      <c r="AR285" s="3">
        <f t="shared" si="162"/>
        <v>1</v>
      </c>
      <c r="AS285" s="29">
        <f t="shared" si="163"/>
        <v>0.95833333333333326</v>
      </c>
      <c r="AT285" s="3">
        <v>5</v>
      </c>
      <c r="AU285" s="3">
        <f t="shared" si="164"/>
        <v>1</v>
      </c>
      <c r="AV285" s="3">
        <v>5</v>
      </c>
      <c r="AW285" s="3">
        <f t="shared" si="165"/>
        <v>1</v>
      </c>
      <c r="AX285" s="29">
        <f t="shared" si="166"/>
        <v>1</v>
      </c>
      <c r="AY285" s="3" t="s">
        <v>2353</v>
      </c>
      <c r="AZ285" s="3">
        <v>5</v>
      </c>
      <c r="BA285" s="12">
        <f t="shared" si="167"/>
        <v>1.6579685447509495E-2</v>
      </c>
      <c r="BB285" s="12">
        <f t="shared" si="168"/>
        <v>9.0342679127725853E-2</v>
      </c>
      <c r="BC285" s="3">
        <v>5</v>
      </c>
      <c r="BD285" s="3">
        <f t="shared" si="169"/>
        <v>1</v>
      </c>
      <c r="BE285" s="3">
        <v>5</v>
      </c>
      <c r="BF285" s="3">
        <f t="shared" si="170"/>
        <v>1</v>
      </c>
      <c r="BG285" s="29">
        <f t="shared" si="171"/>
        <v>0.67219322848250318</v>
      </c>
      <c r="BH285" s="3">
        <v>5503000</v>
      </c>
      <c r="BI285" s="13">
        <f t="shared" si="172"/>
        <v>6.1908750061908753E-3</v>
      </c>
      <c r="BJ285" s="12">
        <f t="shared" si="173"/>
        <v>0.8571428571428571</v>
      </c>
      <c r="BK285" s="29">
        <f t="shared" si="174"/>
        <v>0.85508776030263933</v>
      </c>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B285" s="3"/>
      <c r="EC285" s="3"/>
      <c r="ED285" s="3"/>
      <c r="EE285" s="3"/>
      <c r="EF285" s="3"/>
      <c r="EG285" s="3"/>
      <c r="EH285" s="3"/>
      <c r="EI285" s="3"/>
      <c r="EJ285" s="3"/>
      <c r="EK285" s="3"/>
      <c r="EL285" s="3"/>
      <c r="EM285" s="3"/>
      <c r="EO285" s="3"/>
      <c r="EQ285" s="3"/>
      <c r="EW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GA285" s="3"/>
      <c r="GB285" s="3"/>
      <c r="GC285" s="3"/>
      <c r="GD285" s="3"/>
      <c r="GE285" s="3"/>
    </row>
    <row r="286" spans="1:187" ht="15" x14ac:dyDescent="0.2">
      <c r="A286" s="3" t="s">
        <v>2359</v>
      </c>
      <c r="B286" s="21" t="s">
        <v>3151</v>
      </c>
      <c r="C286" s="3" t="s">
        <v>2360</v>
      </c>
      <c r="D286" s="3" t="s">
        <v>113</v>
      </c>
      <c r="E286" s="3" t="s">
        <v>791</v>
      </c>
      <c r="F286" s="3">
        <v>35</v>
      </c>
      <c r="G286" s="5">
        <f t="shared" si="140"/>
        <v>0.35000000000000003</v>
      </c>
      <c r="H286" s="29">
        <f t="shared" si="141"/>
        <v>0.35000000000000003</v>
      </c>
      <c r="I286" s="3">
        <v>5</v>
      </c>
      <c r="J286" s="3">
        <f t="shared" si="142"/>
        <v>1</v>
      </c>
      <c r="K286" s="3">
        <f t="shared" si="143"/>
        <v>1</v>
      </c>
      <c r="L286" s="3">
        <v>5</v>
      </c>
      <c r="M286" s="3">
        <f t="shared" si="144"/>
        <v>1</v>
      </c>
      <c r="N286" s="3">
        <f t="shared" si="145"/>
        <v>1</v>
      </c>
      <c r="O286" s="3">
        <v>5</v>
      </c>
      <c r="P286" s="3">
        <f t="shared" si="146"/>
        <v>1</v>
      </c>
      <c r="Q286" s="3">
        <f t="shared" si="147"/>
        <v>1</v>
      </c>
      <c r="R286" s="3">
        <v>5</v>
      </c>
      <c r="S286" s="3">
        <f t="shared" si="148"/>
        <v>1</v>
      </c>
      <c r="T286" s="3">
        <f t="shared" si="149"/>
        <v>1</v>
      </c>
      <c r="U286" s="29">
        <f t="shared" si="150"/>
        <v>1</v>
      </c>
      <c r="V286" s="3">
        <v>5</v>
      </c>
      <c r="W286" s="3">
        <f t="shared" si="151"/>
        <v>1</v>
      </c>
      <c r="X286" s="3">
        <v>5</v>
      </c>
      <c r="Y286" s="3">
        <f t="shared" si="152"/>
        <v>1</v>
      </c>
      <c r="Z286" s="3">
        <v>5</v>
      </c>
      <c r="AA286" s="3">
        <f t="shared" si="153"/>
        <v>1</v>
      </c>
      <c r="AB286" s="29">
        <f t="shared" si="154"/>
        <v>1</v>
      </c>
      <c r="AC286" s="3">
        <v>4</v>
      </c>
      <c r="AD286" s="3">
        <f t="shared" si="155"/>
        <v>1</v>
      </c>
      <c r="AE286" s="3">
        <v>4</v>
      </c>
      <c r="AF286" s="3">
        <f t="shared" si="156"/>
        <v>1</v>
      </c>
      <c r="AG286" s="3">
        <v>4</v>
      </c>
      <c r="AH286" s="3">
        <f t="shared" si="157"/>
        <v>1</v>
      </c>
      <c r="AI286" s="3">
        <v>4</v>
      </c>
      <c r="AJ286" s="3">
        <f t="shared" si="158"/>
        <v>1</v>
      </c>
      <c r="AK286" s="3">
        <v>4</v>
      </c>
      <c r="AL286" s="3">
        <f t="shared" si="159"/>
        <v>1</v>
      </c>
      <c r="AM286" s="3">
        <v>4</v>
      </c>
      <c r="AN286" s="3">
        <f t="shared" si="160"/>
        <v>1</v>
      </c>
      <c r="AO286" s="3">
        <v>4</v>
      </c>
      <c r="AP286" s="3">
        <f t="shared" si="161"/>
        <v>1</v>
      </c>
      <c r="AQ286" s="3">
        <v>4</v>
      </c>
      <c r="AR286" s="3">
        <f t="shared" si="162"/>
        <v>1</v>
      </c>
      <c r="AS286" s="29">
        <f t="shared" si="163"/>
        <v>1</v>
      </c>
      <c r="AT286" s="3">
        <v>5</v>
      </c>
      <c r="AU286" s="3">
        <f t="shared" si="164"/>
        <v>1</v>
      </c>
      <c r="AV286" s="3">
        <v>5</v>
      </c>
      <c r="AW286" s="3">
        <f t="shared" si="165"/>
        <v>1</v>
      </c>
      <c r="AX286" s="29">
        <f t="shared" si="166"/>
        <v>1</v>
      </c>
      <c r="AY286" s="3" t="s">
        <v>2361</v>
      </c>
      <c r="AZ286" s="3">
        <v>20</v>
      </c>
      <c r="BA286" s="12">
        <f t="shared" si="167"/>
        <v>6.9833493094756283E-2</v>
      </c>
      <c r="BB286" s="12">
        <f t="shared" si="168"/>
        <v>0.58566978193146413</v>
      </c>
      <c r="BC286" s="3">
        <v>5</v>
      </c>
      <c r="BD286" s="3">
        <f t="shared" si="169"/>
        <v>1</v>
      </c>
      <c r="BE286" s="3">
        <v>5</v>
      </c>
      <c r="BF286" s="3">
        <f t="shared" si="170"/>
        <v>1</v>
      </c>
      <c r="BG286" s="29">
        <f t="shared" si="171"/>
        <v>0.68994449769825206</v>
      </c>
      <c r="BH286" s="3">
        <v>10000000</v>
      </c>
      <c r="BI286" s="13">
        <f t="shared" si="172"/>
        <v>1.1250000011250001E-2</v>
      </c>
      <c r="BJ286" s="12">
        <f t="shared" si="173"/>
        <v>0.92698412698412702</v>
      </c>
      <c r="BK286" s="29">
        <f t="shared" si="174"/>
        <v>0.83999074961637532</v>
      </c>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Q286" s="3"/>
      <c r="CR286" s="3"/>
      <c r="CS286" s="3"/>
      <c r="CT286" s="3"/>
      <c r="CU286" s="3"/>
      <c r="CV286" s="3"/>
      <c r="CW286" s="3"/>
      <c r="CY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B286" s="3"/>
      <c r="EC286" s="3"/>
      <c r="ED286" s="3"/>
      <c r="EE286" s="3"/>
      <c r="EF286" s="3"/>
      <c r="EG286" s="3"/>
      <c r="EH286" s="3"/>
      <c r="EI286" s="3"/>
      <c r="EJ286" s="3"/>
      <c r="EK286" s="3"/>
      <c r="EL286" s="3"/>
      <c r="EM286" s="3"/>
      <c r="EP286" s="3"/>
      <c r="EU286" s="3"/>
      <c r="EW286" s="3"/>
      <c r="EZ286" s="3"/>
      <c r="FA286" s="3"/>
      <c r="FB286" s="3"/>
      <c r="FC286" s="3"/>
      <c r="FE286" s="3"/>
      <c r="FF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row>
    <row r="287" spans="1:187" ht="15" x14ac:dyDescent="0.2">
      <c r="A287" s="3" t="s">
        <v>2369</v>
      </c>
      <c r="B287" s="21" t="s">
        <v>3138</v>
      </c>
      <c r="C287" s="3" t="s">
        <v>2370</v>
      </c>
      <c r="D287" s="3" t="s">
        <v>144</v>
      </c>
      <c r="E287" s="3" t="s">
        <v>755</v>
      </c>
      <c r="F287" s="3">
        <v>20</v>
      </c>
      <c r="G287" s="5">
        <f t="shared" si="140"/>
        <v>0.2</v>
      </c>
      <c r="H287" s="29">
        <f t="shared" si="141"/>
        <v>0.2</v>
      </c>
      <c r="I287" s="3">
        <v>5</v>
      </c>
      <c r="J287" s="3">
        <f t="shared" si="142"/>
        <v>1</v>
      </c>
      <c r="K287" s="3">
        <f t="shared" si="143"/>
        <v>1</v>
      </c>
      <c r="L287" s="3">
        <v>4</v>
      </c>
      <c r="M287" s="3">
        <f t="shared" si="144"/>
        <v>0.75</v>
      </c>
      <c r="N287" s="3">
        <f t="shared" si="145"/>
        <v>0.75</v>
      </c>
      <c r="O287" s="3">
        <v>4</v>
      </c>
      <c r="P287" s="3">
        <f t="shared" si="146"/>
        <v>0.75</v>
      </c>
      <c r="Q287" s="3">
        <f t="shared" si="147"/>
        <v>0.75</v>
      </c>
      <c r="R287" s="3">
        <v>5</v>
      </c>
      <c r="S287" s="3">
        <f t="shared" si="148"/>
        <v>1</v>
      </c>
      <c r="T287" s="3">
        <f t="shared" si="149"/>
        <v>1</v>
      </c>
      <c r="U287" s="29">
        <f t="shared" si="150"/>
        <v>0.875</v>
      </c>
      <c r="V287" s="3">
        <v>5</v>
      </c>
      <c r="W287" s="3">
        <f t="shared" si="151"/>
        <v>1</v>
      </c>
      <c r="X287" s="3">
        <v>5</v>
      </c>
      <c r="Y287" s="3">
        <f t="shared" si="152"/>
        <v>1</v>
      </c>
      <c r="Z287" s="3">
        <v>4</v>
      </c>
      <c r="AA287" s="3">
        <f t="shared" si="153"/>
        <v>0.75</v>
      </c>
      <c r="AB287" s="29">
        <f t="shared" si="154"/>
        <v>0.91666666666666663</v>
      </c>
      <c r="AC287" s="3">
        <v>4</v>
      </c>
      <c r="AD287" s="3">
        <f t="shared" si="155"/>
        <v>1</v>
      </c>
      <c r="AE287" s="3">
        <v>3</v>
      </c>
      <c r="AF287" s="3">
        <f t="shared" si="156"/>
        <v>0.66666666666666663</v>
      </c>
      <c r="AG287" s="3">
        <v>4</v>
      </c>
      <c r="AH287" s="3">
        <f t="shared" si="157"/>
        <v>1</v>
      </c>
      <c r="AI287" s="3">
        <v>4</v>
      </c>
      <c r="AJ287" s="3">
        <f t="shared" si="158"/>
        <v>1</v>
      </c>
      <c r="AK287" s="3">
        <v>4</v>
      </c>
      <c r="AL287" s="3">
        <f t="shared" si="159"/>
        <v>1</v>
      </c>
      <c r="AM287" s="3">
        <v>4</v>
      </c>
      <c r="AN287" s="3">
        <f t="shared" si="160"/>
        <v>1</v>
      </c>
      <c r="AO287" s="3">
        <v>3</v>
      </c>
      <c r="AP287" s="3">
        <f t="shared" si="161"/>
        <v>0.66666666666666663</v>
      </c>
      <c r="AQ287" s="3">
        <v>4</v>
      </c>
      <c r="AR287" s="3">
        <f t="shared" si="162"/>
        <v>1</v>
      </c>
      <c r="AS287" s="29">
        <f t="shared" si="163"/>
        <v>0.91666666666666663</v>
      </c>
      <c r="AT287" s="3">
        <v>5</v>
      </c>
      <c r="AU287" s="3">
        <f t="shared" si="164"/>
        <v>1</v>
      </c>
      <c r="AV287" s="3">
        <v>5</v>
      </c>
      <c r="AW287" s="3">
        <f t="shared" si="165"/>
        <v>1</v>
      </c>
      <c r="AX287" s="29">
        <f t="shared" si="166"/>
        <v>1</v>
      </c>
      <c r="AY287" s="3" t="s">
        <v>2371</v>
      </c>
      <c r="AZ287" s="3">
        <v>16</v>
      </c>
      <c r="BA287" s="12">
        <f t="shared" si="167"/>
        <v>5.5632477722157132E-2</v>
      </c>
      <c r="BB287" s="12">
        <f t="shared" si="168"/>
        <v>0.55451713395638624</v>
      </c>
      <c r="BC287" s="3">
        <v>5</v>
      </c>
      <c r="BD287" s="3">
        <f t="shared" si="169"/>
        <v>1</v>
      </c>
      <c r="BE287" s="3">
        <v>5</v>
      </c>
      <c r="BF287" s="3">
        <f t="shared" si="170"/>
        <v>1</v>
      </c>
      <c r="BG287" s="29">
        <f t="shared" si="171"/>
        <v>0.68521082590738569</v>
      </c>
      <c r="BH287" s="3">
        <v>716040</v>
      </c>
      <c r="BI287" s="13">
        <f t="shared" si="172"/>
        <v>8.0554500080554504E-4</v>
      </c>
      <c r="BJ287" s="12">
        <f t="shared" si="173"/>
        <v>0.59682539682539681</v>
      </c>
      <c r="BK287" s="29">
        <f t="shared" si="174"/>
        <v>0.76559069320678652</v>
      </c>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Q287" s="3"/>
      <c r="CR287" s="3"/>
      <c r="CS287" s="3"/>
      <c r="CT287" s="3"/>
      <c r="CU287" s="3"/>
      <c r="CV287" s="3"/>
      <c r="CW287" s="3"/>
      <c r="CY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B287" s="3"/>
      <c r="EC287" s="3"/>
      <c r="ED287" s="3"/>
      <c r="EE287" s="3"/>
      <c r="EF287" s="3"/>
      <c r="EG287" s="3"/>
      <c r="EH287" s="3"/>
      <c r="EI287" s="3"/>
      <c r="EJ287" s="3"/>
      <c r="EK287" s="3"/>
      <c r="EL287" s="3"/>
      <c r="EM287" s="3"/>
      <c r="EO287" s="3"/>
      <c r="EQ287" s="3"/>
      <c r="EW287" s="3"/>
      <c r="EZ287" s="3"/>
      <c r="FA287" s="3"/>
      <c r="FB287" s="3"/>
      <c r="FC287" s="3"/>
      <c r="FD287" s="3"/>
      <c r="FI287" s="3"/>
      <c r="FJ287" s="3"/>
      <c r="FK287" s="3"/>
      <c r="FL287" s="3"/>
      <c r="FO287" s="3"/>
      <c r="FP287" s="3"/>
      <c r="FQ287" s="3"/>
      <c r="FT287" s="3"/>
      <c r="FU287" s="3"/>
      <c r="FV287" s="3"/>
      <c r="GC287" s="3"/>
      <c r="GE287" s="3"/>
    </row>
    <row r="288" spans="1:187" ht="15" x14ac:dyDescent="0.2">
      <c r="A288" s="3" t="s">
        <v>2378</v>
      </c>
      <c r="B288" s="21" t="s">
        <v>3137</v>
      </c>
      <c r="C288" s="3" t="s">
        <v>2379</v>
      </c>
      <c r="D288" s="3" t="s">
        <v>144</v>
      </c>
      <c r="E288" s="3" t="s">
        <v>2380</v>
      </c>
      <c r="F288" s="3">
        <v>50</v>
      </c>
      <c r="G288" s="5">
        <f t="shared" si="140"/>
        <v>0.5</v>
      </c>
      <c r="H288" s="29">
        <f t="shared" si="141"/>
        <v>0.5</v>
      </c>
      <c r="I288" s="3">
        <v>5</v>
      </c>
      <c r="J288" s="3">
        <f t="shared" si="142"/>
        <v>1</v>
      </c>
      <c r="K288" s="3">
        <f t="shared" si="143"/>
        <v>1</v>
      </c>
      <c r="L288" s="3">
        <v>5</v>
      </c>
      <c r="M288" s="3">
        <f t="shared" si="144"/>
        <v>1</v>
      </c>
      <c r="N288" s="3">
        <f t="shared" si="145"/>
        <v>1</v>
      </c>
      <c r="O288" s="3">
        <v>5</v>
      </c>
      <c r="P288" s="3">
        <f t="shared" si="146"/>
        <v>1</v>
      </c>
      <c r="Q288" s="3">
        <f t="shared" si="147"/>
        <v>1</v>
      </c>
      <c r="R288" s="3">
        <v>5</v>
      </c>
      <c r="S288" s="3">
        <f t="shared" si="148"/>
        <v>1</v>
      </c>
      <c r="T288" s="3">
        <f t="shared" si="149"/>
        <v>1</v>
      </c>
      <c r="U288" s="29">
        <f t="shared" si="150"/>
        <v>1</v>
      </c>
      <c r="V288" s="3">
        <v>5</v>
      </c>
      <c r="W288" s="3">
        <f t="shared" si="151"/>
        <v>1</v>
      </c>
      <c r="X288" s="3">
        <v>5</v>
      </c>
      <c r="Y288" s="3">
        <f t="shared" si="152"/>
        <v>1</v>
      </c>
      <c r="Z288" s="3">
        <v>5</v>
      </c>
      <c r="AA288" s="3">
        <f t="shared" si="153"/>
        <v>1</v>
      </c>
      <c r="AB288" s="29">
        <f t="shared" si="154"/>
        <v>1</v>
      </c>
      <c r="AC288" s="3">
        <v>4</v>
      </c>
      <c r="AD288" s="3">
        <f t="shared" si="155"/>
        <v>1</v>
      </c>
      <c r="AE288" s="3">
        <v>2</v>
      </c>
      <c r="AF288" s="3">
        <f t="shared" si="156"/>
        <v>0.33333333333333331</v>
      </c>
      <c r="AG288" s="3">
        <v>4</v>
      </c>
      <c r="AH288" s="3">
        <f t="shared" si="157"/>
        <v>1</v>
      </c>
      <c r="AI288" s="3">
        <v>4</v>
      </c>
      <c r="AJ288" s="3">
        <f t="shared" si="158"/>
        <v>1</v>
      </c>
      <c r="AK288" s="3">
        <v>4</v>
      </c>
      <c r="AL288" s="3">
        <f t="shared" si="159"/>
        <v>1</v>
      </c>
      <c r="AM288" s="3">
        <v>4</v>
      </c>
      <c r="AN288" s="3">
        <f t="shared" si="160"/>
        <v>1</v>
      </c>
      <c r="AO288" s="3">
        <v>4</v>
      </c>
      <c r="AP288" s="3">
        <f t="shared" si="161"/>
        <v>1</v>
      </c>
      <c r="AQ288" s="3">
        <v>4</v>
      </c>
      <c r="AR288" s="3">
        <f t="shared" si="162"/>
        <v>1</v>
      </c>
      <c r="AS288" s="29">
        <f t="shared" si="163"/>
        <v>0.91666666666666663</v>
      </c>
      <c r="AT288" s="3">
        <v>4</v>
      </c>
      <c r="AU288" s="3">
        <f t="shared" si="164"/>
        <v>0.75</v>
      </c>
      <c r="AV288" s="3">
        <v>4</v>
      </c>
      <c r="AW288" s="3">
        <f t="shared" si="165"/>
        <v>0.75</v>
      </c>
      <c r="AX288" s="29">
        <f t="shared" si="166"/>
        <v>0.75</v>
      </c>
      <c r="AY288" s="3" t="s">
        <v>2381</v>
      </c>
      <c r="AZ288" s="3">
        <v>10</v>
      </c>
      <c r="BA288" s="12">
        <f t="shared" si="167"/>
        <v>3.4330954663258424E-2</v>
      </c>
      <c r="BB288" s="12">
        <f t="shared" si="168"/>
        <v>0.27414330218068533</v>
      </c>
      <c r="BC288" s="3">
        <v>5</v>
      </c>
      <c r="BD288" s="3">
        <f t="shared" si="169"/>
        <v>1</v>
      </c>
      <c r="BE288" s="3">
        <v>5</v>
      </c>
      <c r="BF288" s="3">
        <f t="shared" si="170"/>
        <v>1</v>
      </c>
      <c r="BG288" s="29">
        <f t="shared" si="171"/>
        <v>0.67811031822108614</v>
      </c>
      <c r="BH288" s="3">
        <v>1000000</v>
      </c>
      <c r="BI288" s="13">
        <f t="shared" si="172"/>
        <v>1.125000001125E-3</v>
      </c>
      <c r="BJ288" s="12">
        <f t="shared" si="173"/>
        <v>0.64126984126984132</v>
      </c>
      <c r="BK288" s="29">
        <f t="shared" si="174"/>
        <v>0.80746283081462533</v>
      </c>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Q288" s="3"/>
      <c r="CR288" s="3"/>
      <c r="CS288" s="3"/>
      <c r="CT288" s="3"/>
      <c r="CU288" s="3"/>
      <c r="CV288" s="3"/>
      <c r="CW288" s="3"/>
      <c r="CX288" s="3"/>
      <c r="CY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O288" s="3"/>
      <c r="EW288" s="3"/>
      <c r="EZ288" s="3"/>
      <c r="FA288" s="3"/>
      <c r="FB288" s="3"/>
      <c r="FC288" s="3"/>
      <c r="FD288" s="3"/>
      <c r="FE288" s="3"/>
      <c r="FF288" s="3"/>
      <c r="FH288" s="3"/>
      <c r="FI288" s="3"/>
      <c r="FJ288" s="3"/>
      <c r="FK288" s="3"/>
      <c r="FL288" s="3"/>
      <c r="FM288" s="3"/>
      <c r="FN288" s="3"/>
      <c r="FO288" s="3"/>
      <c r="FP288" s="3"/>
      <c r="FQ288" s="3"/>
      <c r="FR288" s="3"/>
      <c r="FS288" s="3"/>
      <c r="FT288" s="3"/>
      <c r="FU288" s="3"/>
      <c r="FV288" s="3"/>
      <c r="FW288" s="3"/>
      <c r="FX288" s="3"/>
      <c r="FY288" s="3"/>
      <c r="GA288" s="3"/>
      <c r="GB288" s="3"/>
      <c r="GC288" s="3"/>
      <c r="GD288" s="3"/>
      <c r="GE288" s="3"/>
    </row>
    <row r="289" spans="1:187" ht="15" x14ac:dyDescent="0.2">
      <c r="A289" s="3" t="s">
        <v>2389</v>
      </c>
      <c r="B289" s="21" t="s">
        <v>3137</v>
      </c>
      <c r="C289" s="3" t="s">
        <v>2390</v>
      </c>
      <c r="D289" s="3" t="s">
        <v>124</v>
      </c>
      <c r="E289" s="3" t="s">
        <v>658</v>
      </c>
      <c r="F289" s="3">
        <v>30</v>
      </c>
      <c r="G289" s="5">
        <f t="shared" si="140"/>
        <v>0.3</v>
      </c>
      <c r="H289" s="29">
        <f t="shared" si="141"/>
        <v>0.3</v>
      </c>
      <c r="I289" s="3">
        <v>5</v>
      </c>
      <c r="J289" s="3">
        <f t="shared" si="142"/>
        <v>1</v>
      </c>
      <c r="K289" s="3">
        <f t="shared" si="143"/>
        <v>1</v>
      </c>
      <c r="L289" s="3">
        <v>5</v>
      </c>
      <c r="M289" s="3">
        <f t="shared" si="144"/>
        <v>1</v>
      </c>
      <c r="N289" s="3">
        <f t="shared" si="145"/>
        <v>1</v>
      </c>
      <c r="O289" s="3">
        <v>4</v>
      </c>
      <c r="P289" s="3">
        <f t="shared" si="146"/>
        <v>0.75</v>
      </c>
      <c r="Q289" s="3">
        <f t="shared" si="147"/>
        <v>0.75</v>
      </c>
      <c r="R289" s="3">
        <v>4</v>
      </c>
      <c r="S289" s="3">
        <f t="shared" si="148"/>
        <v>0.75</v>
      </c>
      <c r="T289" s="3">
        <f t="shared" si="149"/>
        <v>0.75</v>
      </c>
      <c r="U289" s="29">
        <f t="shared" si="150"/>
        <v>0.875</v>
      </c>
      <c r="V289" s="3">
        <v>5</v>
      </c>
      <c r="W289" s="3">
        <f t="shared" si="151"/>
        <v>1</v>
      </c>
      <c r="X289" s="3">
        <v>5</v>
      </c>
      <c r="Y289" s="3">
        <f t="shared" si="152"/>
        <v>1</v>
      </c>
      <c r="Z289" s="3">
        <v>5</v>
      </c>
      <c r="AA289" s="3">
        <f t="shared" si="153"/>
        <v>1</v>
      </c>
      <c r="AB289" s="29">
        <f t="shared" si="154"/>
        <v>1</v>
      </c>
      <c r="AC289" s="3">
        <v>4</v>
      </c>
      <c r="AD289" s="3">
        <f t="shared" si="155"/>
        <v>1</v>
      </c>
      <c r="AE289" s="3">
        <v>4</v>
      </c>
      <c r="AF289" s="3">
        <f t="shared" si="156"/>
        <v>1</v>
      </c>
      <c r="AG289" s="3">
        <v>3</v>
      </c>
      <c r="AH289" s="3">
        <f t="shared" si="157"/>
        <v>0.66666666666666663</v>
      </c>
      <c r="AI289" s="3">
        <v>3</v>
      </c>
      <c r="AJ289" s="3">
        <f t="shared" si="158"/>
        <v>0.66666666666666663</v>
      </c>
      <c r="AK289" s="3">
        <v>3</v>
      </c>
      <c r="AL289" s="3">
        <f t="shared" si="159"/>
        <v>0.66666666666666663</v>
      </c>
      <c r="AM289" s="3">
        <v>4</v>
      </c>
      <c r="AN289" s="3">
        <f t="shared" si="160"/>
        <v>1</v>
      </c>
      <c r="AO289" s="3">
        <v>4</v>
      </c>
      <c r="AP289" s="3">
        <f t="shared" si="161"/>
        <v>1</v>
      </c>
      <c r="AQ289" s="3">
        <v>3</v>
      </c>
      <c r="AR289" s="3">
        <f t="shared" si="162"/>
        <v>0.66666666666666663</v>
      </c>
      <c r="AS289" s="29">
        <f t="shared" si="163"/>
        <v>0.83333333333333337</v>
      </c>
      <c r="AT289" s="3">
        <v>4</v>
      </c>
      <c r="AU289" s="3">
        <f t="shared" si="164"/>
        <v>0.75</v>
      </c>
      <c r="AV289" s="3">
        <v>4</v>
      </c>
      <c r="AW289" s="3">
        <f t="shared" si="165"/>
        <v>0.75</v>
      </c>
      <c r="AX289" s="29">
        <f t="shared" si="166"/>
        <v>0.75</v>
      </c>
      <c r="AY289" s="3" t="s">
        <v>2391</v>
      </c>
      <c r="AZ289" s="3">
        <v>12</v>
      </c>
      <c r="BA289" s="12">
        <f t="shared" si="167"/>
        <v>4.1431462349557989E-2</v>
      </c>
      <c r="BB289" s="12">
        <f t="shared" si="168"/>
        <v>0.42990654205607476</v>
      </c>
      <c r="BC289" s="3">
        <v>5</v>
      </c>
      <c r="BD289" s="3">
        <f t="shared" si="169"/>
        <v>1</v>
      </c>
      <c r="BE289" s="3">
        <v>5</v>
      </c>
      <c r="BF289" s="3">
        <f t="shared" si="170"/>
        <v>1</v>
      </c>
      <c r="BG289" s="29">
        <f t="shared" si="171"/>
        <v>0.68047715411651932</v>
      </c>
      <c r="BH289" s="3">
        <v>140000</v>
      </c>
      <c r="BI289" s="13">
        <f t="shared" si="172"/>
        <v>1.575000001575E-4</v>
      </c>
      <c r="BJ289" s="12">
        <f t="shared" si="173"/>
        <v>0.24761904761904763</v>
      </c>
      <c r="BK289" s="29">
        <f t="shared" si="174"/>
        <v>0.73980174790830888</v>
      </c>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Q289" s="3"/>
      <c r="CR289" s="3"/>
      <c r="CS289" s="3"/>
      <c r="CT289" s="3"/>
      <c r="CU289" s="3"/>
      <c r="CV289" s="3"/>
      <c r="CW289" s="3"/>
      <c r="CX289" s="3"/>
      <c r="CY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B289" s="3"/>
      <c r="EC289" s="3"/>
      <c r="ED289" s="3"/>
      <c r="EE289" s="3"/>
      <c r="EF289" s="3"/>
      <c r="EG289" s="3"/>
      <c r="EH289" s="3"/>
      <c r="EI289" s="3"/>
      <c r="EJ289" s="3"/>
      <c r="EK289" s="3"/>
      <c r="EO289" s="3"/>
      <c r="EQ289" s="3"/>
      <c r="EW289" s="3"/>
      <c r="EZ289" s="3"/>
      <c r="FA289" s="3"/>
      <c r="FB289" s="3"/>
      <c r="FC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row>
    <row r="290" spans="1:187" ht="15" x14ac:dyDescent="0.2">
      <c r="A290" s="3" t="s">
        <v>2397</v>
      </c>
      <c r="B290" s="21" t="s">
        <v>3137</v>
      </c>
      <c r="C290" s="3" t="s">
        <v>2398</v>
      </c>
      <c r="D290" s="3" t="s">
        <v>124</v>
      </c>
      <c r="E290" s="3" t="s">
        <v>207</v>
      </c>
      <c r="F290" s="3">
        <v>25</v>
      </c>
      <c r="G290" s="5">
        <f t="shared" si="140"/>
        <v>0.25</v>
      </c>
      <c r="H290" s="29">
        <f t="shared" si="141"/>
        <v>0.25</v>
      </c>
      <c r="I290" s="3">
        <v>5</v>
      </c>
      <c r="J290" s="3">
        <f t="shared" si="142"/>
        <v>1</v>
      </c>
      <c r="K290" s="3">
        <f t="shared" si="143"/>
        <v>1</v>
      </c>
      <c r="L290" s="3">
        <v>4</v>
      </c>
      <c r="M290" s="3">
        <f t="shared" si="144"/>
        <v>0.75</v>
      </c>
      <c r="N290" s="3">
        <f t="shared" si="145"/>
        <v>0.75</v>
      </c>
      <c r="O290" s="3">
        <v>4</v>
      </c>
      <c r="P290" s="3">
        <f t="shared" si="146"/>
        <v>0.75</v>
      </c>
      <c r="Q290" s="3">
        <f t="shared" si="147"/>
        <v>0.75</v>
      </c>
      <c r="R290" s="3">
        <v>5</v>
      </c>
      <c r="S290" s="3">
        <f t="shared" si="148"/>
        <v>1</v>
      </c>
      <c r="T290" s="3">
        <f t="shared" si="149"/>
        <v>1</v>
      </c>
      <c r="U290" s="29">
        <f t="shared" si="150"/>
        <v>0.875</v>
      </c>
      <c r="V290" s="3">
        <v>5</v>
      </c>
      <c r="W290" s="3">
        <f t="shared" si="151"/>
        <v>1</v>
      </c>
      <c r="X290" s="3">
        <v>5</v>
      </c>
      <c r="Y290" s="3">
        <f t="shared" si="152"/>
        <v>1</v>
      </c>
      <c r="Z290" s="3">
        <v>5</v>
      </c>
      <c r="AA290" s="3">
        <f t="shared" si="153"/>
        <v>1</v>
      </c>
      <c r="AB290" s="29">
        <f t="shared" si="154"/>
        <v>1</v>
      </c>
      <c r="AC290" s="3">
        <v>2</v>
      </c>
      <c r="AD290" s="3">
        <f t="shared" si="155"/>
        <v>0.33333333333333331</v>
      </c>
      <c r="AE290" s="3">
        <v>2</v>
      </c>
      <c r="AF290" s="3">
        <f t="shared" si="156"/>
        <v>0.33333333333333331</v>
      </c>
      <c r="AG290" s="3">
        <v>2</v>
      </c>
      <c r="AH290" s="3">
        <f t="shared" si="157"/>
        <v>0.33333333333333331</v>
      </c>
      <c r="AI290" s="3">
        <v>2</v>
      </c>
      <c r="AJ290" s="3">
        <f t="shared" si="158"/>
        <v>0.33333333333333331</v>
      </c>
      <c r="AK290" s="3">
        <v>2</v>
      </c>
      <c r="AL290" s="3">
        <f t="shared" si="159"/>
        <v>0.33333333333333331</v>
      </c>
      <c r="AM290" s="3">
        <v>1</v>
      </c>
      <c r="AN290" s="3">
        <f t="shared" si="160"/>
        <v>0</v>
      </c>
      <c r="AO290" s="3">
        <v>2</v>
      </c>
      <c r="AP290" s="3">
        <f t="shared" si="161"/>
        <v>0.33333333333333331</v>
      </c>
      <c r="AQ290" s="3">
        <v>2</v>
      </c>
      <c r="AR290" s="3">
        <f t="shared" si="162"/>
        <v>0.33333333333333331</v>
      </c>
      <c r="AS290" s="29">
        <f t="shared" si="163"/>
        <v>0.29166666666666663</v>
      </c>
      <c r="AT290" s="3">
        <v>5</v>
      </c>
      <c r="AU290" s="3">
        <f t="shared" si="164"/>
        <v>1</v>
      </c>
      <c r="AV290" s="3">
        <v>5</v>
      </c>
      <c r="AW290" s="3">
        <f t="shared" si="165"/>
        <v>1</v>
      </c>
      <c r="AX290" s="29">
        <f t="shared" si="166"/>
        <v>1</v>
      </c>
      <c r="AY290" s="3" t="s">
        <v>2399</v>
      </c>
      <c r="AZ290" s="3">
        <v>5</v>
      </c>
      <c r="BA290" s="12">
        <f t="shared" si="167"/>
        <v>1.6579685447509495E-2</v>
      </c>
      <c r="BB290" s="12">
        <f t="shared" si="168"/>
        <v>9.0342679127725853E-2</v>
      </c>
      <c r="BC290" s="3">
        <v>5</v>
      </c>
      <c r="BD290" s="3">
        <f t="shared" si="169"/>
        <v>1</v>
      </c>
      <c r="BE290" s="3">
        <v>5</v>
      </c>
      <c r="BF290" s="3">
        <f t="shared" si="170"/>
        <v>1</v>
      </c>
      <c r="BG290" s="29">
        <f t="shared" si="171"/>
        <v>0.67219322848250318</v>
      </c>
      <c r="BH290" s="3">
        <v>80000</v>
      </c>
      <c r="BI290" s="13">
        <f t="shared" si="172"/>
        <v>9.0000000089999994E-5</v>
      </c>
      <c r="BJ290" s="12">
        <f t="shared" si="173"/>
        <v>0.17142857142857143</v>
      </c>
      <c r="BK290" s="29">
        <f t="shared" si="174"/>
        <v>0.68147664919152839</v>
      </c>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Q290" s="3"/>
      <c r="CR290" s="3"/>
      <c r="CS290" s="3"/>
      <c r="CT290" s="3"/>
      <c r="CU290" s="3"/>
      <c r="CV290" s="3"/>
      <c r="CW290" s="3"/>
      <c r="CX290" s="3"/>
      <c r="CY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S290" s="3"/>
      <c r="ET290" s="3"/>
      <c r="EW290" s="3"/>
      <c r="EX290" s="3"/>
      <c r="EY290" s="3"/>
      <c r="FA290" s="3"/>
      <c r="FB290" s="3"/>
      <c r="FC290" s="3"/>
      <c r="FE290" s="3"/>
      <c r="FF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row>
    <row r="291" spans="1:187" ht="15" x14ac:dyDescent="0.2">
      <c r="A291" s="3" t="s">
        <v>2406</v>
      </c>
      <c r="B291" s="21" t="s">
        <v>3140</v>
      </c>
      <c r="C291" s="3" t="s">
        <v>1113</v>
      </c>
      <c r="D291" s="3" t="s">
        <v>124</v>
      </c>
      <c r="E291" s="3" t="s">
        <v>195</v>
      </c>
      <c r="F291" s="3">
        <v>20</v>
      </c>
      <c r="G291" s="5">
        <f t="shared" si="140"/>
        <v>0.2</v>
      </c>
      <c r="H291" s="29">
        <f t="shared" si="141"/>
        <v>0.2</v>
      </c>
      <c r="I291" s="3">
        <v>5</v>
      </c>
      <c r="J291" s="3">
        <f t="shared" si="142"/>
        <v>1</v>
      </c>
      <c r="K291" s="3">
        <f t="shared" si="143"/>
        <v>1</v>
      </c>
      <c r="L291" s="3">
        <v>5</v>
      </c>
      <c r="M291" s="3">
        <f t="shared" si="144"/>
        <v>1</v>
      </c>
      <c r="N291" s="3">
        <f t="shared" si="145"/>
        <v>1</v>
      </c>
      <c r="O291" s="3">
        <v>5</v>
      </c>
      <c r="P291" s="3">
        <f t="shared" si="146"/>
        <v>1</v>
      </c>
      <c r="Q291" s="3">
        <f t="shared" si="147"/>
        <v>1</v>
      </c>
      <c r="R291" s="3">
        <v>5</v>
      </c>
      <c r="S291" s="3">
        <f t="shared" si="148"/>
        <v>1</v>
      </c>
      <c r="T291" s="3">
        <f t="shared" si="149"/>
        <v>1</v>
      </c>
      <c r="U291" s="29">
        <f t="shared" si="150"/>
        <v>1</v>
      </c>
      <c r="V291" s="3">
        <v>5</v>
      </c>
      <c r="W291" s="3">
        <f t="shared" si="151"/>
        <v>1</v>
      </c>
      <c r="X291" s="3">
        <v>5</v>
      </c>
      <c r="Y291" s="3">
        <f t="shared" si="152"/>
        <v>1</v>
      </c>
      <c r="Z291" s="3">
        <v>5</v>
      </c>
      <c r="AA291" s="3">
        <f t="shared" si="153"/>
        <v>1</v>
      </c>
      <c r="AB291" s="29">
        <f t="shared" si="154"/>
        <v>1</v>
      </c>
      <c r="AC291" s="3">
        <v>3</v>
      </c>
      <c r="AD291" s="3">
        <f t="shared" si="155"/>
        <v>0.66666666666666663</v>
      </c>
      <c r="AE291" s="3">
        <v>3</v>
      </c>
      <c r="AF291" s="3">
        <f t="shared" si="156"/>
        <v>0.66666666666666663</v>
      </c>
      <c r="AG291" s="3">
        <v>3</v>
      </c>
      <c r="AH291" s="3">
        <f t="shared" si="157"/>
        <v>0.66666666666666663</v>
      </c>
      <c r="AI291" s="3">
        <v>3</v>
      </c>
      <c r="AJ291" s="3">
        <f t="shared" si="158"/>
        <v>0.66666666666666663</v>
      </c>
      <c r="AK291" s="3">
        <v>3</v>
      </c>
      <c r="AL291" s="3">
        <f t="shared" si="159"/>
        <v>0.66666666666666663</v>
      </c>
      <c r="AM291" s="3">
        <v>3</v>
      </c>
      <c r="AN291" s="3">
        <f t="shared" si="160"/>
        <v>0.66666666666666663</v>
      </c>
      <c r="AO291" s="3">
        <v>3</v>
      </c>
      <c r="AP291" s="3">
        <f t="shared" si="161"/>
        <v>0.66666666666666663</v>
      </c>
      <c r="AQ291" s="3">
        <v>2</v>
      </c>
      <c r="AR291" s="3">
        <f t="shared" si="162"/>
        <v>0.33333333333333331</v>
      </c>
      <c r="AS291" s="29">
        <f t="shared" si="163"/>
        <v>0.62499999999999989</v>
      </c>
      <c r="AT291" s="3">
        <v>5</v>
      </c>
      <c r="AU291" s="3">
        <f t="shared" si="164"/>
        <v>1</v>
      </c>
      <c r="AV291" s="3">
        <v>5</v>
      </c>
      <c r="AW291" s="3">
        <f t="shared" si="165"/>
        <v>1</v>
      </c>
      <c r="AX291" s="29">
        <f t="shared" si="166"/>
        <v>1</v>
      </c>
      <c r="AY291" s="3" t="s">
        <v>2407</v>
      </c>
      <c r="AZ291" s="3">
        <v>15</v>
      </c>
      <c r="BA291" s="12">
        <f t="shared" si="167"/>
        <v>5.2082223879007343E-2</v>
      </c>
      <c r="BB291" s="12">
        <f t="shared" si="168"/>
        <v>0.47663551401869159</v>
      </c>
      <c r="BC291" s="3">
        <v>5</v>
      </c>
      <c r="BD291" s="3">
        <f t="shared" si="169"/>
        <v>1</v>
      </c>
      <c r="BE291" s="3">
        <v>5</v>
      </c>
      <c r="BF291" s="3">
        <f t="shared" si="170"/>
        <v>1</v>
      </c>
      <c r="BG291" s="29">
        <f t="shared" si="171"/>
        <v>0.6840274079596691</v>
      </c>
      <c r="BH291" s="3">
        <v>20000</v>
      </c>
      <c r="BI291" s="13">
        <f t="shared" si="172"/>
        <v>2.2500000022499998E-5</v>
      </c>
      <c r="BJ291" s="12">
        <f t="shared" si="173"/>
        <v>6.3492063492063489E-2</v>
      </c>
      <c r="BK291" s="29">
        <f t="shared" si="174"/>
        <v>0.75150456799327825</v>
      </c>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B291" s="3"/>
      <c r="EC291" s="3"/>
      <c r="ED291" s="3"/>
      <c r="EE291" s="3"/>
      <c r="EF291" s="3"/>
      <c r="EG291" s="3"/>
      <c r="EH291" s="3"/>
      <c r="EI291" s="3"/>
      <c r="EJ291" s="3"/>
      <c r="EK291" s="3"/>
      <c r="EL291" s="3"/>
      <c r="EM291" s="3"/>
      <c r="EQ291" s="3"/>
      <c r="EW291" s="3"/>
      <c r="EZ291" s="3"/>
      <c r="FA291" s="3"/>
      <c r="FB291" s="3"/>
      <c r="FC291" s="3"/>
      <c r="FD291" s="3"/>
      <c r="FE291" s="3"/>
      <c r="FF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row>
    <row r="292" spans="1:187" ht="15" x14ac:dyDescent="0.2">
      <c r="A292" s="3" t="s">
        <v>2413</v>
      </c>
      <c r="B292" s="21" t="s">
        <v>3137</v>
      </c>
      <c r="C292" s="3" t="s">
        <v>2414</v>
      </c>
      <c r="D292" s="3" t="s">
        <v>113</v>
      </c>
      <c r="E292" s="3" t="s">
        <v>434</v>
      </c>
      <c r="F292" s="3">
        <v>37.5</v>
      </c>
      <c r="G292" s="5">
        <f t="shared" si="140"/>
        <v>0.375</v>
      </c>
      <c r="H292" s="29">
        <f t="shared" si="141"/>
        <v>0.375</v>
      </c>
      <c r="I292" s="3">
        <v>4</v>
      </c>
      <c r="J292" s="3">
        <f t="shared" si="142"/>
        <v>0.75</v>
      </c>
      <c r="K292" s="3">
        <f t="shared" si="143"/>
        <v>0.75</v>
      </c>
      <c r="L292" s="3">
        <v>5</v>
      </c>
      <c r="M292" s="3">
        <f t="shared" si="144"/>
        <v>1</v>
      </c>
      <c r="N292" s="3">
        <f t="shared" si="145"/>
        <v>1</v>
      </c>
      <c r="O292" s="3">
        <v>5</v>
      </c>
      <c r="P292" s="3">
        <f t="shared" si="146"/>
        <v>1</v>
      </c>
      <c r="Q292" s="3">
        <f t="shared" si="147"/>
        <v>1</v>
      </c>
      <c r="R292" s="3">
        <v>5</v>
      </c>
      <c r="S292" s="3">
        <f t="shared" si="148"/>
        <v>1</v>
      </c>
      <c r="T292" s="3">
        <f t="shared" si="149"/>
        <v>1</v>
      </c>
      <c r="U292" s="29">
        <f t="shared" si="150"/>
        <v>0.9375</v>
      </c>
      <c r="V292" s="3">
        <v>5</v>
      </c>
      <c r="W292" s="3">
        <f t="shared" si="151"/>
        <v>1</v>
      </c>
      <c r="X292" s="3">
        <v>4</v>
      </c>
      <c r="Y292" s="3">
        <f t="shared" si="152"/>
        <v>0.75</v>
      </c>
      <c r="Z292" s="3">
        <v>4</v>
      </c>
      <c r="AA292" s="3">
        <f t="shared" si="153"/>
        <v>0.75</v>
      </c>
      <c r="AB292" s="29">
        <f t="shared" si="154"/>
        <v>0.83333333333333337</v>
      </c>
      <c r="AC292" s="3">
        <v>4</v>
      </c>
      <c r="AD292" s="3">
        <f t="shared" si="155"/>
        <v>1</v>
      </c>
      <c r="AE292" s="3">
        <v>3</v>
      </c>
      <c r="AF292" s="3">
        <f t="shared" si="156"/>
        <v>0.66666666666666663</v>
      </c>
      <c r="AG292" s="3">
        <v>3</v>
      </c>
      <c r="AH292" s="3">
        <f t="shared" si="157"/>
        <v>0.66666666666666663</v>
      </c>
      <c r="AI292" s="3">
        <v>4</v>
      </c>
      <c r="AJ292" s="3">
        <f t="shared" si="158"/>
        <v>1</v>
      </c>
      <c r="AK292" s="3">
        <v>4</v>
      </c>
      <c r="AL292" s="3">
        <f t="shared" si="159"/>
        <v>1</v>
      </c>
      <c r="AM292" s="3">
        <v>4</v>
      </c>
      <c r="AN292" s="3">
        <f t="shared" si="160"/>
        <v>1</v>
      </c>
      <c r="AO292" s="3">
        <v>4</v>
      </c>
      <c r="AP292" s="3">
        <f t="shared" si="161"/>
        <v>1</v>
      </c>
      <c r="AQ292" s="3">
        <v>2</v>
      </c>
      <c r="AR292" s="3">
        <f t="shared" si="162"/>
        <v>0.33333333333333331</v>
      </c>
      <c r="AS292" s="29">
        <f t="shared" si="163"/>
        <v>0.83333333333333326</v>
      </c>
      <c r="AT292" s="3">
        <v>5</v>
      </c>
      <c r="AU292" s="3">
        <f t="shared" si="164"/>
        <v>1</v>
      </c>
      <c r="AV292" s="3">
        <v>5</v>
      </c>
      <c r="AW292" s="3">
        <f t="shared" si="165"/>
        <v>1</v>
      </c>
      <c r="AX292" s="29">
        <f t="shared" si="166"/>
        <v>1</v>
      </c>
      <c r="AY292" s="3" t="s">
        <v>2415</v>
      </c>
      <c r="AZ292" s="3">
        <v>16</v>
      </c>
      <c r="BA292" s="12">
        <f t="shared" si="167"/>
        <v>5.5632477722157132E-2</v>
      </c>
      <c r="BB292" s="12">
        <f t="shared" si="168"/>
        <v>0.55451713395638624</v>
      </c>
      <c r="BC292" s="3">
        <v>5</v>
      </c>
      <c r="BD292" s="3">
        <f t="shared" si="169"/>
        <v>1</v>
      </c>
      <c r="BE292" s="3">
        <v>5</v>
      </c>
      <c r="BF292" s="3">
        <f t="shared" si="170"/>
        <v>1</v>
      </c>
      <c r="BG292" s="29">
        <f t="shared" si="171"/>
        <v>0.68521082590738569</v>
      </c>
      <c r="BH292" s="3">
        <v>10000000</v>
      </c>
      <c r="BI292" s="13">
        <f t="shared" si="172"/>
        <v>1.1250000011250001E-2</v>
      </c>
      <c r="BJ292" s="12">
        <f t="shared" si="173"/>
        <v>0.92698412698412702</v>
      </c>
      <c r="BK292" s="29">
        <f t="shared" si="174"/>
        <v>0.77739624876234215</v>
      </c>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Q292" s="3"/>
      <c r="CR292" s="3"/>
      <c r="CS292" s="3"/>
      <c r="CT292" s="3"/>
      <c r="CU292" s="3"/>
      <c r="CV292" s="3"/>
      <c r="CW292" s="3"/>
      <c r="CY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B292" s="3"/>
      <c r="EC292" s="3"/>
      <c r="ED292" s="3"/>
      <c r="EE292" s="3"/>
      <c r="EF292" s="3"/>
      <c r="EG292" s="3"/>
      <c r="EH292" s="3"/>
      <c r="EI292" s="3"/>
      <c r="EJ292" s="3"/>
      <c r="EK292" s="3"/>
      <c r="EL292" s="3"/>
      <c r="EM292" s="3"/>
      <c r="EO292" s="3"/>
      <c r="EW292" s="3"/>
      <c r="EZ292" s="3"/>
      <c r="FA292" s="3"/>
      <c r="FB292" s="3"/>
      <c r="FC292" s="3"/>
      <c r="FE292" s="3"/>
      <c r="FF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row>
    <row r="293" spans="1:187" ht="15" x14ac:dyDescent="0.2">
      <c r="A293" s="3" t="s">
        <v>2420</v>
      </c>
      <c r="B293" s="21" t="s">
        <v>3150</v>
      </c>
      <c r="C293" s="3" t="s">
        <v>2421</v>
      </c>
      <c r="D293" s="3" t="s">
        <v>144</v>
      </c>
      <c r="E293" s="3" t="s">
        <v>2422</v>
      </c>
      <c r="F293" s="3">
        <v>13</v>
      </c>
      <c r="G293" s="5">
        <f t="shared" si="140"/>
        <v>0.13</v>
      </c>
      <c r="H293" s="29">
        <f t="shared" si="141"/>
        <v>0.13</v>
      </c>
      <c r="I293" s="3">
        <v>5</v>
      </c>
      <c r="J293" s="3">
        <f t="shared" si="142"/>
        <v>1</v>
      </c>
      <c r="K293" s="3">
        <f t="shared" si="143"/>
        <v>1</v>
      </c>
      <c r="L293" s="3">
        <v>5</v>
      </c>
      <c r="M293" s="3">
        <f t="shared" si="144"/>
        <v>1</v>
      </c>
      <c r="N293" s="3">
        <f t="shared" si="145"/>
        <v>1</v>
      </c>
      <c r="O293" s="3">
        <v>5</v>
      </c>
      <c r="P293" s="3">
        <f t="shared" si="146"/>
        <v>1</v>
      </c>
      <c r="Q293" s="3">
        <f t="shared" si="147"/>
        <v>1</v>
      </c>
      <c r="R293" s="3">
        <v>4</v>
      </c>
      <c r="S293" s="3">
        <f t="shared" si="148"/>
        <v>0.75</v>
      </c>
      <c r="T293" s="3">
        <f t="shared" si="149"/>
        <v>0.75</v>
      </c>
      <c r="U293" s="29">
        <f t="shared" si="150"/>
        <v>0.9375</v>
      </c>
      <c r="V293" s="3">
        <v>4</v>
      </c>
      <c r="W293" s="3">
        <f t="shared" si="151"/>
        <v>0.75</v>
      </c>
      <c r="X293" s="3">
        <v>3</v>
      </c>
      <c r="Y293" s="3">
        <f t="shared" si="152"/>
        <v>0.5</v>
      </c>
      <c r="Z293" s="3">
        <v>5</v>
      </c>
      <c r="AA293" s="3">
        <f t="shared" si="153"/>
        <v>1</v>
      </c>
      <c r="AB293" s="29">
        <f t="shared" si="154"/>
        <v>0.75</v>
      </c>
      <c r="AC293" s="3">
        <v>4</v>
      </c>
      <c r="AD293" s="3">
        <f t="shared" si="155"/>
        <v>1</v>
      </c>
      <c r="AE293" s="3">
        <v>3</v>
      </c>
      <c r="AF293" s="3">
        <f t="shared" si="156"/>
        <v>0.66666666666666663</v>
      </c>
      <c r="AG293" s="3">
        <v>4</v>
      </c>
      <c r="AH293" s="3">
        <f t="shared" si="157"/>
        <v>1</v>
      </c>
      <c r="AI293" s="3">
        <v>2</v>
      </c>
      <c r="AJ293" s="3">
        <f t="shared" si="158"/>
        <v>0.33333333333333331</v>
      </c>
      <c r="AK293" s="3">
        <v>1</v>
      </c>
      <c r="AL293" s="3">
        <f t="shared" si="159"/>
        <v>0</v>
      </c>
      <c r="AM293" s="3">
        <v>4</v>
      </c>
      <c r="AN293" s="3">
        <f t="shared" si="160"/>
        <v>1</v>
      </c>
      <c r="AO293" s="3">
        <v>4</v>
      </c>
      <c r="AP293" s="3">
        <f t="shared" si="161"/>
        <v>1</v>
      </c>
      <c r="AQ293" s="3">
        <v>3</v>
      </c>
      <c r="AR293" s="3">
        <f t="shared" si="162"/>
        <v>0.66666666666666663</v>
      </c>
      <c r="AS293" s="29">
        <f t="shared" si="163"/>
        <v>0.70833333333333337</v>
      </c>
      <c r="AT293" s="3">
        <v>4</v>
      </c>
      <c r="AU293" s="3">
        <f t="shared" si="164"/>
        <v>0.75</v>
      </c>
      <c r="AV293" s="3">
        <v>3</v>
      </c>
      <c r="AW293" s="3">
        <f t="shared" si="165"/>
        <v>0.5</v>
      </c>
      <c r="AX293" s="29">
        <f t="shared" si="166"/>
        <v>0.625</v>
      </c>
      <c r="AZ293" s="3">
        <v>8</v>
      </c>
      <c r="BA293" s="12">
        <f t="shared" si="167"/>
        <v>2.7230446976958849E-2</v>
      </c>
      <c r="BB293" s="12">
        <f t="shared" si="168"/>
        <v>0.24610591900311526</v>
      </c>
      <c r="BC293" s="3">
        <v>4</v>
      </c>
      <c r="BD293" s="3">
        <f t="shared" si="169"/>
        <v>0.75</v>
      </c>
      <c r="BE293" s="3">
        <v>5</v>
      </c>
      <c r="BF293" s="3">
        <f t="shared" si="170"/>
        <v>1</v>
      </c>
      <c r="BG293" s="29">
        <f t="shared" si="171"/>
        <v>0.59241014899231959</v>
      </c>
      <c r="BH293" s="3">
        <v>280000</v>
      </c>
      <c r="BI293" s="13">
        <f t="shared" si="172"/>
        <v>3.1500000031499999E-4</v>
      </c>
      <c r="BJ293" s="12">
        <f t="shared" si="173"/>
        <v>0.36507936507936506</v>
      </c>
      <c r="BK293" s="29">
        <f t="shared" si="174"/>
        <v>0.62387391372094214</v>
      </c>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B293" s="3"/>
      <c r="EC293" s="3"/>
      <c r="ED293" s="3"/>
      <c r="EE293" s="3"/>
      <c r="EF293" s="3"/>
      <c r="EG293" s="3"/>
      <c r="EH293" s="3"/>
      <c r="EI293" s="3"/>
      <c r="EJ293" s="3"/>
      <c r="EK293" s="3"/>
      <c r="EL293" s="3"/>
      <c r="EM293" s="3"/>
      <c r="EQ293" s="3"/>
      <c r="EW293" s="3"/>
      <c r="EX293" s="3"/>
      <c r="EY293" s="3"/>
      <c r="FA293" s="3"/>
      <c r="FB293" s="3"/>
      <c r="FC293" s="3"/>
      <c r="FE293" s="3"/>
      <c r="FF293" s="3"/>
      <c r="FH293" s="3"/>
      <c r="FI293" s="3"/>
      <c r="FJ293" s="3"/>
      <c r="FK293" s="3"/>
      <c r="FL293" s="3"/>
      <c r="FM293" s="3"/>
      <c r="FN293" s="3"/>
      <c r="FO293" s="3"/>
      <c r="FP293" s="3"/>
      <c r="FQ293" s="3"/>
      <c r="FR293" s="3"/>
      <c r="FS293" s="3"/>
      <c r="FT293" s="3"/>
      <c r="FU293" s="3"/>
      <c r="FV293" s="3"/>
      <c r="FW293" s="3"/>
      <c r="FX293" s="3"/>
      <c r="FY293" s="3"/>
      <c r="GA293" s="3"/>
      <c r="GB293" s="3"/>
      <c r="GC293" s="3"/>
      <c r="GD293" s="3"/>
      <c r="GE293" s="3"/>
    </row>
    <row r="294" spans="1:187" ht="15" x14ac:dyDescent="0.2">
      <c r="A294" s="3" t="s">
        <v>2428</v>
      </c>
      <c r="B294" s="21" t="s">
        <v>3150</v>
      </c>
      <c r="C294" s="3" t="s">
        <v>2429</v>
      </c>
      <c r="D294" s="3" t="s">
        <v>144</v>
      </c>
      <c r="E294" s="3" t="s">
        <v>1803</v>
      </c>
      <c r="F294" s="3">
        <v>20</v>
      </c>
      <c r="G294" s="5">
        <f t="shared" si="140"/>
        <v>0.2</v>
      </c>
      <c r="H294" s="29">
        <f t="shared" si="141"/>
        <v>0.2</v>
      </c>
      <c r="I294" s="3">
        <v>5</v>
      </c>
      <c r="J294" s="3">
        <f t="shared" si="142"/>
        <v>1</v>
      </c>
      <c r="K294" s="3">
        <f t="shared" si="143"/>
        <v>1</v>
      </c>
      <c r="L294" s="3">
        <v>5</v>
      </c>
      <c r="M294" s="3">
        <f t="shared" si="144"/>
        <v>1</v>
      </c>
      <c r="N294" s="3">
        <f t="shared" si="145"/>
        <v>1</v>
      </c>
      <c r="O294" s="3">
        <v>5</v>
      </c>
      <c r="P294" s="3">
        <f t="shared" si="146"/>
        <v>1</v>
      </c>
      <c r="Q294" s="3">
        <f t="shared" si="147"/>
        <v>1</v>
      </c>
      <c r="R294" s="3">
        <v>5</v>
      </c>
      <c r="S294" s="3">
        <f t="shared" si="148"/>
        <v>1</v>
      </c>
      <c r="T294" s="3">
        <f t="shared" si="149"/>
        <v>1</v>
      </c>
      <c r="U294" s="29">
        <f t="shared" si="150"/>
        <v>1</v>
      </c>
      <c r="V294" s="3">
        <v>4</v>
      </c>
      <c r="W294" s="3">
        <f t="shared" si="151"/>
        <v>0.75</v>
      </c>
      <c r="X294" s="3">
        <v>4</v>
      </c>
      <c r="Y294" s="3">
        <f t="shared" si="152"/>
        <v>0.75</v>
      </c>
      <c r="Z294" s="3">
        <v>5</v>
      </c>
      <c r="AA294" s="3">
        <f t="shared" si="153"/>
        <v>1</v>
      </c>
      <c r="AB294" s="29">
        <f t="shared" si="154"/>
        <v>0.83333333333333337</v>
      </c>
      <c r="AC294" s="3">
        <v>4</v>
      </c>
      <c r="AD294" s="3">
        <f t="shared" si="155"/>
        <v>1</v>
      </c>
      <c r="AE294" s="3">
        <v>4</v>
      </c>
      <c r="AF294" s="3">
        <f t="shared" si="156"/>
        <v>1</v>
      </c>
      <c r="AG294" s="3">
        <v>4</v>
      </c>
      <c r="AH294" s="3">
        <f t="shared" si="157"/>
        <v>1</v>
      </c>
      <c r="AI294" s="3">
        <v>3</v>
      </c>
      <c r="AJ294" s="3">
        <f t="shared" si="158"/>
        <v>0.66666666666666663</v>
      </c>
      <c r="AK294" s="3">
        <v>4</v>
      </c>
      <c r="AL294" s="3">
        <f t="shared" si="159"/>
        <v>1</v>
      </c>
      <c r="AM294" s="3">
        <v>4</v>
      </c>
      <c r="AN294" s="3">
        <f t="shared" si="160"/>
        <v>1</v>
      </c>
      <c r="AO294" s="3">
        <v>2</v>
      </c>
      <c r="AP294" s="3">
        <f t="shared" si="161"/>
        <v>0.33333333333333331</v>
      </c>
      <c r="AQ294" s="3">
        <v>3</v>
      </c>
      <c r="AR294" s="3">
        <f t="shared" si="162"/>
        <v>0.66666666666666663</v>
      </c>
      <c r="AS294" s="29">
        <f t="shared" si="163"/>
        <v>0.83333333333333326</v>
      </c>
      <c r="AT294" s="3">
        <v>5</v>
      </c>
      <c r="AU294" s="3">
        <f t="shared" si="164"/>
        <v>1</v>
      </c>
      <c r="AV294" s="3">
        <v>5</v>
      </c>
      <c r="AW294" s="3">
        <f t="shared" si="165"/>
        <v>1</v>
      </c>
      <c r="AX294" s="29">
        <f t="shared" si="166"/>
        <v>1</v>
      </c>
      <c r="AY294" s="3" t="s">
        <v>2430</v>
      </c>
      <c r="AZ294" s="3">
        <v>25</v>
      </c>
      <c r="BA294" s="12">
        <f t="shared" si="167"/>
        <v>8.7584762310505201E-2</v>
      </c>
      <c r="BB294" s="12">
        <f t="shared" si="168"/>
        <v>0.75077881619937692</v>
      </c>
      <c r="BC294" s="3">
        <v>5</v>
      </c>
      <c r="BD294" s="3">
        <f t="shared" si="169"/>
        <v>1</v>
      </c>
      <c r="BE294" s="3">
        <v>3</v>
      </c>
      <c r="BF294" s="3">
        <f t="shared" si="170"/>
        <v>0.5</v>
      </c>
      <c r="BG294" s="29">
        <f t="shared" si="171"/>
        <v>0.52919492077016839</v>
      </c>
      <c r="BH294" s="3">
        <v>500000</v>
      </c>
      <c r="BI294" s="13">
        <f t="shared" si="172"/>
        <v>5.6250000056249998E-4</v>
      </c>
      <c r="BJ294" s="12">
        <f t="shared" si="173"/>
        <v>0.49206349206349204</v>
      </c>
      <c r="BK294" s="29">
        <f t="shared" si="174"/>
        <v>0.73264359790613909</v>
      </c>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O294" s="3"/>
      <c r="EU294" s="3"/>
      <c r="EW294" s="3"/>
      <c r="EZ294" s="3"/>
      <c r="FA294" s="3"/>
      <c r="FB294" s="3"/>
      <c r="FC294" s="3"/>
      <c r="FD294" s="3"/>
      <c r="FE294" s="3"/>
      <c r="FF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row>
    <row r="295" spans="1:187" ht="15" x14ac:dyDescent="0.2">
      <c r="A295" s="3" t="s">
        <v>2436</v>
      </c>
      <c r="B295" s="21" t="s">
        <v>3151</v>
      </c>
      <c r="C295" s="3" t="s">
        <v>2437</v>
      </c>
      <c r="D295" s="3" t="s">
        <v>144</v>
      </c>
      <c r="E295" s="3" t="s">
        <v>2438</v>
      </c>
      <c r="F295" s="3">
        <v>25</v>
      </c>
      <c r="G295" s="5">
        <f t="shared" si="140"/>
        <v>0.25</v>
      </c>
      <c r="H295" s="29">
        <f t="shared" si="141"/>
        <v>0.25</v>
      </c>
      <c r="I295" s="3">
        <v>5</v>
      </c>
      <c r="J295" s="3">
        <f t="shared" si="142"/>
        <v>1</v>
      </c>
      <c r="K295" s="3">
        <f t="shared" si="143"/>
        <v>1</v>
      </c>
      <c r="L295" s="3">
        <v>5</v>
      </c>
      <c r="M295" s="3">
        <f t="shared" si="144"/>
        <v>1</v>
      </c>
      <c r="N295" s="3">
        <f t="shared" si="145"/>
        <v>1</v>
      </c>
      <c r="O295" s="3">
        <v>5</v>
      </c>
      <c r="P295" s="3">
        <f t="shared" si="146"/>
        <v>1</v>
      </c>
      <c r="Q295" s="3">
        <f t="shared" si="147"/>
        <v>1</v>
      </c>
      <c r="R295" s="3">
        <v>4</v>
      </c>
      <c r="S295" s="3">
        <f t="shared" si="148"/>
        <v>0.75</v>
      </c>
      <c r="T295" s="3">
        <f t="shared" si="149"/>
        <v>0.75</v>
      </c>
      <c r="U295" s="29">
        <f t="shared" si="150"/>
        <v>0.9375</v>
      </c>
      <c r="V295" s="3">
        <v>5</v>
      </c>
      <c r="W295" s="3">
        <f t="shared" si="151"/>
        <v>1</v>
      </c>
      <c r="X295" s="3">
        <v>4</v>
      </c>
      <c r="Y295" s="3">
        <f t="shared" si="152"/>
        <v>0.75</v>
      </c>
      <c r="Z295" s="3">
        <v>5</v>
      </c>
      <c r="AA295" s="3">
        <f t="shared" si="153"/>
        <v>1</v>
      </c>
      <c r="AB295" s="29">
        <f t="shared" si="154"/>
        <v>0.91666666666666663</v>
      </c>
      <c r="AC295" s="3">
        <v>3</v>
      </c>
      <c r="AD295" s="3">
        <f t="shared" si="155"/>
        <v>0.66666666666666663</v>
      </c>
      <c r="AE295" s="3">
        <v>3</v>
      </c>
      <c r="AF295" s="3">
        <f t="shared" si="156"/>
        <v>0.66666666666666663</v>
      </c>
      <c r="AG295" s="3">
        <v>4</v>
      </c>
      <c r="AH295" s="3">
        <f t="shared" si="157"/>
        <v>1</v>
      </c>
      <c r="AI295" s="3">
        <v>2</v>
      </c>
      <c r="AJ295" s="3">
        <f t="shared" si="158"/>
        <v>0.33333333333333331</v>
      </c>
      <c r="AK295" s="3">
        <v>3</v>
      </c>
      <c r="AL295" s="3">
        <f t="shared" si="159"/>
        <v>0.66666666666666663</v>
      </c>
      <c r="AM295" s="3">
        <v>3</v>
      </c>
      <c r="AN295" s="3">
        <f t="shared" si="160"/>
        <v>0.66666666666666663</v>
      </c>
      <c r="AO295" s="3">
        <v>3</v>
      </c>
      <c r="AP295" s="3">
        <f t="shared" si="161"/>
        <v>0.66666666666666663</v>
      </c>
      <c r="AQ295" s="3">
        <v>2</v>
      </c>
      <c r="AR295" s="3">
        <f t="shared" si="162"/>
        <v>0.33333333333333331</v>
      </c>
      <c r="AS295" s="29">
        <f t="shared" si="163"/>
        <v>0.62499999999999989</v>
      </c>
      <c r="AT295" s="3">
        <v>4</v>
      </c>
      <c r="AU295" s="3">
        <f t="shared" si="164"/>
        <v>0.75</v>
      </c>
      <c r="AV295" s="3">
        <v>2</v>
      </c>
      <c r="AW295" s="3">
        <f t="shared" si="165"/>
        <v>0.25</v>
      </c>
      <c r="AX295" s="29">
        <f t="shared" si="166"/>
        <v>0.5</v>
      </c>
      <c r="AY295" s="3" t="s">
        <v>2439</v>
      </c>
      <c r="AZ295" s="3">
        <v>25</v>
      </c>
      <c r="BA295" s="12">
        <f t="shared" si="167"/>
        <v>8.7584762310505201E-2</v>
      </c>
      <c r="BB295" s="12">
        <f t="shared" si="168"/>
        <v>0.75077881619937692</v>
      </c>
      <c r="BC295" s="3">
        <v>4</v>
      </c>
      <c r="BD295" s="3">
        <f t="shared" si="169"/>
        <v>0.75</v>
      </c>
      <c r="BE295" s="3">
        <v>3</v>
      </c>
      <c r="BF295" s="3">
        <f t="shared" si="170"/>
        <v>0.5</v>
      </c>
      <c r="BG295" s="29">
        <f t="shared" si="171"/>
        <v>0.44586158743683502</v>
      </c>
      <c r="BH295" s="3">
        <v>1700000</v>
      </c>
      <c r="BI295" s="13">
        <f t="shared" si="172"/>
        <v>1.9125000019125E-3</v>
      </c>
      <c r="BJ295" s="12">
        <f t="shared" si="173"/>
        <v>0.73650793650793656</v>
      </c>
      <c r="BK295" s="29">
        <f t="shared" si="174"/>
        <v>0.61250470901725029</v>
      </c>
      <c r="FI295" s="3"/>
      <c r="GC295" s="3"/>
      <c r="GE295" s="3"/>
    </row>
    <row r="296" spans="1:187" ht="15" x14ac:dyDescent="0.2">
      <c r="A296" s="3" t="s">
        <v>2445</v>
      </c>
      <c r="B296" s="21" t="s">
        <v>3149</v>
      </c>
      <c r="C296" s="3" t="s">
        <v>2446</v>
      </c>
      <c r="D296" s="3" t="s">
        <v>113</v>
      </c>
      <c r="E296" s="3" t="s">
        <v>361</v>
      </c>
      <c r="F296" s="3">
        <v>33</v>
      </c>
      <c r="G296" s="5">
        <f t="shared" si="140"/>
        <v>0.33</v>
      </c>
      <c r="H296" s="29">
        <f t="shared" si="141"/>
        <v>0.33</v>
      </c>
      <c r="I296" s="3">
        <v>5</v>
      </c>
      <c r="J296" s="3">
        <f t="shared" si="142"/>
        <v>1</v>
      </c>
      <c r="K296" s="3">
        <f t="shared" si="143"/>
        <v>1</v>
      </c>
      <c r="L296" s="3">
        <v>5</v>
      </c>
      <c r="M296" s="3">
        <f t="shared" si="144"/>
        <v>1</v>
      </c>
      <c r="N296" s="3">
        <f t="shared" si="145"/>
        <v>1</v>
      </c>
      <c r="O296" s="3">
        <v>5</v>
      </c>
      <c r="P296" s="3">
        <f t="shared" si="146"/>
        <v>1</v>
      </c>
      <c r="Q296" s="3">
        <f t="shared" si="147"/>
        <v>1</v>
      </c>
      <c r="R296" s="3">
        <v>5</v>
      </c>
      <c r="S296" s="3">
        <f t="shared" si="148"/>
        <v>1</v>
      </c>
      <c r="T296" s="3">
        <f t="shared" si="149"/>
        <v>1</v>
      </c>
      <c r="U296" s="29">
        <f t="shared" si="150"/>
        <v>1</v>
      </c>
      <c r="V296" s="3">
        <v>5</v>
      </c>
      <c r="W296" s="3">
        <f t="shared" si="151"/>
        <v>1</v>
      </c>
      <c r="X296" s="3">
        <v>5</v>
      </c>
      <c r="Y296" s="3">
        <f t="shared" si="152"/>
        <v>1</v>
      </c>
      <c r="Z296" s="3">
        <v>5</v>
      </c>
      <c r="AA296" s="3">
        <f t="shared" si="153"/>
        <v>1</v>
      </c>
      <c r="AB296" s="29">
        <f t="shared" si="154"/>
        <v>1</v>
      </c>
      <c r="AC296" s="3">
        <v>4</v>
      </c>
      <c r="AD296" s="3">
        <f t="shared" si="155"/>
        <v>1</v>
      </c>
      <c r="AE296" s="3">
        <v>3</v>
      </c>
      <c r="AF296" s="3">
        <f t="shared" si="156"/>
        <v>0.66666666666666663</v>
      </c>
      <c r="AG296" s="3">
        <v>4</v>
      </c>
      <c r="AH296" s="3">
        <f t="shared" si="157"/>
        <v>1</v>
      </c>
      <c r="AI296" s="3">
        <v>3</v>
      </c>
      <c r="AJ296" s="3">
        <f t="shared" si="158"/>
        <v>0.66666666666666663</v>
      </c>
      <c r="AK296" s="3">
        <v>4</v>
      </c>
      <c r="AL296" s="3">
        <f t="shared" si="159"/>
        <v>1</v>
      </c>
      <c r="AM296" s="3">
        <v>4</v>
      </c>
      <c r="AN296" s="3">
        <f t="shared" si="160"/>
        <v>1</v>
      </c>
      <c r="AO296" s="3">
        <v>4</v>
      </c>
      <c r="AP296" s="3">
        <f t="shared" si="161"/>
        <v>1</v>
      </c>
      <c r="AQ296" s="3">
        <v>4</v>
      </c>
      <c r="AR296" s="3">
        <f t="shared" si="162"/>
        <v>1</v>
      </c>
      <c r="AS296" s="29">
        <f t="shared" si="163"/>
        <v>0.91666666666666663</v>
      </c>
      <c r="AT296" s="3">
        <v>5</v>
      </c>
      <c r="AU296" s="3">
        <f t="shared" si="164"/>
        <v>1</v>
      </c>
      <c r="AV296" s="3">
        <v>5</v>
      </c>
      <c r="AW296" s="3">
        <f t="shared" si="165"/>
        <v>1</v>
      </c>
      <c r="AX296" s="29">
        <f t="shared" si="166"/>
        <v>1</v>
      </c>
      <c r="AY296" s="3" t="s">
        <v>2447</v>
      </c>
      <c r="AZ296" s="3">
        <v>20</v>
      </c>
      <c r="BA296" s="12">
        <f t="shared" si="167"/>
        <v>6.9833493094756283E-2</v>
      </c>
      <c r="BB296" s="12">
        <f t="shared" si="168"/>
        <v>0.58566978193146413</v>
      </c>
      <c r="BC296" s="3">
        <v>5</v>
      </c>
      <c r="BD296" s="3">
        <f t="shared" si="169"/>
        <v>1</v>
      </c>
      <c r="BE296" s="3">
        <v>5</v>
      </c>
      <c r="BF296" s="3">
        <f t="shared" si="170"/>
        <v>1</v>
      </c>
      <c r="BG296" s="29">
        <f t="shared" si="171"/>
        <v>0.68994449769825206</v>
      </c>
      <c r="BH296" s="3">
        <v>10000000</v>
      </c>
      <c r="BI296" s="13">
        <f t="shared" si="172"/>
        <v>1.1250000011250001E-2</v>
      </c>
      <c r="BJ296" s="12">
        <f t="shared" si="173"/>
        <v>0.92698412698412702</v>
      </c>
      <c r="BK296" s="29">
        <f t="shared" si="174"/>
        <v>0.82276852739415307</v>
      </c>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Q296" s="3"/>
      <c r="CR296" s="3"/>
      <c r="CS296" s="3"/>
      <c r="CT296" s="3"/>
      <c r="CU296" s="3"/>
      <c r="CV296" s="3"/>
      <c r="CW296" s="3"/>
      <c r="CX296" s="3"/>
      <c r="CY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B296" s="3"/>
      <c r="EC296" s="3"/>
      <c r="ED296" s="3"/>
      <c r="EE296" s="3"/>
      <c r="EF296" s="3"/>
      <c r="EG296" s="3"/>
      <c r="EH296" s="3"/>
      <c r="EI296" s="3"/>
      <c r="EJ296" s="3"/>
      <c r="EK296" s="3"/>
      <c r="EO296" s="3"/>
      <c r="EW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row>
    <row r="297" spans="1:187" ht="15" x14ac:dyDescent="0.2">
      <c r="A297" s="3" t="s">
        <v>2456</v>
      </c>
      <c r="B297" s="21" t="s">
        <v>3139</v>
      </c>
      <c r="C297" s="3" t="s">
        <v>2457</v>
      </c>
      <c r="D297" s="3" t="s">
        <v>144</v>
      </c>
      <c r="E297" s="3" t="s">
        <v>2458</v>
      </c>
      <c r="F297" s="3">
        <v>35</v>
      </c>
      <c r="G297" s="5">
        <f t="shared" si="140"/>
        <v>0.35000000000000003</v>
      </c>
      <c r="H297" s="29">
        <f t="shared" si="141"/>
        <v>0.35000000000000003</v>
      </c>
      <c r="I297" s="3">
        <v>4</v>
      </c>
      <c r="J297" s="3">
        <f t="shared" si="142"/>
        <v>0.75</v>
      </c>
      <c r="K297" s="3">
        <f t="shared" si="143"/>
        <v>0.75</v>
      </c>
      <c r="L297" s="3">
        <v>4</v>
      </c>
      <c r="M297" s="3">
        <f t="shared" si="144"/>
        <v>0.75</v>
      </c>
      <c r="N297" s="3">
        <f t="shared" si="145"/>
        <v>0.75</v>
      </c>
      <c r="O297" s="3">
        <v>5</v>
      </c>
      <c r="P297" s="3">
        <f t="shared" si="146"/>
        <v>1</v>
      </c>
      <c r="Q297" s="3">
        <f t="shared" si="147"/>
        <v>1</v>
      </c>
      <c r="R297" s="3">
        <v>5</v>
      </c>
      <c r="S297" s="3">
        <f t="shared" si="148"/>
        <v>1</v>
      </c>
      <c r="T297" s="3">
        <f t="shared" si="149"/>
        <v>1</v>
      </c>
      <c r="U297" s="29">
        <f t="shared" si="150"/>
        <v>0.875</v>
      </c>
      <c r="V297" s="3">
        <v>5</v>
      </c>
      <c r="W297" s="3">
        <f t="shared" si="151"/>
        <v>1</v>
      </c>
      <c r="X297" s="3">
        <v>5</v>
      </c>
      <c r="Y297" s="3">
        <f t="shared" si="152"/>
        <v>1</v>
      </c>
      <c r="Z297" s="3">
        <v>5</v>
      </c>
      <c r="AA297" s="3">
        <f t="shared" si="153"/>
        <v>1</v>
      </c>
      <c r="AB297" s="29">
        <f t="shared" si="154"/>
        <v>1</v>
      </c>
      <c r="AC297" s="3">
        <v>4</v>
      </c>
      <c r="AD297" s="3">
        <f t="shared" si="155"/>
        <v>1</v>
      </c>
      <c r="AE297" s="3">
        <v>4</v>
      </c>
      <c r="AF297" s="3">
        <f t="shared" si="156"/>
        <v>1</v>
      </c>
      <c r="AG297" s="3">
        <v>4</v>
      </c>
      <c r="AH297" s="3">
        <f t="shared" si="157"/>
        <v>1</v>
      </c>
      <c r="AI297" s="3">
        <v>4</v>
      </c>
      <c r="AJ297" s="3">
        <f t="shared" si="158"/>
        <v>1</v>
      </c>
      <c r="AK297" s="3">
        <v>4</v>
      </c>
      <c r="AL297" s="3">
        <f t="shared" si="159"/>
        <v>1</v>
      </c>
      <c r="AM297" s="3">
        <v>4</v>
      </c>
      <c r="AN297" s="3">
        <f t="shared" si="160"/>
        <v>1</v>
      </c>
      <c r="AO297" s="3">
        <v>4</v>
      </c>
      <c r="AP297" s="3">
        <f t="shared" si="161"/>
        <v>1</v>
      </c>
      <c r="AQ297" s="3">
        <v>4</v>
      </c>
      <c r="AR297" s="3">
        <f t="shared" si="162"/>
        <v>1</v>
      </c>
      <c r="AS297" s="29">
        <f t="shared" si="163"/>
        <v>1</v>
      </c>
      <c r="AT297" s="3">
        <v>5</v>
      </c>
      <c r="AU297" s="3">
        <f t="shared" si="164"/>
        <v>1</v>
      </c>
      <c r="AV297" s="3">
        <v>5</v>
      </c>
      <c r="AW297" s="3">
        <f t="shared" si="165"/>
        <v>1</v>
      </c>
      <c r="AX297" s="29">
        <f t="shared" si="166"/>
        <v>1</v>
      </c>
      <c r="AY297" s="3" t="s">
        <v>2459</v>
      </c>
      <c r="AZ297" s="3">
        <v>23</v>
      </c>
      <c r="BA297" s="12">
        <f t="shared" si="167"/>
        <v>8.0484254624205637E-2</v>
      </c>
      <c r="BB297" s="12">
        <f t="shared" si="168"/>
        <v>0.73520249221183798</v>
      </c>
      <c r="BC297" s="3">
        <v>5</v>
      </c>
      <c r="BD297" s="3">
        <f t="shared" si="169"/>
        <v>1</v>
      </c>
      <c r="BE297" s="3">
        <v>5</v>
      </c>
      <c r="BF297" s="3">
        <f t="shared" si="170"/>
        <v>1</v>
      </c>
      <c r="BG297" s="29">
        <f t="shared" si="171"/>
        <v>0.69349475154140183</v>
      </c>
      <c r="BH297" s="3">
        <v>5700000</v>
      </c>
      <c r="BI297" s="13">
        <f t="shared" si="172"/>
        <v>6.4125000064124997E-3</v>
      </c>
      <c r="BJ297" s="12">
        <f t="shared" si="173"/>
        <v>0.86031746031746037</v>
      </c>
      <c r="BK297" s="29">
        <f t="shared" si="174"/>
        <v>0.81974912525690025</v>
      </c>
      <c r="BL297" s="3"/>
      <c r="FE297" s="3"/>
      <c r="FF297" s="3"/>
      <c r="FH297" s="3"/>
      <c r="FI297" s="3"/>
      <c r="FJ297" s="3"/>
      <c r="FK297" s="3"/>
      <c r="FL297" s="3"/>
      <c r="FM297" s="3"/>
      <c r="FN297" s="3"/>
      <c r="FO297" s="3"/>
      <c r="FP297" s="3"/>
      <c r="FQ297" s="3"/>
      <c r="FR297" s="3"/>
      <c r="FS297" s="3"/>
      <c r="FX297" s="3"/>
      <c r="GC297" s="3"/>
      <c r="GE297" s="3"/>
    </row>
    <row r="298" spans="1:187" ht="15" x14ac:dyDescent="0.2">
      <c r="A298" s="3" t="s">
        <v>2469</v>
      </c>
      <c r="B298" s="21" t="s">
        <v>3137</v>
      </c>
      <c r="C298" s="3" t="s">
        <v>120</v>
      </c>
      <c r="D298" s="3" t="s">
        <v>124</v>
      </c>
      <c r="E298" s="3" t="s">
        <v>377</v>
      </c>
      <c r="G298" s="5">
        <f t="shared" si="140"/>
        <v>0</v>
      </c>
      <c r="H298" s="29" t="str">
        <f t="shared" si="141"/>
        <v/>
      </c>
      <c r="J298" s="3">
        <f t="shared" si="142"/>
        <v>-0.25</v>
      </c>
      <c r="K298" s="3" t="str">
        <f t="shared" si="143"/>
        <v/>
      </c>
      <c r="M298" s="3">
        <f t="shared" si="144"/>
        <v>-0.25</v>
      </c>
      <c r="N298" s="3" t="str">
        <f t="shared" si="145"/>
        <v/>
      </c>
      <c r="P298" s="3">
        <f t="shared" si="146"/>
        <v>-0.25</v>
      </c>
      <c r="Q298" s="3" t="str">
        <f t="shared" si="147"/>
        <v/>
      </c>
      <c r="S298" s="3">
        <f t="shared" si="148"/>
        <v>-0.25</v>
      </c>
      <c r="T298" s="3" t="str">
        <f t="shared" si="149"/>
        <v/>
      </c>
      <c r="U298" s="29" t="str">
        <f t="shared" si="150"/>
        <v/>
      </c>
      <c r="W298" s="3">
        <f t="shared" si="151"/>
        <v>-0.25</v>
      </c>
      <c r="Y298" s="3">
        <f t="shared" si="152"/>
        <v>-0.25</v>
      </c>
      <c r="AA298" s="3">
        <f t="shared" si="153"/>
        <v>-0.25</v>
      </c>
      <c r="AB298" s="29" t="str">
        <f t="shared" si="154"/>
        <v/>
      </c>
      <c r="AD298" s="3">
        <f t="shared" si="155"/>
        <v>-0.33333333333333331</v>
      </c>
      <c r="AF298" s="3">
        <f t="shared" si="156"/>
        <v>-0.33333333333333331</v>
      </c>
      <c r="AH298" s="3">
        <f t="shared" si="157"/>
        <v>-0.33333333333333331</v>
      </c>
      <c r="AJ298" s="3">
        <f t="shared" si="158"/>
        <v>-0.33333333333333331</v>
      </c>
      <c r="AL298" s="3">
        <f t="shared" si="159"/>
        <v>-0.33333333333333331</v>
      </c>
      <c r="AN298" s="3">
        <f t="shared" si="160"/>
        <v>-0.33333333333333331</v>
      </c>
      <c r="AP298" s="3">
        <f t="shared" si="161"/>
        <v>-0.33333333333333331</v>
      </c>
      <c r="AR298" s="3">
        <f t="shared" si="162"/>
        <v>-0.33333333333333331</v>
      </c>
      <c r="AS298" s="29" t="str">
        <f t="shared" si="163"/>
        <v/>
      </c>
      <c r="AU298" s="3">
        <f t="shared" si="164"/>
        <v>-0.25</v>
      </c>
      <c r="AW298" s="3">
        <f t="shared" si="165"/>
        <v>-0.25</v>
      </c>
      <c r="AX298" s="29" t="str">
        <f t="shared" si="166"/>
        <v/>
      </c>
      <c r="BA298" s="12">
        <f t="shared" si="167"/>
        <v>-1.171583768239429E-3</v>
      </c>
      <c r="BB298" s="12" t="e">
        <f t="shared" si="168"/>
        <v>#N/A</v>
      </c>
      <c r="BD298" s="3">
        <f t="shared" si="169"/>
        <v>-0.25</v>
      </c>
      <c r="BF298" s="3">
        <f t="shared" si="170"/>
        <v>-0.25</v>
      </c>
      <c r="BG298" s="29" t="str">
        <f t="shared" si="171"/>
        <v/>
      </c>
      <c r="BI298" s="13">
        <f t="shared" si="172"/>
        <v>0</v>
      </c>
      <c r="BJ298" s="12">
        <f t="shared" si="173"/>
        <v>3.1746031746031746E-3</v>
      </c>
      <c r="BK298" s="29" t="str">
        <f t="shared" si="174"/>
        <v/>
      </c>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O298" s="3"/>
      <c r="EW298" s="3"/>
      <c r="EZ298" s="3"/>
      <c r="FA298" s="3"/>
      <c r="FB298" s="3"/>
      <c r="FC298" s="3"/>
      <c r="FD298" s="3"/>
      <c r="FE298" s="3"/>
      <c r="FF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row>
    <row r="299" spans="1:187" ht="15" x14ac:dyDescent="0.2">
      <c r="A299" s="3" t="s">
        <v>2470</v>
      </c>
      <c r="B299" s="21" t="s">
        <v>3137</v>
      </c>
      <c r="C299" s="3" t="s">
        <v>2471</v>
      </c>
      <c r="D299" s="3" t="s">
        <v>113</v>
      </c>
      <c r="E299" s="3" t="s">
        <v>2472</v>
      </c>
      <c r="F299" s="3">
        <v>20</v>
      </c>
      <c r="G299" s="5">
        <f t="shared" si="140"/>
        <v>0.2</v>
      </c>
      <c r="H299" s="29">
        <f t="shared" si="141"/>
        <v>0.2</v>
      </c>
      <c r="I299" s="3">
        <v>5</v>
      </c>
      <c r="J299" s="3">
        <f t="shared" si="142"/>
        <v>1</v>
      </c>
      <c r="K299" s="3">
        <f t="shared" si="143"/>
        <v>1</v>
      </c>
      <c r="L299" s="3">
        <v>5</v>
      </c>
      <c r="M299" s="3">
        <f t="shared" si="144"/>
        <v>1</v>
      </c>
      <c r="N299" s="3">
        <f t="shared" si="145"/>
        <v>1</v>
      </c>
      <c r="O299" s="3">
        <v>5</v>
      </c>
      <c r="P299" s="3">
        <f t="shared" si="146"/>
        <v>1</v>
      </c>
      <c r="Q299" s="3">
        <f t="shared" si="147"/>
        <v>1</v>
      </c>
      <c r="R299" s="3">
        <v>5</v>
      </c>
      <c r="S299" s="3">
        <f t="shared" si="148"/>
        <v>1</v>
      </c>
      <c r="T299" s="3">
        <f t="shared" si="149"/>
        <v>1</v>
      </c>
      <c r="U299" s="29">
        <f t="shared" si="150"/>
        <v>1</v>
      </c>
      <c r="V299" s="3">
        <v>5</v>
      </c>
      <c r="W299" s="3">
        <f t="shared" si="151"/>
        <v>1</v>
      </c>
      <c r="X299" s="3">
        <v>5</v>
      </c>
      <c r="Y299" s="3">
        <f t="shared" si="152"/>
        <v>1</v>
      </c>
      <c r="Z299" s="3">
        <v>5</v>
      </c>
      <c r="AA299" s="3">
        <f t="shared" si="153"/>
        <v>1</v>
      </c>
      <c r="AB299" s="29">
        <f t="shared" si="154"/>
        <v>1</v>
      </c>
      <c r="AC299" s="3">
        <v>3</v>
      </c>
      <c r="AD299" s="3">
        <f t="shared" si="155"/>
        <v>0.66666666666666663</v>
      </c>
      <c r="AE299" s="3">
        <v>3</v>
      </c>
      <c r="AF299" s="3">
        <f t="shared" si="156"/>
        <v>0.66666666666666663</v>
      </c>
      <c r="AG299" s="3">
        <v>3</v>
      </c>
      <c r="AH299" s="3">
        <f t="shared" si="157"/>
        <v>0.66666666666666663</v>
      </c>
      <c r="AI299" s="3">
        <v>4</v>
      </c>
      <c r="AJ299" s="3">
        <f t="shared" si="158"/>
        <v>1</v>
      </c>
      <c r="AK299" s="3">
        <v>4</v>
      </c>
      <c r="AL299" s="3">
        <f t="shared" si="159"/>
        <v>1</v>
      </c>
      <c r="AM299" s="3">
        <v>3</v>
      </c>
      <c r="AN299" s="3">
        <f t="shared" si="160"/>
        <v>0.66666666666666663</v>
      </c>
      <c r="AO299" s="3">
        <v>4</v>
      </c>
      <c r="AP299" s="3">
        <f t="shared" si="161"/>
        <v>1</v>
      </c>
      <c r="AQ299" s="3">
        <v>1</v>
      </c>
      <c r="AR299" s="3">
        <f t="shared" si="162"/>
        <v>0</v>
      </c>
      <c r="AS299" s="29">
        <f t="shared" si="163"/>
        <v>0.70833333333333337</v>
      </c>
      <c r="AT299" s="3">
        <v>4</v>
      </c>
      <c r="AU299" s="3">
        <f t="shared" si="164"/>
        <v>0.75</v>
      </c>
      <c r="AV299" s="3">
        <v>5</v>
      </c>
      <c r="AW299" s="3">
        <f t="shared" si="165"/>
        <v>1</v>
      </c>
      <c r="AX299" s="29">
        <f t="shared" si="166"/>
        <v>0.875</v>
      </c>
      <c r="AY299" s="3" t="s">
        <v>2473</v>
      </c>
      <c r="AZ299" s="3">
        <v>5</v>
      </c>
      <c r="BA299" s="12">
        <f t="shared" si="167"/>
        <v>1.6579685447509495E-2</v>
      </c>
      <c r="BB299" s="12">
        <f t="shared" si="168"/>
        <v>9.0342679127725853E-2</v>
      </c>
      <c r="BC299" s="3">
        <v>4</v>
      </c>
      <c r="BD299" s="3">
        <f t="shared" si="169"/>
        <v>0.75</v>
      </c>
      <c r="BE299" s="3">
        <v>5</v>
      </c>
      <c r="BF299" s="3">
        <f t="shared" si="170"/>
        <v>1</v>
      </c>
      <c r="BG299" s="29">
        <f t="shared" si="171"/>
        <v>0.58885989514916981</v>
      </c>
      <c r="BH299" s="3">
        <v>400000</v>
      </c>
      <c r="BI299" s="13">
        <f t="shared" si="172"/>
        <v>4.5000000045E-4</v>
      </c>
      <c r="BJ299" s="12">
        <f t="shared" si="173"/>
        <v>0.4507936507936508</v>
      </c>
      <c r="BK299" s="29">
        <f t="shared" si="174"/>
        <v>0.72869887141375056</v>
      </c>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O299" s="3"/>
      <c r="EW299" s="3"/>
      <c r="EZ299" s="3"/>
      <c r="FA299" s="3"/>
      <c r="FB299" s="3"/>
      <c r="FC299" s="3"/>
      <c r="FD299" s="3"/>
      <c r="FE299" s="3"/>
      <c r="FF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row>
    <row r="300" spans="1:187" ht="15" x14ac:dyDescent="0.2">
      <c r="A300" s="3" t="s">
        <v>2477</v>
      </c>
      <c r="B300" s="21" t="s">
        <v>3137</v>
      </c>
      <c r="C300" s="3" t="s">
        <v>2478</v>
      </c>
      <c r="D300" s="3" t="s">
        <v>124</v>
      </c>
      <c r="E300" s="3" t="s">
        <v>2479</v>
      </c>
      <c r="G300" s="5">
        <f t="shared" si="140"/>
        <v>0</v>
      </c>
      <c r="H300" s="29" t="str">
        <f t="shared" si="141"/>
        <v/>
      </c>
      <c r="J300" s="3">
        <f t="shared" si="142"/>
        <v>-0.25</v>
      </c>
      <c r="K300" s="3" t="str">
        <f t="shared" si="143"/>
        <v/>
      </c>
      <c r="M300" s="3">
        <f t="shared" si="144"/>
        <v>-0.25</v>
      </c>
      <c r="N300" s="3" t="str">
        <f t="shared" si="145"/>
        <v/>
      </c>
      <c r="P300" s="3">
        <f t="shared" si="146"/>
        <v>-0.25</v>
      </c>
      <c r="Q300" s="3" t="str">
        <f t="shared" si="147"/>
        <v/>
      </c>
      <c r="S300" s="3">
        <f t="shared" si="148"/>
        <v>-0.25</v>
      </c>
      <c r="T300" s="3" t="str">
        <f t="shared" si="149"/>
        <v/>
      </c>
      <c r="U300" s="29" t="str">
        <f t="shared" si="150"/>
        <v/>
      </c>
      <c r="W300" s="3">
        <f t="shared" si="151"/>
        <v>-0.25</v>
      </c>
      <c r="Y300" s="3">
        <f t="shared" si="152"/>
        <v>-0.25</v>
      </c>
      <c r="AA300" s="3">
        <f t="shared" si="153"/>
        <v>-0.25</v>
      </c>
      <c r="AB300" s="29" t="str">
        <f t="shared" si="154"/>
        <v/>
      </c>
      <c r="AD300" s="3">
        <f t="shared" si="155"/>
        <v>-0.33333333333333331</v>
      </c>
      <c r="AF300" s="3">
        <f t="shared" si="156"/>
        <v>-0.33333333333333331</v>
      </c>
      <c r="AH300" s="3">
        <f t="shared" si="157"/>
        <v>-0.33333333333333331</v>
      </c>
      <c r="AJ300" s="3">
        <f t="shared" si="158"/>
        <v>-0.33333333333333331</v>
      </c>
      <c r="AL300" s="3">
        <f t="shared" si="159"/>
        <v>-0.33333333333333331</v>
      </c>
      <c r="AN300" s="3">
        <f t="shared" si="160"/>
        <v>-0.33333333333333331</v>
      </c>
      <c r="AP300" s="3">
        <f t="shared" si="161"/>
        <v>-0.33333333333333331</v>
      </c>
      <c r="AR300" s="3">
        <f t="shared" si="162"/>
        <v>-0.33333333333333331</v>
      </c>
      <c r="AS300" s="29" t="str">
        <f t="shared" si="163"/>
        <v/>
      </c>
      <c r="AU300" s="3">
        <f t="shared" si="164"/>
        <v>-0.25</v>
      </c>
      <c r="AW300" s="3">
        <f t="shared" si="165"/>
        <v>-0.25</v>
      </c>
      <c r="AX300" s="29" t="str">
        <f t="shared" si="166"/>
        <v/>
      </c>
      <c r="BA300" s="12">
        <f t="shared" si="167"/>
        <v>-1.171583768239429E-3</v>
      </c>
      <c r="BB300" s="12" t="e">
        <f t="shared" si="168"/>
        <v>#N/A</v>
      </c>
      <c r="BD300" s="3">
        <f t="shared" si="169"/>
        <v>-0.25</v>
      </c>
      <c r="BF300" s="3">
        <f t="shared" si="170"/>
        <v>-0.25</v>
      </c>
      <c r="BG300" s="29" t="str">
        <f t="shared" si="171"/>
        <v/>
      </c>
      <c r="BI300" s="13">
        <f t="shared" si="172"/>
        <v>0</v>
      </c>
      <c r="BJ300" s="12">
        <f t="shared" si="173"/>
        <v>3.1746031746031746E-3</v>
      </c>
      <c r="BK300" s="29" t="str">
        <f t="shared" si="174"/>
        <v/>
      </c>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P300" s="3"/>
      <c r="EU300" s="3"/>
      <c r="EW300" s="3"/>
      <c r="EZ300" s="3"/>
      <c r="FA300" s="3"/>
      <c r="FB300" s="3"/>
      <c r="FC300" s="3"/>
      <c r="FD300" s="3"/>
      <c r="FE300" s="3"/>
      <c r="FF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row>
    <row r="301" spans="1:187" ht="15" x14ac:dyDescent="0.2">
      <c r="A301" s="3" t="s">
        <v>2483</v>
      </c>
      <c r="B301" s="21" t="s">
        <v>3152</v>
      </c>
      <c r="C301" s="3" t="s">
        <v>1199</v>
      </c>
      <c r="D301" s="3" t="s">
        <v>113</v>
      </c>
      <c r="E301" s="3" t="s">
        <v>2484</v>
      </c>
      <c r="F301" s="3">
        <v>50</v>
      </c>
      <c r="G301" s="5">
        <f t="shared" si="140"/>
        <v>0.5</v>
      </c>
      <c r="H301" s="29">
        <f t="shared" si="141"/>
        <v>0.5</v>
      </c>
      <c r="I301" s="3">
        <v>5</v>
      </c>
      <c r="J301" s="3">
        <f t="shared" si="142"/>
        <v>1</v>
      </c>
      <c r="K301" s="3">
        <f t="shared" si="143"/>
        <v>1</v>
      </c>
      <c r="L301" s="3">
        <v>5</v>
      </c>
      <c r="M301" s="3">
        <f t="shared" si="144"/>
        <v>1</v>
      </c>
      <c r="N301" s="3">
        <f t="shared" si="145"/>
        <v>1</v>
      </c>
      <c r="O301" s="3">
        <v>5</v>
      </c>
      <c r="P301" s="3">
        <f t="shared" si="146"/>
        <v>1</v>
      </c>
      <c r="Q301" s="3">
        <f t="shared" si="147"/>
        <v>1</v>
      </c>
      <c r="R301" s="3">
        <v>5</v>
      </c>
      <c r="S301" s="3">
        <f t="shared" si="148"/>
        <v>1</v>
      </c>
      <c r="T301" s="3">
        <f t="shared" si="149"/>
        <v>1</v>
      </c>
      <c r="U301" s="29">
        <f t="shared" si="150"/>
        <v>1</v>
      </c>
      <c r="V301" s="3">
        <v>5</v>
      </c>
      <c r="W301" s="3">
        <f t="shared" si="151"/>
        <v>1</v>
      </c>
      <c r="X301" s="3">
        <v>5</v>
      </c>
      <c r="Y301" s="3">
        <f t="shared" si="152"/>
        <v>1</v>
      </c>
      <c r="Z301" s="3">
        <v>5</v>
      </c>
      <c r="AA301" s="3">
        <f t="shared" si="153"/>
        <v>1</v>
      </c>
      <c r="AB301" s="29">
        <f t="shared" si="154"/>
        <v>1</v>
      </c>
      <c r="AC301" s="3">
        <v>4</v>
      </c>
      <c r="AD301" s="3">
        <f t="shared" si="155"/>
        <v>1</v>
      </c>
      <c r="AE301" s="3">
        <v>4</v>
      </c>
      <c r="AF301" s="3">
        <f t="shared" si="156"/>
        <v>1</v>
      </c>
      <c r="AG301" s="3">
        <v>4</v>
      </c>
      <c r="AH301" s="3">
        <f t="shared" si="157"/>
        <v>1</v>
      </c>
      <c r="AI301" s="3">
        <v>3</v>
      </c>
      <c r="AJ301" s="3">
        <f t="shared" si="158"/>
        <v>0.66666666666666663</v>
      </c>
      <c r="AK301" s="3">
        <v>3</v>
      </c>
      <c r="AL301" s="3">
        <f t="shared" si="159"/>
        <v>0.66666666666666663</v>
      </c>
      <c r="AM301" s="3">
        <v>4</v>
      </c>
      <c r="AN301" s="3">
        <f t="shared" si="160"/>
        <v>1</v>
      </c>
      <c r="AO301" s="3">
        <v>4</v>
      </c>
      <c r="AP301" s="3">
        <f t="shared" si="161"/>
        <v>1</v>
      </c>
      <c r="AQ301" s="3">
        <v>2</v>
      </c>
      <c r="AR301" s="3">
        <f t="shared" si="162"/>
        <v>0.33333333333333331</v>
      </c>
      <c r="AS301" s="29">
        <f t="shared" si="163"/>
        <v>0.83333333333333326</v>
      </c>
      <c r="AT301" s="3">
        <v>5</v>
      </c>
      <c r="AU301" s="3">
        <f t="shared" si="164"/>
        <v>1</v>
      </c>
      <c r="AV301" s="3">
        <v>5</v>
      </c>
      <c r="AW301" s="3">
        <f t="shared" si="165"/>
        <v>1</v>
      </c>
      <c r="AX301" s="29">
        <f t="shared" si="166"/>
        <v>1</v>
      </c>
      <c r="AY301" s="3" t="s">
        <v>2485</v>
      </c>
      <c r="AZ301" s="3">
        <v>10</v>
      </c>
      <c r="BA301" s="12">
        <f t="shared" si="167"/>
        <v>3.4330954663258424E-2</v>
      </c>
      <c r="BB301" s="12">
        <f t="shared" si="168"/>
        <v>0.27414330218068533</v>
      </c>
      <c r="BC301" s="3">
        <v>4</v>
      </c>
      <c r="BD301" s="3">
        <f t="shared" si="169"/>
        <v>0.75</v>
      </c>
      <c r="BE301" s="3">
        <v>4</v>
      </c>
      <c r="BF301" s="3">
        <f t="shared" si="170"/>
        <v>0.75</v>
      </c>
      <c r="BG301" s="29">
        <f t="shared" si="171"/>
        <v>0.51144365155441951</v>
      </c>
      <c r="BH301" s="3">
        <v>4200000</v>
      </c>
      <c r="BI301" s="13">
        <f t="shared" si="172"/>
        <v>4.7250000047249999E-3</v>
      </c>
      <c r="BJ301" s="12">
        <f t="shared" si="173"/>
        <v>0.82857142857142863</v>
      </c>
      <c r="BK301" s="29">
        <f t="shared" si="174"/>
        <v>0.80746283081462533</v>
      </c>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Q301" s="3"/>
      <c r="CR301" s="3"/>
      <c r="CS301" s="3"/>
      <c r="CT301" s="3"/>
      <c r="CU301" s="3"/>
      <c r="CV301" s="3"/>
      <c r="CW301" s="3"/>
      <c r="CX301" s="3"/>
      <c r="CY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B301" s="3"/>
      <c r="EC301" s="3"/>
      <c r="ED301" s="3"/>
      <c r="EE301" s="3"/>
      <c r="EF301" s="3"/>
      <c r="EG301" s="3"/>
      <c r="EH301" s="3"/>
      <c r="EI301" s="3"/>
      <c r="EJ301" s="3"/>
      <c r="EK301" s="3"/>
      <c r="ER301" s="3"/>
      <c r="EV301" s="3"/>
      <c r="EW301" s="3"/>
      <c r="EX301" s="3"/>
      <c r="EY301" s="3"/>
      <c r="FA301" s="3"/>
      <c r="FB301" s="3"/>
      <c r="FC301" s="3"/>
      <c r="FD301" s="3"/>
      <c r="FE301" s="3"/>
      <c r="FF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row>
    <row r="302" spans="1:187" ht="15" x14ac:dyDescent="0.2">
      <c r="A302" s="3" t="s">
        <v>2492</v>
      </c>
      <c r="B302" s="21" t="s">
        <v>3149</v>
      </c>
      <c r="C302" s="3" t="s">
        <v>2493</v>
      </c>
      <c r="D302" s="3" t="s">
        <v>144</v>
      </c>
      <c r="E302" s="3" t="s">
        <v>1312</v>
      </c>
      <c r="F302" s="3">
        <v>40</v>
      </c>
      <c r="G302" s="5">
        <f t="shared" si="140"/>
        <v>0.4</v>
      </c>
      <c r="H302" s="29">
        <f t="shared" si="141"/>
        <v>0.4</v>
      </c>
      <c r="I302" s="3">
        <v>5</v>
      </c>
      <c r="J302" s="3">
        <f t="shared" si="142"/>
        <v>1</v>
      </c>
      <c r="K302" s="3">
        <f t="shared" si="143"/>
        <v>1</v>
      </c>
      <c r="L302" s="3">
        <v>5</v>
      </c>
      <c r="M302" s="3">
        <f t="shared" si="144"/>
        <v>1</v>
      </c>
      <c r="N302" s="3">
        <f t="shared" si="145"/>
        <v>1</v>
      </c>
      <c r="O302" s="3">
        <v>5</v>
      </c>
      <c r="P302" s="3">
        <f t="shared" si="146"/>
        <v>1</v>
      </c>
      <c r="Q302" s="3">
        <f t="shared" si="147"/>
        <v>1</v>
      </c>
      <c r="R302" s="3">
        <v>5</v>
      </c>
      <c r="S302" s="3">
        <f t="shared" si="148"/>
        <v>1</v>
      </c>
      <c r="T302" s="3">
        <f t="shared" si="149"/>
        <v>1</v>
      </c>
      <c r="U302" s="29">
        <f t="shared" si="150"/>
        <v>1</v>
      </c>
      <c r="V302" s="3">
        <v>5</v>
      </c>
      <c r="W302" s="3">
        <f t="shared" si="151"/>
        <v>1</v>
      </c>
      <c r="X302" s="3">
        <v>5</v>
      </c>
      <c r="Y302" s="3">
        <f t="shared" si="152"/>
        <v>1</v>
      </c>
      <c r="Z302" s="3">
        <v>5</v>
      </c>
      <c r="AA302" s="3">
        <f t="shared" si="153"/>
        <v>1</v>
      </c>
      <c r="AB302" s="29">
        <f t="shared" si="154"/>
        <v>1</v>
      </c>
      <c r="AC302" s="3">
        <v>4</v>
      </c>
      <c r="AD302" s="3">
        <f t="shared" si="155"/>
        <v>1</v>
      </c>
      <c r="AE302" s="3">
        <v>4</v>
      </c>
      <c r="AF302" s="3">
        <f t="shared" si="156"/>
        <v>1</v>
      </c>
      <c r="AG302" s="3">
        <v>4</v>
      </c>
      <c r="AH302" s="3">
        <f t="shared" si="157"/>
        <v>1</v>
      </c>
      <c r="AI302" s="3">
        <v>4</v>
      </c>
      <c r="AJ302" s="3">
        <f t="shared" si="158"/>
        <v>1</v>
      </c>
      <c r="AK302" s="3">
        <v>3</v>
      </c>
      <c r="AL302" s="3">
        <f t="shared" si="159"/>
        <v>0.66666666666666663</v>
      </c>
      <c r="AM302" s="3">
        <v>4</v>
      </c>
      <c r="AN302" s="3">
        <f t="shared" si="160"/>
        <v>1</v>
      </c>
      <c r="AO302" s="3">
        <v>4</v>
      </c>
      <c r="AP302" s="3">
        <f t="shared" si="161"/>
        <v>1</v>
      </c>
      <c r="AQ302" s="3">
        <v>4</v>
      </c>
      <c r="AR302" s="3">
        <f t="shared" si="162"/>
        <v>1</v>
      </c>
      <c r="AS302" s="29">
        <f t="shared" si="163"/>
        <v>0.95833333333333337</v>
      </c>
      <c r="AT302" s="3">
        <v>4</v>
      </c>
      <c r="AU302" s="3">
        <f t="shared" si="164"/>
        <v>0.75</v>
      </c>
      <c r="AV302" s="3">
        <v>4</v>
      </c>
      <c r="AW302" s="3">
        <f t="shared" si="165"/>
        <v>0.75</v>
      </c>
      <c r="AX302" s="29">
        <f t="shared" si="166"/>
        <v>0.75</v>
      </c>
      <c r="AY302" s="3" t="s">
        <v>2494</v>
      </c>
      <c r="AZ302" s="3">
        <v>5</v>
      </c>
      <c r="BA302" s="12">
        <f t="shared" si="167"/>
        <v>1.6579685447509495E-2</v>
      </c>
      <c r="BB302" s="12">
        <f t="shared" si="168"/>
        <v>9.0342679127725853E-2</v>
      </c>
      <c r="BC302" s="3">
        <v>5</v>
      </c>
      <c r="BD302" s="3">
        <f t="shared" si="169"/>
        <v>1</v>
      </c>
      <c r="BE302" s="3">
        <v>5</v>
      </c>
      <c r="BF302" s="3">
        <f t="shared" si="170"/>
        <v>1</v>
      </c>
      <c r="BG302" s="29">
        <f t="shared" si="171"/>
        <v>0.67219322848250318</v>
      </c>
      <c r="BH302" s="3">
        <v>240000</v>
      </c>
      <c r="BI302" s="13">
        <f t="shared" si="172"/>
        <v>2.7000000027000001E-4</v>
      </c>
      <c r="BJ302" s="12">
        <f t="shared" si="173"/>
        <v>0.33015873015873015</v>
      </c>
      <c r="BK302" s="29">
        <f t="shared" si="174"/>
        <v>0.7967544269693061</v>
      </c>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O302" s="3"/>
      <c r="EQ302" s="3"/>
      <c r="EW302" s="3"/>
      <c r="EZ302" s="3"/>
      <c r="FA302" s="3"/>
      <c r="FB302" s="3"/>
      <c r="FC302" s="3"/>
      <c r="FD302" s="3"/>
      <c r="FE302" s="3"/>
      <c r="FF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row>
    <row r="303" spans="1:187" ht="15" x14ac:dyDescent="0.2">
      <c r="A303" s="3" t="s">
        <v>2501</v>
      </c>
      <c r="B303" s="21" t="s">
        <v>3149</v>
      </c>
      <c r="C303" s="3" t="s">
        <v>1847</v>
      </c>
      <c r="D303" s="3" t="s">
        <v>144</v>
      </c>
      <c r="E303" s="3" t="s">
        <v>187</v>
      </c>
      <c r="F303" s="3">
        <v>75</v>
      </c>
      <c r="G303" s="5">
        <f t="shared" si="140"/>
        <v>0.75</v>
      </c>
      <c r="H303" s="29">
        <f t="shared" si="141"/>
        <v>0.75</v>
      </c>
      <c r="I303" s="3">
        <v>5</v>
      </c>
      <c r="J303" s="3">
        <f t="shared" si="142"/>
        <v>1</v>
      </c>
      <c r="K303" s="3">
        <f t="shared" si="143"/>
        <v>1</v>
      </c>
      <c r="L303" s="3">
        <v>5</v>
      </c>
      <c r="M303" s="3">
        <f t="shared" si="144"/>
        <v>1</v>
      </c>
      <c r="N303" s="3">
        <f t="shared" si="145"/>
        <v>1</v>
      </c>
      <c r="O303" s="3">
        <v>5</v>
      </c>
      <c r="P303" s="3">
        <f t="shared" si="146"/>
        <v>1</v>
      </c>
      <c r="Q303" s="3">
        <f t="shared" si="147"/>
        <v>1</v>
      </c>
      <c r="R303" s="3">
        <v>5</v>
      </c>
      <c r="S303" s="3">
        <f t="shared" si="148"/>
        <v>1</v>
      </c>
      <c r="T303" s="3">
        <f t="shared" si="149"/>
        <v>1</v>
      </c>
      <c r="U303" s="29">
        <f t="shared" si="150"/>
        <v>1</v>
      </c>
      <c r="V303" s="3">
        <v>4</v>
      </c>
      <c r="W303" s="3">
        <f t="shared" si="151"/>
        <v>0.75</v>
      </c>
      <c r="X303" s="3">
        <v>4</v>
      </c>
      <c r="Y303" s="3">
        <f t="shared" si="152"/>
        <v>0.75</v>
      </c>
      <c r="Z303" s="3">
        <v>4</v>
      </c>
      <c r="AA303" s="3">
        <f t="shared" si="153"/>
        <v>0.75</v>
      </c>
      <c r="AB303" s="29">
        <f t="shared" si="154"/>
        <v>0.75</v>
      </c>
      <c r="AC303" s="3">
        <v>2</v>
      </c>
      <c r="AD303" s="3">
        <f t="shared" si="155"/>
        <v>0.33333333333333331</v>
      </c>
      <c r="AE303" s="3">
        <v>3</v>
      </c>
      <c r="AF303" s="3">
        <f t="shared" si="156"/>
        <v>0.66666666666666663</v>
      </c>
      <c r="AG303" s="3">
        <v>3</v>
      </c>
      <c r="AH303" s="3">
        <f t="shared" si="157"/>
        <v>0.66666666666666663</v>
      </c>
      <c r="AI303" s="3">
        <v>3</v>
      </c>
      <c r="AJ303" s="3">
        <f t="shared" si="158"/>
        <v>0.66666666666666663</v>
      </c>
      <c r="AK303" s="3">
        <v>3</v>
      </c>
      <c r="AL303" s="3">
        <f t="shared" si="159"/>
        <v>0.66666666666666663</v>
      </c>
      <c r="AM303" s="3">
        <v>3</v>
      </c>
      <c r="AN303" s="3">
        <f t="shared" si="160"/>
        <v>0.66666666666666663</v>
      </c>
      <c r="AO303" s="3">
        <v>3</v>
      </c>
      <c r="AP303" s="3">
        <f t="shared" si="161"/>
        <v>0.66666666666666663</v>
      </c>
      <c r="AQ303" s="3">
        <v>3</v>
      </c>
      <c r="AR303" s="3">
        <f t="shared" si="162"/>
        <v>0.66666666666666663</v>
      </c>
      <c r="AS303" s="29">
        <f t="shared" si="163"/>
        <v>0.625</v>
      </c>
      <c r="AT303" s="3">
        <v>4</v>
      </c>
      <c r="AU303" s="3">
        <f t="shared" si="164"/>
        <v>0.75</v>
      </c>
      <c r="AV303" s="3">
        <v>4</v>
      </c>
      <c r="AW303" s="3">
        <f t="shared" si="165"/>
        <v>0.75</v>
      </c>
      <c r="AX303" s="29">
        <f t="shared" si="166"/>
        <v>0.75</v>
      </c>
      <c r="AY303" s="3" t="s">
        <v>2502</v>
      </c>
      <c r="AZ303" s="3">
        <v>60</v>
      </c>
      <c r="BA303" s="12">
        <f t="shared" si="167"/>
        <v>0.21184364682074769</v>
      </c>
      <c r="BB303" s="12">
        <f t="shared" si="168"/>
        <v>0.96884735202492211</v>
      </c>
      <c r="BC303" s="3">
        <v>5</v>
      </c>
      <c r="BD303" s="3">
        <f t="shared" si="169"/>
        <v>1</v>
      </c>
      <c r="BE303" s="3">
        <v>5</v>
      </c>
      <c r="BF303" s="3">
        <f t="shared" si="170"/>
        <v>1</v>
      </c>
      <c r="BG303" s="29">
        <f t="shared" si="171"/>
        <v>0.73728121560691584</v>
      </c>
      <c r="BH303" s="3">
        <v>100000</v>
      </c>
      <c r="BI303" s="13">
        <f t="shared" si="172"/>
        <v>1.125000001125E-4</v>
      </c>
      <c r="BJ303" s="12">
        <f t="shared" si="173"/>
        <v>0.19365079365079366</v>
      </c>
      <c r="BK303" s="29">
        <f t="shared" si="174"/>
        <v>0.76871353593448599</v>
      </c>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O303" s="3"/>
      <c r="EW303" s="3"/>
      <c r="EZ303" s="3"/>
      <c r="FA303" s="3"/>
      <c r="FB303" s="3"/>
      <c r="FC303" s="3"/>
      <c r="FD303" s="3"/>
      <c r="FE303" s="3"/>
      <c r="FF303" s="3"/>
      <c r="FH303" s="3"/>
      <c r="FI303" s="3"/>
      <c r="FJ303" s="3"/>
      <c r="FK303" s="3"/>
      <c r="FL303" s="3"/>
      <c r="FM303" s="3"/>
      <c r="FN303" s="3"/>
      <c r="FO303" s="3"/>
      <c r="FP303" s="3"/>
      <c r="FQ303" s="3"/>
      <c r="FR303" s="3"/>
      <c r="FS303" s="3"/>
      <c r="FT303" s="3"/>
      <c r="FU303" s="3"/>
      <c r="FV303" s="3"/>
      <c r="FW303" s="3"/>
      <c r="FX303" s="3"/>
      <c r="FY303" s="3"/>
      <c r="GA303" s="3"/>
      <c r="GB303" s="3"/>
      <c r="GC303" s="3"/>
      <c r="GD303" s="3"/>
      <c r="GE303" s="3"/>
    </row>
    <row r="304" spans="1:187" ht="15" x14ac:dyDescent="0.2">
      <c r="A304" s="3" t="s">
        <v>2508</v>
      </c>
      <c r="B304" s="21" t="s">
        <v>3152</v>
      </c>
      <c r="C304" s="3" t="s">
        <v>2509</v>
      </c>
      <c r="D304" s="3" t="s">
        <v>144</v>
      </c>
      <c r="E304" s="3" t="s">
        <v>1290</v>
      </c>
      <c r="F304" s="3">
        <v>30</v>
      </c>
      <c r="G304" s="5">
        <f t="shared" si="140"/>
        <v>0.3</v>
      </c>
      <c r="H304" s="29">
        <f t="shared" si="141"/>
        <v>0.3</v>
      </c>
      <c r="I304" s="3">
        <v>5</v>
      </c>
      <c r="J304" s="3">
        <f t="shared" si="142"/>
        <v>1</v>
      </c>
      <c r="K304" s="3">
        <f t="shared" si="143"/>
        <v>1</v>
      </c>
      <c r="L304" s="3">
        <v>5</v>
      </c>
      <c r="M304" s="3">
        <f t="shared" si="144"/>
        <v>1</v>
      </c>
      <c r="N304" s="3">
        <f t="shared" si="145"/>
        <v>1</v>
      </c>
      <c r="O304" s="3">
        <v>5</v>
      </c>
      <c r="P304" s="3">
        <f t="shared" si="146"/>
        <v>1</v>
      </c>
      <c r="Q304" s="3">
        <f t="shared" si="147"/>
        <v>1</v>
      </c>
      <c r="R304" s="3">
        <v>5</v>
      </c>
      <c r="S304" s="3">
        <f t="shared" si="148"/>
        <v>1</v>
      </c>
      <c r="T304" s="3">
        <f t="shared" si="149"/>
        <v>1</v>
      </c>
      <c r="U304" s="29">
        <f t="shared" si="150"/>
        <v>1</v>
      </c>
      <c r="V304" s="3">
        <v>5</v>
      </c>
      <c r="W304" s="3">
        <f t="shared" si="151"/>
        <v>1</v>
      </c>
      <c r="X304" s="3">
        <v>4</v>
      </c>
      <c r="Y304" s="3">
        <f t="shared" si="152"/>
        <v>0.75</v>
      </c>
      <c r="Z304" s="3">
        <v>5</v>
      </c>
      <c r="AA304" s="3">
        <f t="shared" si="153"/>
        <v>1</v>
      </c>
      <c r="AB304" s="29">
        <f t="shared" si="154"/>
        <v>0.91666666666666663</v>
      </c>
      <c r="AC304" s="3">
        <v>4</v>
      </c>
      <c r="AD304" s="3">
        <f t="shared" si="155"/>
        <v>1</v>
      </c>
      <c r="AE304" s="3">
        <v>4</v>
      </c>
      <c r="AF304" s="3">
        <f t="shared" si="156"/>
        <v>1</v>
      </c>
      <c r="AG304" s="3">
        <v>4</v>
      </c>
      <c r="AH304" s="3">
        <f t="shared" si="157"/>
        <v>1</v>
      </c>
      <c r="AI304" s="3">
        <v>3</v>
      </c>
      <c r="AJ304" s="3">
        <f t="shared" si="158"/>
        <v>0.66666666666666663</v>
      </c>
      <c r="AK304" s="3">
        <v>4</v>
      </c>
      <c r="AL304" s="3">
        <f t="shared" si="159"/>
        <v>1</v>
      </c>
      <c r="AM304" s="3">
        <v>4</v>
      </c>
      <c r="AN304" s="3">
        <f t="shared" si="160"/>
        <v>1</v>
      </c>
      <c r="AO304" s="3">
        <v>2</v>
      </c>
      <c r="AP304" s="3">
        <f t="shared" si="161"/>
        <v>0.33333333333333331</v>
      </c>
      <c r="AQ304" s="3">
        <v>3</v>
      </c>
      <c r="AR304" s="3">
        <f t="shared" si="162"/>
        <v>0.66666666666666663</v>
      </c>
      <c r="AS304" s="29">
        <f t="shared" si="163"/>
        <v>0.83333333333333326</v>
      </c>
      <c r="AT304" s="3">
        <v>5</v>
      </c>
      <c r="AU304" s="3">
        <f t="shared" si="164"/>
        <v>1</v>
      </c>
      <c r="AV304" s="3">
        <v>5</v>
      </c>
      <c r="AW304" s="3">
        <f t="shared" si="165"/>
        <v>1</v>
      </c>
      <c r="AX304" s="29">
        <f t="shared" si="166"/>
        <v>1</v>
      </c>
      <c r="AY304" s="3" t="s">
        <v>2510</v>
      </c>
      <c r="AZ304" s="3">
        <v>10</v>
      </c>
      <c r="BA304" s="12">
        <f t="shared" si="167"/>
        <v>3.4330954663258424E-2</v>
      </c>
      <c r="BB304" s="12">
        <f t="shared" si="168"/>
        <v>0.27414330218068533</v>
      </c>
      <c r="BC304" s="3">
        <v>5</v>
      </c>
      <c r="BD304" s="3">
        <f t="shared" si="169"/>
        <v>1</v>
      </c>
      <c r="BE304" s="3">
        <v>5</v>
      </c>
      <c r="BF304" s="3">
        <f t="shared" si="170"/>
        <v>1</v>
      </c>
      <c r="BG304" s="29">
        <f t="shared" si="171"/>
        <v>0.67811031822108614</v>
      </c>
      <c r="BH304" s="3">
        <v>900000</v>
      </c>
      <c r="BI304" s="13">
        <f t="shared" si="172"/>
        <v>1.0125000010124999E-3</v>
      </c>
      <c r="BJ304" s="12">
        <f t="shared" si="173"/>
        <v>0.6253968253968254</v>
      </c>
      <c r="BK304" s="29">
        <f t="shared" si="174"/>
        <v>0.78801838637018096</v>
      </c>
      <c r="FE304" s="3"/>
      <c r="FF304" s="3"/>
      <c r="FH304" s="3"/>
      <c r="FI304" s="3"/>
      <c r="FJ304" s="3"/>
      <c r="FK304" s="3"/>
      <c r="FL304" s="3"/>
      <c r="FM304" s="3"/>
      <c r="FN304" s="3"/>
      <c r="FO304" s="3"/>
      <c r="FP304" s="3"/>
      <c r="FQ304" s="3"/>
      <c r="FR304" s="3"/>
      <c r="FS304" s="3"/>
      <c r="FT304" s="3"/>
      <c r="FU304" s="3"/>
      <c r="FV304" s="3"/>
      <c r="FW304" s="3"/>
      <c r="FX304" s="3"/>
      <c r="FY304" s="3"/>
      <c r="FZ304" s="3"/>
      <c r="GA304" s="3"/>
      <c r="GB304" s="3"/>
      <c r="GC304" s="3"/>
      <c r="GE304" s="3"/>
    </row>
    <row r="305" spans="1:187" ht="15" x14ac:dyDescent="0.2">
      <c r="A305" s="3" t="s">
        <v>2517</v>
      </c>
      <c r="B305" s="21" t="s">
        <v>3152</v>
      </c>
      <c r="C305" s="3" t="s">
        <v>2518</v>
      </c>
      <c r="D305" s="3" t="s">
        <v>144</v>
      </c>
      <c r="E305" s="3" t="s">
        <v>1312</v>
      </c>
      <c r="F305" s="3">
        <v>40</v>
      </c>
      <c r="G305" s="5">
        <f t="shared" si="140"/>
        <v>0.4</v>
      </c>
      <c r="H305" s="29">
        <f t="shared" si="141"/>
        <v>0.4</v>
      </c>
      <c r="I305" s="3">
        <v>5</v>
      </c>
      <c r="J305" s="3">
        <f t="shared" si="142"/>
        <v>1</v>
      </c>
      <c r="K305" s="3">
        <f t="shared" si="143"/>
        <v>1</v>
      </c>
      <c r="L305" s="3">
        <v>5</v>
      </c>
      <c r="M305" s="3">
        <f t="shared" si="144"/>
        <v>1</v>
      </c>
      <c r="N305" s="3">
        <f t="shared" si="145"/>
        <v>1</v>
      </c>
      <c r="O305" s="3">
        <v>5</v>
      </c>
      <c r="P305" s="3">
        <f t="shared" si="146"/>
        <v>1</v>
      </c>
      <c r="Q305" s="3">
        <f t="shared" si="147"/>
        <v>1</v>
      </c>
      <c r="R305" s="3">
        <v>5</v>
      </c>
      <c r="S305" s="3">
        <f t="shared" si="148"/>
        <v>1</v>
      </c>
      <c r="T305" s="3">
        <f t="shared" si="149"/>
        <v>1</v>
      </c>
      <c r="U305" s="29">
        <f t="shared" si="150"/>
        <v>1</v>
      </c>
      <c r="V305" s="3">
        <v>5</v>
      </c>
      <c r="W305" s="3">
        <f t="shared" si="151"/>
        <v>1</v>
      </c>
      <c r="X305" s="3">
        <v>5</v>
      </c>
      <c r="Y305" s="3">
        <f t="shared" si="152"/>
        <v>1</v>
      </c>
      <c r="Z305" s="3">
        <v>5</v>
      </c>
      <c r="AA305" s="3">
        <f t="shared" si="153"/>
        <v>1</v>
      </c>
      <c r="AB305" s="29">
        <f t="shared" si="154"/>
        <v>1</v>
      </c>
      <c r="AC305" s="3">
        <v>4</v>
      </c>
      <c r="AD305" s="3">
        <f t="shared" si="155"/>
        <v>1</v>
      </c>
      <c r="AE305" s="3">
        <v>4</v>
      </c>
      <c r="AF305" s="3">
        <f t="shared" si="156"/>
        <v>1</v>
      </c>
      <c r="AG305" s="3">
        <v>4</v>
      </c>
      <c r="AH305" s="3">
        <f t="shared" si="157"/>
        <v>1</v>
      </c>
      <c r="AI305" s="3">
        <v>4</v>
      </c>
      <c r="AJ305" s="3">
        <f t="shared" si="158"/>
        <v>1</v>
      </c>
      <c r="AK305" s="3">
        <v>3</v>
      </c>
      <c r="AL305" s="3">
        <f t="shared" si="159"/>
        <v>0.66666666666666663</v>
      </c>
      <c r="AM305" s="3">
        <v>3</v>
      </c>
      <c r="AN305" s="3">
        <f t="shared" si="160"/>
        <v>0.66666666666666663</v>
      </c>
      <c r="AO305" s="3">
        <v>4</v>
      </c>
      <c r="AP305" s="3">
        <f t="shared" si="161"/>
        <v>1</v>
      </c>
      <c r="AQ305" s="3">
        <v>4</v>
      </c>
      <c r="AR305" s="3">
        <f t="shared" si="162"/>
        <v>1</v>
      </c>
      <c r="AS305" s="29">
        <f t="shared" si="163"/>
        <v>0.91666666666666674</v>
      </c>
      <c r="AT305" s="3">
        <v>4</v>
      </c>
      <c r="AU305" s="3">
        <f t="shared" si="164"/>
        <v>0.75</v>
      </c>
      <c r="AV305" s="3">
        <v>4</v>
      </c>
      <c r="AW305" s="3">
        <f t="shared" si="165"/>
        <v>0.75</v>
      </c>
      <c r="AX305" s="29">
        <f t="shared" si="166"/>
        <v>0.75</v>
      </c>
      <c r="AY305" s="3" t="s">
        <v>2519</v>
      </c>
      <c r="AZ305" s="3">
        <v>16</v>
      </c>
      <c r="BA305" s="12">
        <f t="shared" si="167"/>
        <v>5.5632477722157132E-2</v>
      </c>
      <c r="BB305" s="12">
        <f t="shared" si="168"/>
        <v>0.55451713395638624</v>
      </c>
      <c r="BC305" s="3">
        <v>5</v>
      </c>
      <c r="BD305" s="3">
        <f t="shared" si="169"/>
        <v>1</v>
      </c>
      <c r="BE305" s="3">
        <v>5</v>
      </c>
      <c r="BF305" s="3">
        <f t="shared" si="170"/>
        <v>1</v>
      </c>
      <c r="BG305" s="29">
        <f t="shared" si="171"/>
        <v>0.68521082590738569</v>
      </c>
      <c r="BH305" s="3">
        <v>865000</v>
      </c>
      <c r="BI305" s="13">
        <f t="shared" si="172"/>
        <v>9.7312500097312504E-4</v>
      </c>
      <c r="BJ305" s="12">
        <f t="shared" si="173"/>
        <v>0.61904761904761907</v>
      </c>
      <c r="BK305" s="29">
        <f t="shared" si="174"/>
        <v>0.79197958209567532</v>
      </c>
      <c r="GC305" s="3"/>
      <c r="GE305" s="3"/>
    </row>
    <row r="306" spans="1:187" ht="15" x14ac:dyDescent="0.2">
      <c r="A306" s="3" t="s">
        <v>2528</v>
      </c>
      <c r="B306" s="21" t="s">
        <v>3137</v>
      </c>
      <c r="C306" s="3">
        <v>60325</v>
      </c>
      <c r="D306" s="3" t="s">
        <v>144</v>
      </c>
      <c r="E306" s="3" t="s">
        <v>755</v>
      </c>
      <c r="F306" s="3">
        <v>30</v>
      </c>
      <c r="G306" s="5">
        <f t="shared" si="140"/>
        <v>0.3</v>
      </c>
      <c r="H306" s="29">
        <f t="shared" si="141"/>
        <v>0.3</v>
      </c>
      <c r="I306" s="3">
        <v>5</v>
      </c>
      <c r="J306" s="3">
        <f t="shared" si="142"/>
        <v>1</v>
      </c>
      <c r="K306" s="3">
        <f t="shared" si="143"/>
        <v>1</v>
      </c>
      <c r="L306" s="3">
        <v>5</v>
      </c>
      <c r="M306" s="3">
        <f t="shared" si="144"/>
        <v>1</v>
      </c>
      <c r="N306" s="3">
        <f t="shared" si="145"/>
        <v>1</v>
      </c>
      <c r="O306" s="3">
        <v>5</v>
      </c>
      <c r="P306" s="3">
        <f t="shared" si="146"/>
        <v>1</v>
      </c>
      <c r="Q306" s="3">
        <f t="shared" si="147"/>
        <v>1</v>
      </c>
      <c r="R306" s="3">
        <v>5</v>
      </c>
      <c r="S306" s="3">
        <f t="shared" si="148"/>
        <v>1</v>
      </c>
      <c r="T306" s="3">
        <f t="shared" si="149"/>
        <v>1</v>
      </c>
      <c r="U306" s="29">
        <f t="shared" si="150"/>
        <v>1</v>
      </c>
      <c r="V306" s="3">
        <v>5</v>
      </c>
      <c r="W306" s="3">
        <f t="shared" si="151"/>
        <v>1</v>
      </c>
      <c r="X306" s="3">
        <v>5</v>
      </c>
      <c r="Y306" s="3">
        <f t="shared" si="152"/>
        <v>1</v>
      </c>
      <c r="Z306" s="3">
        <v>5</v>
      </c>
      <c r="AA306" s="3">
        <f t="shared" si="153"/>
        <v>1</v>
      </c>
      <c r="AB306" s="29">
        <f t="shared" si="154"/>
        <v>1</v>
      </c>
      <c r="AC306" s="3">
        <v>4</v>
      </c>
      <c r="AD306" s="3">
        <f t="shared" si="155"/>
        <v>1</v>
      </c>
      <c r="AE306" s="3">
        <v>4</v>
      </c>
      <c r="AF306" s="3">
        <f t="shared" si="156"/>
        <v>1</v>
      </c>
      <c r="AG306" s="3">
        <v>4</v>
      </c>
      <c r="AH306" s="3">
        <f t="shared" si="157"/>
        <v>1</v>
      </c>
      <c r="AI306" s="3">
        <v>4</v>
      </c>
      <c r="AJ306" s="3">
        <f t="shared" si="158"/>
        <v>1</v>
      </c>
      <c r="AK306" s="3">
        <v>4</v>
      </c>
      <c r="AL306" s="3">
        <f t="shared" si="159"/>
        <v>1</v>
      </c>
      <c r="AM306" s="3">
        <v>4</v>
      </c>
      <c r="AN306" s="3">
        <f t="shared" si="160"/>
        <v>1</v>
      </c>
      <c r="AO306" s="3">
        <v>4</v>
      </c>
      <c r="AP306" s="3">
        <f t="shared" si="161"/>
        <v>1</v>
      </c>
      <c r="AQ306" s="3">
        <v>4</v>
      </c>
      <c r="AR306" s="3">
        <f t="shared" si="162"/>
        <v>1</v>
      </c>
      <c r="AS306" s="29">
        <f t="shared" si="163"/>
        <v>1</v>
      </c>
      <c r="AT306" s="3">
        <v>5</v>
      </c>
      <c r="AU306" s="3">
        <f t="shared" si="164"/>
        <v>1</v>
      </c>
      <c r="AV306" s="3">
        <v>5</v>
      </c>
      <c r="AW306" s="3">
        <f t="shared" si="165"/>
        <v>1</v>
      </c>
      <c r="AX306" s="29">
        <f t="shared" si="166"/>
        <v>1</v>
      </c>
      <c r="AY306" s="3" t="s">
        <v>2529</v>
      </c>
      <c r="AZ306" s="3">
        <v>20</v>
      </c>
      <c r="BA306" s="12">
        <f t="shared" si="167"/>
        <v>6.9833493094756283E-2</v>
      </c>
      <c r="BB306" s="12">
        <f t="shared" si="168"/>
        <v>0.58566978193146413</v>
      </c>
      <c r="BC306" s="3">
        <v>5</v>
      </c>
      <c r="BD306" s="3">
        <f t="shared" si="169"/>
        <v>1</v>
      </c>
      <c r="BE306" s="3">
        <v>5</v>
      </c>
      <c r="BF306" s="3">
        <f t="shared" si="170"/>
        <v>1</v>
      </c>
      <c r="BG306" s="29">
        <f t="shared" si="171"/>
        <v>0.68994449769825206</v>
      </c>
      <c r="BH306" s="3">
        <v>2703606</v>
      </c>
      <c r="BI306" s="13">
        <f t="shared" si="172"/>
        <v>3.0415567530415566E-3</v>
      </c>
      <c r="BJ306" s="12">
        <f t="shared" si="173"/>
        <v>0.79047619047619044</v>
      </c>
      <c r="BK306" s="29">
        <f t="shared" si="174"/>
        <v>0.83165741628304202</v>
      </c>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Q306" s="3"/>
      <c r="CR306" s="3"/>
      <c r="CS306" s="3"/>
      <c r="CT306" s="3"/>
      <c r="CU306" s="3"/>
      <c r="CV306" s="3"/>
      <c r="CW306" s="3"/>
      <c r="CX306" s="3"/>
      <c r="CY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B306" s="3"/>
      <c r="EC306" s="3"/>
      <c r="ED306" s="3"/>
      <c r="EE306" s="3"/>
      <c r="EF306" s="3"/>
      <c r="EG306" s="3"/>
      <c r="EH306" s="3"/>
      <c r="EI306" s="3"/>
      <c r="EJ306" s="3"/>
      <c r="EK306" s="3"/>
      <c r="EP306" s="3"/>
      <c r="EQ306" s="3"/>
      <c r="EU306" s="3"/>
      <c r="EW306" s="3"/>
      <c r="EX306" s="3"/>
      <c r="EY306" s="3"/>
      <c r="FA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row>
    <row r="307" spans="1:187" ht="15" x14ac:dyDescent="0.2">
      <c r="A307" s="3" t="s">
        <v>2535</v>
      </c>
      <c r="B307" s="21" t="s">
        <v>3152</v>
      </c>
      <c r="C307" s="3" t="s">
        <v>442</v>
      </c>
      <c r="D307" s="3" t="s">
        <v>124</v>
      </c>
      <c r="E307" s="3" t="s">
        <v>902</v>
      </c>
      <c r="F307" s="3">
        <v>50</v>
      </c>
      <c r="G307" s="5">
        <f t="shared" si="140"/>
        <v>0.5</v>
      </c>
      <c r="H307" s="29">
        <f t="shared" si="141"/>
        <v>0.5</v>
      </c>
      <c r="I307" s="3">
        <v>5</v>
      </c>
      <c r="J307" s="3">
        <f t="shared" si="142"/>
        <v>1</v>
      </c>
      <c r="K307" s="3">
        <f t="shared" si="143"/>
        <v>1</v>
      </c>
      <c r="L307" s="3">
        <v>5</v>
      </c>
      <c r="M307" s="3">
        <f t="shared" si="144"/>
        <v>1</v>
      </c>
      <c r="N307" s="3">
        <f t="shared" si="145"/>
        <v>1</v>
      </c>
      <c r="O307" s="3">
        <v>5</v>
      </c>
      <c r="P307" s="3">
        <f t="shared" si="146"/>
        <v>1</v>
      </c>
      <c r="Q307" s="3">
        <f t="shared" si="147"/>
        <v>1</v>
      </c>
      <c r="R307" s="3">
        <v>5</v>
      </c>
      <c r="S307" s="3">
        <f t="shared" si="148"/>
        <v>1</v>
      </c>
      <c r="T307" s="3">
        <f t="shared" si="149"/>
        <v>1</v>
      </c>
      <c r="U307" s="29">
        <f t="shared" si="150"/>
        <v>1</v>
      </c>
      <c r="V307" s="3">
        <v>5</v>
      </c>
      <c r="W307" s="3">
        <f t="shared" si="151"/>
        <v>1</v>
      </c>
      <c r="X307" s="3">
        <v>5</v>
      </c>
      <c r="Y307" s="3">
        <f t="shared" si="152"/>
        <v>1</v>
      </c>
      <c r="Z307" s="3">
        <v>5</v>
      </c>
      <c r="AA307" s="3">
        <f t="shared" si="153"/>
        <v>1</v>
      </c>
      <c r="AB307" s="29">
        <f t="shared" si="154"/>
        <v>1</v>
      </c>
      <c r="AC307" s="3">
        <v>4</v>
      </c>
      <c r="AD307" s="3">
        <f t="shared" si="155"/>
        <v>1</v>
      </c>
      <c r="AE307" s="3">
        <v>4</v>
      </c>
      <c r="AF307" s="3">
        <f t="shared" si="156"/>
        <v>1</v>
      </c>
      <c r="AG307" s="3">
        <v>4</v>
      </c>
      <c r="AH307" s="3">
        <f t="shared" si="157"/>
        <v>1</v>
      </c>
      <c r="AI307" s="3">
        <v>3</v>
      </c>
      <c r="AJ307" s="3">
        <f t="shared" si="158"/>
        <v>0.66666666666666663</v>
      </c>
      <c r="AK307" s="3">
        <v>3</v>
      </c>
      <c r="AL307" s="3">
        <f t="shared" si="159"/>
        <v>0.66666666666666663</v>
      </c>
      <c r="AM307" s="3">
        <v>3</v>
      </c>
      <c r="AN307" s="3">
        <f t="shared" si="160"/>
        <v>0.66666666666666663</v>
      </c>
      <c r="AO307" s="3">
        <v>2</v>
      </c>
      <c r="AP307" s="3">
        <f t="shared" si="161"/>
        <v>0.33333333333333331</v>
      </c>
      <c r="AQ307" s="3">
        <v>4</v>
      </c>
      <c r="AR307" s="3">
        <f t="shared" si="162"/>
        <v>1</v>
      </c>
      <c r="AS307" s="29">
        <f t="shared" si="163"/>
        <v>0.79166666666666663</v>
      </c>
      <c r="AT307" s="3">
        <v>5</v>
      </c>
      <c r="AU307" s="3">
        <f t="shared" si="164"/>
        <v>1</v>
      </c>
      <c r="AV307" s="3">
        <v>5</v>
      </c>
      <c r="AW307" s="3">
        <f t="shared" si="165"/>
        <v>1</v>
      </c>
      <c r="AX307" s="29">
        <f t="shared" si="166"/>
        <v>1</v>
      </c>
      <c r="AY307" s="3">
        <v>1</v>
      </c>
      <c r="AZ307" s="3">
        <v>1</v>
      </c>
      <c r="BA307" s="12">
        <f t="shared" si="167"/>
        <v>2.3786700749103555E-3</v>
      </c>
      <c r="BB307" s="12">
        <f t="shared" si="168"/>
        <v>6.2305295950155761E-3</v>
      </c>
      <c r="BC307" s="3">
        <v>4</v>
      </c>
      <c r="BD307" s="3">
        <f t="shared" si="169"/>
        <v>0.75</v>
      </c>
      <c r="BE307" s="3">
        <v>4</v>
      </c>
      <c r="BF307" s="3">
        <f t="shared" si="170"/>
        <v>0.75</v>
      </c>
      <c r="BG307" s="29">
        <f t="shared" si="171"/>
        <v>0.50079289002497018</v>
      </c>
      <c r="BH307" s="3">
        <v>1</v>
      </c>
      <c r="BI307" s="13">
        <f t="shared" si="172"/>
        <v>1.1250000011249999E-9</v>
      </c>
      <c r="BJ307" s="12">
        <f t="shared" si="173"/>
        <v>6.3492063492063492E-3</v>
      </c>
      <c r="BK307" s="29">
        <f t="shared" si="174"/>
        <v>0.79874325944860602</v>
      </c>
      <c r="BL307" s="3"/>
      <c r="BM307" s="3"/>
      <c r="BN307" s="3"/>
      <c r="BO307" s="3"/>
      <c r="BP307" s="3"/>
      <c r="BQ307" s="3"/>
      <c r="BR307" s="3"/>
      <c r="BS307" s="3"/>
      <c r="BT307" s="3"/>
      <c r="BU307" s="3"/>
      <c r="BV307" s="3"/>
      <c r="BW307" s="3"/>
      <c r="BX307" s="3"/>
      <c r="BY307" s="3"/>
      <c r="BZ307" s="3"/>
      <c r="CB307" s="3"/>
      <c r="CC307" s="3"/>
      <c r="CD307" s="3"/>
      <c r="CE307" s="3"/>
      <c r="CF307" s="3"/>
      <c r="CG307" s="3"/>
      <c r="CH307" s="3"/>
      <c r="CI307" s="3"/>
      <c r="CJ307" s="3"/>
      <c r="FI307" s="3"/>
      <c r="GC307" s="3"/>
      <c r="GE307" s="3"/>
    </row>
    <row r="308" spans="1:187" ht="15" x14ac:dyDescent="0.2">
      <c r="A308" s="3" t="s">
        <v>2413</v>
      </c>
      <c r="B308" s="21" t="s">
        <v>3137</v>
      </c>
      <c r="G308" s="5">
        <f t="shared" si="140"/>
        <v>0</v>
      </c>
      <c r="H308" s="29" t="str">
        <f t="shared" si="141"/>
        <v/>
      </c>
      <c r="J308" s="3">
        <f t="shared" si="142"/>
        <v>-0.25</v>
      </c>
      <c r="K308" s="3" t="str">
        <f t="shared" si="143"/>
        <v/>
      </c>
      <c r="M308" s="3">
        <f t="shared" si="144"/>
        <v>-0.25</v>
      </c>
      <c r="N308" s="3" t="str">
        <f t="shared" si="145"/>
        <v/>
      </c>
      <c r="P308" s="3">
        <f t="shared" si="146"/>
        <v>-0.25</v>
      </c>
      <c r="Q308" s="3" t="str">
        <f t="shared" si="147"/>
        <v/>
      </c>
      <c r="S308" s="3">
        <f t="shared" si="148"/>
        <v>-0.25</v>
      </c>
      <c r="T308" s="3" t="str">
        <f t="shared" si="149"/>
        <v/>
      </c>
      <c r="U308" s="29" t="str">
        <f t="shared" si="150"/>
        <v/>
      </c>
      <c r="W308" s="3">
        <f t="shared" si="151"/>
        <v>-0.25</v>
      </c>
      <c r="Y308" s="3">
        <f t="shared" si="152"/>
        <v>-0.25</v>
      </c>
      <c r="AA308" s="3">
        <f t="shared" si="153"/>
        <v>-0.25</v>
      </c>
      <c r="AB308" s="29" t="str">
        <f t="shared" si="154"/>
        <v/>
      </c>
      <c r="AD308" s="3">
        <f t="shared" si="155"/>
        <v>-0.33333333333333331</v>
      </c>
      <c r="AF308" s="3">
        <f t="shared" si="156"/>
        <v>-0.33333333333333331</v>
      </c>
      <c r="AH308" s="3">
        <f t="shared" si="157"/>
        <v>-0.33333333333333331</v>
      </c>
      <c r="AJ308" s="3">
        <f t="shared" si="158"/>
        <v>-0.33333333333333331</v>
      </c>
      <c r="AL308" s="3">
        <f t="shared" si="159"/>
        <v>-0.33333333333333331</v>
      </c>
      <c r="AN308" s="3">
        <f t="shared" si="160"/>
        <v>-0.33333333333333331</v>
      </c>
      <c r="AP308" s="3">
        <f t="shared" si="161"/>
        <v>-0.33333333333333331</v>
      </c>
      <c r="AR308" s="3">
        <f t="shared" si="162"/>
        <v>-0.33333333333333331</v>
      </c>
      <c r="AS308" s="29" t="str">
        <f t="shared" si="163"/>
        <v/>
      </c>
      <c r="AU308" s="3">
        <f t="shared" si="164"/>
        <v>-0.25</v>
      </c>
      <c r="AW308" s="3">
        <f t="shared" si="165"/>
        <v>-0.25</v>
      </c>
      <c r="AX308" s="29" t="str">
        <f t="shared" si="166"/>
        <v/>
      </c>
      <c r="BA308" s="12">
        <f t="shared" si="167"/>
        <v>-1.171583768239429E-3</v>
      </c>
      <c r="BB308" s="12" t="e">
        <f t="shared" si="168"/>
        <v>#N/A</v>
      </c>
      <c r="BD308" s="3">
        <f t="shared" si="169"/>
        <v>-0.25</v>
      </c>
      <c r="BF308" s="3">
        <f t="shared" si="170"/>
        <v>-0.25</v>
      </c>
      <c r="BG308" s="29" t="str">
        <f t="shared" si="171"/>
        <v/>
      </c>
      <c r="BI308" s="13">
        <f t="shared" si="172"/>
        <v>0</v>
      </c>
      <c r="BJ308" s="12">
        <f t="shared" si="173"/>
        <v>3.1746031746031746E-3</v>
      </c>
      <c r="BK308" s="29" t="str">
        <f t="shared" si="174"/>
        <v/>
      </c>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Q308" s="3"/>
      <c r="CR308" s="3"/>
      <c r="CS308" s="3"/>
      <c r="CT308" s="3"/>
      <c r="CU308" s="3"/>
      <c r="CV308" s="3"/>
      <c r="CW308" s="3"/>
      <c r="CX308" s="3"/>
      <c r="CY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O308" s="3"/>
      <c r="EQ308" s="3"/>
      <c r="EW308" s="3"/>
      <c r="EX308" s="3"/>
      <c r="EY308" s="3"/>
      <c r="FA308" s="3"/>
      <c r="FB308" s="3"/>
      <c r="FC308" s="3"/>
      <c r="FD308" s="3"/>
      <c r="FE308" s="3"/>
      <c r="FF308" s="3"/>
      <c r="FH308" s="3"/>
      <c r="FI308" s="3"/>
      <c r="FJ308" s="3"/>
      <c r="FK308" s="3"/>
      <c r="FL308" s="3"/>
      <c r="FM308" s="3"/>
      <c r="FN308" s="3"/>
      <c r="FO308" s="3"/>
      <c r="FP308" s="3"/>
      <c r="FQ308" s="3"/>
      <c r="FR308" s="3"/>
      <c r="FS308" s="3"/>
      <c r="FT308" s="3"/>
      <c r="FU308" s="3"/>
      <c r="FV308" s="3"/>
      <c r="FW308" s="3"/>
      <c r="FX308" s="3"/>
      <c r="FY308" s="3"/>
      <c r="GA308" s="3"/>
      <c r="GB308" s="3"/>
      <c r="GC308" s="3"/>
      <c r="GE308" s="3"/>
    </row>
    <row r="309" spans="1:187" ht="15" x14ac:dyDescent="0.2">
      <c r="A309" s="3" t="s">
        <v>2536</v>
      </c>
      <c r="B309" s="21" t="s">
        <v>3137</v>
      </c>
      <c r="C309" s="3">
        <v>57577</v>
      </c>
      <c r="D309" s="3" t="s">
        <v>144</v>
      </c>
      <c r="E309" s="3" t="s">
        <v>402</v>
      </c>
      <c r="F309" s="3">
        <v>40</v>
      </c>
      <c r="G309" s="5">
        <f t="shared" si="140"/>
        <v>0.4</v>
      </c>
      <c r="H309" s="29">
        <f t="shared" si="141"/>
        <v>0.4</v>
      </c>
      <c r="I309" s="3">
        <v>4</v>
      </c>
      <c r="J309" s="3">
        <f t="shared" si="142"/>
        <v>0.75</v>
      </c>
      <c r="K309" s="3">
        <f t="shared" si="143"/>
        <v>0.75</v>
      </c>
      <c r="L309" s="3">
        <v>4</v>
      </c>
      <c r="M309" s="3">
        <f t="shared" si="144"/>
        <v>0.75</v>
      </c>
      <c r="N309" s="3">
        <f t="shared" si="145"/>
        <v>0.75</v>
      </c>
      <c r="O309" s="3">
        <v>5</v>
      </c>
      <c r="P309" s="3">
        <f t="shared" si="146"/>
        <v>1</v>
      </c>
      <c r="Q309" s="3">
        <f t="shared" si="147"/>
        <v>1</v>
      </c>
      <c r="R309" s="3">
        <v>5</v>
      </c>
      <c r="S309" s="3">
        <f t="shared" si="148"/>
        <v>1</v>
      </c>
      <c r="T309" s="3">
        <f t="shared" si="149"/>
        <v>1</v>
      </c>
      <c r="U309" s="29">
        <f t="shared" si="150"/>
        <v>0.875</v>
      </c>
      <c r="V309" s="3">
        <v>5</v>
      </c>
      <c r="W309" s="3">
        <f t="shared" si="151"/>
        <v>1</v>
      </c>
      <c r="X309" s="3">
        <v>5</v>
      </c>
      <c r="Y309" s="3">
        <f t="shared" si="152"/>
        <v>1</v>
      </c>
      <c r="Z309" s="3">
        <v>5</v>
      </c>
      <c r="AA309" s="3">
        <f t="shared" si="153"/>
        <v>1</v>
      </c>
      <c r="AB309" s="29">
        <f t="shared" si="154"/>
        <v>1</v>
      </c>
      <c r="AC309" s="3">
        <v>3</v>
      </c>
      <c r="AD309" s="3">
        <f t="shared" si="155"/>
        <v>0.66666666666666663</v>
      </c>
      <c r="AE309" s="3">
        <v>3</v>
      </c>
      <c r="AF309" s="3">
        <f t="shared" si="156"/>
        <v>0.66666666666666663</v>
      </c>
      <c r="AG309" s="3">
        <v>3</v>
      </c>
      <c r="AH309" s="3">
        <f t="shared" si="157"/>
        <v>0.66666666666666663</v>
      </c>
      <c r="AI309" s="3">
        <v>3</v>
      </c>
      <c r="AJ309" s="3">
        <f t="shared" si="158"/>
        <v>0.66666666666666663</v>
      </c>
      <c r="AK309" s="3">
        <v>3</v>
      </c>
      <c r="AL309" s="3">
        <f t="shared" si="159"/>
        <v>0.66666666666666663</v>
      </c>
      <c r="AM309" s="3">
        <v>3</v>
      </c>
      <c r="AN309" s="3">
        <f t="shared" si="160"/>
        <v>0.66666666666666663</v>
      </c>
      <c r="AO309" s="3">
        <v>3</v>
      </c>
      <c r="AP309" s="3">
        <f t="shared" si="161"/>
        <v>0.66666666666666663</v>
      </c>
      <c r="AQ309" s="3">
        <v>3</v>
      </c>
      <c r="AR309" s="3">
        <f t="shared" si="162"/>
        <v>0.66666666666666663</v>
      </c>
      <c r="AS309" s="29">
        <f t="shared" si="163"/>
        <v>0.66666666666666663</v>
      </c>
      <c r="AT309" s="3">
        <v>4</v>
      </c>
      <c r="AU309" s="3">
        <f t="shared" si="164"/>
        <v>0.75</v>
      </c>
      <c r="AV309" s="3">
        <v>4</v>
      </c>
      <c r="AW309" s="3">
        <f t="shared" si="165"/>
        <v>0.75</v>
      </c>
      <c r="AX309" s="29">
        <f t="shared" si="166"/>
        <v>0.75</v>
      </c>
      <c r="AY309" s="3" t="s">
        <v>2537</v>
      </c>
      <c r="AZ309" s="3">
        <v>3</v>
      </c>
      <c r="BA309" s="12">
        <f t="shared" si="167"/>
        <v>9.479177761209925E-3</v>
      </c>
      <c r="BB309" s="12">
        <f t="shared" si="168"/>
        <v>3.4267912772585667E-2</v>
      </c>
      <c r="BC309" s="3">
        <v>4</v>
      </c>
      <c r="BD309" s="3">
        <f t="shared" si="169"/>
        <v>0.75</v>
      </c>
      <c r="BE309" s="3">
        <v>3</v>
      </c>
      <c r="BF309" s="3">
        <f t="shared" si="170"/>
        <v>0.5</v>
      </c>
      <c r="BG309" s="29">
        <f t="shared" si="171"/>
        <v>0.41982639258707</v>
      </c>
      <c r="BH309" s="3">
        <v>1000000</v>
      </c>
      <c r="BI309" s="13">
        <f t="shared" si="172"/>
        <v>1.125000001125E-3</v>
      </c>
      <c r="BJ309" s="12">
        <f t="shared" si="173"/>
        <v>0.64126984126984132</v>
      </c>
      <c r="BK309" s="29">
        <f t="shared" si="174"/>
        <v>0.68524884320895607</v>
      </c>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Q309" s="3"/>
      <c r="CR309" s="3"/>
      <c r="CS309" s="3"/>
      <c r="CT309" s="3"/>
      <c r="CU309" s="3"/>
      <c r="CV309" s="3"/>
      <c r="CW309" s="3"/>
      <c r="CY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B309" s="3"/>
      <c r="EC309" s="3"/>
      <c r="ED309" s="3"/>
      <c r="EE309" s="3"/>
      <c r="EF309" s="3"/>
      <c r="EG309" s="3"/>
      <c r="EH309" s="3"/>
      <c r="EI309" s="3"/>
      <c r="EJ309" s="3"/>
      <c r="EK309" s="3"/>
      <c r="EN309" s="3"/>
      <c r="EW309" s="3"/>
      <c r="EZ309" s="3"/>
      <c r="FA309" s="3"/>
      <c r="FE309" s="3"/>
      <c r="FF309" s="3"/>
      <c r="FH309" s="3"/>
      <c r="FI309" s="3"/>
      <c r="FJ309" s="3"/>
      <c r="FK309" s="3"/>
      <c r="FL309" s="3"/>
      <c r="FM309" s="3"/>
      <c r="FN309" s="3"/>
      <c r="FO309" s="3"/>
      <c r="FP309" s="3"/>
      <c r="FQ309" s="3"/>
      <c r="FR309" s="3"/>
      <c r="FS309" s="3"/>
      <c r="FT309" s="3"/>
      <c r="FU309" s="3"/>
      <c r="FV309" s="3"/>
      <c r="FW309" s="3"/>
      <c r="FX309" s="3"/>
      <c r="FY309" s="3"/>
      <c r="GA309" s="3"/>
      <c r="GB309" s="3"/>
      <c r="GC309" s="3"/>
      <c r="GD309" s="3"/>
      <c r="GE309" s="3"/>
    </row>
    <row r="310" spans="1:187" ht="15" x14ac:dyDescent="0.2">
      <c r="A310" s="3" t="s">
        <v>2543</v>
      </c>
      <c r="B310" s="21" t="s">
        <v>3137</v>
      </c>
      <c r="C310" s="3" t="s">
        <v>225</v>
      </c>
      <c r="D310" s="3" t="s">
        <v>124</v>
      </c>
      <c r="E310" s="3" t="s">
        <v>125</v>
      </c>
      <c r="G310" s="5">
        <f t="shared" si="140"/>
        <v>0</v>
      </c>
      <c r="H310" s="29" t="str">
        <f t="shared" si="141"/>
        <v/>
      </c>
      <c r="J310" s="3">
        <f t="shared" si="142"/>
        <v>-0.25</v>
      </c>
      <c r="K310" s="3" t="str">
        <f t="shared" si="143"/>
        <v/>
      </c>
      <c r="M310" s="3">
        <f t="shared" si="144"/>
        <v>-0.25</v>
      </c>
      <c r="N310" s="3" t="str">
        <f t="shared" si="145"/>
        <v/>
      </c>
      <c r="P310" s="3">
        <f t="shared" si="146"/>
        <v>-0.25</v>
      </c>
      <c r="Q310" s="3" t="str">
        <f t="shared" si="147"/>
        <v/>
      </c>
      <c r="S310" s="3">
        <f t="shared" si="148"/>
        <v>-0.25</v>
      </c>
      <c r="T310" s="3" t="str">
        <f t="shared" si="149"/>
        <v/>
      </c>
      <c r="U310" s="29" t="str">
        <f t="shared" si="150"/>
        <v/>
      </c>
      <c r="W310" s="3">
        <f t="shared" si="151"/>
        <v>-0.25</v>
      </c>
      <c r="Y310" s="3">
        <f t="shared" si="152"/>
        <v>-0.25</v>
      </c>
      <c r="AA310" s="3">
        <f t="shared" si="153"/>
        <v>-0.25</v>
      </c>
      <c r="AB310" s="29" t="str">
        <f t="shared" si="154"/>
        <v/>
      </c>
      <c r="AD310" s="3">
        <f t="shared" si="155"/>
        <v>-0.33333333333333331</v>
      </c>
      <c r="AF310" s="3">
        <f t="shared" si="156"/>
        <v>-0.33333333333333331</v>
      </c>
      <c r="AH310" s="3">
        <f t="shared" si="157"/>
        <v>-0.33333333333333331</v>
      </c>
      <c r="AJ310" s="3">
        <f t="shared" si="158"/>
        <v>-0.33333333333333331</v>
      </c>
      <c r="AL310" s="3">
        <f t="shared" si="159"/>
        <v>-0.33333333333333331</v>
      </c>
      <c r="AN310" s="3">
        <f t="shared" si="160"/>
        <v>-0.33333333333333331</v>
      </c>
      <c r="AP310" s="3">
        <f t="shared" si="161"/>
        <v>-0.33333333333333331</v>
      </c>
      <c r="AR310" s="3">
        <f t="shared" si="162"/>
        <v>-0.33333333333333331</v>
      </c>
      <c r="AS310" s="29" t="str">
        <f t="shared" si="163"/>
        <v/>
      </c>
      <c r="AU310" s="3">
        <f t="shared" si="164"/>
        <v>-0.25</v>
      </c>
      <c r="AW310" s="3">
        <f t="shared" si="165"/>
        <v>-0.25</v>
      </c>
      <c r="AX310" s="29" t="str">
        <f t="shared" si="166"/>
        <v/>
      </c>
      <c r="BA310" s="12">
        <f t="shared" si="167"/>
        <v>-1.171583768239429E-3</v>
      </c>
      <c r="BB310" s="12" t="e">
        <f t="shared" si="168"/>
        <v>#N/A</v>
      </c>
      <c r="BD310" s="3">
        <f t="shared" si="169"/>
        <v>-0.25</v>
      </c>
      <c r="BF310" s="3">
        <f t="shared" si="170"/>
        <v>-0.25</v>
      </c>
      <c r="BG310" s="29" t="str">
        <f t="shared" si="171"/>
        <v/>
      </c>
      <c r="BI310" s="13">
        <f t="shared" si="172"/>
        <v>0</v>
      </c>
      <c r="BJ310" s="12">
        <f t="shared" si="173"/>
        <v>3.1746031746031746E-3</v>
      </c>
      <c r="BK310" s="29" t="str">
        <f t="shared" si="174"/>
        <v/>
      </c>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Q310" s="3"/>
      <c r="CR310" s="3"/>
      <c r="CS310" s="3"/>
      <c r="CT310" s="3"/>
      <c r="CU310" s="3"/>
      <c r="CV310" s="3"/>
      <c r="CW310" s="3"/>
      <c r="CY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B310" s="3"/>
      <c r="EC310" s="3"/>
      <c r="ED310" s="3"/>
      <c r="EE310" s="3"/>
      <c r="EF310" s="3"/>
      <c r="EG310" s="3"/>
      <c r="EH310" s="3"/>
      <c r="EI310" s="3"/>
      <c r="EJ310" s="3"/>
      <c r="EK310" s="3"/>
      <c r="EO310" s="3"/>
      <c r="EW310" s="3"/>
      <c r="EZ310" s="3"/>
      <c r="FA310" s="3"/>
      <c r="FB310" s="3"/>
      <c r="FC310" s="3"/>
      <c r="FD310" s="3"/>
      <c r="FE310" s="3"/>
      <c r="FF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row>
    <row r="311" spans="1:187" ht="15" x14ac:dyDescent="0.2">
      <c r="A311" s="3" t="s">
        <v>2544</v>
      </c>
      <c r="B311" s="21" t="s">
        <v>3150</v>
      </c>
      <c r="C311" s="3" t="s">
        <v>2545</v>
      </c>
      <c r="D311" s="3" t="s">
        <v>113</v>
      </c>
      <c r="E311" s="3" t="s">
        <v>2546</v>
      </c>
      <c r="F311" s="3">
        <v>14</v>
      </c>
      <c r="G311" s="5">
        <f t="shared" si="140"/>
        <v>0.14000000000000001</v>
      </c>
      <c r="H311" s="29">
        <f t="shared" si="141"/>
        <v>0.14000000000000001</v>
      </c>
      <c r="I311" s="3">
        <v>4</v>
      </c>
      <c r="J311" s="3">
        <f t="shared" si="142"/>
        <v>0.75</v>
      </c>
      <c r="K311" s="3">
        <f t="shared" si="143"/>
        <v>0.75</v>
      </c>
      <c r="L311" s="3">
        <v>5</v>
      </c>
      <c r="M311" s="3">
        <f t="shared" si="144"/>
        <v>1</v>
      </c>
      <c r="N311" s="3">
        <f t="shared" si="145"/>
        <v>1</v>
      </c>
      <c r="O311" s="3">
        <v>5</v>
      </c>
      <c r="P311" s="3">
        <f t="shared" si="146"/>
        <v>1</v>
      </c>
      <c r="Q311" s="3">
        <f t="shared" si="147"/>
        <v>1</v>
      </c>
      <c r="R311" s="3">
        <v>5</v>
      </c>
      <c r="S311" s="3">
        <f t="shared" si="148"/>
        <v>1</v>
      </c>
      <c r="T311" s="3">
        <f t="shared" si="149"/>
        <v>1</v>
      </c>
      <c r="U311" s="29">
        <f t="shared" si="150"/>
        <v>0.9375</v>
      </c>
      <c r="V311" s="3">
        <v>5</v>
      </c>
      <c r="W311" s="3">
        <f t="shared" si="151"/>
        <v>1</v>
      </c>
      <c r="X311" s="3">
        <v>5</v>
      </c>
      <c r="Y311" s="3">
        <f t="shared" si="152"/>
        <v>1</v>
      </c>
      <c r="Z311" s="3">
        <v>5</v>
      </c>
      <c r="AA311" s="3">
        <f t="shared" si="153"/>
        <v>1</v>
      </c>
      <c r="AB311" s="29">
        <f t="shared" si="154"/>
        <v>1</v>
      </c>
      <c r="AC311" s="3">
        <v>4</v>
      </c>
      <c r="AD311" s="3">
        <f t="shared" si="155"/>
        <v>1</v>
      </c>
      <c r="AE311" s="3">
        <v>3</v>
      </c>
      <c r="AF311" s="3">
        <f t="shared" si="156"/>
        <v>0.66666666666666663</v>
      </c>
      <c r="AG311" s="3">
        <v>4</v>
      </c>
      <c r="AH311" s="3">
        <f t="shared" si="157"/>
        <v>1</v>
      </c>
      <c r="AI311" s="3">
        <v>4</v>
      </c>
      <c r="AJ311" s="3">
        <f t="shared" si="158"/>
        <v>1</v>
      </c>
      <c r="AK311" s="3">
        <v>4</v>
      </c>
      <c r="AL311" s="3">
        <f t="shared" si="159"/>
        <v>1</v>
      </c>
      <c r="AM311" s="3">
        <v>4</v>
      </c>
      <c r="AN311" s="3">
        <f t="shared" si="160"/>
        <v>1</v>
      </c>
      <c r="AO311" s="3">
        <v>4</v>
      </c>
      <c r="AP311" s="3">
        <f t="shared" si="161"/>
        <v>1</v>
      </c>
      <c r="AQ311" s="3">
        <v>4</v>
      </c>
      <c r="AR311" s="3">
        <f t="shared" si="162"/>
        <v>1</v>
      </c>
      <c r="AS311" s="29">
        <f t="shared" si="163"/>
        <v>0.95833333333333326</v>
      </c>
      <c r="AT311" s="3">
        <v>5</v>
      </c>
      <c r="AU311" s="3">
        <f t="shared" si="164"/>
        <v>1</v>
      </c>
      <c r="AV311" s="3">
        <v>5</v>
      </c>
      <c r="AW311" s="3">
        <f t="shared" si="165"/>
        <v>1</v>
      </c>
      <c r="AX311" s="29">
        <f t="shared" si="166"/>
        <v>1</v>
      </c>
      <c r="AY311" s="3" t="s">
        <v>2547</v>
      </c>
      <c r="AZ311" s="3">
        <v>20</v>
      </c>
      <c r="BA311" s="12">
        <f t="shared" si="167"/>
        <v>6.9833493094756283E-2</v>
      </c>
      <c r="BB311" s="12">
        <f t="shared" si="168"/>
        <v>0.58566978193146413</v>
      </c>
      <c r="BC311" s="3">
        <v>5</v>
      </c>
      <c r="BD311" s="3">
        <f t="shared" si="169"/>
        <v>1</v>
      </c>
      <c r="BE311" s="3">
        <v>4</v>
      </c>
      <c r="BF311" s="3">
        <f t="shared" si="170"/>
        <v>0.75</v>
      </c>
      <c r="BG311" s="29">
        <f t="shared" si="171"/>
        <v>0.60661116436491869</v>
      </c>
      <c r="BH311" s="3">
        <v>11111111</v>
      </c>
      <c r="BI311" s="13">
        <f t="shared" si="172"/>
        <v>1.24999998875E-2</v>
      </c>
      <c r="BJ311" s="12">
        <f t="shared" si="173"/>
        <v>0.93968253968253967</v>
      </c>
      <c r="BK311" s="29">
        <f t="shared" si="174"/>
        <v>0.7737407496163754</v>
      </c>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O311" s="3"/>
      <c r="EQ311" s="3"/>
      <c r="EW311" s="3"/>
      <c r="EZ311" s="3"/>
      <c r="FA311" s="3"/>
      <c r="FB311" s="3"/>
      <c r="FC311" s="3"/>
      <c r="FD311" s="3"/>
      <c r="FE311" s="3"/>
      <c r="FF311" s="3"/>
      <c r="FH311" s="3"/>
      <c r="FI311" s="3"/>
      <c r="FJ311" s="3"/>
      <c r="FK311" s="3"/>
      <c r="FL311" s="3"/>
      <c r="FM311" s="3"/>
      <c r="FN311" s="3"/>
      <c r="FO311" s="3"/>
      <c r="FP311" s="3"/>
      <c r="FQ311" s="3"/>
      <c r="FR311" s="3"/>
      <c r="FS311" s="3"/>
      <c r="FT311" s="3"/>
      <c r="FU311" s="3"/>
      <c r="FV311" s="3"/>
      <c r="FW311" s="3"/>
      <c r="FX311" s="3"/>
      <c r="FY311" s="3"/>
      <c r="GA311" s="3"/>
      <c r="GB311" s="3"/>
      <c r="GC311" s="3"/>
      <c r="GD311" s="3"/>
      <c r="GE311" s="3"/>
    </row>
    <row r="312" spans="1:187" ht="15" x14ac:dyDescent="0.2">
      <c r="A312" s="3" t="s">
        <v>2552</v>
      </c>
      <c r="B312" s="21" t="s">
        <v>3149</v>
      </c>
      <c r="C312" s="3" t="s">
        <v>2553</v>
      </c>
      <c r="D312" s="3" t="s">
        <v>113</v>
      </c>
      <c r="E312" s="3" t="s">
        <v>2554</v>
      </c>
      <c r="F312" s="3">
        <v>5</v>
      </c>
      <c r="G312" s="5">
        <f t="shared" si="140"/>
        <v>0.05</v>
      </c>
      <c r="H312" s="29">
        <f t="shared" si="141"/>
        <v>0.05</v>
      </c>
      <c r="I312" s="3">
        <v>3</v>
      </c>
      <c r="J312" s="3">
        <f t="shared" si="142"/>
        <v>0.5</v>
      </c>
      <c r="K312" s="3">
        <f t="shared" si="143"/>
        <v>0.5</v>
      </c>
      <c r="L312" s="3">
        <v>4</v>
      </c>
      <c r="M312" s="3">
        <f t="shared" si="144"/>
        <v>0.75</v>
      </c>
      <c r="N312" s="3">
        <f t="shared" si="145"/>
        <v>0.75</v>
      </c>
      <c r="O312" s="3">
        <v>4</v>
      </c>
      <c r="P312" s="3">
        <f t="shared" si="146"/>
        <v>0.75</v>
      </c>
      <c r="Q312" s="3">
        <f t="shared" si="147"/>
        <v>0.75</v>
      </c>
      <c r="R312" s="3">
        <v>4</v>
      </c>
      <c r="S312" s="3">
        <f t="shared" si="148"/>
        <v>0.75</v>
      </c>
      <c r="T312" s="3">
        <f t="shared" si="149"/>
        <v>0.75</v>
      </c>
      <c r="U312" s="29">
        <f t="shared" si="150"/>
        <v>0.6875</v>
      </c>
      <c r="V312" s="3">
        <v>2</v>
      </c>
      <c r="W312" s="3">
        <f t="shared" si="151"/>
        <v>0.25</v>
      </c>
      <c r="X312" s="3">
        <v>4</v>
      </c>
      <c r="Y312" s="3">
        <f t="shared" si="152"/>
        <v>0.75</v>
      </c>
      <c r="Z312" s="3">
        <v>4</v>
      </c>
      <c r="AA312" s="3">
        <f t="shared" si="153"/>
        <v>0.75</v>
      </c>
      <c r="AB312" s="29">
        <f t="shared" si="154"/>
        <v>0.58333333333333337</v>
      </c>
      <c r="AC312" s="3">
        <v>2</v>
      </c>
      <c r="AD312" s="3">
        <f t="shared" si="155"/>
        <v>0.33333333333333331</v>
      </c>
      <c r="AE312" s="3">
        <v>2</v>
      </c>
      <c r="AF312" s="3">
        <f t="shared" si="156"/>
        <v>0.33333333333333331</v>
      </c>
      <c r="AG312" s="3">
        <v>3</v>
      </c>
      <c r="AH312" s="3">
        <f t="shared" si="157"/>
        <v>0.66666666666666663</v>
      </c>
      <c r="AI312" s="3">
        <v>2</v>
      </c>
      <c r="AJ312" s="3">
        <f t="shared" si="158"/>
        <v>0.33333333333333331</v>
      </c>
      <c r="AK312" s="3">
        <v>2</v>
      </c>
      <c r="AL312" s="3">
        <f t="shared" si="159"/>
        <v>0.33333333333333331</v>
      </c>
      <c r="AM312" s="3">
        <v>1</v>
      </c>
      <c r="AN312" s="3">
        <f t="shared" si="160"/>
        <v>0</v>
      </c>
      <c r="AO312" s="3">
        <v>2</v>
      </c>
      <c r="AP312" s="3">
        <f t="shared" si="161"/>
        <v>0.33333333333333331</v>
      </c>
      <c r="AQ312" s="3">
        <v>1</v>
      </c>
      <c r="AR312" s="3">
        <f t="shared" si="162"/>
        <v>0</v>
      </c>
      <c r="AS312" s="29">
        <f t="shared" si="163"/>
        <v>0.29166666666666663</v>
      </c>
      <c r="AT312" s="3">
        <v>3</v>
      </c>
      <c r="AU312" s="3">
        <f t="shared" si="164"/>
        <v>0.5</v>
      </c>
      <c r="AV312" s="3">
        <v>3</v>
      </c>
      <c r="AW312" s="3">
        <f t="shared" si="165"/>
        <v>0.5</v>
      </c>
      <c r="AX312" s="29">
        <f t="shared" si="166"/>
        <v>0.5</v>
      </c>
      <c r="AY312" s="3" t="s">
        <v>2555</v>
      </c>
      <c r="AZ312" s="3">
        <v>3</v>
      </c>
      <c r="BA312" s="12">
        <f t="shared" si="167"/>
        <v>9.479177761209925E-3</v>
      </c>
      <c r="BB312" s="12">
        <f t="shared" si="168"/>
        <v>3.4267912772585667E-2</v>
      </c>
      <c r="BC312" s="3">
        <v>4</v>
      </c>
      <c r="BD312" s="3">
        <f t="shared" si="169"/>
        <v>0.75</v>
      </c>
      <c r="BE312" s="3">
        <v>4</v>
      </c>
      <c r="BF312" s="3">
        <f t="shared" si="170"/>
        <v>0.75</v>
      </c>
      <c r="BG312" s="29">
        <f t="shared" si="171"/>
        <v>0.50315972592040337</v>
      </c>
      <c r="BH312" s="3">
        <v>10000</v>
      </c>
      <c r="BI312" s="13">
        <f t="shared" si="172"/>
        <v>1.1250000011249999E-5</v>
      </c>
      <c r="BJ312" s="12">
        <f t="shared" si="173"/>
        <v>3.8095238095238099E-2</v>
      </c>
      <c r="BK312" s="29">
        <f t="shared" si="174"/>
        <v>0.43594328765340057</v>
      </c>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B312" s="3"/>
      <c r="EC312" s="3"/>
      <c r="ED312" s="3"/>
      <c r="EE312" s="3"/>
      <c r="EF312" s="3"/>
      <c r="EG312" s="3"/>
      <c r="EH312" s="3"/>
      <c r="EI312" s="3"/>
      <c r="EJ312" s="3"/>
      <c r="EK312" s="3"/>
      <c r="EN312" s="3"/>
      <c r="EW312" s="3"/>
      <c r="EZ312" s="3"/>
      <c r="FA312" s="3"/>
      <c r="FB312" s="3"/>
      <c r="FC312" s="3"/>
      <c r="FD312" s="3"/>
      <c r="FE312" s="3"/>
      <c r="FF312" s="3"/>
      <c r="FH312" s="3"/>
      <c r="FI312" s="3"/>
      <c r="FJ312" s="3"/>
      <c r="FK312" s="3"/>
      <c r="FL312" s="3"/>
      <c r="FM312" s="3"/>
      <c r="FN312" s="3"/>
      <c r="FO312" s="3"/>
      <c r="FP312" s="3"/>
      <c r="FQ312" s="3"/>
      <c r="FR312" s="3"/>
      <c r="FS312" s="3"/>
      <c r="FT312" s="3"/>
      <c r="FU312" s="3"/>
      <c r="FV312" s="3"/>
      <c r="FW312" s="3"/>
      <c r="FX312" s="3"/>
      <c r="FY312" s="3"/>
      <c r="GA312" s="3"/>
      <c r="GB312" s="3"/>
      <c r="GC312" s="3"/>
      <c r="GD312" s="3"/>
      <c r="GE312" s="3"/>
    </row>
    <row r="313" spans="1:187" ht="15" x14ac:dyDescent="0.2">
      <c r="A313" s="3" t="s">
        <v>2562</v>
      </c>
      <c r="B313" s="21" t="s">
        <v>3150</v>
      </c>
      <c r="C313" s="3" t="s">
        <v>2563</v>
      </c>
      <c r="D313" s="3" t="s">
        <v>124</v>
      </c>
      <c r="E313" s="3" t="s">
        <v>242</v>
      </c>
      <c r="F313" s="3">
        <v>10</v>
      </c>
      <c r="G313" s="5">
        <f t="shared" si="140"/>
        <v>0.1</v>
      </c>
      <c r="H313" s="29">
        <f t="shared" si="141"/>
        <v>0.1</v>
      </c>
      <c r="I313" s="3">
        <v>5</v>
      </c>
      <c r="J313" s="3">
        <f t="shared" si="142"/>
        <v>1</v>
      </c>
      <c r="K313" s="3">
        <f t="shared" si="143"/>
        <v>1</v>
      </c>
      <c r="L313" s="3">
        <v>5</v>
      </c>
      <c r="M313" s="3">
        <f t="shared" si="144"/>
        <v>1</v>
      </c>
      <c r="N313" s="3">
        <f t="shared" si="145"/>
        <v>1</v>
      </c>
      <c r="O313" s="3">
        <v>5</v>
      </c>
      <c r="P313" s="3">
        <f t="shared" si="146"/>
        <v>1</v>
      </c>
      <c r="Q313" s="3">
        <f t="shared" si="147"/>
        <v>1</v>
      </c>
      <c r="R313" s="3">
        <v>5</v>
      </c>
      <c r="S313" s="3">
        <f t="shared" si="148"/>
        <v>1</v>
      </c>
      <c r="T313" s="3">
        <f t="shared" si="149"/>
        <v>1</v>
      </c>
      <c r="U313" s="29">
        <f t="shared" si="150"/>
        <v>1</v>
      </c>
      <c r="V313" s="3">
        <v>5</v>
      </c>
      <c r="W313" s="3">
        <f t="shared" si="151"/>
        <v>1</v>
      </c>
      <c r="X313" s="3">
        <v>5</v>
      </c>
      <c r="Y313" s="3">
        <f t="shared" si="152"/>
        <v>1</v>
      </c>
      <c r="Z313" s="3">
        <v>5</v>
      </c>
      <c r="AA313" s="3">
        <f t="shared" si="153"/>
        <v>1</v>
      </c>
      <c r="AB313" s="29">
        <f t="shared" si="154"/>
        <v>1</v>
      </c>
      <c r="AC313" s="3">
        <v>4</v>
      </c>
      <c r="AD313" s="3">
        <f t="shared" si="155"/>
        <v>1</v>
      </c>
      <c r="AE313" s="3">
        <v>4</v>
      </c>
      <c r="AF313" s="3">
        <f t="shared" si="156"/>
        <v>1</v>
      </c>
      <c r="AG313" s="3">
        <v>4</v>
      </c>
      <c r="AH313" s="3">
        <f t="shared" si="157"/>
        <v>1</v>
      </c>
      <c r="AI313" s="3">
        <v>4</v>
      </c>
      <c r="AJ313" s="3">
        <f t="shared" si="158"/>
        <v>1</v>
      </c>
      <c r="AK313" s="3">
        <v>4</v>
      </c>
      <c r="AL313" s="3">
        <f t="shared" si="159"/>
        <v>1</v>
      </c>
      <c r="AM313" s="3">
        <v>4</v>
      </c>
      <c r="AN313" s="3">
        <f t="shared" si="160"/>
        <v>1</v>
      </c>
      <c r="AO313" s="3">
        <v>4</v>
      </c>
      <c r="AP313" s="3">
        <f t="shared" si="161"/>
        <v>1</v>
      </c>
      <c r="AQ313" s="3">
        <v>4</v>
      </c>
      <c r="AR313" s="3">
        <f t="shared" si="162"/>
        <v>1</v>
      </c>
      <c r="AS313" s="29">
        <f t="shared" si="163"/>
        <v>1</v>
      </c>
      <c r="AT313" s="3">
        <v>5</v>
      </c>
      <c r="AU313" s="3">
        <f t="shared" si="164"/>
        <v>1</v>
      </c>
      <c r="AV313" s="3">
        <v>5</v>
      </c>
      <c r="AW313" s="3">
        <f t="shared" si="165"/>
        <v>1</v>
      </c>
      <c r="AX313" s="29">
        <f t="shared" si="166"/>
        <v>1</v>
      </c>
      <c r="AY313" s="3" t="s">
        <v>2564</v>
      </c>
      <c r="AZ313" s="3">
        <v>25</v>
      </c>
      <c r="BA313" s="12">
        <f t="shared" si="167"/>
        <v>8.7584762310505201E-2</v>
      </c>
      <c r="BB313" s="12">
        <f t="shared" si="168"/>
        <v>0.75077881619937692</v>
      </c>
      <c r="BC313" s="3">
        <v>5</v>
      </c>
      <c r="BD313" s="3">
        <f t="shared" si="169"/>
        <v>1</v>
      </c>
      <c r="BE313" s="3">
        <v>5</v>
      </c>
      <c r="BF313" s="3">
        <f t="shared" si="170"/>
        <v>1</v>
      </c>
      <c r="BG313" s="29">
        <f t="shared" si="171"/>
        <v>0.69586158743683502</v>
      </c>
      <c r="BH313" s="3">
        <v>250000</v>
      </c>
      <c r="BI313" s="13">
        <f t="shared" si="172"/>
        <v>2.8125000028124999E-4</v>
      </c>
      <c r="BJ313" s="12">
        <f t="shared" si="173"/>
        <v>0.33650793650793653</v>
      </c>
      <c r="BK313" s="29">
        <f t="shared" si="174"/>
        <v>0.79931026457280574</v>
      </c>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Q313" s="3"/>
      <c r="EW313" s="3"/>
      <c r="EZ313" s="3"/>
      <c r="FA313" s="3"/>
      <c r="FB313" s="3"/>
      <c r="FC313" s="3"/>
      <c r="FD313" s="3"/>
      <c r="FE313" s="3"/>
      <c r="FF313" s="3"/>
      <c r="FH313" s="3"/>
      <c r="FI313" s="3"/>
      <c r="FJ313" s="3"/>
      <c r="FK313" s="3"/>
      <c r="FL313" s="3"/>
      <c r="FM313" s="3"/>
      <c r="FN313" s="3"/>
      <c r="FO313" s="3"/>
      <c r="FP313" s="3"/>
      <c r="FQ313" s="3"/>
      <c r="FR313" s="3"/>
      <c r="FS313" s="3"/>
      <c r="FT313" s="3"/>
      <c r="FU313" s="3"/>
      <c r="FV313" s="3"/>
      <c r="FW313" s="3"/>
      <c r="FX313" s="3"/>
      <c r="FY313" s="3"/>
      <c r="GA313" s="3"/>
      <c r="GB313" s="3"/>
      <c r="GC313" s="3"/>
      <c r="GD313" s="3"/>
      <c r="GE313" s="3"/>
    </row>
    <row r="314" spans="1:187" ht="15" x14ac:dyDescent="0.2">
      <c r="A314" s="3" t="s">
        <v>2570</v>
      </c>
      <c r="B314" s="21" t="s">
        <v>3152</v>
      </c>
      <c r="C314" s="3" t="s">
        <v>2571</v>
      </c>
      <c r="D314" s="3" t="s">
        <v>144</v>
      </c>
      <c r="E314" s="3" t="s">
        <v>323</v>
      </c>
      <c r="F314" s="3">
        <v>48</v>
      </c>
      <c r="G314" s="5">
        <f t="shared" si="140"/>
        <v>0.48</v>
      </c>
      <c r="H314" s="29">
        <f t="shared" si="141"/>
        <v>0.48</v>
      </c>
      <c r="I314" s="3">
        <v>5</v>
      </c>
      <c r="J314" s="3">
        <f t="shared" si="142"/>
        <v>1</v>
      </c>
      <c r="K314" s="3">
        <f t="shared" si="143"/>
        <v>1</v>
      </c>
      <c r="L314" s="3">
        <v>5</v>
      </c>
      <c r="M314" s="3">
        <f t="shared" si="144"/>
        <v>1</v>
      </c>
      <c r="N314" s="3">
        <f t="shared" si="145"/>
        <v>1</v>
      </c>
      <c r="O314" s="3">
        <v>5</v>
      </c>
      <c r="P314" s="3">
        <f t="shared" si="146"/>
        <v>1</v>
      </c>
      <c r="Q314" s="3">
        <f t="shared" si="147"/>
        <v>1</v>
      </c>
      <c r="R314" s="3">
        <v>5</v>
      </c>
      <c r="S314" s="3">
        <f t="shared" si="148"/>
        <v>1</v>
      </c>
      <c r="T314" s="3">
        <f t="shared" si="149"/>
        <v>1</v>
      </c>
      <c r="U314" s="29">
        <f t="shared" si="150"/>
        <v>1</v>
      </c>
      <c r="V314" s="3">
        <v>5</v>
      </c>
      <c r="W314" s="3">
        <f t="shared" si="151"/>
        <v>1</v>
      </c>
      <c r="X314" s="3">
        <v>5</v>
      </c>
      <c r="Y314" s="3">
        <f t="shared" si="152"/>
        <v>1</v>
      </c>
      <c r="Z314" s="3">
        <v>5</v>
      </c>
      <c r="AA314" s="3">
        <f t="shared" si="153"/>
        <v>1</v>
      </c>
      <c r="AB314" s="29">
        <f t="shared" si="154"/>
        <v>1</v>
      </c>
      <c r="AC314" s="3">
        <v>4</v>
      </c>
      <c r="AD314" s="3">
        <f t="shared" si="155"/>
        <v>1</v>
      </c>
      <c r="AE314" s="3">
        <v>4</v>
      </c>
      <c r="AF314" s="3">
        <f t="shared" si="156"/>
        <v>1</v>
      </c>
      <c r="AG314" s="3">
        <v>4</v>
      </c>
      <c r="AH314" s="3">
        <f t="shared" si="157"/>
        <v>1</v>
      </c>
      <c r="AI314" s="3">
        <v>3</v>
      </c>
      <c r="AJ314" s="3">
        <f t="shared" si="158"/>
        <v>0.66666666666666663</v>
      </c>
      <c r="AK314" s="3">
        <v>4</v>
      </c>
      <c r="AL314" s="3">
        <f t="shared" si="159"/>
        <v>1</v>
      </c>
      <c r="AM314" s="3">
        <v>4</v>
      </c>
      <c r="AN314" s="3">
        <f t="shared" si="160"/>
        <v>1</v>
      </c>
      <c r="AO314" s="3">
        <v>4</v>
      </c>
      <c r="AP314" s="3">
        <f t="shared" si="161"/>
        <v>1</v>
      </c>
      <c r="AQ314" s="3">
        <v>3</v>
      </c>
      <c r="AR314" s="3">
        <f t="shared" si="162"/>
        <v>0.66666666666666663</v>
      </c>
      <c r="AS314" s="29">
        <f t="shared" si="163"/>
        <v>0.91666666666666663</v>
      </c>
      <c r="AT314" s="3">
        <v>5</v>
      </c>
      <c r="AU314" s="3">
        <f t="shared" si="164"/>
        <v>1</v>
      </c>
      <c r="AV314" s="3">
        <v>5</v>
      </c>
      <c r="AW314" s="3">
        <f t="shared" si="165"/>
        <v>1</v>
      </c>
      <c r="AX314" s="29">
        <f t="shared" si="166"/>
        <v>1</v>
      </c>
      <c r="AY314" s="3" t="s">
        <v>2572</v>
      </c>
      <c r="AZ314" s="3">
        <v>5</v>
      </c>
      <c r="BA314" s="12">
        <f t="shared" si="167"/>
        <v>1.6579685447509495E-2</v>
      </c>
      <c r="BB314" s="12">
        <f t="shared" si="168"/>
        <v>9.0342679127725853E-2</v>
      </c>
      <c r="BC314" s="3">
        <v>5</v>
      </c>
      <c r="BD314" s="3">
        <f t="shared" si="169"/>
        <v>1</v>
      </c>
      <c r="BE314" s="3">
        <v>5</v>
      </c>
      <c r="BF314" s="3">
        <f t="shared" si="170"/>
        <v>1</v>
      </c>
      <c r="BG314" s="29">
        <f t="shared" si="171"/>
        <v>0.67219322848250318</v>
      </c>
      <c r="BH314" s="3">
        <v>1450000</v>
      </c>
      <c r="BI314" s="13">
        <f t="shared" si="172"/>
        <v>1.6312500016312499E-3</v>
      </c>
      <c r="BJ314" s="12">
        <f t="shared" si="173"/>
        <v>0.70476190476190481</v>
      </c>
      <c r="BK314" s="29">
        <f t="shared" si="174"/>
        <v>0.84480998252486161</v>
      </c>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O314" s="3"/>
      <c r="EW314" s="3"/>
      <c r="EX314" s="3"/>
      <c r="EY314" s="3"/>
      <c r="FA314" s="3"/>
      <c r="FB314" s="3"/>
      <c r="FC314" s="3"/>
      <c r="FD314" s="3"/>
      <c r="FE314" s="3"/>
      <c r="FF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row>
    <row r="315" spans="1:187" ht="15" x14ac:dyDescent="0.2">
      <c r="A315" s="3" t="s">
        <v>2580</v>
      </c>
      <c r="B315" s="21" t="s">
        <v>3153</v>
      </c>
      <c r="C315" s="3" t="s">
        <v>2581</v>
      </c>
      <c r="D315" s="3" t="s">
        <v>144</v>
      </c>
      <c r="E315" s="3" t="s">
        <v>2582</v>
      </c>
      <c r="F315" s="3">
        <v>45</v>
      </c>
      <c r="G315" s="5">
        <f t="shared" si="140"/>
        <v>0.45</v>
      </c>
      <c r="H315" s="29">
        <f t="shared" si="141"/>
        <v>0.45</v>
      </c>
      <c r="I315" s="3">
        <v>5</v>
      </c>
      <c r="J315" s="3">
        <f t="shared" si="142"/>
        <v>1</v>
      </c>
      <c r="K315" s="3">
        <f t="shared" si="143"/>
        <v>1</v>
      </c>
      <c r="L315" s="3">
        <v>5</v>
      </c>
      <c r="M315" s="3">
        <f t="shared" si="144"/>
        <v>1</v>
      </c>
      <c r="N315" s="3">
        <f t="shared" si="145"/>
        <v>1</v>
      </c>
      <c r="O315" s="3">
        <v>5</v>
      </c>
      <c r="P315" s="3">
        <f t="shared" si="146"/>
        <v>1</v>
      </c>
      <c r="Q315" s="3">
        <f t="shared" si="147"/>
        <v>1</v>
      </c>
      <c r="R315" s="3">
        <v>4</v>
      </c>
      <c r="S315" s="3">
        <f t="shared" si="148"/>
        <v>0.75</v>
      </c>
      <c r="T315" s="3">
        <f t="shared" si="149"/>
        <v>0.75</v>
      </c>
      <c r="U315" s="29">
        <f t="shared" si="150"/>
        <v>0.9375</v>
      </c>
      <c r="V315" s="3">
        <v>5</v>
      </c>
      <c r="W315" s="3">
        <f t="shared" si="151"/>
        <v>1</v>
      </c>
      <c r="X315" s="3">
        <v>5</v>
      </c>
      <c r="Y315" s="3">
        <f t="shared" si="152"/>
        <v>1</v>
      </c>
      <c r="Z315" s="3">
        <v>5</v>
      </c>
      <c r="AA315" s="3">
        <f t="shared" si="153"/>
        <v>1</v>
      </c>
      <c r="AB315" s="29">
        <f t="shared" si="154"/>
        <v>1</v>
      </c>
      <c r="AC315" s="3">
        <v>4</v>
      </c>
      <c r="AD315" s="3">
        <f t="shared" si="155"/>
        <v>1</v>
      </c>
      <c r="AE315" s="3">
        <v>3</v>
      </c>
      <c r="AF315" s="3">
        <f t="shared" si="156"/>
        <v>0.66666666666666663</v>
      </c>
      <c r="AG315" s="3">
        <v>4</v>
      </c>
      <c r="AH315" s="3">
        <f t="shared" si="157"/>
        <v>1</v>
      </c>
      <c r="AI315" s="3">
        <v>4</v>
      </c>
      <c r="AJ315" s="3">
        <f t="shared" si="158"/>
        <v>1</v>
      </c>
      <c r="AK315" s="3">
        <v>4</v>
      </c>
      <c r="AL315" s="3">
        <f t="shared" si="159"/>
        <v>1</v>
      </c>
      <c r="AM315" s="3">
        <v>4</v>
      </c>
      <c r="AN315" s="3">
        <f t="shared" si="160"/>
        <v>1</v>
      </c>
      <c r="AO315" s="3">
        <v>4</v>
      </c>
      <c r="AP315" s="3">
        <f t="shared" si="161"/>
        <v>1</v>
      </c>
      <c r="AQ315" s="3">
        <v>4</v>
      </c>
      <c r="AR315" s="3">
        <f t="shared" si="162"/>
        <v>1</v>
      </c>
      <c r="AS315" s="29">
        <f t="shared" si="163"/>
        <v>0.95833333333333326</v>
      </c>
      <c r="AT315" s="3">
        <v>5</v>
      </c>
      <c r="AU315" s="3">
        <f t="shared" si="164"/>
        <v>1</v>
      </c>
      <c r="AV315" s="3">
        <v>5</v>
      </c>
      <c r="AW315" s="3">
        <f t="shared" si="165"/>
        <v>1</v>
      </c>
      <c r="AX315" s="29">
        <f t="shared" si="166"/>
        <v>1</v>
      </c>
      <c r="AY315" s="3" t="s">
        <v>2583</v>
      </c>
      <c r="AZ315" s="3">
        <v>12</v>
      </c>
      <c r="BA315" s="12">
        <f t="shared" si="167"/>
        <v>4.1431462349557989E-2</v>
      </c>
      <c r="BB315" s="12">
        <f t="shared" si="168"/>
        <v>0.42990654205607476</v>
      </c>
      <c r="BC315" s="3">
        <v>5</v>
      </c>
      <c r="BD315" s="3">
        <f t="shared" si="169"/>
        <v>1</v>
      </c>
      <c r="BE315" s="3">
        <v>5</v>
      </c>
      <c r="BF315" s="3">
        <f t="shared" si="170"/>
        <v>1</v>
      </c>
      <c r="BG315" s="29">
        <f t="shared" si="171"/>
        <v>0.68047715411651932</v>
      </c>
      <c r="BH315" s="3">
        <v>1900000</v>
      </c>
      <c r="BI315" s="13">
        <f t="shared" si="172"/>
        <v>2.1375000021374999E-3</v>
      </c>
      <c r="BJ315" s="12">
        <f t="shared" si="173"/>
        <v>0.75238095238095237</v>
      </c>
      <c r="BK315" s="29">
        <f t="shared" si="174"/>
        <v>0.83771841457497542</v>
      </c>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P315" s="3"/>
      <c r="EU315" s="3"/>
      <c r="EW315" s="3"/>
      <c r="EZ315" s="3"/>
      <c r="FA315" s="3"/>
      <c r="FB315" s="3"/>
      <c r="FC315" s="3"/>
      <c r="FD315" s="3"/>
      <c r="FE315" s="3"/>
      <c r="FF315" s="3"/>
      <c r="FH315" s="3"/>
      <c r="FI315" s="3"/>
      <c r="FJ315" s="3"/>
      <c r="FK315" s="3"/>
      <c r="FL315" s="3"/>
      <c r="FM315" s="3"/>
      <c r="FN315" s="3"/>
      <c r="FO315" s="3"/>
      <c r="FP315" s="3"/>
      <c r="FQ315" s="3"/>
      <c r="FR315" s="3"/>
      <c r="FS315" s="3"/>
      <c r="FT315" s="3"/>
      <c r="FU315" s="3"/>
      <c r="FV315" s="3"/>
      <c r="FW315" s="3"/>
      <c r="FX315" s="3"/>
      <c r="FY315" s="3"/>
      <c r="GA315" s="3"/>
      <c r="GB315" s="3"/>
      <c r="GC315" s="3"/>
      <c r="GD315" s="3"/>
      <c r="GE315" s="3"/>
    </row>
    <row r="316" spans="1:187" ht="15" x14ac:dyDescent="0.2">
      <c r="A316" s="3" t="s">
        <v>2590</v>
      </c>
      <c r="B316" s="21" t="s">
        <v>3153</v>
      </c>
      <c r="C316" s="3" t="s">
        <v>2591</v>
      </c>
      <c r="D316" s="3" t="s">
        <v>124</v>
      </c>
      <c r="E316" s="3" t="s">
        <v>2592</v>
      </c>
      <c r="F316" s="3">
        <v>13</v>
      </c>
      <c r="G316" s="5">
        <f t="shared" si="140"/>
        <v>0.13</v>
      </c>
      <c r="H316" s="29">
        <f t="shared" si="141"/>
        <v>0.13</v>
      </c>
      <c r="I316" s="3">
        <v>5</v>
      </c>
      <c r="J316" s="3">
        <f t="shared" si="142"/>
        <v>1</v>
      </c>
      <c r="K316" s="3">
        <f t="shared" si="143"/>
        <v>1</v>
      </c>
      <c r="L316" s="3">
        <v>5</v>
      </c>
      <c r="M316" s="3">
        <f t="shared" si="144"/>
        <v>1</v>
      </c>
      <c r="N316" s="3">
        <f t="shared" si="145"/>
        <v>1</v>
      </c>
      <c r="O316" s="3">
        <v>5</v>
      </c>
      <c r="P316" s="3">
        <f t="shared" si="146"/>
        <v>1</v>
      </c>
      <c r="Q316" s="3">
        <f t="shared" si="147"/>
        <v>1</v>
      </c>
      <c r="R316" s="3">
        <v>5</v>
      </c>
      <c r="S316" s="3">
        <f t="shared" si="148"/>
        <v>1</v>
      </c>
      <c r="T316" s="3">
        <f t="shared" si="149"/>
        <v>1</v>
      </c>
      <c r="U316" s="29">
        <f t="shared" si="150"/>
        <v>1</v>
      </c>
      <c r="V316" s="3">
        <v>5</v>
      </c>
      <c r="W316" s="3">
        <f t="shared" si="151"/>
        <v>1</v>
      </c>
      <c r="X316" s="3">
        <v>5</v>
      </c>
      <c r="Y316" s="3">
        <f t="shared" si="152"/>
        <v>1</v>
      </c>
      <c r="Z316" s="3">
        <v>5</v>
      </c>
      <c r="AA316" s="3">
        <f t="shared" si="153"/>
        <v>1</v>
      </c>
      <c r="AB316" s="29">
        <f t="shared" si="154"/>
        <v>1</v>
      </c>
      <c r="AC316" s="3">
        <v>4</v>
      </c>
      <c r="AD316" s="3">
        <f t="shared" si="155"/>
        <v>1</v>
      </c>
      <c r="AE316" s="3">
        <v>4</v>
      </c>
      <c r="AF316" s="3">
        <f t="shared" si="156"/>
        <v>1</v>
      </c>
      <c r="AG316" s="3">
        <v>4</v>
      </c>
      <c r="AH316" s="3">
        <f t="shared" si="157"/>
        <v>1</v>
      </c>
      <c r="AI316" s="3">
        <v>4</v>
      </c>
      <c r="AJ316" s="3">
        <f t="shared" si="158"/>
        <v>1</v>
      </c>
      <c r="AK316" s="3">
        <v>4</v>
      </c>
      <c r="AL316" s="3">
        <f t="shared" si="159"/>
        <v>1</v>
      </c>
      <c r="AM316" s="3">
        <v>3</v>
      </c>
      <c r="AN316" s="3">
        <f t="shared" si="160"/>
        <v>0.66666666666666663</v>
      </c>
      <c r="AO316" s="3">
        <v>3</v>
      </c>
      <c r="AP316" s="3">
        <f t="shared" si="161"/>
        <v>0.66666666666666663</v>
      </c>
      <c r="AQ316" s="3">
        <v>3</v>
      </c>
      <c r="AR316" s="3">
        <f t="shared" si="162"/>
        <v>0.66666666666666663</v>
      </c>
      <c r="AS316" s="29">
        <f t="shared" si="163"/>
        <v>0.87500000000000011</v>
      </c>
      <c r="AT316" s="3">
        <v>5</v>
      </c>
      <c r="AU316" s="3">
        <f t="shared" si="164"/>
        <v>1</v>
      </c>
      <c r="AV316" s="3">
        <v>5</v>
      </c>
      <c r="AW316" s="3">
        <f t="shared" si="165"/>
        <v>1</v>
      </c>
      <c r="AX316" s="29">
        <f t="shared" si="166"/>
        <v>1</v>
      </c>
      <c r="AY316" s="3" t="s">
        <v>2593</v>
      </c>
      <c r="AZ316" s="3">
        <v>10</v>
      </c>
      <c r="BA316" s="12">
        <f t="shared" si="167"/>
        <v>3.4330954663258424E-2</v>
      </c>
      <c r="BB316" s="12">
        <f t="shared" si="168"/>
        <v>0.27414330218068533</v>
      </c>
      <c r="BC316" s="3">
        <v>5</v>
      </c>
      <c r="BD316" s="3">
        <f t="shared" si="169"/>
        <v>1</v>
      </c>
      <c r="BE316" s="3">
        <v>5</v>
      </c>
      <c r="BF316" s="3">
        <f t="shared" si="170"/>
        <v>1</v>
      </c>
      <c r="BG316" s="29">
        <f t="shared" si="171"/>
        <v>0.67811031822108614</v>
      </c>
      <c r="BH316" s="3">
        <v>150000</v>
      </c>
      <c r="BI316" s="13">
        <f t="shared" si="172"/>
        <v>1.6875000016875001E-4</v>
      </c>
      <c r="BJ316" s="12">
        <f t="shared" si="173"/>
        <v>0.25714285714285712</v>
      </c>
      <c r="BK316" s="29">
        <f t="shared" si="174"/>
        <v>0.78051838637018101</v>
      </c>
      <c r="FI316" s="3"/>
      <c r="GC316" s="3"/>
      <c r="GE316" s="3"/>
    </row>
    <row r="317" spans="1:187" ht="15" x14ac:dyDescent="0.2">
      <c r="A317" s="3" t="s">
        <v>2603</v>
      </c>
      <c r="B317" s="21" t="s">
        <v>3137</v>
      </c>
      <c r="C317" s="3" t="s">
        <v>2604</v>
      </c>
      <c r="D317" s="3" t="s">
        <v>124</v>
      </c>
      <c r="E317" s="3" t="s">
        <v>242</v>
      </c>
      <c r="F317" s="3">
        <v>25</v>
      </c>
      <c r="G317" s="5">
        <f t="shared" si="140"/>
        <v>0.25</v>
      </c>
      <c r="H317" s="29">
        <f t="shared" si="141"/>
        <v>0.25</v>
      </c>
      <c r="I317" s="3">
        <v>5</v>
      </c>
      <c r="J317" s="3">
        <f t="shared" si="142"/>
        <v>1</v>
      </c>
      <c r="K317" s="3">
        <f t="shared" si="143"/>
        <v>1</v>
      </c>
      <c r="L317" s="3">
        <v>5</v>
      </c>
      <c r="M317" s="3">
        <f t="shared" si="144"/>
        <v>1</v>
      </c>
      <c r="N317" s="3">
        <f t="shared" si="145"/>
        <v>1</v>
      </c>
      <c r="O317" s="3">
        <v>5</v>
      </c>
      <c r="P317" s="3">
        <f t="shared" si="146"/>
        <v>1</v>
      </c>
      <c r="Q317" s="3">
        <f t="shared" si="147"/>
        <v>1</v>
      </c>
      <c r="R317" s="3">
        <v>5</v>
      </c>
      <c r="S317" s="3">
        <f t="shared" si="148"/>
        <v>1</v>
      </c>
      <c r="T317" s="3">
        <f t="shared" si="149"/>
        <v>1</v>
      </c>
      <c r="U317" s="29">
        <f t="shared" si="150"/>
        <v>1</v>
      </c>
      <c r="V317" s="3">
        <v>5</v>
      </c>
      <c r="W317" s="3">
        <f t="shared" si="151"/>
        <v>1</v>
      </c>
      <c r="X317" s="3">
        <v>5</v>
      </c>
      <c r="Y317" s="3">
        <f t="shared" si="152"/>
        <v>1</v>
      </c>
      <c r="Z317" s="3">
        <v>4</v>
      </c>
      <c r="AA317" s="3">
        <f t="shared" si="153"/>
        <v>0.75</v>
      </c>
      <c r="AB317" s="29">
        <f t="shared" si="154"/>
        <v>0.91666666666666663</v>
      </c>
      <c r="AC317" s="3">
        <v>4</v>
      </c>
      <c r="AD317" s="3">
        <f t="shared" si="155"/>
        <v>1</v>
      </c>
      <c r="AE317" s="3">
        <v>4</v>
      </c>
      <c r="AF317" s="3">
        <f t="shared" si="156"/>
        <v>1</v>
      </c>
      <c r="AG317" s="3">
        <v>4</v>
      </c>
      <c r="AH317" s="3">
        <f t="shared" si="157"/>
        <v>1</v>
      </c>
      <c r="AI317" s="3">
        <v>4</v>
      </c>
      <c r="AJ317" s="3">
        <f t="shared" si="158"/>
        <v>1</v>
      </c>
      <c r="AK317" s="3">
        <v>4</v>
      </c>
      <c r="AL317" s="3">
        <f t="shared" si="159"/>
        <v>1</v>
      </c>
      <c r="AM317" s="3">
        <v>4</v>
      </c>
      <c r="AN317" s="3">
        <f t="shared" si="160"/>
        <v>1</v>
      </c>
      <c r="AO317" s="3">
        <v>4</v>
      </c>
      <c r="AP317" s="3">
        <f t="shared" si="161"/>
        <v>1</v>
      </c>
      <c r="AQ317" s="3">
        <v>4</v>
      </c>
      <c r="AR317" s="3">
        <f t="shared" si="162"/>
        <v>1</v>
      </c>
      <c r="AS317" s="29">
        <f t="shared" si="163"/>
        <v>1</v>
      </c>
      <c r="AT317" s="3">
        <v>5</v>
      </c>
      <c r="AU317" s="3">
        <f t="shared" si="164"/>
        <v>1</v>
      </c>
      <c r="AV317" s="3">
        <v>4</v>
      </c>
      <c r="AW317" s="3">
        <f t="shared" si="165"/>
        <v>0.75</v>
      </c>
      <c r="AX317" s="29">
        <f t="shared" si="166"/>
        <v>0.875</v>
      </c>
      <c r="AY317" s="3" t="s">
        <v>2605</v>
      </c>
      <c r="AZ317" s="3">
        <v>10</v>
      </c>
      <c r="BA317" s="12">
        <f t="shared" si="167"/>
        <v>3.4330954663258424E-2</v>
      </c>
      <c r="BB317" s="12">
        <f t="shared" si="168"/>
        <v>0.27414330218068533</v>
      </c>
      <c r="BC317" s="3">
        <v>5</v>
      </c>
      <c r="BD317" s="3">
        <f t="shared" si="169"/>
        <v>1</v>
      </c>
      <c r="BE317" s="3">
        <v>5</v>
      </c>
      <c r="BF317" s="3">
        <f t="shared" si="170"/>
        <v>1</v>
      </c>
      <c r="BG317" s="29">
        <f t="shared" si="171"/>
        <v>0.67811031822108614</v>
      </c>
      <c r="BH317" s="3">
        <v>750000</v>
      </c>
      <c r="BI317" s="13">
        <f t="shared" si="172"/>
        <v>8.4375000084374997E-4</v>
      </c>
      <c r="BJ317" s="12">
        <f t="shared" si="173"/>
        <v>0.6</v>
      </c>
      <c r="BK317" s="29">
        <f t="shared" si="174"/>
        <v>0.78662949748129207</v>
      </c>
      <c r="FI317" s="3"/>
      <c r="GC317" s="3"/>
      <c r="GE317" s="3"/>
    </row>
    <row r="318" spans="1:187" ht="15" x14ac:dyDescent="0.2">
      <c r="A318" s="3" t="s">
        <v>2610</v>
      </c>
      <c r="B318" s="21" t="s">
        <v>3137</v>
      </c>
      <c r="C318" s="3" t="s">
        <v>2611</v>
      </c>
      <c r="D318" s="3" t="s">
        <v>124</v>
      </c>
      <c r="E318" s="3" t="s">
        <v>549</v>
      </c>
      <c r="F318" s="3">
        <v>50</v>
      </c>
      <c r="G318" s="5">
        <f t="shared" si="140"/>
        <v>0.5</v>
      </c>
      <c r="H318" s="29">
        <f t="shared" si="141"/>
        <v>0.5</v>
      </c>
      <c r="I318" s="3">
        <v>4</v>
      </c>
      <c r="J318" s="3">
        <f t="shared" si="142"/>
        <v>0.75</v>
      </c>
      <c r="K318" s="3">
        <f t="shared" si="143"/>
        <v>0.75</v>
      </c>
      <c r="L318" s="3">
        <v>4</v>
      </c>
      <c r="M318" s="3">
        <f t="shared" si="144"/>
        <v>0.75</v>
      </c>
      <c r="N318" s="3">
        <f t="shared" si="145"/>
        <v>0.75</v>
      </c>
      <c r="O318" s="3">
        <v>4</v>
      </c>
      <c r="P318" s="3">
        <f t="shared" si="146"/>
        <v>0.75</v>
      </c>
      <c r="Q318" s="3">
        <f t="shared" si="147"/>
        <v>0.75</v>
      </c>
      <c r="R318" s="3">
        <v>4</v>
      </c>
      <c r="S318" s="3">
        <f t="shared" si="148"/>
        <v>0.75</v>
      </c>
      <c r="T318" s="3">
        <f t="shared" si="149"/>
        <v>0.75</v>
      </c>
      <c r="U318" s="29">
        <f t="shared" si="150"/>
        <v>0.75</v>
      </c>
      <c r="V318" s="3">
        <v>4</v>
      </c>
      <c r="W318" s="3">
        <f t="shared" si="151"/>
        <v>0.75</v>
      </c>
      <c r="X318" s="3">
        <v>4</v>
      </c>
      <c r="Y318" s="3">
        <f t="shared" si="152"/>
        <v>0.75</v>
      </c>
      <c r="Z318" s="3">
        <v>4</v>
      </c>
      <c r="AA318" s="3">
        <f t="shared" si="153"/>
        <v>0.75</v>
      </c>
      <c r="AB318" s="29">
        <f t="shared" si="154"/>
        <v>0.75</v>
      </c>
      <c r="AC318" s="3">
        <v>3</v>
      </c>
      <c r="AD318" s="3">
        <f t="shared" si="155"/>
        <v>0.66666666666666663</v>
      </c>
      <c r="AE318" s="3">
        <v>3</v>
      </c>
      <c r="AF318" s="3">
        <f t="shared" si="156"/>
        <v>0.66666666666666663</v>
      </c>
      <c r="AG318" s="3">
        <v>3</v>
      </c>
      <c r="AH318" s="3">
        <f t="shared" si="157"/>
        <v>0.66666666666666663</v>
      </c>
      <c r="AI318" s="3">
        <v>3</v>
      </c>
      <c r="AJ318" s="3">
        <f t="shared" si="158"/>
        <v>0.66666666666666663</v>
      </c>
      <c r="AK318" s="3">
        <v>3</v>
      </c>
      <c r="AL318" s="3">
        <f t="shared" si="159"/>
        <v>0.66666666666666663</v>
      </c>
      <c r="AM318" s="3">
        <v>3</v>
      </c>
      <c r="AN318" s="3">
        <f t="shared" si="160"/>
        <v>0.66666666666666663</v>
      </c>
      <c r="AO318" s="3">
        <v>3</v>
      </c>
      <c r="AP318" s="3">
        <f t="shared" si="161"/>
        <v>0.66666666666666663</v>
      </c>
      <c r="AQ318" s="3">
        <v>3</v>
      </c>
      <c r="AR318" s="3">
        <f t="shared" si="162"/>
        <v>0.66666666666666663</v>
      </c>
      <c r="AS318" s="29">
        <f t="shared" si="163"/>
        <v>0.66666666666666663</v>
      </c>
      <c r="AT318" s="3">
        <v>3</v>
      </c>
      <c r="AU318" s="3">
        <f t="shared" si="164"/>
        <v>0.5</v>
      </c>
      <c r="AV318" s="3">
        <v>3</v>
      </c>
      <c r="AW318" s="3">
        <f t="shared" si="165"/>
        <v>0.5</v>
      </c>
      <c r="AX318" s="29">
        <f t="shared" si="166"/>
        <v>0.5</v>
      </c>
      <c r="AY318" s="3" t="s">
        <v>2612</v>
      </c>
      <c r="AZ318" s="3">
        <v>120</v>
      </c>
      <c r="BA318" s="12">
        <f t="shared" si="167"/>
        <v>0.42485887740973477</v>
      </c>
      <c r="BB318" s="12">
        <f t="shared" si="168"/>
        <v>0.99065420560747663</v>
      </c>
      <c r="BC318" s="3">
        <v>4</v>
      </c>
      <c r="BD318" s="3">
        <f t="shared" si="169"/>
        <v>0.75</v>
      </c>
      <c r="BE318" s="3">
        <v>4</v>
      </c>
      <c r="BF318" s="3">
        <f t="shared" si="170"/>
        <v>0.75</v>
      </c>
      <c r="BG318" s="29">
        <f t="shared" si="171"/>
        <v>0.64161962580324494</v>
      </c>
      <c r="BH318" s="3">
        <v>40000</v>
      </c>
      <c r="BI318" s="13">
        <f t="shared" si="172"/>
        <v>4.5000000044999997E-5</v>
      </c>
      <c r="BJ318" s="12">
        <f t="shared" si="173"/>
        <v>0.10476190476190476</v>
      </c>
      <c r="BK318" s="29">
        <f t="shared" si="174"/>
        <v>0.63471438207831854</v>
      </c>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Q318" s="3"/>
      <c r="CR318" s="3"/>
      <c r="CS318" s="3"/>
      <c r="CT318" s="3"/>
      <c r="CU318" s="3"/>
      <c r="CV318" s="3"/>
      <c r="CW318" s="3"/>
      <c r="CX318" s="3"/>
      <c r="CY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B318" s="3"/>
      <c r="EC318" s="3"/>
      <c r="ED318" s="3"/>
      <c r="EE318" s="3"/>
      <c r="EF318" s="3"/>
      <c r="EG318" s="3"/>
      <c r="EH318" s="3"/>
      <c r="EI318" s="3"/>
      <c r="EJ318" s="3"/>
      <c r="EK318" s="3"/>
      <c r="EL318" s="3"/>
      <c r="EM318" s="3"/>
      <c r="EO318" s="3"/>
      <c r="EQ318" s="3"/>
      <c r="EW318" s="3"/>
      <c r="EX318" s="3"/>
      <c r="EY318" s="3"/>
      <c r="FA318" s="3"/>
      <c r="FC318" s="3"/>
      <c r="FD318" s="3"/>
      <c r="FE318" s="3"/>
      <c r="FF318" s="3"/>
      <c r="FH318" s="3"/>
      <c r="FI318" s="3"/>
      <c r="FJ318" s="3"/>
      <c r="FK318" s="3"/>
      <c r="FL318" s="3"/>
      <c r="FM318" s="3"/>
      <c r="FN318" s="3"/>
      <c r="FO318" s="3"/>
      <c r="FP318" s="3"/>
      <c r="FQ318" s="3"/>
      <c r="FR318" s="3"/>
      <c r="FS318" s="3"/>
      <c r="FT318" s="3"/>
      <c r="FU318" s="3"/>
      <c r="FV318" s="3"/>
      <c r="FW318" s="3"/>
      <c r="FX318" s="3"/>
      <c r="FY318" s="3"/>
      <c r="GA318" s="3"/>
      <c r="GB318" s="3"/>
      <c r="GC318" s="3"/>
      <c r="GD318" s="3"/>
      <c r="GE318" s="3"/>
    </row>
    <row r="319" spans="1:187" ht="15" x14ac:dyDescent="0.2">
      <c r="A319" s="3" t="s">
        <v>2618</v>
      </c>
      <c r="B319" s="21" t="s">
        <v>3137</v>
      </c>
      <c r="C319" s="3" t="s">
        <v>2619</v>
      </c>
      <c r="D319" s="3" t="s">
        <v>144</v>
      </c>
      <c r="E319" s="3" t="s">
        <v>2422</v>
      </c>
      <c r="G319" s="5">
        <f t="shared" si="140"/>
        <v>0</v>
      </c>
      <c r="H319" s="29" t="str">
        <f t="shared" si="141"/>
        <v/>
      </c>
      <c r="J319" s="3">
        <f t="shared" si="142"/>
        <v>-0.25</v>
      </c>
      <c r="K319" s="3" t="str">
        <f t="shared" si="143"/>
        <v/>
      </c>
      <c r="M319" s="3">
        <f t="shared" si="144"/>
        <v>-0.25</v>
      </c>
      <c r="N319" s="3" t="str">
        <f t="shared" si="145"/>
        <v/>
      </c>
      <c r="P319" s="3">
        <f t="shared" si="146"/>
        <v>-0.25</v>
      </c>
      <c r="Q319" s="3" t="str">
        <f t="shared" si="147"/>
        <v/>
      </c>
      <c r="S319" s="3">
        <f t="shared" si="148"/>
        <v>-0.25</v>
      </c>
      <c r="T319" s="3" t="str">
        <f t="shared" si="149"/>
        <v/>
      </c>
      <c r="U319" s="29" t="str">
        <f t="shared" si="150"/>
        <v/>
      </c>
      <c r="W319" s="3">
        <f t="shared" si="151"/>
        <v>-0.25</v>
      </c>
      <c r="Y319" s="3">
        <f t="shared" si="152"/>
        <v>-0.25</v>
      </c>
      <c r="AA319" s="3">
        <f t="shared" si="153"/>
        <v>-0.25</v>
      </c>
      <c r="AB319" s="29" t="str">
        <f t="shared" si="154"/>
        <v/>
      </c>
      <c r="AD319" s="3">
        <f t="shared" si="155"/>
        <v>-0.33333333333333331</v>
      </c>
      <c r="AF319" s="3">
        <f t="shared" si="156"/>
        <v>-0.33333333333333331</v>
      </c>
      <c r="AH319" s="3">
        <f t="shared" si="157"/>
        <v>-0.33333333333333331</v>
      </c>
      <c r="AJ319" s="3">
        <f t="shared" si="158"/>
        <v>-0.33333333333333331</v>
      </c>
      <c r="AL319" s="3">
        <f t="shared" si="159"/>
        <v>-0.33333333333333331</v>
      </c>
      <c r="AN319" s="3">
        <f t="shared" si="160"/>
        <v>-0.33333333333333331</v>
      </c>
      <c r="AP319" s="3">
        <f t="shared" si="161"/>
        <v>-0.33333333333333331</v>
      </c>
      <c r="AR319" s="3">
        <f t="shared" si="162"/>
        <v>-0.33333333333333331</v>
      </c>
      <c r="AS319" s="29" t="str">
        <f t="shared" si="163"/>
        <v/>
      </c>
      <c r="AU319" s="3">
        <f t="shared" si="164"/>
        <v>-0.25</v>
      </c>
      <c r="AW319" s="3">
        <f t="shared" si="165"/>
        <v>-0.25</v>
      </c>
      <c r="AX319" s="29" t="str">
        <f t="shared" si="166"/>
        <v/>
      </c>
      <c r="BA319" s="12">
        <f t="shared" si="167"/>
        <v>-1.171583768239429E-3</v>
      </c>
      <c r="BB319" s="12" t="e">
        <f t="shared" si="168"/>
        <v>#N/A</v>
      </c>
      <c r="BD319" s="3">
        <f t="shared" si="169"/>
        <v>-0.25</v>
      </c>
      <c r="BF319" s="3">
        <f t="shared" si="170"/>
        <v>-0.25</v>
      </c>
      <c r="BG319" s="29" t="str">
        <f t="shared" si="171"/>
        <v/>
      </c>
      <c r="BI319" s="13">
        <f t="shared" si="172"/>
        <v>0</v>
      </c>
      <c r="BJ319" s="12">
        <f t="shared" si="173"/>
        <v>3.1746031746031746E-3</v>
      </c>
      <c r="BK319" s="29" t="str">
        <f t="shared" si="174"/>
        <v/>
      </c>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O319" s="3"/>
      <c r="EQ319" s="3"/>
      <c r="EW319" s="3"/>
      <c r="EZ319" s="3"/>
      <c r="FA319" s="3"/>
      <c r="FB319" s="3"/>
      <c r="FC319" s="3"/>
      <c r="FD319" s="3"/>
      <c r="FE319" s="3"/>
      <c r="FF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row>
    <row r="320" spans="1:187" ht="15" x14ac:dyDescent="0.2">
      <c r="A320" s="3" t="s">
        <v>2620</v>
      </c>
      <c r="B320" s="21" t="s">
        <v>3137</v>
      </c>
      <c r="C320" s="3" t="s">
        <v>2621</v>
      </c>
      <c r="D320" s="3" t="s">
        <v>124</v>
      </c>
      <c r="E320" s="3" t="s">
        <v>1650</v>
      </c>
      <c r="G320" s="5">
        <f t="shared" si="140"/>
        <v>0</v>
      </c>
      <c r="H320" s="29" t="str">
        <f t="shared" si="141"/>
        <v/>
      </c>
      <c r="J320" s="3">
        <f t="shared" si="142"/>
        <v>-0.25</v>
      </c>
      <c r="K320" s="3" t="str">
        <f t="shared" si="143"/>
        <v/>
      </c>
      <c r="M320" s="3">
        <f t="shared" si="144"/>
        <v>-0.25</v>
      </c>
      <c r="N320" s="3" t="str">
        <f t="shared" si="145"/>
        <v/>
      </c>
      <c r="P320" s="3">
        <f t="shared" si="146"/>
        <v>-0.25</v>
      </c>
      <c r="Q320" s="3" t="str">
        <f t="shared" si="147"/>
        <v/>
      </c>
      <c r="S320" s="3">
        <f t="shared" si="148"/>
        <v>-0.25</v>
      </c>
      <c r="T320" s="3" t="str">
        <f t="shared" si="149"/>
        <v/>
      </c>
      <c r="U320" s="29" t="str">
        <f t="shared" si="150"/>
        <v/>
      </c>
      <c r="W320" s="3">
        <f t="shared" si="151"/>
        <v>-0.25</v>
      </c>
      <c r="Y320" s="3">
        <f t="shared" si="152"/>
        <v>-0.25</v>
      </c>
      <c r="AA320" s="3">
        <f t="shared" si="153"/>
        <v>-0.25</v>
      </c>
      <c r="AB320" s="29" t="str">
        <f t="shared" si="154"/>
        <v/>
      </c>
      <c r="AD320" s="3">
        <f t="shared" si="155"/>
        <v>-0.33333333333333331</v>
      </c>
      <c r="AF320" s="3">
        <f t="shared" si="156"/>
        <v>-0.33333333333333331</v>
      </c>
      <c r="AH320" s="3">
        <f t="shared" si="157"/>
        <v>-0.33333333333333331</v>
      </c>
      <c r="AJ320" s="3">
        <f t="shared" si="158"/>
        <v>-0.33333333333333331</v>
      </c>
      <c r="AL320" s="3">
        <f t="shared" si="159"/>
        <v>-0.33333333333333331</v>
      </c>
      <c r="AN320" s="3">
        <f t="shared" si="160"/>
        <v>-0.33333333333333331</v>
      </c>
      <c r="AP320" s="3">
        <f t="shared" si="161"/>
        <v>-0.33333333333333331</v>
      </c>
      <c r="AR320" s="3">
        <f t="shared" si="162"/>
        <v>-0.33333333333333331</v>
      </c>
      <c r="AS320" s="29" t="str">
        <f t="shared" si="163"/>
        <v/>
      </c>
      <c r="AU320" s="3">
        <f t="shared" si="164"/>
        <v>-0.25</v>
      </c>
      <c r="AW320" s="3">
        <f t="shared" si="165"/>
        <v>-0.25</v>
      </c>
      <c r="AX320" s="29" t="str">
        <f t="shared" si="166"/>
        <v/>
      </c>
      <c r="BA320" s="12">
        <f t="shared" si="167"/>
        <v>-1.171583768239429E-3</v>
      </c>
      <c r="BB320" s="12" t="e">
        <f t="shared" si="168"/>
        <v>#N/A</v>
      </c>
      <c r="BD320" s="3">
        <f t="shared" si="169"/>
        <v>-0.25</v>
      </c>
      <c r="BF320" s="3">
        <f t="shared" si="170"/>
        <v>-0.25</v>
      </c>
      <c r="BG320" s="29" t="str">
        <f t="shared" si="171"/>
        <v/>
      </c>
      <c r="BI320" s="13">
        <f t="shared" si="172"/>
        <v>0</v>
      </c>
      <c r="BJ320" s="12">
        <f t="shared" si="173"/>
        <v>3.1746031746031746E-3</v>
      </c>
      <c r="BK320" s="29" t="str">
        <f t="shared" si="174"/>
        <v/>
      </c>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O320" s="3"/>
      <c r="EQ320" s="3"/>
      <c r="EW320" s="3"/>
      <c r="EX320" s="3"/>
      <c r="EY320" s="3"/>
      <c r="FA320" s="3"/>
      <c r="FB320" s="3"/>
      <c r="FC320" s="3"/>
      <c r="FD320" s="3"/>
      <c r="FE320" s="3"/>
      <c r="FF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row>
    <row r="321" spans="1:187" ht="15" x14ac:dyDescent="0.2">
      <c r="A321" s="3" t="s">
        <v>2622</v>
      </c>
      <c r="B321" s="21" t="s">
        <v>3150</v>
      </c>
      <c r="C321" s="3" t="s">
        <v>2623</v>
      </c>
      <c r="D321" s="3" t="s">
        <v>113</v>
      </c>
      <c r="E321" s="3" t="s">
        <v>1211</v>
      </c>
      <c r="F321" s="3">
        <v>10</v>
      </c>
      <c r="G321" s="5">
        <f t="shared" si="140"/>
        <v>0.1</v>
      </c>
      <c r="H321" s="29">
        <f t="shared" si="141"/>
        <v>0.1</v>
      </c>
      <c r="I321" s="3">
        <v>4</v>
      </c>
      <c r="J321" s="3">
        <f t="shared" si="142"/>
        <v>0.75</v>
      </c>
      <c r="K321" s="3">
        <f t="shared" si="143"/>
        <v>0.75</v>
      </c>
      <c r="L321" s="3">
        <v>4</v>
      </c>
      <c r="M321" s="3">
        <f t="shared" si="144"/>
        <v>0.75</v>
      </c>
      <c r="N321" s="3">
        <f t="shared" si="145"/>
        <v>0.75</v>
      </c>
      <c r="O321" s="3">
        <v>4</v>
      </c>
      <c r="P321" s="3">
        <f t="shared" si="146"/>
        <v>0.75</v>
      </c>
      <c r="Q321" s="3">
        <f t="shared" si="147"/>
        <v>0.75</v>
      </c>
      <c r="R321" s="3">
        <v>5</v>
      </c>
      <c r="S321" s="3">
        <f t="shared" si="148"/>
        <v>1</v>
      </c>
      <c r="T321" s="3">
        <f t="shared" si="149"/>
        <v>1</v>
      </c>
      <c r="U321" s="29">
        <f t="shared" si="150"/>
        <v>0.8125</v>
      </c>
      <c r="V321" s="3">
        <v>5</v>
      </c>
      <c r="W321" s="3">
        <f t="shared" si="151"/>
        <v>1</v>
      </c>
      <c r="X321" s="3">
        <v>5</v>
      </c>
      <c r="Y321" s="3">
        <f t="shared" si="152"/>
        <v>1</v>
      </c>
      <c r="Z321" s="3">
        <v>5</v>
      </c>
      <c r="AA321" s="3">
        <f t="shared" si="153"/>
        <v>1</v>
      </c>
      <c r="AB321" s="29">
        <f t="shared" si="154"/>
        <v>1</v>
      </c>
      <c r="AC321" s="3">
        <v>4</v>
      </c>
      <c r="AD321" s="3">
        <f t="shared" si="155"/>
        <v>1</v>
      </c>
      <c r="AE321" s="3">
        <v>4</v>
      </c>
      <c r="AF321" s="3">
        <f t="shared" si="156"/>
        <v>1</v>
      </c>
      <c r="AG321" s="3">
        <v>3</v>
      </c>
      <c r="AH321" s="3">
        <f t="shared" si="157"/>
        <v>0.66666666666666663</v>
      </c>
      <c r="AI321" s="3">
        <v>4</v>
      </c>
      <c r="AJ321" s="3">
        <f t="shared" si="158"/>
        <v>1</v>
      </c>
      <c r="AK321" s="3">
        <v>4</v>
      </c>
      <c r="AL321" s="3">
        <f t="shared" si="159"/>
        <v>1</v>
      </c>
      <c r="AM321" s="3">
        <v>3</v>
      </c>
      <c r="AN321" s="3">
        <f t="shared" si="160"/>
        <v>0.66666666666666663</v>
      </c>
      <c r="AO321" s="3">
        <v>2</v>
      </c>
      <c r="AP321" s="3">
        <f t="shared" si="161"/>
        <v>0.33333333333333331</v>
      </c>
      <c r="AQ321" s="3">
        <v>3</v>
      </c>
      <c r="AR321" s="3">
        <f t="shared" si="162"/>
        <v>0.66666666666666663</v>
      </c>
      <c r="AS321" s="29">
        <f t="shared" si="163"/>
        <v>0.79166666666666663</v>
      </c>
      <c r="AT321" s="3">
        <v>3</v>
      </c>
      <c r="AU321" s="3">
        <f t="shared" si="164"/>
        <v>0.5</v>
      </c>
      <c r="AV321" s="3">
        <v>3</v>
      </c>
      <c r="AW321" s="3">
        <f t="shared" si="165"/>
        <v>0.5</v>
      </c>
      <c r="AX321" s="29">
        <f t="shared" si="166"/>
        <v>0.5</v>
      </c>
      <c r="AY321" s="3" t="s">
        <v>2624</v>
      </c>
      <c r="AZ321" s="3">
        <v>5</v>
      </c>
      <c r="BA321" s="12">
        <f t="shared" si="167"/>
        <v>1.6579685447509495E-2</v>
      </c>
      <c r="BB321" s="12">
        <f t="shared" si="168"/>
        <v>9.0342679127725853E-2</v>
      </c>
      <c r="BC321" s="3">
        <v>5</v>
      </c>
      <c r="BD321" s="3">
        <f t="shared" si="169"/>
        <v>1</v>
      </c>
      <c r="BE321" s="3">
        <v>4</v>
      </c>
      <c r="BF321" s="3">
        <f t="shared" si="170"/>
        <v>0.75</v>
      </c>
      <c r="BG321" s="29">
        <f t="shared" si="171"/>
        <v>0.58885989514916981</v>
      </c>
      <c r="BH321" s="3">
        <v>19000000</v>
      </c>
      <c r="BI321" s="13">
        <f t="shared" si="172"/>
        <v>2.1375000021375001E-2</v>
      </c>
      <c r="BJ321" s="12">
        <f t="shared" si="173"/>
        <v>0.96190476190476193</v>
      </c>
      <c r="BK321" s="29">
        <f t="shared" si="174"/>
        <v>0.63217109363597268</v>
      </c>
      <c r="DA321" s="3"/>
      <c r="DB321" s="3"/>
      <c r="DC321" s="3"/>
      <c r="FE321" s="3"/>
      <c r="FF321" s="3"/>
      <c r="FI321" s="3"/>
      <c r="GC321" s="3"/>
      <c r="GE321" s="3"/>
    </row>
    <row r="322" spans="1:187" ht="15" x14ac:dyDescent="0.2">
      <c r="A322" s="3" t="s">
        <v>2631</v>
      </c>
      <c r="B322" s="21" t="s">
        <v>3138</v>
      </c>
      <c r="C322" s="3" t="s">
        <v>2278</v>
      </c>
      <c r="D322" s="3" t="s">
        <v>144</v>
      </c>
      <c r="E322" s="3" t="s">
        <v>231</v>
      </c>
      <c r="F322" s="3">
        <v>25</v>
      </c>
      <c r="G322" s="5">
        <f t="shared" si="140"/>
        <v>0.25</v>
      </c>
      <c r="H322" s="29">
        <f t="shared" si="141"/>
        <v>0.25</v>
      </c>
      <c r="I322" s="3">
        <v>5</v>
      </c>
      <c r="J322" s="3">
        <f t="shared" si="142"/>
        <v>1</v>
      </c>
      <c r="K322" s="3">
        <f t="shared" si="143"/>
        <v>1</v>
      </c>
      <c r="L322" s="3">
        <v>5</v>
      </c>
      <c r="M322" s="3">
        <f t="shared" si="144"/>
        <v>1</v>
      </c>
      <c r="N322" s="3">
        <f t="shared" si="145"/>
        <v>1</v>
      </c>
      <c r="O322" s="3">
        <v>5</v>
      </c>
      <c r="P322" s="3">
        <f t="shared" si="146"/>
        <v>1</v>
      </c>
      <c r="Q322" s="3">
        <f t="shared" si="147"/>
        <v>1</v>
      </c>
      <c r="R322" s="3">
        <v>5</v>
      </c>
      <c r="S322" s="3">
        <f t="shared" si="148"/>
        <v>1</v>
      </c>
      <c r="T322" s="3">
        <f t="shared" si="149"/>
        <v>1</v>
      </c>
      <c r="U322" s="29">
        <f t="shared" si="150"/>
        <v>1</v>
      </c>
      <c r="V322" s="3">
        <v>5</v>
      </c>
      <c r="W322" s="3">
        <f t="shared" si="151"/>
        <v>1</v>
      </c>
      <c r="X322" s="3">
        <v>5</v>
      </c>
      <c r="Y322" s="3">
        <f t="shared" si="152"/>
        <v>1</v>
      </c>
      <c r="Z322" s="3">
        <v>5</v>
      </c>
      <c r="AA322" s="3">
        <f t="shared" si="153"/>
        <v>1</v>
      </c>
      <c r="AB322" s="29">
        <f t="shared" si="154"/>
        <v>1</v>
      </c>
      <c r="AC322" s="3">
        <v>4</v>
      </c>
      <c r="AD322" s="3">
        <f t="shared" si="155"/>
        <v>1</v>
      </c>
      <c r="AE322" s="3">
        <v>4</v>
      </c>
      <c r="AF322" s="3">
        <f t="shared" si="156"/>
        <v>1</v>
      </c>
      <c r="AG322" s="3">
        <v>4</v>
      </c>
      <c r="AH322" s="3">
        <f t="shared" si="157"/>
        <v>1</v>
      </c>
      <c r="AI322" s="3">
        <v>4</v>
      </c>
      <c r="AJ322" s="3">
        <f t="shared" si="158"/>
        <v>1</v>
      </c>
      <c r="AK322" s="3">
        <v>3</v>
      </c>
      <c r="AL322" s="3">
        <f t="shared" si="159"/>
        <v>0.66666666666666663</v>
      </c>
      <c r="AM322" s="3">
        <v>2</v>
      </c>
      <c r="AN322" s="3">
        <f t="shared" si="160"/>
        <v>0.33333333333333331</v>
      </c>
      <c r="AO322" s="3">
        <v>4</v>
      </c>
      <c r="AP322" s="3">
        <f t="shared" si="161"/>
        <v>1</v>
      </c>
      <c r="AQ322" s="3">
        <v>2</v>
      </c>
      <c r="AR322" s="3">
        <f t="shared" si="162"/>
        <v>0.33333333333333331</v>
      </c>
      <c r="AS322" s="29">
        <f t="shared" si="163"/>
        <v>0.79166666666666663</v>
      </c>
      <c r="AT322" s="3">
        <v>4</v>
      </c>
      <c r="AU322" s="3">
        <f t="shared" si="164"/>
        <v>0.75</v>
      </c>
      <c r="AV322" s="3">
        <v>4</v>
      </c>
      <c r="AW322" s="3">
        <f t="shared" si="165"/>
        <v>0.75</v>
      </c>
      <c r="AX322" s="29">
        <f t="shared" si="166"/>
        <v>0.75</v>
      </c>
      <c r="AY322" s="3" t="s">
        <v>2632</v>
      </c>
      <c r="AZ322" s="3">
        <v>22</v>
      </c>
      <c r="BA322" s="12">
        <f t="shared" si="167"/>
        <v>7.6934000781055847E-2</v>
      </c>
      <c r="BB322" s="12">
        <f t="shared" si="168"/>
        <v>0.73208722741433019</v>
      </c>
      <c r="BC322" s="3">
        <v>5</v>
      </c>
      <c r="BD322" s="3">
        <f t="shared" si="169"/>
        <v>1</v>
      </c>
      <c r="BE322" s="3">
        <v>4</v>
      </c>
      <c r="BF322" s="3">
        <f t="shared" si="170"/>
        <v>0.75</v>
      </c>
      <c r="BG322" s="29">
        <f t="shared" si="171"/>
        <v>0.60897800026035198</v>
      </c>
      <c r="BH322" s="3">
        <v>470000</v>
      </c>
      <c r="BI322" s="13">
        <f t="shared" si="172"/>
        <v>5.2875000052875004E-4</v>
      </c>
      <c r="BJ322" s="12">
        <f t="shared" si="173"/>
        <v>0.48571428571428571</v>
      </c>
      <c r="BK322" s="29">
        <f t="shared" si="174"/>
        <v>0.73344077782116968</v>
      </c>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O322" s="3"/>
      <c r="EW322" s="3"/>
      <c r="EX322" s="3"/>
      <c r="EY322" s="3"/>
      <c r="FA322" s="3"/>
      <c r="FB322" s="3"/>
      <c r="FC322" s="3"/>
      <c r="FD322" s="3"/>
      <c r="FE322" s="3"/>
      <c r="FF322" s="3"/>
      <c r="FH322" s="3"/>
      <c r="FI322" s="3"/>
      <c r="FJ322" s="3"/>
      <c r="FK322" s="3"/>
      <c r="FL322" s="3"/>
      <c r="FM322" s="3"/>
      <c r="FN322" s="3"/>
      <c r="FO322" s="3"/>
      <c r="FP322" s="3"/>
      <c r="FQ322" s="3"/>
      <c r="FR322" s="3"/>
      <c r="FS322" s="3"/>
      <c r="FT322" s="3"/>
      <c r="FU322" s="3"/>
      <c r="FV322" s="3"/>
      <c r="FW322" s="3"/>
      <c r="FX322" s="3"/>
      <c r="FY322" s="3"/>
      <c r="GA322" s="3"/>
      <c r="GB322" s="3"/>
      <c r="GC322" s="3"/>
      <c r="GE322" s="3"/>
    </row>
    <row r="323" spans="1:187" ht="15" x14ac:dyDescent="0.2">
      <c r="A323" s="3" t="s">
        <v>2638</v>
      </c>
      <c r="B323" s="21" t="s">
        <v>3152</v>
      </c>
      <c r="C323" s="3" t="s">
        <v>397</v>
      </c>
      <c r="D323" s="3" t="s">
        <v>113</v>
      </c>
      <c r="E323" s="3" t="s">
        <v>1769</v>
      </c>
      <c r="F323" s="3">
        <v>40</v>
      </c>
      <c r="G323" s="5">
        <f t="shared" ref="G323:G386" si="175">F323*1%</f>
        <v>0.4</v>
      </c>
      <c r="H323" s="29">
        <f t="shared" ref="H323:H386" si="176">IF(G323&gt;0, G323, "")</f>
        <v>0.4</v>
      </c>
      <c r="I323" s="3">
        <v>5</v>
      </c>
      <c r="J323" s="3">
        <f t="shared" ref="J323:J386" si="177">(I323-1)/4</f>
        <v>1</v>
      </c>
      <c r="K323" s="3">
        <f t="shared" ref="K323:K386" si="178">IF(J323&gt;=0, J323, "")</f>
        <v>1</v>
      </c>
      <c r="L323" s="3">
        <v>5</v>
      </c>
      <c r="M323" s="3">
        <f t="shared" ref="M323:M386" si="179">(L323-1)/4</f>
        <v>1</v>
      </c>
      <c r="N323" s="3">
        <f t="shared" ref="N323:N386" si="180">IF(M323&gt;=0, M323, "")</f>
        <v>1</v>
      </c>
      <c r="O323" s="3">
        <v>5</v>
      </c>
      <c r="P323" s="3">
        <f t="shared" ref="P323:P386" si="181">(O323-1)/4</f>
        <v>1</v>
      </c>
      <c r="Q323" s="3">
        <f t="shared" ref="Q323:Q386" si="182">IF(P323&gt;=0, P323, "")</f>
        <v>1</v>
      </c>
      <c r="R323" s="3">
        <v>5</v>
      </c>
      <c r="S323" s="3">
        <f t="shared" ref="S323:S386" si="183">(R323-1)/4</f>
        <v>1</v>
      </c>
      <c r="T323" s="3">
        <f t="shared" ref="T323:T386" si="184">IF(S323&gt;=0, S323, "")</f>
        <v>1</v>
      </c>
      <c r="U323" s="29">
        <f t="shared" ref="U323:U391" si="185">IFERROR(AVERAGE(IF(J323&gt;=0,J323,""), IF(M323&gt;=0,M323,""), IF(P323&gt;=0,P323,""), IF(S323&gt;=0,S323,"")), "")</f>
        <v>1</v>
      </c>
      <c r="V323" s="3">
        <v>5</v>
      </c>
      <c r="W323" s="3">
        <f t="shared" ref="W323:W386" si="186">(V323-1)/4</f>
        <v>1</v>
      </c>
      <c r="X323" s="3">
        <v>4</v>
      </c>
      <c r="Y323" s="3">
        <f t="shared" ref="Y323:Y386" si="187">(X323-1)/4</f>
        <v>0.75</v>
      </c>
      <c r="Z323" s="3">
        <v>5</v>
      </c>
      <c r="AA323" s="3">
        <f t="shared" ref="AA323:AA386" si="188">(Z323-1)/4</f>
        <v>1</v>
      </c>
      <c r="AB323" s="29">
        <f t="shared" ref="AB323:AB386" si="189">IFERROR(AVERAGE(IF(W323&gt;=0,W323,""), IF(Y323&gt;=0,Y323,""), IF(AA323&gt;=0,AA323,"")), "")</f>
        <v>0.91666666666666663</v>
      </c>
      <c r="AC323" s="3">
        <v>4</v>
      </c>
      <c r="AD323" s="3">
        <f t="shared" ref="AD323:AD386" si="190">(AC323-1)/3</f>
        <v>1</v>
      </c>
      <c r="AE323" s="3">
        <v>3</v>
      </c>
      <c r="AF323" s="3">
        <f t="shared" ref="AF323:AF386" si="191">(AE323-1)/3</f>
        <v>0.66666666666666663</v>
      </c>
      <c r="AG323" s="3">
        <v>4</v>
      </c>
      <c r="AH323" s="3">
        <f t="shared" ref="AH323:AH386" si="192">(AG323-1)/3</f>
        <v>1</v>
      </c>
      <c r="AI323" s="3">
        <v>4</v>
      </c>
      <c r="AJ323" s="3">
        <f t="shared" ref="AJ323:AJ386" si="193">(AI323-1)/3</f>
        <v>1</v>
      </c>
      <c r="AK323" s="3">
        <v>4</v>
      </c>
      <c r="AL323" s="3">
        <f t="shared" ref="AL323:AL386" si="194">(AK323-1)/3</f>
        <v>1</v>
      </c>
      <c r="AM323" s="3">
        <v>4</v>
      </c>
      <c r="AN323" s="3">
        <f t="shared" ref="AN323:AN386" si="195">(AM323-1)/3</f>
        <v>1</v>
      </c>
      <c r="AO323" s="3">
        <v>4</v>
      </c>
      <c r="AP323" s="3">
        <f t="shared" ref="AP323:AP386" si="196">(AO323-1)/3</f>
        <v>1</v>
      </c>
      <c r="AQ323" s="3">
        <v>3</v>
      </c>
      <c r="AR323" s="3">
        <f t="shared" ref="AR323:AR386" si="197">(AQ323-1)/3</f>
        <v>0.66666666666666663</v>
      </c>
      <c r="AS323" s="29">
        <f t="shared" ref="AS323:AS386" si="198">IFERROR(AVERAGE(IF(AD323&gt;=0,AD323,""), IF(AF323&gt;=0,AF323,""), IF(AH323&gt;=0,AH323,""), IF(AJ323&gt;=0,AJ323,""), IF(AL323&gt;=0,AL323,""), IF(AN323&gt;=0,AN323,""), IF(AP323&gt;=0,AP323,""), IF(AR323&gt;=0,AR323,"")), "")</f>
        <v>0.91666666666666663</v>
      </c>
      <c r="AT323" s="3">
        <v>4</v>
      </c>
      <c r="AU323" s="3">
        <f t="shared" ref="AU323:AU386" si="199">(AT323-1)/4</f>
        <v>0.75</v>
      </c>
      <c r="AV323" s="3">
        <v>4</v>
      </c>
      <c r="AW323" s="3">
        <f t="shared" ref="AW323:AW386" si="200">(AV323-1)/4</f>
        <v>0.75</v>
      </c>
      <c r="AX323" s="29">
        <f t="shared" ref="AX323:AX386" si="201">IFERROR(AVERAGE(IF(AU323&gt;=0,AU323,""), IF(AW323&gt;=0,AW323,"")), "")</f>
        <v>0.75</v>
      </c>
      <c r="AY323" s="3" t="s">
        <v>2639</v>
      </c>
      <c r="AZ323" s="3">
        <v>12</v>
      </c>
      <c r="BA323" s="12">
        <f t="shared" ref="BA323:BA386" si="202">(AZ323 - MIN(AZ$3:AZ$391)) / (MAX(AZ$3:AZ$391) - MIN(AZ$3:AZ$391))</f>
        <v>4.1431462349557989E-2</v>
      </c>
      <c r="BB323" s="12">
        <f t="shared" ref="BB323:BB391" si="203">RANK(AZ323, AZ$3:AZ$391, 1) / COUNTA(AZ$3:AZ$391)</f>
        <v>0.42990654205607476</v>
      </c>
      <c r="BC323" s="3">
        <v>5</v>
      </c>
      <c r="BD323" s="3">
        <f t="shared" ref="BD323:BD386" si="204">(BC323-1)/4</f>
        <v>1</v>
      </c>
      <c r="BE323" s="3">
        <v>5</v>
      </c>
      <c r="BF323" s="3">
        <f t="shared" ref="BF323:BF386" si="205">(BE323-1)/4</f>
        <v>1</v>
      </c>
      <c r="BG323" s="29">
        <f t="shared" ref="BG323:BG386" si="206">IFERROR(AVERAGE(IF(BA323&gt;=0,BA323,""), IF(BD323&gt;=0,BD323,""), IF(BF323&gt;=0,BF323,"")), "")</f>
        <v>0.68047715411651932</v>
      </c>
      <c r="BH323" s="3">
        <v>9270613</v>
      </c>
      <c r="BI323" s="13">
        <f t="shared" ref="BI323:BI386" si="207">(BH323 - MIN(BH$3:BH$391)) / (MAX(BH$3:BH$391) - MIN(BH$3:BH$391))</f>
        <v>1.042943963542944E-2</v>
      </c>
      <c r="BJ323" s="12">
        <f t="shared" ref="BJ323:BJ391" si="208">RANK(BH323, BH$3:BH$391, 1) / COUNTA(BH$3:BH$391)</f>
        <v>0.91746031746031742</v>
      </c>
      <c r="BK323" s="29">
        <f t="shared" ref="BK323:BK391" si="209">IFERROR(AVERAGE(H323,U323,AB323,AS323,AX323,BG323), "")</f>
        <v>0.77730174790830875</v>
      </c>
      <c r="FE323" s="3"/>
      <c r="FF323" s="3"/>
      <c r="FI323" s="3"/>
      <c r="GC323" s="3"/>
      <c r="GE323" s="3"/>
    </row>
    <row r="324" spans="1:187" ht="15" x14ac:dyDescent="0.2">
      <c r="A324" s="3" t="s">
        <v>2646</v>
      </c>
      <c r="B324" s="21" t="s">
        <v>3137</v>
      </c>
      <c r="C324" s="3" t="s">
        <v>2647</v>
      </c>
      <c r="D324" s="3" t="s">
        <v>144</v>
      </c>
      <c r="E324" s="3" t="s">
        <v>2438</v>
      </c>
      <c r="F324" s="3">
        <v>60</v>
      </c>
      <c r="G324" s="5">
        <f t="shared" si="175"/>
        <v>0.6</v>
      </c>
      <c r="H324" s="29">
        <f t="shared" si="176"/>
        <v>0.6</v>
      </c>
      <c r="I324" s="3">
        <v>3</v>
      </c>
      <c r="J324" s="3">
        <f t="shared" si="177"/>
        <v>0.5</v>
      </c>
      <c r="K324" s="3">
        <f t="shared" si="178"/>
        <v>0.5</v>
      </c>
      <c r="L324" s="3">
        <v>4</v>
      </c>
      <c r="M324" s="3">
        <f t="shared" si="179"/>
        <v>0.75</v>
      </c>
      <c r="N324" s="3">
        <f t="shared" si="180"/>
        <v>0.75</v>
      </c>
      <c r="O324" s="3">
        <v>4</v>
      </c>
      <c r="P324" s="3">
        <f t="shared" si="181"/>
        <v>0.75</v>
      </c>
      <c r="Q324" s="3">
        <f t="shared" si="182"/>
        <v>0.75</v>
      </c>
      <c r="R324" s="3">
        <v>5</v>
      </c>
      <c r="S324" s="3">
        <f t="shared" si="183"/>
        <v>1</v>
      </c>
      <c r="T324" s="3">
        <f t="shared" si="184"/>
        <v>1</v>
      </c>
      <c r="U324" s="29">
        <f t="shared" si="185"/>
        <v>0.75</v>
      </c>
      <c r="V324" s="3">
        <v>4</v>
      </c>
      <c r="W324" s="3">
        <f t="shared" si="186"/>
        <v>0.75</v>
      </c>
      <c r="X324" s="3">
        <v>4</v>
      </c>
      <c r="Y324" s="3">
        <f t="shared" si="187"/>
        <v>0.75</v>
      </c>
      <c r="Z324" s="3">
        <v>4</v>
      </c>
      <c r="AA324" s="3">
        <f t="shared" si="188"/>
        <v>0.75</v>
      </c>
      <c r="AB324" s="29">
        <f t="shared" si="189"/>
        <v>0.75</v>
      </c>
      <c r="AC324" s="3">
        <v>3</v>
      </c>
      <c r="AD324" s="3">
        <f t="shared" si="190"/>
        <v>0.66666666666666663</v>
      </c>
      <c r="AE324" s="3">
        <v>3</v>
      </c>
      <c r="AF324" s="3">
        <f t="shared" si="191"/>
        <v>0.66666666666666663</v>
      </c>
      <c r="AG324" s="3">
        <v>4</v>
      </c>
      <c r="AH324" s="3">
        <f t="shared" si="192"/>
        <v>1</v>
      </c>
      <c r="AI324" s="3">
        <v>4</v>
      </c>
      <c r="AJ324" s="3">
        <f t="shared" si="193"/>
        <v>1</v>
      </c>
      <c r="AK324" s="3">
        <v>4</v>
      </c>
      <c r="AL324" s="3">
        <f t="shared" si="194"/>
        <v>1</v>
      </c>
      <c r="AM324" s="3">
        <v>4</v>
      </c>
      <c r="AN324" s="3">
        <f t="shared" si="195"/>
        <v>1</v>
      </c>
      <c r="AO324" s="3">
        <v>4</v>
      </c>
      <c r="AP324" s="3">
        <f t="shared" si="196"/>
        <v>1</v>
      </c>
      <c r="AQ324" s="3">
        <v>4</v>
      </c>
      <c r="AR324" s="3">
        <f t="shared" si="197"/>
        <v>1</v>
      </c>
      <c r="AS324" s="29">
        <f t="shared" si="198"/>
        <v>0.91666666666666663</v>
      </c>
      <c r="AT324" s="3">
        <v>4</v>
      </c>
      <c r="AU324" s="3">
        <f t="shared" si="199"/>
        <v>0.75</v>
      </c>
      <c r="AV324" s="3">
        <v>4</v>
      </c>
      <c r="AW324" s="3">
        <f t="shared" si="200"/>
        <v>0.75</v>
      </c>
      <c r="AX324" s="29">
        <f t="shared" si="201"/>
        <v>0.75</v>
      </c>
      <c r="AZ324" s="3">
        <v>100</v>
      </c>
      <c r="BA324" s="12">
        <f t="shared" si="202"/>
        <v>0.35385380054673909</v>
      </c>
      <c r="BB324" s="12">
        <f t="shared" si="203"/>
        <v>0.98753894080996885</v>
      </c>
      <c r="BC324" s="3">
        <v>5</v>
      </c>
      <c r="BD324" s="3">
        <f t="shared" si="204"/>
        <v>1</v>
      </c>
      <c r="BE324" s="3">
        <v>4</v>
      </c>
      <c r="BF324" s="3">
        <f t="shared" si="205"/>
        <v>0.75</v>
      </c>
      <c r="BG324" s="29">
        <f t="shared" si="206"/>
        <v>0.70128460018224636</v>
      </c>
      <c r="BH324" s="3">
        <v>195000</v>
      </c>
      <c r="BI324" s="13">
        <f t="shared" si="207"/>
        <v>2.1937500021937501E-4</v>
      </c>
      <c r="BJ324" s="12">
        <f t="shared" si="208"/>
        <v>0.29523809523809524</v>
      </c>
      <c r="BK324" s="29">
        <f t="shared" si="209"/>
        <v>0.74465854447481883</v>
      </c>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O324" s="3"/>
      <c r="EQ324" s="3"/>
      <c r="EW324" s="3"/>
      <c r="EZ324" s="3"/>
      <c r="FA324" s="3"/>
      <c r="FB324" s="3"/>
      <c r="FC324" s="3"/>
      <c r="FD324" s="3"/>
      <c r="FE324" s="3"/>
      <c r="FF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row>
    <row r="325" spans="1:187" ht="15" x14ac:dyDescent="0.2">
      <c r="A325" s="3" t="s">
        <v>2648</v>
      </c>
      <c r="B325" s="21" t="s">
        <v>3138</v>
      </c>
      <c r="C325" s="3" t="s">
        <v>135</v>
      </c>
      <c r="D325" s="3" t="s">
        <v>124</v>
      </c>
      <c r="E325" s="3" t="s">
        <v>377</v>
      </c>
      <c r="F325" s="3">
        <v>25</v>
      </c>
      <c r="G325" s="5">
        <f t="shared" si="175"/>
        <v>0.25</v>
      </c>
      <c r="H325" s="29">
        <f t="shared" si="176"/>
        <v>0.25</v>
      </c>
      <c r="I325" s="3">
        <v>5</v>
      </c>
      <c r="J325" s="3">
        <f t="shared" si="177"/>
        <v>1</v>
      </c>
      <c r="K325" s="3">
        <f t="shared" si="178"/>
        <v>1</v>
      </c>
      <c r="L325" s="3">
        <v>5</v>
      </c>
      <c r="M325" s="3">
        <f t="shared" si="179"/>
        <v>1</v>
      </c>
      <c r="N325" s="3">
        <f t="shared" si="180"/>
        <v>1</v>
      </c>
      <c r="O325" s="3">
        <v>5</v>
      </c>
      <c r="P325" s="3">
        <f t="shared" si="181"/>
        <v>1</v>
      </c>
      <c r="Q325" s="3">
        <f t="shared" si="182"/>
        <v>1</v>
      </c>
      <c r="R325" s="3">
        <v>5</v>
      </c>
      <c r="S325" s="3">
        <f t="shared" si="183"/>
        <v>1</v>
      </c>
      <c r="T325" s="3">
        <f t="shared" si="184"/>
        <v>1</v>
      </c>
      <c r="U325" s="29">
        <f t="shared" si="185"/>
        <v>1</v>
      </c>
      <c r="V325" s="3">
        <v>5</v>
      </c>
      <c r="W325" s="3">
        <f t="shared" si="186"/>
        <v>1</v>
      </c>
      <c r="X325" s="3">
        <v>5</v>
      </c>
      <c r="Y325" s="3">
        <f t="shared" si="187"/>
        <v>1</v>
      </c>
      <c r="Z325" s="3">
        <v>5</v>
      </c>
      <c r="AA325" s="3">
        <f t="shared" si="188"/>
        <v>1</v>
      </c>
      <c r="AB325" s="29">
        <f t="shared" si="189"/>
        <v>1</v>
      </c>
      <c r="AC325" s="3">
        <v>4</v>
      </c>
      <c r="AD325" s="3">
        <f t="shared" si="190"/>
        <v>1</v>
      </c>
      <c r="AE325" s="3">
        <v>4</v>
      </c>
      <c r="AF325" s="3">
        <f t="shared" si="191"/>
        <v>1</v>
      </c>
      <c r="AG325" s="3">
        <v>3</v>
      </c>
      <c r="AH325" s="3">
        <f t="shared" si="192"/>
        <v>0.66666666666666663</v>
      </c>
      <c r="AI325" s="3">
        <v>4</v>
      </c>
      <c r="AJ325" s="3">
        <f t="shared" si="193"/>
        <v>1</v>
      </c>
      <c r="AK325" s="3">
        <v>3</v>
      </c>
      <c r="AL325" s="3">
        <f t="shared" si="194"/>
        <v>0.66666666666666663</v>
      </c>
      <c r="AM325" s="3">
        <v>4</v>
      </c>
      <c r="AN325" s="3">
        <f t="shared" si="195"/>
        <v>1</v>
      </c>
      <c r="AO325" s="3">
        <v>4</v>
      </c>
      <c r="AP325" s="3">
        <f t="shared" si="196"/>
        <v>1</v>
      </c>
      <c r="AQ325" s="3">
        <v>4</v>
      </c>
      <c r="AR325" s="3">
        <f t="shared" si="197"/>
        <v>1</v>
      </c>
      <c r="AS325" s="29">
        <f t="shared" si="198"/>
        <v>0.91666666666666663</v>
      </c>
      <c r="AT325" s="3">
        <v>5</v>
      </c>
      <c r="AU325" s="3">
        <f t="shared" si="199"/>
        <v>1</v>
      </c>
      <c r="AV325" s="3">
        <v>5</v>
      </c>
      <c r="AW325" s="3">
        <f t="shared" si="200"/>
        <v>1</v>
      </c>
      <c r="AX325" s="29">
        <f t="shared" si="201"/>
        <v>1</v>
      </c>
      <c r="AY325" s="3" t="s">
        <v>955</v>
      </c>
      <c r="AZ325" s="3">
        <v>5</v>
      </c>
      <c r="BA325" s="12">
        <f t="shared" si="202"/>
        <v>1.6579685447509495E-2</v>
      </c>
      <c r="BB325" s="12">
        <f t="shared" si="203"/>
        <v>9.0342679127725853E-2</v>
      </c>
      <c r="BC325" s="3">
        <v>5</v>
      </c>
      <c r="BD325" s="3">
        <f t="shared" si="204"/>
        <v>1</v>
      </c>
      <c r="BE325" s="3">
        <v>5</v>
      </c>
      <c r="BF325" s="3">
        <f t="shared" si="205"/>
        <v>1</v>
      </c>
      <c r="BG325" s="29">
        <f t="shared" si="206"/>
        <v>0.67219322848250318</v>
      </c>
      <c r="BH325" s="3">
        <v>320000</v>
      </c>
      <c r="BI325" s="13">
        <f t="shared" si="207"/>
        <v>3.6000000035999998E-4</v>
      </c>
      <c r="BJ325" s="12">
        <f t="shared" si="208"/>
        <v>0.40317460317460319</v>
      </c>
      <c r="BK325" s="29">
        <f t="shared" si="209"/>
        <v>0.80647664919152817</v>
      </c>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P325" s="3"/>
      <c r="EQ325" s="3"/>
      <c r="EU325" s="3"/>
      <c r="EW325" s="3"/>
      <c r="EX325" s="3"/>
      <c r="EY325" s="3"/>
      <c r="FA325" s="3"/>
      <c r="FB325" s="3"/>
      <c r="FC325" s="3"/>
      <c r="FD325" s="3"/>
      <c r="FE325" s="3"/>
      <c r="FF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row>
    <row r="326" spans="1:187" ht="15" x14ac:dyDescent="0.2">
      <c r="A326" s="3" t="s">
        <v>2650</v>
      </c>
      <c r="B326" s="21" t="s">
        <v>3140</v>
      </c>
      <c r="C326" s="3" t="s">
        <v>2651</v>
      </c>
      <c r="D326" s="3" t="s">
        <v>124</v>
      </c>
      <c r="E326" s="3" t="s">
        <v>1001</v>
      </c>
      <c r="F326" s="3">
        <v>15</v>
      </c>
      <c r="G326" s="5">
        <f t="shared" si="175"/>
        <v>0.15</v>
      </c>
      <c r="H326" s="29">
        <f t="shared" si="176"/>
        <v>0.15</v>
      </c>
      <c r="I326" s="3">
        <v>4</v>
      </c>
      <c r="J326" s="3">
        <f t="shared" si="177"/>
        <v>0.75</v>
      </c>
      <c r="K326" s="3">
        <f t="shared" si="178"/>
        <v>0.75</v>
      </c>
      <c r="L326" s="3">
        <v>4</v>
      </c>
      <c r="M326" s="3">
        <f t="shared" si="179"/>
        <v>0.75</v>
      </c>
      <c r="N326" s="3">
        <f t="shared" si="180"/>
        <v>0.75</v>
      </c>
      <c r="O326" s="3">
        <v>4</v>
      </c>
      <c r="P326" s="3">
        <f t="shared" si="181"/>
        <v>0.75</v>
      </c>
      <c r="Q326" s="3">
        <f t="shared" si="182"/>
        <v>0.75</v>
      </c>
      <c r="R326" s="3">
        <v>4</v>
      </c>
      <c r="S326" s="3">
        <f t="shared" si="183"/>
        <v>0.75</v>
      </c>
      <c r="T326" s="3">
        <f t="shared" si="184"/>
        <v>0.75</v>
      </c>
      <c r="U326" s="29">
        <f t="shared" si="185"/>
        <v>0.75</v>
      </c>
      <c r="V326" s="3">
        <v>4</v>
      </c>
      <c r="W326" s="3">
        <f t="shared" si="186"/>
        <v>0.75</v>
      </c>
      <c r="X326" s="3">
        <v>3</v>
      </c>
      <c r="Y326" s="3">
        <f t="shared" si="187"/>
        <v>0.5</v>
      </c>
      <c r="Z326" s="3">
        <v>4</v>
      </c>
      <c r="AA326" s="3">
        <f t="shared" si="188"/>
        <v>0.75</v>
      </c>
      <c r="AB326" s="29">
        <f t="shared" si="189"/>
        <v>0.66666666666666663</v>
      </c>
      <c r="AC326" s="3">
        <v>3</v>
      </c>
      <c r="AD326" s="3">
        <f t="shared" si="190"/>
        <v>0.66666666666666663</v>
      </c>
      <c r="AE326" s="3">
        <v>3</v>
      </c>
      <c r="AF326" s="3">
        <f t="shared" si="191"/>
        <v>0.66666666666666663</v>
      </c>
      <c r="AG326" s="3">
        <v>3</v>
      </c>
      <c r="AH326" s="3">
        <f t="shared" si="192"/>
        <v>0.66666666666666663</v>
      </c>
      <c r="AI326" s="3">
        <v>4</v>
      </c>
      <c r="AJ326" s="3">
        <f t="shared" si="193"/>
        <v>1</v>
      </c>
      <c r="AK326" s="3">
        <v>4</v>
      </c>
      <c r="AL326" s="3">
        <f t="shared" si="194"/>
        <v>1</v>
      </c>
      <c r="AM326" s="3">
        <v>1</v>
      </c>
      <c r="AN326" s="3">
        <f t="shared" si="195"/>
        <v>0</v>
      </c>
      <c r="AO326" s="3">
        <v>1</v>
      </c>
      <c r="AP326" s="3">
        <f t="shared" si="196"/>
        <v>0</v>
      </c>
      <c r="AQ326" s="3">
        <v>1</v>
      </c>
      <c r="AR326" s="3">
        <f t="shared" si="197"/>
        <v>0</v>
      </c>
      <c r="AS326" s="29">
        <f t="shared" si="198"/>
        <v>0.5</v>
      </c>
      <c r="AT326" s="3">
        <v>4</v>
      </c>
      <c r="AU326" s="3">
        <f t="shared" si="199"/>
        <v>0.75</v>
      </c>
      <c r="AV326" s="3">
        <v>4</v>
      </c>
      <c r="AW326" s="3">
        <f t="shared" si="200"/>
        <v>0.75</v>
      </c>
      <c r="AX326" s="29">
        <f t="shared" si="201"/>
        <v>0.75</v>
      </c>
      <c r="BA326" s="12">
        <f t="shared" si="202"/>
        <v>-1.171583768239429E-3</v>
      </c>
      <c r="BB326" s="12" t="e">
        <f t="shared" si="203"/>
        <v>#N/A</v>
      </c>
      <c r="BD326" s="3">
        <f t="shared" si="204"/>
        <v>-0.25</v>
      </c>
      <c r="BF326" s="3">
        <f t="shared" si="205"/>
        <v>-0.25</v>
      </c>
      <c r="BG326" s="29" t="str">
        <f t="shared" si="206"/>
        <v/>
      </c>
      <c r="BI326" s="13">
        <f t="shared" si="207"/>
        <v>0</v>
      </c>
      <c r="BJ326" s="12">
        <f t="shared" si="208"/>
        <v>3.1746031746031746E-3</v>
      </c>
      <c r="BK326" s="29">
        <f t="shared" si="209"/>
        <v>0.56333333333333324</v>
      </c>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FI326" s="3"/>
      <c r="GC326" s="3"/>
      <c r="GE326" s="3"/>
    </row>
    <row r="327" spans="1:187" ht="15" x14ac:dyDescent="0.2">
      <c r="A327" s="3" t="s">
        <v>2652</v>
      </c>
      <c r="B327" s="21" t="s">
        <v>3150</v>
      </c>
      <c r="C327" s="3" t="s">
        <v>2653</v>
      </c>
      <c r="D327" s="3" t="s">
        <v>144</v>
      </c>
      <c r="E327" s="3" t="s">
        <v>1803</v>
      </c>
      <c r="F327" s="3">
        <v>45</v>
      </c>
      <c r="G327" s="5">
        <f t="shared" si="175"/>
        <v>0.45</v>
      </c>
      <c r="H327" s="29">
        <f t="shared" si="176"/>
        <v>0.45</v>
      </c>
      <c r="I327" s="3">
        <v>5</v>
      </c>
      <c r="J327" s="3">
        <f t="shared" si="177"/>
        <v>1</v>
      </c>
      <c r="K327" s="3">
        <f t="shared" si="178"/>
        <v>1</v>
      </c>
      <c r="L327" s="3">
        <v>5</v>
      </c>
      <c r="M327" s="3">
        <f t="shared" si="179"/>
        <v>1</v>
      </c>
      <c r="N327" s="3">
        <f t="shared" si="180"/>
        <v>1</v>
      </c>
      <c r="O327" s="3">
        <v>5</v>
      </c>
      <c r="P327" s="3">
        <f t="shared" si="181"/>
        <v>1</v>
      </c>
      <c r="Q327" s="3">
        <f t="shared" si="182"/>
        <v>1</v>
      </c>
      <c r="R327" s="3">
        <v>5</v>
      </c>
      <c r="S327" s="3">
        <f t="shared" si="183"/>
        <v>1</v>
      </c>
      <c r="T327" s="3">
        <f t="shared" si="184"/>
        <v>1</v>
      </c>
      <c r="U327" s="29">
        <f t="shared" si="185"/>
        <v>1</v>
      </c>
      <c r="V327" s="3">
        <v>5</v>
      </c>
      <c r="W327" s="3">
        <f t="shared" si="186"/>
        <v>1</v>
      </c>
      <c r="X327" s="3">
        <v>4</v>
      </c>
      <c r="Y327" s="3">
        <f t="shared" si="187"/>
        <v>0.75</v>
      </c>
      <c r="Z327" s="3">
        <v>5</v>
      </c>
      <c r="AA327" s="3">
        <f t="shared" si="188"/>
        <v>1</v>
      </c>
      <c r="AB327" s="29">
        <f t="shared" si="189"/>
        <v>0.91666666666666663</v>
      </c>
      <c r="AC327" s="3">
        <v>4</v>
      </c>
      <c r="AD327" s="3">
        <f t="shared" si="190"/>
        <v>1</v>
      </c>
      <c r="AE327" s="3">
        <v>4</v>
      </c>
      <c r="AF327" s="3">
        <f t="shared" si="191"/>
        <v>1</v>
      </c>
      <c r="AG327" s="3">
        <v>3</v>
      </c>
      <c r="AH327" s="3">
        <f t="shared" si="192"/>
        <v>0.66666666666666663</v>
      </c>
      <c r="AI327" s="3">
        <v>4</v>
      </c>
      <c r="AJ327" s="3">
        <f t="shared" si="193"/>
        <v>1</v>
      </c>
      <c r="AK327" s="3">
        <v>4</v>
      </c>
      <c r="AL327" s="3">
        <f t="shared" si="194"/>
        <v>1</v>
      </c>
      <c r="AM327" s="3">
        <v>3</v>
      </c>
      <c r="AN327" s="3">
        <f t="shared" si="195"/>
        <v>0.66666666666666663</v>
      </c>
      <c r="AO327" s="3">
        <v>3</v>
      </c>
      <c r="AP327" s="3">
        <f t="shared" si="196"/>
        <v>0.66666666666666663</v>
      </c>
      <c r="AQ327" s="3">
        <v>4</v>
      </c>
      <c r="AR327" s="3">
        <f t="shared" si="197"/>
        <v>1</v>
      </c>
      <c r="AS327" s="29">
        <f t="shared" si="198"/>
        <v>0.875</v>
      </c>
      <c r="AT327" s="3">
        <v>4</v>
      </c>
      <c r="AU327" s="3">
        <f t="shared" si="199"/>
        <v>0.75</v>
      </c>
      <c r="AV327" s="3">
        <v>5</v>
      </c>
      <c r="AW327" s="3">
        <f t="shared" si="200"/>
        <v>1</v>
      </c>
      <c r="AX327" s="29">
        <f t="shared" si="201"/>
        <v>0.875</v>
      </c>
      <c r="AY327" s="3" t="s">
        <v>2654</v>
      </c>
      <c r="AZ327" s="3">
        <v>40</v>
      </c>
      <c r="BA327" s="12">
        <f t="shared" si="202"/>
        <v>0.14083856995775199</v>
      </c>
      <c r="BB327" s="12">
        <f t="shared" si="203"/>
        <v>0.90965732087227413</v>
      </c>
      <c r="BC327" s="3">
        <v>5</v>
      </c>
      <c r="BD327" s="3">
        <f t="shared" si="204"/>
        <v>1</v>
      </c>
      <c r="BE327" s="3">
        <v>5</v>
      </c>
      <c r="BF327" s="3">
        <f t="shared" si="205"/>
        <v>1</v>
      </c>
      <c r="BG327" s="29">
        <f t="shared" si="206"/>
        <v>0.71361285665258389</v>
      </c>
      <c r="BH327" s="3">
        <v>650000</v>
      </c>
      <c r="BI327" s="13">
        <f t="shared" si="207"/>
        <v>7.3125000073125004E-4</v>
      </c>
      <c r="BJ327" s="12">
        <f t="shared" si="208"/>
        <v>0.56190476190476191</v>
      </c>
      <c r="BK327" s="29">
        <f t="shared" si="209"/>
        <v>0.80504658721987521</v>
      </c>
      <c r="FE327" s="3"/>
      <c r="FF327" s="3"/>
      <c r="FI327" s="3"/>
      <c r="GC327" s="3"/>
      <c r="GE327" s="3"/>
    </row>
    <row r="328" spans="1:187" ht="15" x14ac:dyDescent="0.2">
      <c r="A328" s="3" t="s">
        <v>2663</v>
      </c>
      <c r="B328" s="21" t="s">
        <v>3137</v>
      </c>
      <c r="C328" s="3" t="s">
        <v>2664</v>
      </c>
      <c r="D328" s="3" t="s">
        <v>113</v>
      </c>
      <c r="E328" s="3" t="s">
        <v>2665</v>
      </c>
      <c r="F328" s="3">
        <v>50.5</v>
      </c>
      <c r="G328" s="5">
        <f t="shared" si="175"/>
        <v>0.505</v>
      </c>
      <c r="H328" s="29">
        <f t="shared" si="176"/>
        <v>0.505</v>
      </c>
      <c r="I328" s="3">
        <v>5</v>
      </c>
      <c r="J328" s="3">
        <f t="shared" si="177"/>
        <v>1</v>
      </c>
      <c r="K328" s="3">
        <f t="shared" si="178"/>
        <v>1</v>
      </c>
      <c r="L328" s="3">
        <v>5</v>
      </c>
      <c r="M328" s="3">
        <f t="shared" si="179"/>
        <v>1</v>
      </c>
      <c r="N328" s="3">
        <f t="shared" si="180"/>
        <v>1</v>
      </c>
      <c r="O328" s="3">
        <v>5</v>
      </c>
      <c r="P328" s="3">
        <f t="shared" si="181"/>
        <v>1</v>
      </c>
      <c r="Q328" s="3">
        <f t="shared" si="182"/>
        <v>1</v>
      </c>
      <c r="R328" s="3">
        <v>5</v>
      </c>
      <c r="S328" s="3">
        <f t="shared" si="183"/>
        <v>1</v>
      </c>
      <c r="T328" s="3">
        <f t="shared" si="184"/>
        <v>1</v>
      </c>
      <c r="U328" s="29">
        <f t="shared" si="185"/>
        <v>1</v>
      </c>
      <c r="V328" s="3">
        <v>5</v>
      </c>
      <c r="W328" s="3">
        <f t="shared" si="186"/>
        <v>1</v>
      </c>
      <c r="X328" s="3">
        <v>5</v>
      </c>
      <c r="Y328" s="3">
        <f t="shared" si="187"/>
        <v>1</v>
      </c>
      <c r="Z328" s="3">
        <v>5</v>
      </c>
      <c r="AA328" s="3">
        <f t="shared" si="188"/>
        <v>1</v>
      </c>
      <c r="AB328" s="29">
        <f t="shared" si="189"/>
        <v>1</v>
      </c>
      <c r="AC328" s="3">
        <v>4</v>
      </c>
      <c r="AD328" s="3">
        <f t="shared" si="190"/>
        <v>1</v>
      </c>
      <c r="AE328" s="3">
        <v>4</v>
      </c>
      <c r="AF328" s="3">
        <f t="shared" si="191"/>
        <v>1</v>
      </c>
      <c r="AG328" s="3">
        <v>4</v>
      </c>
      <c r="AH328" s="3">
        <f t="shared" si="192"/>
        <v>1</v>
      </c>
      <c r="AI328" s="3">
        <v>4</v>
      </c>
      <c r="AJ328" s="3">
        <f t="shared" si="193"/>
        <v>1</v>
      </c>
      <c r="AK328" s="3">
        <v>4</v>
      </c>
      <c r="AL328" s="3">
        <f t="shared" si="194"/>
        <v>1</v>
      </c>
      <c r="AM328" s="3">
        <v>4</v>
      </c>
      <c r="AN328" s="3">
        <f t="shared" si="195"/>
        <v>1</v>
      </c>
      <c r="AO328" s="3">
        <v>4</v>
      </c>
      <c r="AP328" s="3">
        <f t="shared" si="196"/>
        <v>1</v>
      </c>
      <c r="AQ328" s="3">
        <v>4</v>
      </c>
      <c r="AR328" s="3">
        <f t="shared" si="197"/>
        <v>1</v>
      </c>
      <c r="AS328" s="29">
        <f t="shared" si="198"/>
        <v>1</v>
      </c>
      <c r="AT328" s="3">
        <v>5</v>
      </c>
      <c r="AU328" s="3">
        <f t="shared" si="199"/>
        <v>1</v>
      </c>
      <c r="AV328" s="3">
        <v>5</v>
      </c>
      <c r="AW328" s="3">
        <f t="shared" si="200"/>
        <v>1</v>
      </c>
      <c r="AX328" s="29">
        <f t="shared" si="201"/>
        <v>1</v>
      </c>
      <c r="AY328" s="3" t="s">
        <v>2666</v>
      </c>
      <c r="AZ328" s="3">
        <v>21</v>
      </c>
      <c r="BA328" s="12">
        <f t="shared" si="202"/>
        <v>7.3383746937906058E-2</v>
      </c>
      <c r="BB328" s="12">
        <f t="shared" si="203"/>
        <v>0.72274143302180682</v>
      </c>
      <c r="BC328" s="3">
        <v>5</v>
      </c>
      <c r="BD328" s="3">
        <f t="shared" si="204"/>
        <v>1</v>
      </c>
      <c r="BE328" s="3">
        <v>5</v>
      </c>
      <c r="BF328" s="3">
        <f t="shared" si="205"/>
        <v>1</v>
      </c>
      <c r="BG328" s="29">
        <f t="shared" si="206"/>
        <v>0.69112791564596865</v>
      </c>
      <c r="BH328" s="3">
        <v>19975054</v>
      </c>
      <c r="BI328" s="13">
        <f t="shared" si="207"/>
        <v>2.2471935772471936E-2</v>
      </c>
      <c r="BJ328" s="12">
        <f t="shared" si="208"/>
        <v>0.96507936507936509</v>
      </c>
      <c r="BK328" s="29">
        <f t="shared" si="209"/>
        <v>0.86602131927432813</v>
      </c>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O328" s="3"/>
      <c r="EW328" s="3"/>
      <c r="EZ328" s="3"/>
      <c r="FA328" s="3"/>
      <c r="FB328" s="3"/>
      <c r="FC328" s="3"/>
      <c r="FD328" s="3"/>
      <c r="FE328" s="3"/>
      <c r="FF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row>
    <row r="329" spans="1:187" ht="15" x14ac:dyDescent="0.2">
      <c r="A329" s="3" t="s">
        <v>2673</v>
      </c>
      <c r="B329" s="21" t="s">
        <v>3137</v>
      </c>
      <c r="C329" s="3" t="s">
        <v>2674</v>
      </c>
      <c r="D329" s="3" t="s">
        <v>124</v>
      </c>
      <c r="E329" s="3" t="s">
        <v>1563</v>
      </c>
      <c r="F329" s="3">
        <v>10</v>
      </c>
      <c r="G329" s="5">
        <f t="shared" si="175"/>
        <v>0.1</v>
      </c>
      <c r="H329" s="29">
        <f t="shared" si="176"/>
        <v>0.1</v>
      </c>
      <c r="I329" s="3">
        <v>5</v>
      </c>
      <c r="J329" s="3">
        <f t="shared" si="177"/>
        <v>1</v>
      </c>
      <c r="K329" s="3">
        <f t="shared" si="178"/>
        <v>1</v>
      </c>
      <c r="L329" s="3">
        <v>5</v>
      </c>
      <c r="M329" s="3">
        <f t="shared" si="179"/>
        <v>1</v>
      </c>
      <c r="N329" s="3">
        <f t="shared" si="180"/>
        <v>1</v>
      </c>
      <c r="O329" s="3">
        <v>5</v>
      </c>
      <c r="P329" s="3">
        <f t="shared" si="181"/>
        <v>1</v>
      </c>
      <c r="Q329" s="3">
        <f t="shared" si="182"/>
        <v>1</v>
      </c>
      <c r="R329" s="3">
        <v>4</v>
      </c>
      <c r="S329" s="3">
        <f t="shared" si="183"/>
        <v>0.75</v>
      </c>
      <c r="T329" s="3">
        <f t="shared" si="184"/>
        <v>0.75</v>
      </c>
      <c r="U329" s="29">
        <f t="shared" si="185"/>
        <v>0.9375</v>
      </c>
      <c r="V329" s="3">
        <v>5</v>
      </c>
      <c r="W329" s="3">
        <f t="shared" si="186"/>
        <v>1</v>
      </c>
      <c r="X329" s="3">
        <v>4</v>
      </c>
      <c r="Y329" s="3">
        <f t="shared" si="187"/>
        <v>0.75</v>
      </c>
      <c r="Z329" s="3">
        <v>4</v>
      </c>
      <c r="AA329" s="3">
        <f t="shared" si="188"/>
        <v>0.75</v>
      </c>
      <c r="AB329" s="29">
        <f t="shared" si="189"/>
        <v>0.83333333333333337</v>
      </c>
      <c r="AC329" s="3">
        <v>2</v>
      </c>
      <c r="AD329" s="3">
        <f t="shared" si="190"/>
        <v>0.33333333333333331</v>
      </c>
      <c r="AE329" s="3">
        <v>3</v>
      </c>
      <c r="AF329" s="3">
        <f t="shared" si="191"/>
        <v>0.66666666666666663</v>
      </c>
      <c r="AG329" s="3">
        <v>3</v>
      </c>
      <c r="AH329" s="3">
        <f t="shared" si="192"/>
        <v>0.66666666666666663</v>
      </c>
      <c r="AI329" s="3">
        <v>3</v>
      </c>
      <c r="AJ329" s="3">
        <f t="shared" si="193"/>
        <v>0.66666666666666663</v>
      </c>
      <c r="AK329" s="3">
        <v>3</v>
      </c>
      <c r="AL329" s="3">
        <f t="shared" si="194"/>
        <v>0.66666666666666663</v>
      </c>
      <c r="AM329" s="3">
        <v>4</v>
      </c>
      <c r="AN329" s="3">
        <f t="shared" si="195"/>
        <v>1</v>
      </c>
      <c r="AO329" s="3">
        <v>4</v>
      </c>
      <c r="AP329" s="3">
        <f t="shared" si="196"/>
        <v>1</v>
      </c>
      <c r="AQ329" s="3">
        <v>3</v>
      </c>
      <c r="AR329" s="3">
        <f t="shared" si="197"/>
        <v>0.66666666666666663</v>
      </c>
      <c r="AS329" s="29">
        <f t="shared" si="198"/>
        <v>0.70833333333333337</v>
      </c>
      <c r="AT329" s="3">
        <v>4</v>
      </c>
      <c r="AU329" s="3">
        <f t="shared" si="199"/>
        <v>0.75</v>
      </c>
      <c r="AV329" s="3">
        <v>5</v>
      </c>
      <c r="AW329" s="3">
        <f t="shared" si="200"/>
        <v>1</v>
      </c>
      <c r="AX329" s="29">
        <f t="shared" si="201"/>
        <v>0.875</v>
      </c>
      <c r="AY329" s="3" t="s">
        <v>2675</v>
      </c>
      <c r="AZ329" s="3">
        <v>10</v>
      </c>
      <c r="BA329" s="12">
        <f t="shared" si="202"/>
        <v>3.4330954663258424E-2</v>
      </c>
      <c r="BB329" s="12">
        <f t="shared" si="203"/>
        <v>0.27414330218068533</v>
      </c>
      <c r="BC329" s="3">
        <v>4</v>
      </c>
      <c r="BD329" s="3">
        <f t="shared" si="204"/>
        <v>0.75</v>
      </c>
      <c r="BE329" s="3">
        <v>3</v>
      </c>
      <c r="BF329" s="3">
        <f t="shared" si="205"/>
        <v>0.5</v>
      </c>
      <c r="BG329" s="29">
        <f t="shared" si="206"/>
        <v>0.42811031822108614</v>
      </c>
      <c r="BH329" s="3">
        <v>200000</v>
      </c>
      <c r="BI329" s="13">
        <f t="shared" si="207"/>
        <v>2.25000000225E-4</v>
      </c>
      <c r="BJ329" s="12">
        <f t="shared" si="208"/>
        <v>0.29841269841269841</v>
      </c>
      <c r="BK329" s="29">
        <f t="shared" si="209"/>
        <v>0.6470461641479589</v>
      </c>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S329" s="3"/>
      <c r="ET329" s="3"/>
      <c r="EW329" s="3"/>
      <c r="EZ329" s="3"/>
      <c r="FA329" s="3"/>
      <c r="FB329" s="3"/>
      <c r="FC329" s="3"/>
      <c r="FD329" s="3"/>
      <c r="FE329" s="3"/>
      <c r="FF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row>
    <row r="330" spans="1:187" ht="15" x14ac:dyDescent="0.2">
      <c r="A330" s="3" t="s">
        <v>2679</v>
      </c>
      <c r="B330" s="21" t="s">
        <v>3137</v>
      </c>
      <c r="C330" s="3" t="s">
        <v>2680</v>
      </c>
      <c r="D330" s="3" t="s">
        <v>124</v>
      </c>
      <c r="E330" s="3" t="s">
        <v>1677</v>
      </c>
      <c r="F330" s="3">
        <v>10</v>
      </c>
      <c r="G330" s="5">
        <f t="shared" si="175"/>
        <v>0.1</v>
      </c>
      <c r="H330" s="29">
        <f t="shared" si="176"/>
        <v>0.1</v>
      </c>
      <c r="I330" s="3">
        <v>4</v>
      </c>
      <c r="J330" s="3">
        <f t="shared" si="177"/>
        <v>0.75</v>
      </c>
      <c r="K330" s="3">
        <f t="shared" si="178"/>
        <v>0.75</v>
      </c>
      <c r="L330" s="3">
        <v>5</v>
      </c>
      <c r="M330" s="3">
        <f t="shared" si="179"/>
        <v>1</v>
      </c>
      <c r="N330" s="3">
        <f t="shared" si="180"/>
        <v>1</v>
      </c>
      <c r="O330" s="3">
        <v>5</v>
      </c>
      <c r="P330" s="3">
        <f t="shared" si="181"/>
        <v>1</v>
      </c>
      <c r="Q330" s="3">
        <f t="shared" si="182"/>
        <v>1</v>
      </c>
      <c r="R330" s="3">
        <v>5</v>
      </c>
      <c r="S330" s="3">
        <f t="shared" si="183"/>
        <v>1</v>
      </c>
      <c r="T330" s="3">
        <f t="shared" si="184"/>
        <v>1</v>
      </c>
      <c r="U330" s="29">
        <f t="shared" si="185"/>
        <v>0.9375</v>
      </c>
      <c r="V330" s="3">
        <v>5</v>
      </c>
      <c r="W330" s="3">
        <f t="shared" si="186"/>
        <v>1</v>
      </c>
      <c r="X330" s="3">
        <v>4</v>
      </c>
      <c r="Y330" s="3">
        <f t="shared" si="187"/>
        <v>0.75</v>
      </c>
      <c r="Z330" s="3">
        <v>4</v>
      </c>
      <c r="AA330" s="3">
        <f t="shared" si="188"/>
        <v>0.75</v>
      </c>
      <c r="AB330" s="29">
        <f t="shared" si="189"/>
        <v>0.83333333333333337</v>
      </c>
      <c r="AC330" s="3">
        <v>3</v>
      </c>
      <c r="AD330" s="3">
        <f t="shared" si="190"/>
        <v>0.66666666666666663</v>
      </c>
      <c r="AE330" s="3">
        <v>3</v>
      </c>
      <c r="AF330" s="3">
        <f t="shared" si="191"/>
        <v>0.66666666666666663</v>
      </c>
      <c r="AG330" s="3">
        <v>3</v>
      </c>
      <c r="AH330" s="3">
        <f t="shared" si="192"/>
        <v>0.66666666666666663</v>
      </c>
      <c r="AI330" s="3">
        <v>3</v>
      </c>
      <c r="AJ330" s="3">
        <f t="shared" si="193"/>
        <v>0.66666666666666663</v>
      </c>
      <c r="AK330" s="3">
        <v>3</v>
      </c>
      <c r="AL330" s="3">
        <f t="shared" si="194"/>
        <v>0.66666666666666663</v>
      </c>
      <c r="AM330" s="3">
        <v>1</v>
      </c>
      <c r="AN330" s="3">
        <f t="shared" si="195"/>
        <v>0</v>
      </c>
      <c r="AO330" s="3">
        <v>2</v>
      </c>
      <c r="AP330" s="3">
        <f t="shared" si="196"/>
        <v>0.33333333333333331</v>
      </c>
      <c r="AQ330" s="3">
        <v>2</v>
      </c>
      <c r="AR330" s="3">
        <f t="shared" si="197"/>
        <v>0.33333333333333331</v>
      </c>
      <c r="AS330" s="29">
        <f t="shared" si="198"/>
        <v>0.5</v>
      </c>
      <c r="AT330" s="3">
        <v>5</v>
      </c>
      <c r="AU330" s="3">
        <f t="shared" si="199"/>
        <v>1</v>
      </c>
      <c r="AV330" s="3">
        <v>5</v>
      </c>
      <c r="AW330" s="3">
        <f t="shared" si="200"/>
        <v>1</v>
      </c>
      <c r="AX330" s="29">
        <f t="shared" si="201"/>
        <v>1</v>
      </c>
      <c r="AZ330" s="3">
        <v>5</v>
      </c>
      <c r="BA330" s="12">
        <f t="shared" si="202"/>
        <v>1.6579685447509495E-2</v>
      </c>
      <c r="BB330" s="12">
        <f t="shared" si="203"/>
        <v>9.0342679127725853E-2</v>
      </c>
      <c r="BD330" s="3">
        <f t="shared" si="204"/>
        <v>-0.25</v>
      </c>
      <c r="BF330" s="3">
        <f t="shared" si="205"/>
        <v>-0.25</v>
      </c>
      <c r="BG330" s="29" t="str">
        <f t="shared" si="206"/>
        <v/>
      </c>
      <c r="BI330" s="13">
        <f t="shared" si="207"/>
        <v>0</v>
      </c>
      <c r="BJ330" s="12">
        <f t="shared" si="208"/>
        <v>3.1746031746031746E-3</v>
      </c>
      <c r="BK330" s="29">
        <f t="shared" si="209"/>
        <v>0.67416666666666669</v>
      </c>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Q330" s="3"/>
      <c r="CR330" s="3"/>
      <c r="CS330" s="3"/>
      <c r="CT330" s="3"/>
      <c r="CU330" s="3"/>
      <c r="CV330" s="3"/>
      <c r="CW330" s="3"/>
      <c r="CY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B330" s="3"/>
      <c r="EC330" s="3"/>
      <c r="ED330" s="3"/>
      <c r="EE330" s="3"/>
      <c r="EF330" s="3"/>
      <c r="EG330" s="3"/>
      <c r="EH330" s="3"/>
      <c r="EI330" s="3"/>
      <c r="EJ330" s="3"/>
      <c r="EK330" s="3"/>
      <c r="EP330" s="3"/>
      <c r="EQ330" s="3"/>
      <c r="EU330" s="3"/>
      <c r="EW330" s="3"/>
      <c r="EZ330" s="3"/>
      <c r="FA330" s="3"/>
      <c r="FB330" s="3"/>
      <c r="FC330" s="3"/>
      <c r="FE330" s="3"/>
      <c r="FF330" s="3"/>
      <c r="FH330" s="3"/>
      <c r="FI330" s="3"/>
      <c r="FJ330" s="3"/>
      <c r="FK330" s="3"/>
      <c r="FL330" s="3"/>
      <c r="FM330" s="3"/>
      <c r="FN330" s="3"/>
      <c r="FO330" s="3"/>
      <c r="FP330" s="3"/>
      <c r="FQ330" s="3"/>
      <c r="FR330" s="3"/>
      <c r="FS330" s="3"/>
      <c r="FT330" s="3"/>
      <c r="FU330" s="3"/>
      <c r="FV330" s="3"/>
      <c r="FW330" s="3"/>
      <c r="FX330" s="3"/>
      <c r="FY330" s="3"/>
      <c r="GA330" s="3"/>
      <c r="GB330" s="3"/>
      <c r="GC330" s="3"/>
      <c r="GD330" s="3"/>
      <c r="GE330" s="3"/>
    </row>
    <row r="331" spans="1:187" ht="15" x14ac:dyDescent="0.2">
      <c r="A331" s="3" t="s">
        <v>2681</v>
      </c>
      <c r="B331" s="21" t="s">
        <v>3139</v>
      </c>
      <c r="C331" s="3" t="s">
        <v>2682</v>
      </c>
      <c r="D331" s="3" t="s">
        <v>144</v>
      </c>
      <c r="E331" s="3" t="s">
        <v>2683</v>
      </c>
      <c r="F331" s="3">
        <v>65</v>
      </c>
      <c r="G331" s="5">
        <f t="shared" si="175"/>
        <v>0.65</v>
      </c>
      <c r="H331" s="29">
        <f t="shared" si="176"/>
        <v>0.65</v>
      </c>
      <c r="I331" s="3">
        <v>3</v>
      </c>
      <c r="J331" s="3">
        <f t="shared" si="177"/>
        <v>0.5</v>
      </c>
      <c r="K331" s="3">
        <f t="shared" si="178"/>
        <v>0.5</v>
      </c>
      <c r="L331" s="3">
        <v>4</v>
      </c>
      <c r="M331" s="3">
        <f t="shared" si="179"/>
        <v>0.75</v>
      </c>
      <c r="N331" s="3">
        <f t="shared" si="180"/>
        <v>0.75</v>
      </c>
      <c r="O331" s="3">
        <v>5</v>
      </c>
      <c r="P331" s="3">
        <f t="shared" si="181"/>
        <v>1</v>
      </c>
      <c r="Q331" s="3">
        <f t="shared" si="182"/>
        <v>1</v>
      </c>
      <c r="R331" s="3">
        <v>5</v>
      </c>
      <c r="S331" s="3">
        <f t="shared" si="183"/>
        <v>1</v>
      </c>
      <c r="T331" s="3">
        <f t="shared" si="184"/>
        <v>1</v>
      </c>
      <c r="U331" s="29">
        <f t="shared" si="185"/>
        <v>0.8125</v>
      </c>
      <c r="V331" s="3">
        <v>4</v>
      </c>
      <c r="W331" s="3">
        <f t="shared" si="186"/>
        <v>0.75</v>
      </c>
      <c r="X331" s="3">
        <v>5</v>
      </c>
      <c r="Y331" s="3">
        <f t="shared" si="187"/>
        <v>1</v>
      </c>
      <c r="Z331" s="3">
        <v>5</v>
      </c>
      <c r="AA331" s="3">
        <f t="shared" si="188"/>
        <v>1</v>
      </c>
      <c r="AB331" s="29">
        <f t="shared" si="189"/>
        <v>0.91666666666666663</v>
      </c>
      <c r="AC331" s="3">
        <v>3</v>
      </c>
      <c r="AD331" s="3">
        <f t="shared" si="190"/>
        <v>0.66666666666666663</v>
      </c>
      <c r="AE331" s="3">
        <v>4</v>
      </c>
      <c r="AF331" s="3">
        <f t="shared" si="191"/>
        <v>1</v>
      </c>
      <c r="AG331" s="3">
        <v>4</v>
      </c>
      <c r="AH331" s="3">
        <f t="shared" si="192"/>
        <v>1</v>
      </c>
      <c r="AI331" s="3">
        <v>4</v>
      </c>
      <c r="AJ331" s="3">
        <f t="shared" si="193"/>
        <v>1</v>
      </c>
      <c r="AK331" s="3">
        <v>4</v>
      </c>
      <c r="AL331" s="3">
        <f t="shared" si="194"/>
        <v>1</v>
      </c>
      <c r="AM331" s="3">
        <v>4</v>
      </c>
      <c r="AN331" s="3">
        <f t="shared" si="195"/>
        <v>1</v>
      </c>
      <c r="AO331" s="3">
        <v>4</v>
      </c>
      <c r="AP331" s="3">
        <f t="shared" si="196"/>
        <v>1</v>
      </c>
      <c r="AQ331" s="3">
        <v>3</v>
      </c>
      <c r="AR331" s="3">
        <f t="shared" si="197"/>
        <v>0.66666666666666663</v>
      </c>
      <c r="AS331" s="29">
        <f t="shared" si="198"/>
        <v>0.91666666666666663</v>
      </c>
      <c r="AT331" s="3">
        <v>5</v>
      </c>
      <c r="AU331" s="3">
        <f t="shared" si="199"/>
        <v>1</v>
      </c>
      <c r="AV331" s="3">
        <v>5</v>
      </c>
      <c r="AW331" s="3">
        <f t="shared" si="200"/>
        <v>1</v>
      </c>
      <c r="AX331" s="29">
        <f t="shared" si="201"/>
        <v>1</v>
      </c>
      <c r="AY331" s="3" t="s">
        <v>2684</v>
      </c>
      <c r="AZ331" s="3">
        <v>90</v>
      </c>
      <c r="BA331" s="12">
        <f t="shared" si="202"/>
        <v>0.31835126211524123</v>
      </c>
      <c r="BB331" s="12">
        <f t="shared" si="203"/>
        <v>0.98442367601246106</v>
      </c>
      <c r="BC331" s="3">
        <v>5</v>
      </c>
      <c r="BD331" s="3">
        <f t="shared" si="204"/>
        <v>1</v>
      </c>
      <c r="BE331" s="3">
        <v>5</v>
      </c>
      <c r="BF331" s="3">
        <f t="shared" si="205"/>
        <v>1</v>
      </c>
      <c r="BG331" s="29">
        <f t="shared" si="206"/>
        <v>0.77278375403841382</v>
      </c>
      <c r="BH331" s="3">
        <v>3500000</v>
      </c>
      <c r="BI331" s="13">
        <f t="shared" si="207"/>
        <v>3.9375000039374997E-3</v>
      </c>
      <c r="BJ331" s="12">
        <f t="shared" si="208"/>
        <v>0.80952380952380953</v>
      </c>
      <c r="BK331" s="29">
        <f t="shared" si="209"/>
        <v>0.8447695145619577</v>
      </c>
      <c r="FI331" s="3"/>
      <c r="GC331" s="3"/>
      <c r="GE331" s="3"/>
    </row>
    <row r="332" spans="1:187" ht="15" x14ac:dyDescent="0.2">
      <c r="A332" s="3" t="s">
        <v>2692</v>
      </c>
      <c r="B332" s="21" t="s">
        <v>3137</v>
      </c>
      <c r="C332" s="3" t="s">
        <v>2693</v>
      </c>
      <c r="D332" s="3" t="s">
        <v>124</v>
      </c>
      <c r="E332" s="3" t="s">
        <v>273</v>
      </c>
      <c r="F332" s="3">
        <v>15</v>
      </c>
      <c r="G332" s="5">
        <f t="shared" si="175"/>
        <v>0.15</v>
      </c>
      <c r="H332" s="29">
        <f t="shared" si="176"/>
        <v>0.15</v>
      </c>
      <c r="I332" s="3">
        <v>4</v>
      </c>
      <c r="J332" s="3">
        <f t="shared" si="177"/>
        <v>0.75</v>
      </c>
      <c r="K332" s="3">
        <f t="shared" si="178"/>
        <v>0.75</v>
      </c>
      <c r="L332" s="3">
        <v>5</v>
      </c>
      <c r="M332" s="3">
        <f t="shared" si="179"/>
        <v>1</v>
      </c>
      <c r="N332" s="3">
        <f t="shared" si="180"/>
        <v>1</v>
      </c>
      <c r="O332" s="3">
        <v>5</v>
      </c>
      <c r="P332" s="3">
        <f t="shared" si="181"/>
        <v>1</v>
      </c>
      <c r="Q332" s="3">
        <f t="shared" si="182"/>
        <v>1</v>
      </c>
      <c r="R332" s="3">
        <v>5</v>
      </c>
      <c r="S332" s="3">
        <f t="shared" si="183"/>
        <v>1</v>
      </c>
      <c r="T332" s="3">
        <f t="shared" si="184"/>
        <v>1</v>
      </c>
      <c r="U332" s="29">
        <f t="shared" si="185"/>
        <v>0.9375</v>
      </c>
      <c r="V332" s="3">
        <v>4</v>
      </c>
      <c r="W332" s="3">
        <f t="shared" si="186"/>
        <v>0.75</v>
      </c>
      <c r="X332" s="3">
        <v>4</v>
      </c>
      <c r="Y332" s="3">
        <f t="shared" si="187"/>
        <v>0.75</v>
      </c>
      <c r="Z332" s="3">
        <v>4</v>
      </c>
      <c r="AA332" s="3">
        <f t="shared" si="188"/>
        <v>0.75</v>
      </c>
      <c r="AB332" s="29">
        <f t="shared" si="189"/>
        <v>0.75</v>
      </c>
      <c r="AC332" s="3">
        <v>4</v>
      </c>
      <c r="AD332" s="3">
        <f t="shared" si="190"/>
        <v>1</v>
      </c>
      <c r="AE332" s="3">
        <v>4</v>
      </c>
      <c r="AF332" s="3">
        <f t="shared" si="191"/>
        <v>1</v>
      </c>
      <c r="AG332" s="3">
        <v>4</v>
      </c>
      <c r="AH332" s="3">
        <f t="shared" si="192"/>
        <v>1</v>
      </c>
      <c r="AI332" s="3">
        <v>4</v>
      </c>
      <c r="AJ332" s="3">
        <f t="shared" si="193"/>
        <v>1</v>
      </c>
      <c r="AK332" s="3">
        <v>4</v>
      </c>
      <c r="AL332" s="3">
        <f t="shared" si="194"/>
        <v>1</v>
      </c>
      <c r="AM332" s="3">
        <v>3</v>
      </c>
      <c r="AN332" s="3">
        <f t="shared" si="195"/>
        <v>0.66666666666666663</v>
      </c>
      <c r="AO332" s="3">
        <v>4</v>
      </c>
      <c r="AP332" s="3">
        <f t="shared" si="196"/>
        <v>1</v>
      </c>
      <c r="AQ332" s="3">
        <v>2</v>
      </c>
      <c r="AR332" s="3">
        <f t="shared" si="197"/>
        <v>0.33333333333333331</v>
      </c>
      <c r="AS332" s="29">
        <f t="shared" si="198"/>
        <v>0.875</v>
      </c>
      <c r="AT332" s="3">
        <v>5</v>
      </c>
      <c r="AU332" s="3">
        <f t="shared" si="199"/>
        <v>1</v>
      </c>
      <c r="AV332" s="3">
        <v>5</v>
      </c>
      <c r="AW332" s="3">
        <f t="shared" si="200"/>
        <v>1</v>
      </c>
      <c r="AX332" s="29">
        <f t="shared" si="201"/>
        <v>1</v>
      </c>
      <c r="AY332" s="3" t="s">
        <v>2694</v>
      </c>
      <c r="AZ332" s="3">
        <v>30</v>
      </c>
      <c r="BA332" s="12">
        <f t="shared" si="202"/>
        <v>0.10533603152625413</v>
      </c>
      <c r="BB332" s="12">
        <f t="shared" si="203"/>
        <v>0.83177570093457942</v>
      </c>
      <c r="BC332" s="3">
        <v>5</v>
      </c>
      <c r="BD332" s="3">
        <f t="shared" si="204"/>
        <v>1</v>
      </c>
      <c r="BE332" s="3">
        <v>5</v>
      </c>
      <c r="BF332" s="3">
        <f t="shared" si="205"/>
        <v>1</v>
      </c>
      <c r="BG332" s="29">
        <f t="shared" si="206"/>
        <v>0.70177867717541798</v>
      </c>
      <c r="BH332" s="3">
        <v>145000</v>
      </c>
      <c r="BI332" s="13">
        <f t="shared" si="207"/>
        <v>1.6312500016312499E-4</v>
      </c>
      <c r="BJ332" s="12">
        <f t="shared" si="208"/>
        <v>0.25396825396825395</v>
      </c>
      <c r="BK332" s="29">
        <f t="shared" si="209"/>
        <v>0.73571311286256957</v>
      </c>
      <c r="FI332" s="3"/>
      <c r="GC332" s="3"/>
      <c r="GE332" s="3"/>
    </row>
    <row r="333" spans="1:187" ht="15" x14ac:dyDescent="0.2">
      <c r="A333" s="3" t="s">
        <v>2704</v>
      </c>
      <c r="B333" s="21" t="s">
        <v>3150</v>
      </c>
      <c r="C333" s="3" t="s">
        <v>2705</v>
      </c>
      <c r="D333" s="3" t="s">
        <v>144</v>
      </c>
      <c r="E333" s="3" t="s">
        <v>231</v>
      </c>
      <c r="F333" s="3">
        <v>20</v>
      </c>
      <c r="G333" s="5">
        <f t="shared" si="175"/>
        <v>0.2</v>
      </c>
      <c r="H333" s="29">
        <f t="shared" si="176"/>
        <v>0.2</v>
      </c>
      <c r="I333" s="3">
        <v>4</v>
      </c>
      <c r="J333" s="3">
        <f t="shared" si="177"/>
        <v>0.75</v>
      </c>
      <c r="K333" s="3">
        <f t="shared" si="178"/>
        <v>0.75</v>
      </c>
      <c r="L333" s="3">
        <v>5</v>
      </c>
      <c r="M333" s="3">
        <f t="shared" si="179"/>
        <v>1</v>
      </c>
      <c r="N333" s="3">
        <f t="shared" si="180"/>
        <v>1</v>
      </c>
      <c r="O333" s="3">
        <v>5</v>
      </c>
      <c r="P333" s="3">
        <f t="shared" si="181"/>
        <v>1</v>
      </c>
      <c r="Q333" s="3">
        <f t="shared" si="182"/>
        <v>1</v>
      </c>
      <c r="R333" s="3">
        <v>4</v>
      </c>
      <c r="S333" s="3">
        <f t="shared" si="183"/>
        <v>0.75</v>
      </c>
      <c r="T333" s="3">
        <f t="shared" si="184"/>
        <v>0.75</v>
      </c>
      <c r="U333" s="29">
        <f t="shared" si="185"/>
        <v>0.875</v>
      </c>
      <c r="V333" s="3">
        <v>4</v>
      </c>
      <c r="W333" s="3">
        <f t="shared" si="186"/>
        <v>0.75</v>
      </c>
      <c r="X333" s="3">
        <v>4</v>
      </c>
      <c r="Y333" s="3">
        <f t="shared" si="187"/>
        <v>0.75</v>
      </c>
      <c r="Z333" s="3">
        <v>5</v>
      </c>
      <c r="AA333" s="3">
        <f t="shared" si="188"/>
        <v>1</v>
      </c>
      <c r="AB333" s="29">
        <f t="shared" si="189"/>
        <v>0.83333333333333337</v>
      </c>
      <c r="AC333" s="3">
        <v>4</v>
      </c>
      <c r="AD333" s="3">
        <f t="shared" si="190"/>
        <v>1</v>
      </c>
      <c r="AE333" s="3">
        <v>4</v>
      </c>
      <c r="AF333" s="3">
        <f t="shared" si="191"/>
        <v>1</v>
      </c>
      <c r="AG333" s="3">
        <v>3</v>
      </c>
      <c r="AH333" s="3">
        <f t="shared" si="192"/>
        <v>0.66666666666666663</v>
      </c>
      <c r="AI333" s="3">
        <v>4</v>
      </c>
      <c r="AJ333" s="3">
        <f t="shared" si="193"/>
        <v>1</v>
      </c>
      <c r="AK333" s="3">
        <v>4</v>
      </c>
      <c r="AL333" s="3">
        <f t="shared" si="194"/>
        <v>1</v>
      </c>
      <c r="AM333" s="3">
        <v>2</v>
      </c>
      <c r="AN333" s="3">
        <f t="shared" si="195"/>
        <v>0.33333333333333331</v>
      </c>
      <c r="AO333" s="3">
        <v>2</v>
      </c>
      <c r="AP333" s="3">
        <f t="shared" si="196"/>
        <v>0.33333333333333331</v>
      </c>
      <c r="AQ333" s="3">
        <v>2</v>
      </c>
      <c r="AR333" s="3">
        <f t="shared" si="197"/>
        <v>0.33333333333333331</v>
      </c>
      <c r="AS333" s="29">
        <f t="shared" si="198"/>
        <v>0.70833333333333315</v>
      </c>
      <c r="AT333" s="3">
        <v>4</v>
      </c>
      <c r="AU333" s="3">
        <f t="shared" si="199"/>
        <v>0.75</v>
      </c>
      <c r="AV333" s="3">
        <v>3</v>
      </c>
      <c r="AW333" s="3">
        <f t="shared" si="200"/>
        <v>0.5</v>
      </c>
      <c r="AX333" s="29">
        <f t="shared" si="201"/>
        <v>0.625</v>
      </c>
      <c r="AY333" s="3" t="s">
        <v>2706</v>
      </c>
      <c r="AZ333" s="3">
        <v>8</v>
      </c>
      <c r="BA333" s="12">
        <f t="shared" si="202"/>
        <v>2.7230446976958849E-2</v>
      </c>
      <c r="BB333" s="12">
        <f t="shared" si="203"/>
        <v>0.24610591900311526</v>
      </c>
      <c r="BC333" s="3">
        <v>5</v>
      </c>
      <c r="BD333" s="3">
        <f t="shared" si="204"/>
        <v>1</v>
      </c>
      <c r="BE333" s="3">
        <v>5</v>
      </c>
      <c r="BF333" s="3">
        <f t="shared" si="205"/>
        <v>1</v>
      </c>
      <c r="BG333" s="29">
        <f t="shared" si="206"/>
        <v>0.67574348232565296</v>
      </c>
      <c r="BH333" s="3">
        <v>80000</v>
      </c>
      <c r="BI333" s="13">
        <f t="shared" si="207"/>
        <v>9.0000000089999994E-5</v>
      </c>
      <c r="BJ333" s="12">
        <f t="shared" si="208"/>
        <v>0.17142857142857143</v>
      </c>
      <c r="BK333" s="29">
        <f t="shared" si="209"/>
        <v>0.6529016914987199</v>
      </c>
      <c r="FI333" s="3"/>
      <c r="GC333" s="3"/>
      <c r="GE333" s="3"/>
    </row>
    <row r="334" spans="1:187" ht="15" x14ac:dyDescent="0.2">
      <c r="A334" s="3" t="s">
        <v>2711</v>
      </c>
      <c r="B334" s="21" t="s">
        <v>3137</v>
      </c>
      <c r="C334" s="3" t="s">
        <v>2712</v>
      </c>
      <c r="D334" s="3" t="s">
        <v>113</v>
      </c>
      <c r="E334" s="3" t="s">
        <v>2713</v>
      </c>
      <c r="F334" s="3">
        <v>50</v>
      </c>
      <c r="G334" s="5">
        <f t="shared" si="175"/>
        <v>0.5</v>
      </c>
      <c r="H334" s="29">
        <f t="shared" si="176"/>
        <v>0.5</v>
      </c>
      <c r="I334" s="3">
        <v>5</v>
      </c>
      <c r="J334" s="3">
        <f t="shared" si="177"/>
        <v>1</v>
      </c>
      <c r="K334" s="3">
        <f t="shared" si="178"/>
        <v>1</v>
      </c>
      <c r="L334" s="3">
        <v>5</v>
      </c>
      <c r="M334" s="3">
        <f t="shared" si="179"/>
        <v>1</v>
      </c>
      <c r="N334" s="3">
        <f t="shared" si="180"/>
        <v>1</v>
      </c>
      <c r="O334" s="3">
        <v>5</v>
      </c>
      <c r="P334" s="3">
        <f t="shared" si="181"/>
        <v>1</v>
      </c>
      <c r="Q334" s="3">
        <f t="shared" si="182"/>
        <v>1</v>
      </c>
      <c r="R334" s="3">
        <v>5</v>
      </c>
      <c r="S334" s="3">
        <f t="shared" si="183"/>
        <v>1</v>
      </c>
      <c r="T334" s="3">
        <f t="shared" si="184"/>
        <v>1</v>
      </c>
      <c r="U334" s="29">
        <f t="shared" si="185"/>
        <v>1</v>
      </c>
      <c r="V334" s="3">
        <v>5</v>
      </c>
      <c r="W334" s="3">
        <f t="shared" si="186"/>
        <v>1</v>
      </c>
      <c r="X334" s="3">
        <v>5</v>
      </c>
      <c r="Y334" s="3">
        <f t="shared" si="187"/>
        <v>1</v>
      </c>
      <c r="Z334" s="3">
        <v>5</v>
      </c>
      <c r="AA334" s="3">
        <f t="shared" si="188"/>
        <v>1</v>
      </c>
      <c r="AB334" s="29">
        <f t="shared" si="189"/>
        <v>1</v>
      </c>
      <c r="AC334" s="3">
        <v>4</v>
      </c>
      <c r="AD334" s="3">
        <f t="shared" si="190"/>
        <v>1</v>
      </c>
      <c r="AE334" s="3">
        <v>3</v>
      </c>
      <c r="AF334" s="3">
        <f t="shared" si="191"/>
        <v>0.66666666666666663</v>
      </c>
      <c r="AG334" s="3">
        <v>4</v>
      </c>
      <c r="AH334" s="3">
        <f t="shared" si="192"/>
        <v>1</v>
      </c>
      <c r="AI334" s="3">
        <v>4</v>
      </c>
      <c r="AJ334" s="3">
        <f t="shared" si="193"/>
        <v>1</v>
      </c>
      <c r="AK334" s="3">
        <v>4</v>
      </c>
      <c r="AL334" s="3">
        <f t="shared" si="194"/>
        <v>1</v>
      </c>
      <c r="AM334" s="3">
        <v>4</v>
      </c>
      <c r="AN334" s="3">
        <f t="shared" si="195"/>
        <v>1</v>
      </c>
      <c r="AO334" s="3">
        <v>4</v>
      </c>
      <c r="AP334" s="3">
        <f t="shared" si="196"/>
        <v>1</v>
      </c>
      <c r="AQ334" s="3">
        <v>3</v>
      </c>
      <c r="AR334" s="3">
        <f t="shared" si="197"/>
        <v>0.66666666666666663</v>
      </c>
      <c r="AS334" s="29">
        <f t="shared" si="198"/>
        <v>0.91666666666666663</v>
      </c>
      <c r="AT334" s="3">
        <v>5</v>
      </c>
      <c r="AU334" s="3">
        <f t="shared" si="199"/>
        <v>1</v>
      </c>
      <c r="AV334" s="3">
        <v>5</v>
      </c>
      <c r="AW334" s="3">
        <f t="shared" si="200"/>
        <v>1</v>
      </c>
      <c r="AX334" s="29">
        <f t="shared" si="201"/>
        <v>1</v>
      </c>
      <c r="AZ334" s="3">
        <v>12</v>
      </c>
      <c r="BA334" s="12">
        <f t="shared" si="202"/>
        <v>4.1431462349557989E-2</v>
      </c>
      <c r="BB334" s="12">
        <f t="shared" si="203"/>
        <v>0.42990654205607476</v>
      </c>
      <c r="BC334" s="3">
        <v>5</v>
      </c>
      <c r="BD334" s="3">
        <f t="shared" si="204"/>
        <v>1</v>
      </c>
      <c r="BE334" s="3">
        <v>5</v>
      </c>
      <c r="BF334" s="3">
        <f t="shared" si="205"/>
        <v>1</v>
      </c>
      <c r="BG334" s="29">
        <f t="shared" si="206"/>
        <v>0.68047715411651932</v>
      </c>
      <c r="BH334" s="3">
        <v>4500000</v>
      </c>
      <c r="BI334" s="13">
        <f t="shared" si="207"/>
        <v>5.0625000050625001E-3</v>
      </c>
      <c r="BJ334" s="12">
        <f t="shared" si="208"/>
        <v>0.83809523809523812</v>
      </c>
      <c r="BK334" s="29">
        <f t="shared" si="209"/>
        <v>0.84952397013053094</v>
      </c>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B334" s="3"/>
      <c r="EC334" s="3"/>
      <c r="ED334" s="3"/>
      <c r="EE334" s="3"/>
      <c r="EF334" s="3"/>
      <c r="EG334" s="3"/>
      <c r="EH334" s="3"/>
      <c r="EI334" s="3"/>
      <c r="EJ334" s="3"/>
      <c r="EK334" s="3"/>
      <c r="EL334" s="3"/>
      <c r="EM334" s="3"/>
      <c r="EN334" s="3"/>
      <c r="EW334" s="3"/>
      <c r="EZ334" s="3"/>
      <c r="FA334" s="3"/>
      <c r="FB334" s="3"/>
      <c r="FC334" s="3"/>
      <c r="FD334" s="3"/>
      <c r="FE334" s="3"/>
      <c r="FF334" s="3"/>
      <c r="FH334" s="3"/>
      <c r="FI334" s="3"/>
      <c r="FJ334" s="3"/>
      <c r="FK334" s="3"/>
      <c r="FL334" s="3"/>
      <c r="FM334" s="3"/>
      <c r="FN334" s="3"/>
      <c r="FO334" s="3"/>
      <c r="FP334" s="3"/>
      <c r="FQ334" s="3"/>
      <c r="FR334" s="3"/>
      <c r="FS334" s="3"/>
      <c r="FT334" s="3"/>
      <c r="FU334" s="3"/>
      <c r="FV334" s="3"/>
      <c r="FW334" s="3"/>
      <c r="FX334" s="3"/>
      <c r="FY334" s="3"/>
      <c r="GA334" s="3"/>
      <c r="GB334" s="3"/>
      <c r="GC334" s="3"/>
      <c r="GD334" s="3"/>
      <c r="GE334" s="3"/>
    </row>
    <row r="335" spans="1:187" ht="15" x14ac:dyDescent="0.2">
      <c r="A335" s="3" t="s">
        <v>2714</v>
      </c>
      <c r="B335" s="21" t="s">
        <v>3137</v>
      </c>
      <c r="C335" s="3" t="s">
        <v>2715</v>
      </c>
      <c r="D335" s="3" t="s">
        <v>113</v>
      </c>
      <c r="E335" s="3" t="s">
        <v>2291</v>
      </c>
      <c r="G335" s="5">
        <f t="shared" si="175"/>
        <v>0</v>
      </c>
      <c r="H335" s="29" t="str">
        <f t="shared" si="176"/>
        <v/>
      </c>
      <c r="J335" s="3">
        <f t="shared" si="177"/>
        <v>-0.25</v>
      </c>
      <c r="K335" s="3" t="str">
        <f t="shared" si="178"/>
        <v/>
      </c>
      <c r="M335" s="3">
        <f t="shared" si="179"/>
        <v>-0.25</v>
      </c>
      <c r="N335" s="3" t="str">
        <f t="shared" si="180"/>
        <v/>
      </c>
      <c r="P335" s="3">
        <f t="shared" si="181"/>
        <v>-0.25</v>
      </c>
      <c r="Q335" s="3" t="str">
        <f t="shared" si="182"/>
        <v/>
      </c>
      <c r="S335" s="3">
        <f t="shared" si="183"/>
        <v>-0.25</v>
      </c>
      <c r="T335" s="3" t="str">
        <f t="shared" si="184"/>
        <v/>
      </c>
      <c r="U335" s="29" t="str">
        <f t="shared" si="185"/>
        <v/>
      </c>
      <c r="W335" s="3">
        <f t="shared" si="186"/>
        <v>-0.25</v>
      </c>
      <c r="Y335" s="3">
        <f t="shared" si="187"/>
        <v>-0.25</v>
      </c>
      <c r="AA335" s="3">
        <f t="shared" si="188"/>
        <v>-0.25</v>
      </c>
      <c r="AB335" s="29" t="str">
        <f t="shared" si="189"/>
        <v/>
      </c>
      <c r="AD335" s="3">
        <f t="shared" si="190"/>
        <v>-0.33333333333333331</v>
      </c>
      <c r="AF335" s="3">
        <f t="shared" si="191"/>
        <v>-0.33333333333333331</v>
      </c>
      <c r="AH335" s="3">
        <f t="shared" si="192"/>
        <v>-0.33333333333333331</v>
      </c>
      <c r="AJ335" s="3">
        <f t="shared" si="193"/>
        <v>-0.33333333333333331</v>
      </c>
      <c r="AL335" s="3">
        <f t="shared" si="194"/>
        <v>-0.33333333333333331</v>
      </c>
      <c r="AN335" s="3">
        <f t="shared" si="195"/>
        <v>-0.33333333333333331</v>
      </c>
      <c r="AP335" s="3">
        <f t="shared" si="196"/>
        <v>-0.33333333333333331</v>
      </c>
      <c r="AR335" s="3">
        <f t="shared" si="197"/>
        <v>-0.33333333333333331</v>
      </c>
      <c r="AS335" s="29" t="str">
        <f t="shared" si="198"/>
        <v/>
      </c>
      <c r="AU335" s="3">
        <f t="shared" si="199"/>
        <v>-0.25</v>
      </c>
      <c r="AW335" s="3">
        <f t="shared" si="200"/>
        <v>-0.25</v>
      </c>
      <c r="AX335" s="29" t="str">
        <f t="shared" si="201"/>
        <v/>
      </c>
      <c r="BA335" s="12">
        <f t="shared" si="202"/>
        <v>-1.171583768239429E-3</v>
      </c>
      <c r="BB335" s="12" t="e">
        <f t="shared" si="203"/>
        <v>#N/A</v>
      </c>
      <c r="BD335" s="3">
        <f t="shared" si="204"/>
        <v>-0.25</v>
      </c>
      <c r="BF335" s="3">
        <f t="shared" si="205"/>
        <v>-0.25</v>
      </c>
      <c r="BG335" s="29" t="str">
        <f t="shared" si="206"/>
        <v/>
      </c>
      <c r="BI335" s="13">
        <f t="shared" si="207"/>
        <v>0</v>
      </c>
      <c r="BJ335" s="12">
        <f t="shared" si="208"/>
        <v>3.1746031746031746E-3</v>
      </c>
      <c r="BK335" s="29" t="str">
        <f t="shared" si="209"/>
        <v/>
      </c>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O335" s="3"/>
      <c r="EW335" s="3"/>
      <c r="EX335" s="3"/>
      <c r="EY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row>
    <row r="336" spans="1:187" ht="15" x14ac:dyDescent="0.2">
      <c r="A336" s="3" t="s">
        <v>2716</v>
      </c>
      <c r="B336" s="21" t="s">
        <v>3137</v>
      </c>
      <c r="C336" s="3" t="s">
        <v>2717</v>
      </c>
      <c r="D336" s="3" t="s">
        <v>113</v>
      </c>
      <c r="E336" s="3" t="s">
        <v>497</v>
      </c>
      <c r="G336" s="5">
        <f t="shared" si="175"/>
        <v>0</v>
      </c>
      <c r="H336" s="29" t="str">
        <f t="shared" si="176"/>
        <v/>
      </c>
      <c r="I336" s="3">
        <v>5</v>
      </c>
      <c r="J336" s="3">
        <f t="shared" si="177"/>
        <v>1</v>
      </c>
      <c r="K336" s="3">
        <f t="shared" si="178"/>
        <v>1</v>
      </c>
      <c r="L336" s="3">
        <v>5</v>
      </c>
      <c r="M336" s="3">
        <f t="shared" si="179"/>
        <v>1</v>
      </c>
      <c r="N336" s="3">
        <f t="shared" si="180"/>
        <v>1</v>
      </c>
      <c r="O336" s="3">
        <v>5</v>
      </c>
      <c r="P336" s="3">
        <f t="shared" si="181"/>
        <v>1</v>
      </c>
      <c r="Q336" s="3">
        <f t="shared" si="182"/>
        <v>1</v>
      </c>
      <c r="R336" s="3">
        <v>5</v>
      </c>
      <c r="S336" s="3">
        <f t="shared" si="183"/>
        <v>1</v>
      </c>
      <c r="T336" s="3">
        <f t="shared" si="184"/>
        <v>1</v>
      </c>
      <c r="U336" s="29">
        <f t="shared" si="185"/>
        <v>1</v>
      </c>
      <c r="V336" s="3">
        <v>5</v>
      </c>
      <c r="W336" s="3">
        <f t="shared" si="186"/>
        <v>1</v>
      </c>
      <c r="X336" s="3">
        <v>5</v>
      </c>
      <c r="Y336" s="3">
        <f t="shared" si="187"/>
        <v>1</v>
      </c>
      <c r="Z336" s="3">
        <v>5</v>
      </c>
      <c r="AA336" s="3">
        <f t="shared" si="188"/>
        <v>1</v>
      </c>
      <c r="AB336" s="29">
        <f t="shared" si="189"/>
        <v>1</v>
      </c>
      <c r="AC336" s="3">
        <v>4</v>
      </c>
      <c r="AD336" s="3">
        <f t="shared" si="190"/>
        <v>1</v>
      </c>
      <c r="AE336" s="3">
        <v>4</v>
      </c>
      <c r="AF336" s="3">
        <f t="shared" si="191"/>
        <v>1</v>
      </c>
      <c r="AG336" s="3">
        <v>2</v>
      </c>
      <c r="AH336" s="3">
        <f t="shared" si="192"/>
        <v>0.33333333333333331</v>
      </c>
      <c r="AI336" s="3">
        <v>2</v>
      </c>
      <c r="AJ336" s="3">
        <f t="shared" si="193"/>
        <v>0.33333333333333331</v>
      </c>
      <c r="AK336" s="3">
        <v>4</v>
      </c>
      <c r="AL336" s="3">
        <f t="shared" si="194"/>
        <v>1</v>
      </c>
      <c r="AM336" s="3">
        <v>4</v>
      </c>
      <c r="AN336" s="3">
        <f t="shared" si="195"/>
        <v>1</v>
      </c>
      <c r="AO336" s="3">
        <v>2</v>
      </c>
      <c r="AP336" s="3">
        <f t="shared" si="196"/>
        <v>0.33333333333333331</v>
      </c>
      <c r="AQ336" s="3">
        <v>4</v>
      </c>
      <c r="AR336" s="3">
        <f t="shared" si="197"/>
        <v>1</v>
      </c>
      <c r="AS336" s="29">
        <f t="shared" si="198"/>
        <v>0.75</v>
      </c>
      <c r="AT336" s="3">
        <v>5</v>
      </c>
      <c r="AU336" s="3">
        <f t="shared" si="199"/>
        <v>1</v>
      </c>
      <c r="AV336" s="3">
        <v>5</v>
      </c>
      <c r="AW336" s="3">
        <f t="shared" si="200"/>
        <v>1</v>
      </c>
      <c r="AX336" s="29">
        <f t="shared" si="201"/>
        <v>1</v>
      </c>
      <c r="AY336" s="3" t="s">
        <v>2718</v>
      </c>
      <c r="AZ336" s="3">
        <v>20</v>
      </c>
      <c r="BA336" s="12">
        <f t="shared" si="202"/>
        <v>6.9833493094756283E-2</v>
      </c>
      <c r="BB336" s="12">
        <f t="shared" si="203"/>
        <v>0.58566978193146413</v>
      </c>
      <c r="BC336" s="3">
        <v>3</v>
      </c>
      <c r="BD336" s="3">
        <f t="shared" si="204"/>
        <v>0.5</v>
      </c>
      <c r="BE336" s="3">
        <v>3</v>
      </c>
      <c r="BF336" s="3">
        <f t="shared" si="205"/>
        <v>0.5</v>
      </c>
      <c r="BG336" s="29">
        <f t="shared" si="206"/>
        <v>0.35661116436491874</v>
      </c>
      <c r="BH336" s="3">
        <v>1000000</v>
      </c>
      <c r="BI336" s="13">
        <f t="shared" si="207"/>
        <v>1.125000001125E-3</v>
      </c>
      <c r="BJ336" s="12">
        <f t="shared" si="208"/>
        <v>0.64126984126984132</v>
      </c>
      <c r="BK336" s="29">
        <f t="shared" si="209"/>
        <v>0.82132223287298378</v>
      </c>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B336" s="3"/>
      <c r="EC336" s="3"/>
      <c r="ED336" s="3"/>
      <c r="EE336" s="3"/>
      <c r="EF336" s="3"/>
      <c r="EG336" s="3"/>
      <c r="EH336" s="3"/>
      <c r="EI336" s="3"/>
      <c r="EJ336" s="3"/>
      <c r="EK336" s="3"/>
      <c r="EL336" s="3"/>
      <c r="EM336" s="3"/>
      <c r="ER336" s="3"/>
      <c r="EV336" s="3"/>
      <c r="EW336" s="3"/>
      <c r="EX336" s="3"/>
      <c r="EY336" s="3"/>
      <c r="FA336" s="3"/>
      <c r="FB336" s="3"/>
      <c r="FC336" s="3"/>
      <c r="FE336" s="3"/>
      <c r="FF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row>
    <row r="337" spans="1:187" ht="15" x14ac:dyDescent="0.2">
      <c r="A337" s="3" t="s">
        <v>1458</v>
      </c>
      <c r="B337" s="21" t="s">
        <v>3153</v>
      </c>
      <c r="C337" s="3" t="s">
        <v>2720</v>
      </c>
      <c r="D337" s="3" t="s">
        <v>124</v>
      </c>
      <c r="E337" s="3" t="s">
        <v>902</v>
      </c>
      <c r="F337" s="3">
        <v>50</v>
      </c>
      <c r="G337" s="5">
        <f t="shared" si="175"/>
        <v>0.5</v>
      </c>
      <c r="H337" s="29">
        <f t="shared" si="176"/>
        <v>0.5</v>
      </c>
      <c r="I337" s="3">
        <v>5</v>
      </c>
      <c r="J337" s="3">
        <f t="shared" si="177"/>
        <v>1</v>
      </c>
      <c r="K337" s="3">
        <f t="shared" si="178"/>
        <v>1</v>
      </c>
      <c r="L337" s="3">
        <v>5</v>
      </c>
      <c r="M337" s="3">
        <f t="shared" si="179"/>
        <v>1</v>
      </c>
      <c r="N337" s="3">
        <f t="shared" si="180"/>
        <v>1</v>
      </c>
      <c r="O337" s="3">
        <v>5</v>
      </c>
      <c r="P337" s="3">
        <f t="shared" si="181"/>
        <v>1</v>
      </c>
      <c r="Q337" s="3">
        <f t="shared" si="182"/>
        <v>1</v>
      </c>
      <c r="R337" s="3">
        <v>5</v>
      </c>
      <c r="S337" s="3">
        <f t="shared" si="183"/>
        <v>1</v>
      </c>
      <c r="T337" s="3">
        <f t="shared" si="184"/>
        <v>1</v>
      </c>
      <c r="U337" s="29">
        <f t="shared" si="185"/>
        <v>1</v>
      </c>
      <c r="V337" s="3">
        <v>5</v>
      </c>
      <c r="W337" s="3">
        <f t="shared" si="186"/>
        <v>1</v>
      </c>
      <c r="X337" s="3">
        <v>5</v>
      </c>
      <c r="Y337" s="3">
        <f t="shared" si="187"/>
        <v>1</v>
      </c>
      <c r="Z337" s="3">
        <v>5</v>
      </c>
      <c r="AA337" s="3">
        <f t="shared" si="188"/>
        <v>1</v>
      </c>
      <c r="AB337" s="29">
        <f t="shared" si="189"/>
        <v>1</v>
      </c>
      <c r="AC337" s="3">
        <v>4</v>
      </c>
      <c r="AD337" s="3">
        <f t="shared" si="190"/>
        <v>1</v>
      </c>
      <c r="AE337" s="3">
        <v>4</v>
      </c>
      <c r="AF337" s="3">
        <f t="shared" si="191"/>
        <v>1</v>
      </c>
      <c r="AG337" s="3">
        <v>4</v>
      </c>
      <c r="AH337" s="3">
        <f t="shared" si="192"/>
        <v>1</v>
      </c>
      <c r="AI337" s="3">
        <v>4</v>
      </c>
      <c r="AJ337" s="3">
        <f t="shared" si="193"/>
        <v>1</v>
      </c>
      <c r="AK337" s="3">
        <v>4</v>
      </c>
      <c r="AL337" s="3">
        <f t="shared" si="194"/>
        <v>1</v>
      </c>
      <c r="AM337" s="3">
        <v>4</v>
      </c>
      <c r="AN337" s="3">
        <f t="shared" si="195"/>
        <v>1</v>
      </c>
      <c r="AO337" s="3">
        <v>4</v>
      </c>
      <c r="AP337" s="3">
        <f t="shared" si="196"/>
        <v>1</v>
      </c>
      <c r="AQ337" s="3">
        <v>4</v>
      </c>
      <c r="AR337" s="3">
        <f t="shared" si="197"/>
        <v>1</v>
      </c>
      <c r="AS337" s="29">
        <f t="shared" si="198"/>
        <v>1</v>
      </c>
      <c r="AT337" s="3">
        <v>5</v>
      </c>
      <c r="AU337" s="3">
        <f t="shared" si="199"/>
        <v>1</v>
      </c>
      <c r="AV337" s="3">
        <v>5</v>
      </c>
      <c r="AW337" s="3">
        <f t="shared" si="200"/>
        <v>1</v>
      </c>
      <c r="AX337" s="29">
        <f t="shared" si="201"/>
        <v>1</v>
      </c>
      <c r="AZ337" s="3">
        <v>282</v>
      </c>
      <c r="BA337" s="12">
        <f t="shared" si="202"/>
        <v>1</v>
      </c>
      <c r="BB337" s="12">
        <f t="shared" si="203"/>
        <v>1</v>
      </c>
      <c r="BC337" s="3">
        <v>5</v>
      </c>
      <c r="BD337" s="3">
        <f t="shared" si="204"/>
        <v>1</v>
      </c>
      <c r="BE337" s="3">
        <v>4</v>
      </c>
      <c r="BF337" s="3">
        <f t="shared" si="205"/>
        <v>0.75</v>
      </c>
      <c r="BG337" s="29">
        <f t="shared" si="206"/>
        <v>0.91666666666666663</v>
      </c>
      <c r="BH337" s="3">
        <v>24000</v>
      </c>
      <c r="BI337" s="13">
        <f t="shared" si="207"/>
        <v>2.7000000027000001E-5</v>
      </c>
      <c r="BJ337" s="12">
        <f t="shared" si="208"/>
        <v>7.301587301587302E-2</v>
      </c>
      <c r="BK337" s="29">
        <f t="shared" si="209"/>
        <v>0.90277777777777779</v>
      </c>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Q337" s="3"/>
      <c r="CR337" s="3"/>
      <c r="CS337" s="3"/>
      <c r="CT337" s="3"/>
      <c r="CU337" s="3"/>
      <c r="CV337" s="3"/>
      <c r="CW337" s="3"/>
      <c r="CX337" s="3"/>
      <c r="CY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O337" s="3"/>
      <c r="EW337" s="3"/>
      <c r="EX337" s="3"/>
      <c r="EY337" s="3"/>
      <c r="FA337" s="3"/>
      <c r="FB337" s="3"/>
      <c r="FC337" s="3"/>
      <c r="FD337" s="3"/>
      <c r="FE337" s="3"/>
      <c r="FF337" s="3"/>
      <c r="FH337" s="3"/>
      <c r="FI337" s="3"/>
      <c r="FJ337" s="3"/>
      <c r="FK337" s="3"/>
      <c r="FL337" s="3"/>
      <c r="FM337" s="3"/>
      <c r="FN337" s="3"/>
      <c r="FO337" s="3"/>
      <c r="FP337" s="3"/>
      <c r="FQ337" s="3"/>
      <c r="FR337" s="3"/>
      <c r="FS337" s="3"/>
      <c r="FT337" s="3"/>
      <c r="FU337" s="3"/>
      <c r="FV337" s="3"/>
      <c r="FW337" s="3"/>
      <c r="FX337" s="3"/>
      <c r="FY337" s="3"/>
      <c r="GA337" s="3"/>
      <c r="GB337" s="3"/>
      <c r="GC337" s="3"/>
      <c r="GD337" s="3"/>
      <c r="GE337" s="3"/>
    </row>
    <row r="338" spans="1:187" ht="15" x14ac:dyDescent="0.2">
      <c r="A338" s="3" t="s">
        <v>2727</v>
      </c>
      <c r="B338" s="21" t="s">
        <v>3137</v>
      </c>
      <c r="C338" s="3" t="s">
        <v>2728</v>
      </c>
      <c r="D338" s="3" t="s">
        <v>113</v>
      </c>
      <c r="E338" s="3" t="s">
        <v>2729</v>
      </c>
      <c r="F338" s="3">
        <v>25</v>
      </c>
      <c r="G338" s="5">
        <f t="shared" si="175"/>
        <v>0.25</v>
      </c>
      <c r="H338" s="29">
        <f t="shared" si="176"/>
        <v>0.25</v>
      </c>
      <c r="I338" s="3">
        <v>5</v>
      </c>
      <c r="J338" s="3">
        <f t="shared" si="177"/>
        <v>1</v>
      </c>
      <c r="K338" s="3">
        <f t="shared" si="178"/>
        <v>1</v>
      </c>
      <c r="L338" s="3">
        <v>5</v>
      </c>
      <c r="M338" s="3">
        <f t="shared" si="179"/>
        <v>1</v>
      </c>
      <c r="N338" s="3">
        <f t="shared" si="180"/>
        <v>1</v>
      </c>
      <c r="O338" s="3">
        <v>5</v>
      </c>
      <c r="P338" s="3">
        <f t="shared" si="181"/>
        <v>1</v>
      </c>
      <c r="Q338" s="3">
        <f t="shared" si="182"/>
        <v>1</v>
      </c>
      <c r="R338" s="3">
        <v>5</v>
      </c>
      <c r="S338" s="3">
        <f t="shared" si="183"/>
        <v>1</v>
      </c>
      <c r="T338" s="3">
        <f t="shared" si="184"/>
        <v>1</v>
      </c>
      <c r="U338" s="29">
        <f t="shared" si="185"/>
        <v>1</v>
      </c>
      <c r="V338" s="3">
        <v>5</v>
      </c>
      <c r="W338" s="3">
        <f t="shared" si="186"/>
        <v>1</v>
      </c>
      <c r="X338" s="3">
        <v>5</v>
      </c>
      <c r="Y338" s="3">
        <f t="shared" si="187"/>
        <v>1</v>
      </c>
      <c r="Z338" s="3">
        <v>5</v>
      </c>
      <c r="AA338" s="3">
        <f t="shared" si="188"/>
        <v>1</v>
      </c>
      <c r="AB338" s="29">
        <f t="shared" si="189"/>
        <v>1</v>
      </c>
      <c r="AC338" s="3">
        <v>4</v>
      </c>
      <c r="AD338" s="3">
        <f t="shared" si="190"/>
        <v>1</v>
      </c>
      <c r="AE338" s="3">
        <v>3</v>
      </c>
      <c r="AF338" s="3">
        <f t="shared" si="191"/>
        <v>0.66666666666666663</v>
      </c>
      <c r="AG338" s="3">
        <v>4</v>
      </c>
      <c r="AH338" s="3">
        <f t="shared" si="192"/>
        <v>1</v>
      </c>
      <c r="AI338" s="3">
        <v>4</v>
      </c>
      <c r="AJ338" s="3">
        <f t="shared" si="193"/>
        <v>1</v>
      </c>
      <c r="AK338" s="3">
        <v>4</v>
      </c>
      <c r="AL338" s="3">
        <f t="shared" si="194"/>
        <v>1</v>
      </c>
      <c r="AM338" s="3">
        <v>3</v>
      </c>
      <c r="AN338" s="3">
        <f t="shared" si="195"/>
        <v>0.66666666666666663</v>
      </c>
      <c r="AO338" s="3">
        <v>3</v>
      </c>
      <c r="AP338" s="3">
        <f t="shared" si="196"/>
        <v>0.66666666666666663</v>
      </c>
      <c r="AQ338" s="3">
        <v>4</v>
      </c>
      <c r="AR338" s="3">
        <f t="shared" si="197"/>
        <v>1</v>
      </c>
      <c r="AS338" s="29">
        <f t="shared" si="198"/>
        <v>0.875</v>
      </c>
      <c r="AT338" s="3">
        <v>4</v>
      </c>
      <c r="AU338" s="3">
        <f t="shared" si="199"/>
        <v>0.75</v>
      </c>
      <c r="AV338" s="3">
        <v>4</v>
      </c>
      <c r="AW338" s="3">
        <f t="shared" si="200"/>
        <v>0.75</v>
      </c>
      <c r="AX338" s="29">
        <f t="shared" si="201"/>
        <v>0.75</v>
      </c>
      <c r="AY338" s="3" t="s">
        <v>2730</v>
      </c>
      <c r="AZ338" s="3">
        <v>0.33</v>
      </c>
      <c r="BA338" s="12">
        <f t="shared" si="202"/>
        <v>0</v>
      </c>
      <c r="BB338" s="12">
        <f t="shared" si="203"/>
        <v>3.1152647975077881E-3</v>
      </c>
      <c r="BC338" s="3">
        <v>5</v>
      </c>
      <c r="BD338" s="3">
        <f t="shared" si="204"/>
        <v>1</v>
      </c>
      <c r="BE338" s="3">
        <v>5</v>
      </c>
      <c r="BF338" s="3">
        <f t="shared" si="205"/>
        <v>1</v>
      </c>
      <c r="BG338" s="29">
        <f t="shared" si="206"/>
        <v>0.66666666666666663</v>
      </c>
      <c r="BH338" s="3">
        <v>2142679</v>
      </c>
      <c r="BI338" s="13">
        <f t="shared" si="207"/>
        <v>2.410513877410514E-3</v>
      </c>
      <c r="BJ338" s="12">
        <f t="shared" si="208"/>
        <v>0.77460317460317463</v>
      </c>
      <c r="BK338" s="29">
        <f t="shared" si="209"/>
        <v>0.75694444444444453</v>
      </c>
      <c r="FI338" s="3"/>
      <c r="GC338" s="3"/>
      <c r="GE338" s="3"/>
    </row>
    <row r="339" spans="1:187" ht="15" x14ac:dyDescent="0.2">
      <c r="A339" s="3" t="s">
        <v>2737</v>
      </c>
      <c r="B339" s="21" t="s">
        <v>3150</v>
      </c>
      <c r="C339" s="3" t="s">
        <v>2738</v>
      </c>
      <c r="D339" s="3" t="s">
        <v>113</v>
      </c>
      <c r="E339" s="3" t="s">
        <v>2739</v>
      </c>
      <c r="F339" s="3">
        <v>25</v>
      </c>
      <c r="G339" s="5">
        <f t="shared" si="175"/>
        <v>0.25</v>
      </c>
      <c r="H339" s="29">
        <f t="shared" si="176"/>
        <v>0.25</v>
      </c>
      <c r="I339" s="3">
        <v>5</v>
      </c>
      <c r="J339" s="3">
        <f t="shared" si="177"/>
        <v>1</v>
      </c>
      <c r="K339" s="3">
        <f t="shared" si="178"/>
        <v>1</v>
      </c>
      <c r="L339" s="3">
        <v>5</v>
      </c>
      <c r="M339" s="3">
        <f t="shared" si="179"/>
        <v>1</v>
      </c>
      <c r="N339" s="3">
        <f t="shared" si="180"/>
        <v>1</v>
      </c>
      <c r="O339" s="3">
        <v>5</v>
      </c>
      <c r="P339" s="3">
        <f t="shared" si="181"/>
        <v>1</v>
      </c>
      <c r="Q339" s="3">
        <f t="shared" si="182"/>
        <v>1</v>
      </c>
      <c r="R339" s="3">
        <v>5</v>
      </c>
      <c r="S339" s="3">
        <f t="shared" si="183"/>
        <v>1</v>
      </c>
      <c r="T339" s="3">
        <f t="shared" si="184"/>
        <v>1</v>
      </c>
      <c r="U339" s="29">
        <f t="shared" si="185"/>
        <v>1</v>
      </c>
      <c r="V339" s="3">
        <v>5</v>
      </c>
      <c r="W339" s="3">
        <f t="shared" si="186"/>
        <v>1</v>
      </c>
      <c r="X339" s="3">
        <v>4</v>
      </c>
      <c r="Y339" s="3">
        <f t="shared" si="187"/>
        <v>0.75</v>
      </c>
      <c r="Z339" s="3">
        <v>5</v>
      </c>
      <c r="AA339" s="3">
        <f t="shared" si="188"/>
        <v>1</v>
      </c>
      <c r="AB339" s="29">
        <f t="shared" si="189"/>
        <v>0.91666666666666663</v>
      </c>
      <c r="AC339" s="3">
        <v>4</v>
      </c>
      <c r="AD339" s="3">
        <f t="shared" si="190"/>
        <v>1</v>
      </c>
      <c r="AE339" s="3">
        <v>4</v>
      </c>
      <c r="AF339" s="3">
        <f t="shared" si="191"/>
        <v>1</v>
      </c>
      <c r="AG339" s="3">
        <v>4</v>
      </c>
      <c r="AH339" s="3">
        <f t="shared" si="192"/>
        <v>1</v>
      </c>
      <c r="AI339" s="3">
        <v>4</v>
      </c>
      <c r="AJ339" s="3">
        <f t="shared" si="193"/>
        <v>1</v>
      </c>
      <c r="AK339" s="3">
        <v>4</v>
      </c>
      <c r="AL339" s="3">
        <f t="shared" si="194"/>
        <v>1</v>
      </c>
      <c r="AM339" s="3">
        <v>4</v>
      </c>
      <c r="AN339" s="3">
        <f t="shared" si="195"/>
        <v>1</v>
      </c>
      <c r="AO339" s="3">
        <v>4</v>
      </c>
      <c r="AP339" s="3">
        <f t="shared" si="196"/>
        <v>1</v>
      </c>
      <c r="AQ339" s="3">
        <v>4</v>
      </c>
      <c r="AR339" s="3">
        <f t="shared" si="197"/>
        <v>1</v>
      </c>
      <c r="AS339" s="29">
        <f t="shared" si="198"/>
        <v>1</v>
      </c>
      <c r="AT339" s="3">
        <v>5</v>
      </c>
      <c r="AU339" s="3">
        <f t="shared" si="199"/>
        <v>1</v>
      </c>
      <c r="AV339" s="3">
        <v>5</v>
      </c>
      <c r="AW339" s="3">
        <f t="shared" si="200"/>
        <v>1</v>
      </c>
      <c r="AX339" s="29">
        <f t="shared" si="201"/>
        <v>1</v>
      </c>
      <c r="AY339" s="3" t="s">
        <v>2740</v>
      </c>
      <c r="AZ339" s="3">
        <v>14</v>
      </c>
      <c r="BA339" s="12">
        <f t="shared" si="202"/>
        <v>4.8531970035857561E-2</v>
      </c>
      <c r="BB339" s="12">
        <f t="shared" si="203"/>
        <v>0.46728971962616822</v>
      </c>
      <c r="BC339" s="3">
        <v>5</v>
      </c>
      <c r="BD339" s="3">
        <f t="shared" si="204"/>
        <v>1</v>
      </c>
      <c r="BE339" s="3">
        <v>4</v>
      </c>
      <c r="BF339" s="3">
        <f t="shared" si="205"/>
        <v>0.75</v>
      </c>
      <c r="BG339" s="29">
        <f t="shared" si="206"/>
        <v>0.59951065667861914</v>
      </c>
      <c r="BH339" s="3">
        <v>8000000</v>
      </c>
      <c r="BI339" s="13">
        <f t="shared" si="207"/>
        <v>9.0000000089999997E-3</v>
      </c>
      <c r="BJ339" s="12">
        <f t="shared" si="208"/>
        <v>0.90793650793650793</v>
      </c>
      <c r="BK339" s="29">
        <f t="shared" si="209"/>
        <v>0.79436288722421422</v>
      </c>
      <c r="FI339" s="3"/>
      <c r="GC339" s="3"/>
      <c r="GE339" s="3"/>
    </row>
    <row r="340" spans="1:187" ht="15" x14ac:dyDescent="0.2">
      <c r="A340" s="3" t="s">
        <v>2749</v>
      </c>
      <c r="B340" s="21" t="s">
        <v>3150</v>
      </c>
      <c r="C340" s="3" t="s">
        <v>2242</v>
      </c>
      <c r="D340" s="3" t="s">
        <v>113</v>
      </c>
      <c r="E340" s="3" t="s">
        <v>497</v>
      </c>
      <c r="F340" s="3">
        <v>65</v>
      </c>
      <c r="G340" s="5">
        <f t="shared" si="175"/>
        <v>0.65</v>
      </c>
      <c r="H340" s="29">
        <f t="shared" si="176"/>
        <v>0.65</v>
      </c>
      <c r="I340" s="3">
        <v>5</v>
      </c>
      <c r="J340" s="3">
        <f t="shared" si="177"/>
        <v>1</v>
      </c>
      <c r="K340" s="3">
        <f t="shared" si="178"/>
        <v>1</v>
      </c>
      <c r="L340" s="3">
        <v>5</v>
      </c>
      <c r="M340" s="3">
        <f t="shared" si="179"/>
        <v>1</v>
      </c>
      <c r="N340" s="3">
        <f t="shared" si="180"/>
        <v>1</v>
      </c>
      <c r="O340" s="3">
        <v>5</v>
      </c>
      <c r="P340" s="3">
        <f t="shared" si="181"/>
        <v>1</v>
      </c>
      <c r="Q340" s="3">
        <f t="shared" si="182"/>
        <v>1</v>
      </c>
      <c r="R340" s="3">
        <v>5</v>
      </c>
      <c r="S340" s="3">
        <f t="shared" si="183"/>
        <v>1</v>
      </c>
      <c r="T340" s="3">
        <f t="shared" si="184"/>
        <v>1</v>
      </c>
      <c r="U340" s="29">
        <f t="shared" si="185"/>
        <v>1</v>
      </c>
      <c r="V340" s="3">
        <v>5</v>
      </c>
      <c r="W340" s="3">
        <f t="shared" si="186"/>
        <v>1</v>
      </c>
      <c r="X340" s="3">
        <v>4</v>
      </c>
      <c r="Y340" s="3">
        <f t="shared" si="187"/>
        <v>0.75</v>
      </c>
      <c r="Z340" s="3">
        <v>5</v>
      </c>
      <c r="AA340" s="3">
        <f t="shared" si="188"/>
        <v>1</v>
      </c>
      <c r="AB340" s="29">
        <f t="shared" si="189"/>
        <v>0.91666666666666663</v>
      </c>
      <c r="AC340" s="3">
        <v>4</v>
      </c>
      <c r="AD340" s="3">
        <f t="shared" si="190"/>
        <v>1</v>
      </c>
      <c r="AE340" s="3">
        <v>4</v>
      </c>
      <c r="AF340" s="3">
        <f t="shared" si="191"/>
        <v>1</v>
      </c>
      <c r="AG340" s="3">
        <v>4</v>
      </c>
      <c r="AH340" s="3">
        <f t="shared" si="192"/>
        <v>1</v>
      </c>
      <c r="AI340" s="3">
        <v>4</v>
      </c>
      <c r="AJ340" s="3">
        <f t="shared" si="193"/>
        <v>1</v>
      </c>
      <c r="AK340" s="3">
        <v>4</v>
      </c>
      <c r="AL340" s="3">
        <f t="shared" si="194"/>
        <v>1</v>
      </c>
      <c r="AM340" s="3">
        <v>3</v>
      </c>
      <c r="AN340" s="3">
        <f t="shared" si="195"/>
        <v>0.66666666666666663</v>
      </c>
      <c r="AO340" s="3">
        <v>4</v>
      </c>
      <c r="AP340" s="3">
        <f t="shared" si="196"/>
        <v>1</v>
      </c>
      <c r="AQ340" s="3">
        <v>4</v>
      </c>
      <c r="AR340" s="3">
        <f t="shared" si="197"/>
        <v>1</v>
      </c>
      <c r="AS340" s="29">
        <f t="shared" si="198"/>
        <v>0.95833333333333337</v>
      </c>
      <c r="AT340" s="3">
        <v>4</v>
      </c>
      <c r="AU340" s="3">
        <f t="shared" si="199"/>
        <v>0.75</v>
      </c>
      <c r="AV340" s="3">
        <v>5</v>
      </c>
      <c r="AW340" s="3">
        <f t="shared" si="200"/>
        <v>1</v>
      </c>
      <c r="AX340" s="29">
        <f t="shared" si="201"/>
        <v>0.875</v>
      </c>
      <c r="AY340" s="3" t="s">
        <v>2750</v>
      </c>
      <c r="AZ340" s="3">
        <v>20</v>
      </c>
      <c r="BA340" s="12">
        <f t="shared" si="202"/>
        <v>6.9833493094756283E-2</v>
      </c>
      <c r="BB340" s="12">
        <f t="shared" si="203"/>
        <v>0.58566978193146413</v>
      </c>
      <c r="BC340" s="3">
        <v>5</v>
      </c>
      <c r="BD340" s="3">
        <f t="shared" si="204"/>
        <v>1</v>
      </c>
      <c r="BE340" s="3">
        <v>5</v>
      </c>
      <c r="BF340" s="3">
        <f t="shared" si="205"/>
        <v>1</v>
      </c>
      <c r="BG340" s="29">
        <f t="shared" si="206"/>
        <v>0.68994449769825206</v>
      </c>
      <c r="BH340" s="3">
        <v>840000</v>
      </c>
      <c r="BI340" s="13">
        <f t="shared" si="207"/>
        <v>9.4500000094500003E-4</v>
      </c>
      <c r="BJ340" s="12">
        <f t="shared" si="208"/>
        <v>0.60952380952380958</v>
      </c>
      <c r="BK340" s="29">
        <f t="shared" si="209"/>
        <v>0.84832408294970874</v>
      </c>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Q340" s="3"/>
      <c r="CR340" s="3"/>
      <c r="CS340" s="3"/>
      <c r="CT340" s="3"/>
      <c r="CU340" s="3"/>
      <c r="CV340" s="3"/>
      <c r="CW340" s="3"/>
      <c r="CX340" s="3"/>
      <c r="CY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B340" s="3"/>
      <c r="EC340" s="3"/>
      <c r="ED340" s="3"/>
      <c r="EE340" s="3"/>
      <c r="EF340" s="3"/>
      <c r="EG340" s="3"/>
      <c r="EH340" s="3"/>
      <c r="EI340" s="3"/>
      <c r="EJ340" s="3"/>
      <c r="EK340" s="3"/>
      <c r="EO340" s="3"/>
      <c r="EQ340" s="3"/>
      <c r="EW340" s="3"/>
      <c r="EX340" s="3"/>
      <c r="EY340" s="3"/>
      <c r="FA340" s="3"/>
      <c r="FB340" s="3"/>
      <c r="FC340" s="3"/>
      <c r="FD340" s="3"/>
      <c r="FE340" s="3"/>
      <c r="FF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row>
    <row r="341" spans="1:187" ht="15" x14ac:dyDescent="0.2">
      <c r="A341" s="3" t="s">
        <v>2756</v>
      </c>
      <c r="B341" s="21" t="s">
        <v>3137</v>
      </c>
      <c r="G341" s="5">
        <f t="shared" si="175"/>
        <v>0</v>
      </c>
      <c r="H341" s="29" t="str">
        <f t="shared" si="176"/>
        <v/>
      </c>
      <c r="J341" s="3">
        <f t="shared" si="177"/>
        <v>-0.25</v>
      </c>
      <c r="K341" s="3" t="str">
        <f t="shared" si="178"/>
        <v/>
      </c>
      <c r="M341" s="3">
        <f t="shared" si="179"/>
        <v>-0.25</v>
      </c>
      <c r="N341" s="3" t="str">
        <f t="shared" si="180"/>
        <v/>
      </c>
      <c r="P341" s="3">
        <f t="shared" si="181"/>
        <v>-0.25</v>
      </c>
      <c r="Q341" s="3" t="str">
        <f t="shared" si="182"/>
        <v/>
      </c>
      <c r="S341" s="3">
        <f t="shared" si="183"/>
        <v>-0.25</v>
      </c>
      <c r="T341" s="3" t="str">
        <f t="shared" si="184"/>
        <v/>
      </c>
      <c r="U341" s="29" t="str">
        <f t="shared" si="185"/>
        <v/>
      </c>
      <c r="W341" s="3">
        <f t="shared" si="186"/>
        <v>-0.25</v>
      </c>
      <c r="Y341" s="3">
        <f t="shared" si="187"/>
        <v>-0.25</v>
      </c>
      <c r="AA341" s="3">
        <f t="shared" si="188"/>
        <v>-0.25</v>
      </c>
      <c r="AB341" s="29" t="str">
        <f t="shared" si="189"/>
        <v/>
      </c>
      <c r="AD341" s="3">
        <f t="shared" si="190"/>
        <v>-0.33333333333333331</v>
      </c>
      <c r="AF341" s="3">
        <f t="shared" si="191"/>
        <v>-0.33333333333333331</v>
      </c>
      <c r="AH341" s="3">
        <f t="shared" si="192"/>
        <v>-0.33333333333333331</v>
      </c>
      <c r="AJ341" s="3">
        <f t="shared" si="193"/>
        <v>-0.33333333333333331</v>
      </c>
      <c r="AL341" s="3">
        <f t="shared" si="194"/>
        <v>-0.33333333333333331</v>
      </c>
      <c r="AN341" s="3">
        <f t="shared" si="195"/>
        <v>-0.33333333333333331</v>
      </c>
      <c r="AP341" s="3">
        <f t="shared" si="196"/>
        <v>-0.33333333333333331</v>
      </c>
      <c r="AR341" s="3">
        <f t="shared" si="197"/>
        <v>-0.33333333333333331</v>
      </c>
      <c r="AS341" s="29" t="str">
        <f t="shared" si="198"/>
        <v/>
      </c>
      <c r="AU341" s="3">
        <f t="shared" si="199"/>
        <v>-0.25</v>
      </c>
      <c r="AW341" s="3">
        <f t="shared" si="200"/>
        <v>-0.25</v>
      </c>
      <c r="AX341" s="29" t="str">
        <f t="shared" si="201"/>
        <v/>
      </c>
      <c r="BA341" s="12">
        <f t="shared" si="202"/>
        <v>-1.171583768239429E-3</v>
      </c>
      <c r="BB341" s="12" t="e">
        <f t="shared" si="203"/>
        <v>#N/A</v>
      </c>
      <c r="BD341" s="3">
        <f t="shared" si="204"/>
        <v>-0.25</v>
      </c>
      <c r="BF341" s="3">
        <f t="shared" si="205"/>
        <v>-0.25</v>
      </c>
      <c r="BG341" s="29" t="str">
        <f t="shared" si="206"/>
        <v/>
      </c>
      <c r="BI341" s="13">
        <f t="shared" si="207"/>
        <v>0</v>
      </c>
      <c r="BJ341" s="12">
        <f t="shared" si="208"/>
        <v>3.1746031746031746E-3</v>
      </c>
      <c r="BK341" s="29" t="str">
        <f t="shared" si="209"/>
        <v/>
      </c>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P341" s="3"/>
      <c r="EQ341" s="3"/>
      <c r="EU341" s="3"/>
      <c r="EW341" s="3"/>
      <c r="EZ341" s="3"/>
      <c r="FA341" s="3"/>
      <c r="FB341" s="3"/>
      <c r="FC341" s="3"/>
      <c r="FD341" s="3"/>
      <c r="FE341" s="3"/>
      <c r="FF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row>
    <row r="342" spans="1:187" ht="15" x14ac:dyDescent="0.2">
      <c r="A342" s="3" t="s">
        <v>2757</v>
      </c>
      <c r="B342" s="21" t="s">
        <v>3137</v>
      </c>
      <c r="C342" s="3" t="s">
        <v>2758</v>
      </c>
      <c r="D342" s="3" t="s">
        <v>124</v>
      </c>
      <c r="E342" s="3" t="s">
        <v>242</v>
      </c>
      <c r="G342" s="5">
        <f t="shared" si="175"/>
        <v>0</v>
      </c>
      <c r="H342" s="29" t="str">
        <f t="shared" si="176"/>
        <v/>
      </c>
      <c r="J342" s="3">
        <f t="shared" si="177"/>
        <v>-0.25</v>
      </c>
      <c r="K342" s="3" t="str">
        <f t="shared" si="178"/>
        <v/>
      </c>
      <c r="M342" s="3">
        <f t="shared" si="179"/>
        <v>-0.25</v>
      </c>
      <c r="N342" s="3" t="str">
        <f t="shared" si="180"/>
        <v/>
      </c>
      <c r="P342" s="3">
        <f t="shared" si="181"/>
        <v>-0.25</v>
      </c>
      <c r="Q342" s="3" t="str">
        <f t="shared" si="182"/>
        <v/>
      </c>
      <c r="S342" s="3">
        <f t="shared" si="183"/>
        <v>-0.25</v>
      </c>
      <c r="T342" s="3" t="str">
        <f t="shared" si="184"/>
        <v/>
      </c>
      <c r="U342" s="29" t="str">
        <f t="shared" si="185"/>
        <v/>
      </c>
      <c r="W342" s="3">
        <f t="shared" si="186"/>
        <v>-0.25</v>
      </c>
      <c r="Y342" s="3">
        <f t="shared" si="187"/>
        <v>-0.25</v>
      </c>
      <c r="AA342" s="3">
        <f t="shared" si="188"/>
        <v>-0.25</v>
      </c>
      <c r="AB342" s="29" t="str">
        <f t="shared" si="189"/>
        <v/>
      </c>
      <c r="AD342" s="3">
        <f t="shared" si="190"/>
        <v>-0.33333333333333331</v>
      </c>
      <c r="AF342" s="3">
        <f t="shared" si="191"/>
        <v>-0.33333333333333331</v>
      </c>
      <c r="AH342" s="3">
        <f t="shared" si="192"/>
        <v>-0.33333333333333331</v>
      </c>
      <c r="AJ342" s="3">
        <f t="shared" si="193"/>
        <v>-0.33333333333333331</v>
      </c>
      <c r="AL342" s="3">
        <f t="shared" si="194"/>
        <v>-0.33333333333333331</v>
      </c>
      <c r="AN342" s="3">
        <f t="shared" si="195"/>
        <v>-0.33333333333333331</v>
      </c>
      <c r="AP342" s="3">
        <f t="shared" si="196"/>
        <v>-0.33333333333333331</v>
      </c>
      <c r="AR342" s="3">
        <f t="shared" si="197"/>
        <v>-0.33333333333333331</v>
      </c>
      <c r="AS342" s="29" t="str">
        <f t="shared" si="198"/>
        <v/>
      </c>
      <c r="AU342" s="3">
        <f t="shared" si="199"/>
        <v>-0.25</v>
      </c>
      <c r="AW342" s="3">
        <f t="shared" si="200"/>
        <v>-0.25</v>
      </c>
      <c r="AX342" s="29" t="str">
        <f t="shared" si="201"/>
        <v/>
      </c>
      <c r="BA342" s="12">
        <f t="shared" si="202"/>
        <v>-1.171583768239429E-3</v>
      </c>
      <c r="BB342" s="12" t="e">
        <f t="shared" si="203"/>
        <v>#N/A</v>
      </c>
      <c r="BD342" s="3">
        <f t="shared" si="204"/>
        <v>-0.25</v>
      </c>
      <c r="BF342" s="3">
        <f t="shared" si="205"/>
        <v>-0.25</v>
      </c>
      <c r="BG342" s="29" t="str">
        <f t="shared" si="206"/>
        <v/>
      </c>
      <c r="BI342" s="13">
        <f t="shared" si="207"/>
        <v>0</v>
      </c>
      <c r="BJ342" s="12">
        <f t="shared" si="208"/>
        <v>3.1746031746031746E-3</v>
      </c>
      <c r="BK342" s="29" t="str">
        <f t="shared" si="209"/>
        <v/>
      </c>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Q342" s="3"/>
      <c r="CR342" s="3"/>
      <c r="CS342" s="3"/>
      <c r="CT342" s="3"/>
      <c r="CU342" s="3"/>
      <c r="CV342" s="3"/>
      <c r="CW342" s="3"/>
      <c r="CX342" s="3"/>
      <c r="CY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B342" s="3"/>
      <c r="EC342" s="3"/>
      <c r="ED342" s="3"/>
      <c r="EE342" s="3"/>
      <c r="EF342" s="3"/>
      <c r="EG342" s="3"/>
      <c r="EH342" s="3"/>
      <c r="EI342" s="3"/>
      <c r="EJ342" s="3"/>
      <c r="EK342" s="3"/>
      <c r="EL342" s="3"/>
      <c r="EM342" s="3"/>
      <c r="ES342" s="3"/>
      <c r="ET342" s="3"/>
      <c r="EW342" s="3"/>
      <c r="EZ342" s="3"/>
      <c r="FA342" s="3"/>
      <c r="FB342" s="3"/>
      <c r="FC342" s="3"/>
      <c r="FD342" s="3"/>
      <c r="FE342" s="3"/>
      <c r="FF342" s="3"/>
      <c r="FH342" s="3"/>
      <c r="FI342" s="3"/>
      <c r="FJ342" s="3"/>
      <c r="FK342" s="3"/>
      <c r="FL342" s="3"/>
      <c r="FM342" s="3"/>
      <c r="FN342" s="3"/>
      <c r="FO342" s="3"/>
      <c r="FP342" s="3"/>
      <c r="FQ342" s="3"/>
      <c r="FR342" s="3"/>
      <c r="FS342" s="3"/>
      <c r="FT342" s="3"/>
      <c r="FU342" s="3"/>
      <c r="FV342" s="3"/>
      <c r="FW342" s="3"/>
      <c r="FX342" s="3"/>
      <c r="FY342" s="3"/>
      <c r="GA342" s="3"/>
      <c r="GB342" s="3"/>
      <c r="GC342" s="3"/>
      <c r="GD342" s="3"/>
      <c r="GE342" s="3"/>
    </row>
    <row r="343" spans="1:187" ht="15" x14ac:dyDescent="0.2">
      <c r="A343" s="3" t="s">
        <v>2766</v>
      </c>
      <c r="B343" s="21" t="s">
        <v>3151</v>
      </c>
      <c r="C343" s="3" t="s">
        <v>2759</v>
      </c>
      <c r="D343" s="3" t="s">
        <v>124</v>
      </c>
      <c r="E343" s="3" t="s">
        <v>902</v>
      </c>
      <c r="F343" s="3">
        <v>25</v>
      </c>
      <c r="G343" s="5">
        <f t="shared" si="175"/>
        <v>0.25</v>
      </c>
      <c r="H343" s="29">
        <f t="shared" si="176"/>
        <v>0.25</v>
      </c>
      <c r="I343" s="3">
        <v>5</v>
      </c>
      <c r="J343" s="3">
        <f t="shared" si="177"/>
        <v>1</v>
      </c>
      <c r="K343" s="3">
        <f t="shared" si="178"/>
        <v>1</v>
      </c>
      <c r="L343" s="3">
        <v>4</v>
      </c>
      <c r="M343" s="3">
        <f t="shared" si="179"/>
        <v>0.75</v>
      </c>
      <c r="N343" s="3">
        <f t="shared" si="180"/>
        <v>0.75</v>
      </c>
      <c r="O343" s="3">
        <v>4</v>
      </c>
      <c r="P343" s="3">
        <f t="shared" si="181"/>
        <v>0.75</v>
      </c>
      <c r="Q343" s="3">
        <f t="shared" si="182"/>
        <v>0.75</v>
      </c>
      <c r="R343" s="3">
        <v>5</v>
      </c>
      <c r="S343" s="3">
        <f t="shared" si="183"/>
        <v>1</v>
      </c>
      <c r="T343" s="3">
        <f t="shared" si="184"/>
        <v>1</v>
      </c>
      <c r="U343" s="29">
        <f t="shared" si="185"/>
        <v>0.875</v>
      </c>
      <c r="V343" s="3">
        <v>5</v>
      </c>
      <c r="W343" s="3">
        <f t="shared" si="186"/>
        <v>1</v>
      </c>
      <c r="X343" s="3">
        <v>4</v>
      </c>
      <c r="Y343" s="3">
        <f t="shared" si="187"/>
        <v>0.75</v>
      </c>
      <c r="Z343" s="3">
        <v>4</v>
      </c>
      <c r="AA343" s="3">
        <f t="shared" si="188"/>
        <v>0.75</v>
      </c>
      <c r="AB343" s="29">
        <f t="shared" si="189"/>
        <v>0.83333333333333337</v>
      </c>
      <c r="AC343" s="3">
        <v>2</v>
      </c>
      <c r="AD343" s="3">
        <f t="shared" si="190"/>
        <v>0.33333333333333331</v>
      </c>
      <c r="AE343" s="3">
        <v>2</v>
      </c>
      <c r="AF343" s="3">
        <f t="shared" si="191"/>
        <v>0.33333333333333331</v>
      </c>
      <c r="AG343" s="3">
        <v>2</v>
      </c>
      <c r="AH343" s="3">
        <f t="shared" si="192"/>
        <v>0.33333333333333331</v>
      </c>
      <c r="AI343" s="3">
        <v>2</v>
      </c>
      <c r="AJ343" s="3">
        <f t="shared" si="193"/>
        <v>0.33333333333333331</v>
      </c>
      <c r="AK343" s="3">
        <v>2</v>
      </c>
      <c r="AL343" s="3">
        <f t="shared" si="194"/>
        <v>0.33333333333333331</v>
      </c>
      <c r="AM343" s="3">
        <v>2</v>
      </c>
      <c r="AN343" s="3">
        <f t="shared" si="195"/>
        <v>0.33333333333333331</v>
      </c>
      <c r="AO343" s="3">
        <v>2</v>
      </c>
      <c r="AP343" s="3">
        <f t="shared" si="196"/>
        <v>0.33333333333333331</v>
      </c>
      <c r="AQ343" s="3">
        <v>2</v>
      </c>
      <c r="AR343" s="3">
        <f t="shared" si="197"/>
        <v>0.33333333333333331</v>
      </c>
      <c r="AS343" s="29">
        <f t="shared" si="198"/>
        <v>0.33333333333333331</v>
      </c>
      <c r="AT343" s="3">
        <v>4</v>
      </c>
      <c r="AU343" s="3">
        <f t="shared" si="199"/>
        <v>0.75</v>
      </c>
      <c r="AV343" s="3">
        <v>4</v>
      </c>
      <c r="AW343" s="3">
        <f t="shared" si="200"/>
        <v>0.75</v>
      </c>
      <c r="AX343" s="29">
        <f t="shared" si="201"/>
        <v>0.75</v>
      </c>
      <c r="AY343" s="3" t="s">
        <v>2760</v>
      </c>
      <c r="AZ343" s="3">
        <v>20</v>
      </c>
      <c r="BA343" s="12">
        <f t="shared" si="202"/>
        <v>6.9833493094756283E-2</v>
      </c>
      <c r="BB343" s="12">
        <f t="shared" si="203"/>
        <v>0.58566978193146413</v>
      </c>
      <c r="BC343" s="3">
        <v>5</v>
      </c>
      <c r="BD343" s="3">
        <f t="shared" si="204"/>
        <v>1</v>
      </c>
      <c r="BE343" s="3">
        <v>3</v>
      </c>
      <c r="BF343" s="3">
        <f t="shared" si="205"/>
        <v>0.5</v>
      </c>
      <c r="BG343" s="29">
        <f t="shared" si="206"/>
        <v>0.52327783103158543</v>
      </c>
      <c r="BH343" s="3">
        <v>50000</v>
      </c>
      <c r="BI343" s="13">
        <f t="shared" si="207"/>
        <v>5.625000005625E-5</v>
      </c>
      <c r="BJ343" s="12">
        <f t="shared" si="208"/>
        <v>0.12063492063492064</v>
      </c>
      <c r="BK343" s="29">
        <f t="shared" si="209"/>
        <v>0.59415741628304208</v>
      </c>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Q343" s="3"/>
      <c r="CR343" s="3"/>
      <c r="CS343" s="3"/>
      <c r="CT343" s="3"/>
      <c r="CU343" s="3"/>
      <c r="CV343" s="3"/>
      <c r="CW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B343" s="3"/>
      <c r="EC343" s="3"/>
      <c r="ED343" s="3"/>
      <c r="EE343" s="3"/>
      <c r="EF343" s="3"/>
      <c r="EG343" s="3"/>
      <c r="EH343" s="3"/>
      <c r="EI343" s="3"/>
      <c r="EJ343" s="3"/>
      <c r="EK343" s="3"/>
      <c r="EN343" s="3"/>
      <c r="EW343" s="3"/>
      <c r="EZ343" s="3"/>
      <c r="FA343" s="3"/>
      <c r="FB343" s="3"/>
      <c r="FC343" s="3"/>
      <c r="FD343" s="3"/>
      <c r="FE343" s="3"/>
      <c r="FF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row>
    <row r="344" spans="1:187" ht="15" x14ac:dyDescent="0.2">
      <c r="A344" s="3" t="s">
        <v>2767</v>
      </c>
      <c r="B344" s="21" t="s">
        <v>3150</v>
      </c>
      <c r="C344" s="3" t="s">
        <v>2768</v>
      </c>
      <c r="D344" s="3" t="s">
        <v>144</v>
      </c>
      <c r="E344" s="3" t="s">
        <v>424</v>
      </c>
      <c r="F344" s="3">
        <v>10</v>
      </c>
      <c r="G344" s="5">
        <f t="shared" si="175"/>
        <v>0.1</v>
      </c>
      <c r="H344" s="29">
        <f t="shared" si="176"/>
        <v>0.1</v>
      </c>
      <c r="I344" s="3">
        <v>3</v>
      </c>
      <c r="J344" s="3">
        <f t="shared" si="177"/>
        <v>0.5</v>
      </c>
      <c r="K344" s="3">
        <f t="shared" si="178"/>
        <v>0.5</v>
      </c>
      <c r="L344" s="3">
        <v>5</v>
      </c>
      <c r="M344" s="3">
        <f t="shared" si="179"/>
        <v>1</v>
      </c>
      <c r="N344" s="3">
        <f t="shared" si="180"/>
        <v>1</v>
      </c>
      <c r="O344" s="3">
        <v>4</v>
      </c>
      <c r="P344" s="3">
        <f t="shared" si="181"/>
        <v>0.75</v>
      </c>
      <c r="Q344" s="3">
        <f t="shared" si="182"/>
        <v>0.75</v>
      </c>
      <c r="R344" s="3">
        <v>4</v>
      </c>
      <c r="S344" s="3">
        <f t="shared" si="183"/>
        <v>0.75</v>
      </c>
      <c r="T344" s="3">
        <f t="shared" si="184"/>
        <v>0.75</v>
      </c>
      <c r="U344" s="29">
        <f t="shared" si="185"/>
        <v>0.75</v>
      </c>
      <c r="V344" s="3">
        <v>5</v>
      </c>
      <c r="W344" s="3">
        <f t="shared" si="186"/>
        <v>1</v>
      </c>
      <c r="X344" s="3">
        <v>4</v>
      </c>
      <c r="Y344" s="3">
        <f t="shared" si="187"/>
        <v>0.75</v>
      </c>
      <c r="Z344" s="3">
        <v>4</v>
      </c>
      <c r="AA344" s="3">
        <f t="shared" si="188"/>
        <v>0.75</v>
      </c>
      <c r="AB344" s="29">
        <f t="shared" si="189"/>
        <v>0.83333333333333337</v>
      </c>
      <c r="AC344" s="3">
        <v>3</v>
      </c>
      <c r="AD344" s="3">
        <f t="shared" si="190"/>
        <v>0.66666666666666663</v>
      </c>
      <c r="AE344" s="3">
        <v>2</v>
      </c>
      <c r="AF344" s="3">
        <f t="shared" si="191"/>
        <v>0.33333333333333331</v>
      </c>
      <c r="AG344" s="3">
        <v>2</v>
      </c>
      <c r="AH344" s="3">
        <f t="shared" si="192"/>
        <v>0.33333333333333331</v>
      </c>
      <c r="AI344" s="3">
        <v>2</v>
      </c>
      <c r="AJ344" s="3">
        <f t="shared" si="193"/>
        <v>0.33333333333333331</v>
      </c>
      <c r="AK344" s="3">
        <v>3</v>
      </c>
      <c r="AL344" s="3">
        <f t="shared" si="194"/>
        <v>0.66666666666666663</v>
      </c>
      <c r="AM344" s="3">
        <v>2</v>
      </c>
      <c r="AN344" s="3">
        <f t="shared" si="195"/>
        <v>0.33333333333333331</v>
      </c>
      <c r="AO344" s="3">
        <v>3</v>
      </c>
      <c r="AP344" s="3">
        <f t="shared" si="196"/>
        <v>0.66666666666666663</v>
      </c>
      <c r="AQ344" s="3">
        <v>1</v>
      </c>
      <c r="AR344" s="3">
        <f t="shared" si="197"/>
        <v>0</v>
      </c>
      <c r="AS344" s="29">
        <f t="shared" si="198"/>
        <v>0.41666666666666663</v>
      </c>
      <c r="AT344" s="3">
        <v>3</v>
      </c>
      <c r="AU344" s="3">
        <f t="shared" si="199"/>
        <v>0.5</v>
      </c>
      <c r="AV344" s="3">
        <v>3</v>
      </c>
      <c r="AW344" s="3">
        <f t="shared" si="200"/>
        <v>0.5</v>
      </c>
      <c r="AX344" s="29">
        <f t="shared" si="201"/>
        <v>0.5</v>
      </c>
      <c r="AY344" s="3" t="s">
        <v>2769</v>
      </c>
      <c r="AZ344" s="3">
        <v>4</v>
      </c>
      <c r="BA344" s="12">
        <f t="shared" si="202"/>
        <v>1.3029431604359711E-2</v>
      </c>
      <c r="BB344" s="12">
        <f t="shared" si="203"/>
        <v>5.6074766355140186E-2</v>
      </c>
      <c r="BC344" s="3">
        <v>4</v>
      </c>
      <c r="BD344" s="3">
        <f t="shared" si="204"/>
        <v>0.75</v>
      </c>
      <c r="BE344" s="3">
        <v>4</v>
      </c>
      <c r="BF344" s="3">
        <f t="shared" si="205"/>
        <v>0.75</v>
      </c>
      <c r="BG344" s="29">
        <f t="shared" si="206"/>
        <v>0.50434314386811996</v>
      </c>
      <c r="BH344" s="3">
        <v>190731</v>
      </c>
      <c r="BI344" s="13">
        <f t="shared" si="207"/>
        <v>2.1457237521457236E-4</v>
      </c>
      <c r="BJ344" s="12">
        <f t="shared" si="208"/>
        <v>0.29206349206349208</v>
      </c>
      <c r="BK344" s="29">
        <f t="shared" si="209"/>
        <v>0.51739052397801999</v>
      </c>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P344" s="3"/>
      <c r="ER344" s="3"/>
      <c r="EU344" s="3"/>
      <c r="EV344" s="3"/>
      <c r="EW344" s="3"/>
      <c r="EZ344" s="3"/>
      <c r="FA344" s="3"/>
      <c r="FB344" s="3"/>
      <c r="FC344" s="3"/>
      <c r="FD344" s="3"/>
      <c r="FE344" s="3"/>
      <c r="FF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row>
    <row r="345" spans="1:187" ht="15" x14ac:dyDescent="0.2">
      <c r="A345" s="3" t="s">
        <v>2775</v>
      </c>
      <c r="B345" s="21" t="s">
        <v>3153</v>
      </c>
      <c r="C345" s="3" t="s">
        <v>2776</v>
      </c>
      <c r="D345" s="3" t="s">
        <v>144</v>
      </c>
      <c r="E345" s="3" t="s">
        <v>2777</v>
      </c>
      <c r="F345" s="3">
        <v>20</v>
      </c>
      <c r="G345" s="5">
        <f t="shared" si="175"/>
        <v>0.2</v>
      </c>
      <c r="H345" s="29">
        <f t="shared" si="176"/>
        <v>0.2</v>
      </c>
      <c r="I345" s="3">
        <v>5</v>
      </c>
      <c r="J345" s="3">
        <f t="shared" si="177"/>
        <v>1</v>
      </c>
      <c r="K345" s="3">
        <f t="shared" si="178"/>
        <v>1</v>
      </c>
      <c r="L345" s="3">
        <v>5</v>
      </c>
      <c r="M345" s="3">
        <f t="shared" si="179"/>
        <v>1</v>
      </c>
      <c r="N345" s="3">
        <f t="shared" si="180"/>
        <v>1</v>
      </c>
      <c r="O345" s="3">
        <v>5</v>
      </c>
      <c r="P345" s="3">
        <f t="shared" si="181"/>
        <v>1</v>
      </c>
      <c r="Q345" s="3">
        <f t="shared" si="182"/>
        <v>1</v>
      </c>
      <c r="R345" s="3">
        <v>5</v>
      </c>
      <c r="S345" s="3">
        <f t="shared" si="183"/>
        <v>1</v>
      </c>
      <c r="T345" s="3">
        <f t="shared" si="184"/>
        <v>1</v>
      </c>
      <c r="U345" s="29">
        <f t="shared" si="185"/>
        <v>1</v>
      </c>
      <c r="V345" s="3">
        <v>4</v>
      </c>
      <c r="W345" s="3">
        <f t="shared" si="186"/>
        <v>0.75</v>
      </c>
      <c r="X345" s="3">
        <v>4</v>
      </c>
      <c r="Y345" s="3">
        <f t="shared" si="187"/>
        <v>0.75</v>
      </c>
      <c r="Z345" s="3">
        <v>4</v>
      </c>
      <c r="AA345" s="3">
        <f t="shared" si="188"/>
        <v>0.75</v>
      </c>
      <c r="AB345" s="29">
        <f t="shared" si="189"/>
        <v>0.75</v>
      </c>
      <c r="AC345" s="3">
        <v>2</v>
      </c>
      <c r="AD345" s="3">
        <f t="shared" si="190"/>
        <v>0.33333333333333331</v>
      </c>
      <c r="AE345" s="3">
        <v>4</v>
      </c>
      <c r="AF345" s="3">
        <f t="shared" si="191"/>
        <v>1</v>
      </c>
      <c r="AG345" s="3">
        <v>4</v>
      </c>
      <c r="AH345" s="3">
        <f t="shared" si="192"/>
        <v>1</v>
      </c>
      <c r="AI345" s="3">
        <v>4</v>
      </c>
      <c r="AJ345" s="3">
        <f t="shared" si="193"/>
        <v>1</v>
      </c>
      <c r="AK345" s="3">
        <v>4</v>
      </c>
      <c r="AL345" s="3">
        <f t="shared" si="194"/>
        <v>1</v>
      </c>
      <c r="AM345" s="3">
        <v>4</v>
      </c>
      <c r="AN345" s="3">
        <f t="shared" si="195"/>
        <v>1</v>
      </c>
      <c r="AO345" s="3">
        <v>4</v>
      </c>
      <c r="AP345" s="3">
        <f t="shared" si="196"/>
        <v>1</v>
      </c>
      <c r="AQ345" s="3">
        <v>1</v>
      </c>
      <c r="AR345" s="3">
        <f t="shared" si="197"/>
        <v>0</v>
      </c>
      <c r="AS345" s="29">
        <f t="shared" si="198"/>
        <v>0.79166666666666663</v>
      </c>
      <c r="AT345" s="3">
        <v>5</v>
      </c>
      <c r="AU345" s="3">
        <f t="shared" si="199"/>
        <v>1</v>
      </c>
      <c r="AV345" s="3">
        <v>5</v>
      </c>
      <c r="AW345" s="3">
        <f t="shared" si="200"/>
        <v>1</v>
      </c>
      <c r="AX345" s="29">
        <f t="shared" si="201"/>
        <v>1</v>
      </c>
      <c r="AY345" s="3" t="s">
        <v>2778</v>
      </c>
      <c r="AZ345" s="3">
        <v>10</v>
      </c>
      <c r="BA345" s="12">
        <f t="shared" si="202"/>
        <v>3.4330954663258424E-2</v>
      </c>
      <c r="BB345" s="12">
        <f t="shared" si="203"/>
        <v>0.27414330218068533</v>
      </c>
      <c r="BC345" s="3">
        <v>5</v>
      </c>
      <c r="BD345" s="3">
        <f t="shared" si="204"/>
        <v>1</v>
      </c>
      <c r="BE345" s="3">
        <v>5</v>
      </c>
      <c r="BF345" s="3">
        <f t="shared" si="205"/>
        <v>1</v>
      </c>
      <c r="BG345" s="29">
        <f t="shared" si="206"/>
        <v>0.67811031822108614</v>
      </c>
      <c r="BH345" s="3">
        <v>1000000</v>
      </c>
      <c r="BI345" s="13">
        <f t="shared" si="207"/>
        <v>1.125000001125E-3</v>
      </c>
      <c r="BJ345" s="12">
        <f t="shared" si="208"/>
        <v>0.64126984126984132</v>
      </c>
      <c r="BK345" s="29">
        <f t="shared" si="209"/>
        <v>0.73662949748129203</v>
      </c>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B345" s="3"/>
      <c r="EC345" s="3"/>
      <c r="ED345" s="3"/>
      <c r="EE345" s="3"/>
      <c r="EF345" s="3"/>
      <c r="EG345" s="3"/>
      <c r="EH345" s="3"/>
      <c r="EI345" s="3"/>
      <c r="EJ345" s="3"/>
      <c r="EK345" s="3"/>
      <c r="EO345" s="3"/>
      <c r="EQ345" s="3"/>
      <c r="EW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row>
    <row r="346" spans="1:187" ht="15" x14ac:dyDescent="0.2">
      <c r="A346" s="3" t="s">
        <v>2784</v>
      </c>
      <c r="B346" s="21" t="s">
        <v>3149</v>
      </c>
      <c r="C346" s="3" t="s">
        <v>1274</v>
      </c>
      <c r="D346" s="3" t="s">
        <v>113</v>
      </c>
      <c r="E346" s="3" t="s">
        <v>2785</v>
      </c>
      <c r="F346" s="3">
        <v>5</v>
      </c>
      <c r="G346" s="5">
        <f t="shared" si="175"/>
        <v>0.05</v>
      </c>
      <c r="H346" s="29">
        <f t="shared" si="176"/>
        <v>0.05</v>
      </c>
      <c r="I346" s="3">
        <v>4</v>
      </c>
      <c r="J346" s="3">
        <f t="shared" si="177"/>
        <v>0.75</v>
      </c>
      <c r="K346" s="3">
        <f t="shared" si="178"/>
        <v>0.75</v>
      </c>
      <c r="L346" s="3">
        <v>5</v>
      </c>
      <c r="M346" s="3">
        <f t="shared" si="179"/>
        <v>1</v>
      </c>
      <c r="N346" s="3">
        <f t="shared" si="180"/>
        <v>1</v>
      </c>
      <c r="O346" s="3">
        <v>5</v>
      </c>
      <c r="P346" s="3">
        <f t="shared" si="181"/>
        <v>1</v>
      </c>
      <c r="Q346" s="3">
        <f t="shared" si="182"/>
        <v>1</v>
      </c>
      <c r="R346" s="3">
        <v>5</v>
      </c>
      <c r="S346" s="3">
        <f t="shared" si="183"/>
        <v>1</v>
      </c>
      <c r="T346" s="3">
        <f t="shared" si="184"/>
        <v>1</v>
      </c>
      <c r="U346" s="29">
        <f t="shared" si="185"/>
        <v>0.9375</v>
      </c>
      <c r="V346" s="3">
        <v>3</v>
      </c>
      <c r="W346" s="3">
        <f t="shared" si="186"/>
        <v>0.5</v>
      </c>
      <c r="X346" s="3">
        <v>4</v>
      </c>
      <c r="Y346" s="3">
        <f t="shared" si="187"/>
        <v>0.75</v>
      </c>
      <c r="Z346" s="3">
        <v>5</v>
      </c>
      <c r="AA346" s="3">
        <f t="shared" si="188"/>
        <v>1</v>
      </c>
      <c r="AB346" s="29">
        <f t="shared" si="189"/>
        <v>0.75</v>
      </c>
      <c r="AC346" s="3">
        <v>2</v>
      </c>
      <c r="AD346" s="3">
        <f t="shared" si="190"/>
        <v>0.33333333333333331</v>
      </c>
      <c r="AE346" s="3">
        <v>2</v>
      </c>
      <c r="AF346" s="3">
        <f t="shared" si="191"/>
        <v>0.33333333333333331</v>
      </c>
      <c r="AG346" s="3">
        <v>4</v>
      </c>
      <c r="AH346" s="3">
        <f t="shared" si="192"/>
        <v>1</v>
      </c>
      <c r="AI346" s="3">
        <v>4</v>
      </c>
      <c r="AJ346" s="3">
        <f t="shared" si="193"/>
        <v>1</v>
      </c>
      <c r="AK346" s="3">
        <v>3</v>
      </c>
      <c r="AL346" s="3">
        <f t="shared" si="194"/>
        <v>0.66666666666666663</v>
      </c>
      <c r="AM346" s="3">
        <v>2</v>
      </c>
      <c r="AN346" s="3">
        <f t="shared" si="195"/>
        <v>0.33333333333333331</v>
      </c>
      <c r="AO346" s="3">
        <v>2</v>
      </c>
      <c r="AP346" s="3">
        <f t="shared" si="196"/>
        <v>0.33333333333333331</v>
      </c>
      <c r="AQ346" s="3">
        <v>2</v>
      </c>
      <c r="AR346" s="3">
        <f t="shared" si="197"/>
        <v>0.33333333333333331</v>
      </c>
      <c r="AS346" s="29">
        <f t="shared" si="198"/>
        <v>0.54166666666666663</v>
      </c>
      <c r="AT346" s="3">
        <v>5</v>
      </c>
      <c r="AU346" s="3">
        <f t="shared" si="199"/>
        <v>1</v>
      </c>
      <c r="AV346" s="3">
        <v>5</v>
      </c>
      <c r="AW346" s="3">
        <f t="shared" si="200"/>
        <v>1</v>
      </c>
      <c r="AX346" s="29">
        <f t="shared" si="201"/>
        <v>1</v>
      </c>
      <c r="AY346" s="3" t="s">
        <v>2786</v>
      </c>
      <c r="AZ346" s="3">
        <v>36</v>
      </c>
      <c r="BA346" s="12">
        <f t="shared" si="202"/>
        <v>0.12663755458515283</v>
      </c>
      <c r="BB346" s="12">
        <f t="shared" si="203"/>
        <v>0.90031152647975077</v>
      </c>
      <c r="BC346" s="3">
        <v>5</v>
      </c>
      <c r="BD346" s="3">
        <f t="shared" si="204"/>
        <v>1</v>
      </c>
      <c r="BE346" s="3">
        <v>5</v>
      </c>
      <c r="BF346" s="3">
        <f t="shared" si="205"/>
        <v>1</v>
      </c>
      <c r="BG346" s="29">
        <f t="shared" si="206"/>
        <v>0.70887918486171753</v>
      </c>
      <c r="BH346" s="3">
        <v>1100000</v>
      </c>
      <c r="BI346" s="13">
        <f t="shared" si="207"/>
        <v>1.2375000012375E-3</v>
      </c>
      <c r="BJ346" s="12">
        <f t="shared" si="208"/>
        <v>0.67936507936507939</v>
      </c>
      <c r="BK346" s="29">
        <f t="shared" si="209"/>
        <v>0.66467430858806409</v>
      </c>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O346" s="3"/>
      <c r="EQ346" s="3"/>
      <c r="EW346" s="3"/>
      <c r="EX346" s="3"/>
      <c r="EY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row>
    <row r="347" spans="1:187" ht="15" x14ac:dyDescent="0.2">
      <c r="A347" s="3" t="s">
        <v>2792</v>
      </c>
      <c r="B347" s="21" t="s">
        <v>3137</v>
      </c>
      <c r="C347" s="3" t="s">
        <v>2793</v>
      </c>
      <c r="D347" s="3" t="s">
        <v>113</v>
      </c>
      <c r="E347" s="3" t="s">
        <v>2794</v>
      </c>
      <c r="F347" s="3">
        <v>55</v>
      </c>
      <c r="G347" s="5">
        <f t="shared" si="175"/>
        <v>0.55000000000000004</v>
      </c>
      <c r="H347" s="29">
        <f t="shared" si="176"/>
        <v>0.55000000000000004</v>
      </c>
      <c r="I347" s="3">
        <v>5</v>
      </c>
      <c r="J347" s="3">
        <f t="shared" si="177"/>
        <v>1</v>
      </c>
      <c r="K347" s="3">
        <f t="shared" si="178"/>
        <v>1</v>
      </c>
      <c r="L347" s="3">
        <v>5</v>
      </c>
      <c r="M347" s="3">
        <f t="shared" si="179"/>
        <v>1</v>
      </c>
      <c r="N347" s="3">
        <f t="shared" si="180"/>
        <v>1</v>
      </c>
      <c r="O347" s="3">
        <v>5</v>
      </c>
      <c r="P347" s="3">
        <f t="shared" si="181"/>
        <v>1</v>
      </c>
      <c r="Q347" s="3">
        <f t="shared" si="182"/>
        <v>1</v>
      </c>
      <c r="R347" s="3">
        <v>5</v>
      </c>
      <c r="S347" s="3">
        <f t="shared" si="183"/>
        <v>1</v>
      </c>
      <c r="T347" s="3">
        <f t="shared" si="184"/>
        <v>1</v>
      </c>
      <c r="U347" s="29">
        <f t="shared" si="185"/>
        <v>1</v>
      </c>
      <c r="V347" s="3">
        <v>5</v>
      </c>
      <c r="W347" s="3">
        <f t="shared" si="186"/>
        <v>1</v>
      </c>
      <c r="X347" s="3">
        <v>5</v>
      </c>
      <c r="Y347" s="3">
        <f t="shared" si="187"/>
        <v>1</v>
      </c>
      <c r="Z347" s="3">
        <v>5</v>
      </c>
      <c r="AA347" s="3">
        <f t="shared" si="188"/>
        <v>1</v>
      </c>
      <c r="AB347" s="29">
        <f t="shared" si="189"/>
        <v>1</v>
      </c>
      <c r="AC347" s="3">
        <v>4</v>
      </c>
      <c r="AD347" s="3">
        <f t="shared" si="190"/>
        <v>1</v>
      </c>
      <c r="AE347" s="3">
        <v>4</v>
      </c>
      <c r="AF347" s="3">
        <f t="shared" si="191"/>
        <v>1</v>
      </c>
      <c r="AG347" s="3">
        <v>4</v>
      </c>
      <c r="AH347" s="3">
        <f t="shared" si="192"/>
        <v>1</v>
      </c>
      <c r="AI347" s="3">
        <v>4</v>
      </c>
      <c r="AJ347" s="3">
        <f t="shared" si="193"/>
        <v>1</v>
      </c>
      <c r="AK347" s="3">
        <v>3</v>
      </c>
      <c r="AL347" s="3">
        <f t="shared" si="194"/>
        <v>0.66666666666666663</v>
      </c>
      <c r="AM347" s="3">
        <v>4</v>
      </c>
      <c r="AN347" s="3">
        <f t="shared" si="195"/>
        <v>1</v>
      </c>
      <c r="AO347" s="3">
        <v>4</v>
      </c>
      <c r="AP347" s="3">
        <f t="shared" si="196"/>
        <v>1</v>
      </c>
      <c r="AQ347" s="3">
        <v>4</v>
      </c>
      <c r="AR347" s="3">
        <f t="shared" si="197"/>
        <v>1</v>
      </c>
      <c r="AS347" s="29">
        <f t="shared" si="198"/>
        <v>0.95833333333333337</v>
      </c>
      <c r="AT347" s="3">
        <v>5</v>
      </c>
      <c r="AU347" s="3">
        <f t="shared" si="199"/>
        <v>1</v>
      </c>
      <c r="AV347" s="3">
        <v>4</v>
      </c>
      <c r="AW347" s="3">
        <f t="shared" si="200"/>
        <v>0.75</v>
      </c>
      <c r="AX347" s="29">
        <f t="shared" si="201"/>
        <v>0.875</v>
      </c>
      <c r="AY347" s="3" t="s">
        <v>2795</v>
      </c>
      <c r="AZ347" s="3">
        <v>8.5</v>
      </c>
      <c r="BA347" s="12">
        <f t="shared" si="202"/>
        <v>2.9005573898533744E-2</v>
      </c>
      <c r="BB347" s="12">
        <f t="shared" si="203"/>
        <v>0.26791277258566976</v>
      </c>
      <c r="BC347" s="3">
        <v>5</v>
      </c>
      <c r="BD347" s="3">
        <f t="shared" si="204"/>
        <v>1</v>
      </c>
      <c r="BE347" s="3">
        <v>5</v>
      </c>
      <c r="BF347" s="3">
        <f t="shared" si="205"/>
        <v>1</v>
      </c>
      <c r="BG347" s="29">
        <f t="shared" si="206"/>
        <v>0.67633519129951125</v>
      </c>
      <c r="BH347" s="3">
        <v>3900000</v>
      </c>
      <c r="BI347" s="13">
        <f t="shared" si="207"/>
        <v>4.3875000043874998E-3</v>
      </c>
      <c r="BJ347" s="12">
        <f t="shared" si="208"/>
        <v>0.81904761904761902</v>
      </c>
      <c r="BK347" s="29">
        <f t="shared" si="209"/>
        <v>0.84327808743880739</v>
      </c>
      <c r="FE347" s="3"/>
      <c r="FF347" s="3"/>
      <c r="FI347" s="3"/>
      <c r="GC347" s="3"/>
      <c r="GE347" s="3"/>
    </row>
    <row r="348" spans="1:187" ht="15" x14ac:dyDescent="0.2">
      <c r="A348" s="3" t="s">
        <v>2804</v>
      </c>
      <c r="B348" s="21" t="s">
        <v>3137</v>
      </c>
      <c r="C348" s="3" t="s">
        <v>2805</v>
      </c>
      <c r="D348" s="3" t="s">
        <v>124</v>
      </c>
      <c r="E348" s="3" t="s">
        <v>242</v>
      </c>
      <c r="F348" s="3">
        <v>30</v>
      </c>
      <c r="G348" s="5">
        <f t="shared" si="175"/>
        <v>0.3</v>
      </c>
      <c r="H348" s="29">
        <f t="shared" si="176"/>
        <v>0.3</v>
      </c>
      <c r="I348" s="3">
        <v>4</v>
      </c>
      <c r="J348" s="3">
        <f t="shared" si="177"/>
        <v>0.75</v>
      </c>
      <c r="K348" s="3">
        <f t="shared" si="178"/>
        <v>0.75</v>
      </c>
      <c r="L348" s="3">
        <v>4</v>
      </c>
      <c r="M348" s="3">
        <f t="shared" si="179"/>
        <v>0.75</v>
      </c>
      <c r="N348" s="3">
        <f t="shared" si="180"/>
        <v>0.75</v>
      </c>
      <c r="O348" s="3">
        <v>5</v>
      </c>
      <c r="P348" s="3">
        <f t="shared" si="181"/>
        <v>1</v>
      </c>
      <c r="Q348" s="3">
        <f t="shared" si="182"/>
        <v>1</v>
      </c>
      <c r="R348" s="3">
        <v>5</v>
      </c>
      <c r="S348" s="3">
        <f t="shared" si="183"/>
        <v>1</v>
      </c>
      <c r="T348" s="3">
        <f t="shared" si="184"/>
        <v>1</v>
      </c>
      <c r="U348" s="29">
        <f t="shared" si="185"/>
        <v>0.875</v>
      </c>
      <c r="V348" s="3">
        <v>4</v>
      </c>
      <c r="W348" s="3">
        <f t="shared" si="186"/>
        <v>0.75</v>
      </c>
      <c r="X348" s="3">
        <v>3</v>
      </c>
      <c r="Y348" s="3">
        <f t="shared" si="187"/>
        <v>0.5</v>
      </c>
      <c r="Z348" s="3">
        <v>5</v>
      </c>
      <c r="AA348" s="3">
        <f t="shared" si="188"/>
        <v>1</v>
      </c>
      <c r="AB348" s="29">
        <f t="shared" si="189"/>
        <v>0.75</v>
      </c>
      <c r="AC348" s="3">
        <v>4</v>
      </c>
      <c r="AD348" s="3">
        <f t="shared" si="190"/>
        <v>1</v>
      </c>
      <c r="AE348" s="3">
        <v>4</v>
      </c>
      <c r="AF348" s="3">
        <f t="shared" si="191"/>
        <v>1</v>
      </c>
      <c r="AG348" s="3">
        <v>4</v>
      </c>
      <c r="AH348" s="3">
        <f t="shared" si="192"/>
        <v>1</v>
      </c>
      <c r="AI348" s="3">
        <v>4</v>
      </c>
      <c r="AJ348" s="3">
        <f t="shared" si="193"/>
        <v>1</v>
      </c>
      <c r="AK348" s="3">
        <v>4</v>
      </c>
      <c r="AL348" s="3">
        <f t="shared" si="194"/>
        <v>1</v>
      </c>
      <c r="AM348" s="3">
        <v>4</v>
      </c>
      <c r="AN348" s="3">
        <f t="shared" si="195"/>
        <v>1</v>
      </c>
      <c r="AO348" s="3">
        <v>4</v>
      </c>
      <c r="AP348" s="3">
        <f t="shared" si="196"/>
        <v>1</v>
      </c>
      <c r="AQ348" s="3">
        <v>3</v>
      </c>
      <c r="AR348" s="3">
        <f t="shared" si="197"/>
        <v>0.66666666666666663</v>
      </c>
      <c r="AS348" s="29">
        <f t="shared" si="198"/>
        <v>0.95833333333333337</v>
      </c>
      <c r="AT348" s="3">
        <v>5</v>
      </c>
      <c r="AU348" s="3">
        <f t="shared" si="199"/>
        <v>1</v>
      </c>
      <c r="AV348" s="3">
        <v>4</v>
      </c>
      <c r="AW348" s="3">
        <f t="shared" si="200"/>
        <v>0.75</v>
      </c>
      <c r="AX348" s="29">
        <f t="shared" si="201"/>
        <v>0.875</v>
      </c>
      <c r="AY348" s="3" t="s">
        <v>2806</v>
      </c>
      <c r="AZ348" s="3">
        <v>5</v>
      </c>
      <c r="BA348" s="12">
        <f t="shared" si="202"/>
        <v>1.6579685447509495E-2</v>
      </c>
      <c r="BB348" s="12">
        <f t="shared" si="203"/>
        <v>9.0342679127725853E-2</v>
      </c>
      <c r="BC348" s="3">
        <v>5</v>
      </c>
      <c r="BD348" s="3">
        <f t="shared" si="204"/>
        <v>1</v>
      </c>
      <c r="BE348" s="3">
        <v>3</v>
      </c>
      <c r="BF348" s="3">
        <f t="shared" si="205"/>
        <v>0.5</v>
      </c>
      <c r="BG348" s="29">
        <f t="shared" si="206"/>
        <v>0.50552656181583655</v>
      </c>
      <c r="BH348" s="3">
        <v>350000</v>
      </c>
      <c r="BI348" s="13">
        <f t="shared" si="207"/>
        <v>3.9375000039374998E-4</v>
      </c>
      <c r="BJ348" s="12">
        <f t="shared" si="208"/>
        <v>0.42539682539682538</v>
      </c>
      <c r="BK348" s="29">
        <f t="shared" si="209"/>
        <v>0.71064331585819496</v>
      </c>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O348" s="3"/>
      <c r="EW348" s="3"/>
      <c r="EZ348" s="3"/>
      <c r="FA348" s="3"/>
      <c r="FB348" s="3"/>
      <c r="FC348" s="3"/>
      <c r="FD348" s="3"/>
      <c r="FE348" s="3"/>
      <c r="FF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row>
    <row r="349" spans="1:187" ht="15" x14ac:dyDescent="0.2">
      <c r="A349" s="3" t="s">
        <v>2813</v>
      </c>
      <c r="B349" s="21" t="s">
        <v>3137</v>
      </c>
      <c r="C349" s="3" t="s">
        <v>2814</v>
      </c>
      <c r="D349" s="3" t="s">
        <v>113</v>
      </c>
      <c r="E349" s="3" t="s">
        <v>2815</v>
      </c>
      <c r="F349" s="3">
        <v>50</v>
      </c>
      <c r="G349" s="5">
        <f t="shared" si="175"/>
        <v>0.5</v>
      </c>
      <c r="H349" s="29">
        <f t="shared" si="176"/>
        <v>0.5</v>
      </c>
      <c r="I349" s="3">
        <v>5</v>
      </c>
      <c r="J349" s="3">
        <f t="shared" si="177"/>
        <v>1</v>
      </c>
      <c r="K349" s="3">
        <f t="shared" si="178"/>
        <v>1</v>
      </c>
      <c r="L349" s="3">
        <v>5</v>
      </c>
      <c r="M349" s="3">
        <f t="shared" si="179"/>
        <v>1</v>
      </c>
      <c r="N349" s="3">
        <f t="shared" si="180"/>
        <v>1</v>
      </c>
      <c r="O349" s="3">
        <v>5</v>
      </c>
      <c r="P349" s="3">
        <f t="shared" si="181"/>
        <v>1</v>
      </c>
      <c r="Q349" s="3">
        <f t="shared" si="182"/>
        <v>1</v>
      </c>
      <c r="R349" s="3">
        <v>5</v>
      </c>
      <c r="S349" s="3">
        <f t="shared" si="183"/>
        <v>1</v>
      </c>
      <c r="T349" s="3">
        <f t="shared" si="184"/>
        <v>1</v>
      </c>
      <c r="U349" s="29">
        <f t="shared" si="185"/>
        <v>1</v>
      </c>
      <c r="V349" s="3">
        <v>5</v>
      </c>
      <c r="W349" s="3">
        <f t="shared" si="186"/>
        <v>1</v>
      </c>
      <c r="X349" s="3">
        <v>5</v>
      </c>
      <c r="Y349" s="3">
        <f t="shared" si="187"/>
        <v>1</v>
      </c>
      <c r="Z349" s="3">
        <v>5</v>
      </c>
      <c r="AA349" s="3">
        <f t="shared" si="188"/>
        <v>1</v>
      </c>
      <c r="AB349" s="29">
        <f t="shared" si="189"/>
        <v>1</v>
      </c>
      <c r="AC349" s="3">
        <v>4</v>
      </c>
      <c r="AD349" s="3">
        <f t="shared" si="190"/>
        <v>1</v>
      </c>
      <c r="AE349" s="3">
        <v>4</v>
      </c>
      <c r="AF349" s="3">
        <f t="shared" si="191"/>
        <v>1</v>
      </c>
      <c r="AG349" s="3">
        <v>4</v>
      </c>
      <c r="AH349" s="3">
        <f t="shared" si="192"/>
        <v>1</v>
      </c>
      <c r="AI349" s="3">
        <v>4</v>
      </c>
      <c r="AJ349" s="3">
        <f t="shared" si="193"/>
        <v>1</v>
      </c>
      <c r="AK349" s="3">
        <v>4</v>
      </c>
      <c r="AL349" s="3">
        <f t="shared" si="194"/>
        <v>1</v>
      </c>
      <c r="AM349" s="3">
        <v>4</v>
      </c>
      <c r="AN349" s="3">
        <f t="shared" si="195"/>
        <v>1</v>
      </c>
      <c r="AO349" s="3">
        <v>4</v>
      </c>
      <c r="AP349" s="3">
        <f t="shared" si="196"/>
        <v>1</v>
      </c>
      <c r="AQ349" s="3">
        <v>4</v>
      </c>
      <c r="AR349" s="3">
        <f t="shared" si="197"/>
        <v>1</v>
      </c>
      <c r="AS349" s="29">
        <f t="shared" si="198"/>
        <v>1</v>
      </c>
      <c r="AT349" s="3">
        <v>5</v>
      </c>
      <c r="AU349" s="3">
        <f t="shared" si="199"/>
        <v>1</v>
      </c>
      <c r="AV349" s="3">
        <v>5</v>
      </c>
      <c r="AW349" s="3">
        <f t="shared" si="200"/>
        <v>1</v>
      </c>
      <c r="AX349" s="29">
        <f t="shared" si="201"/>
        <v>1</v>
      </c>
      <c r="AY349" s="3" t="s">
        <v>2816</v>
      </c>
      <c r="AZ349" s="3">
        <v>16</v>
      </c>
      <c r="BA349" s="12">
        <f t="shared" si="202"/>
        <v>5.5632477722157132E-2</v>
      </c>
      <c r="BB349" s="12">
        <f t="shared" si="203"/>
        <v>0.55451713395638624</v>
      </c>
      <c r="BC349" s="3">
        <v>5</v>
      </c>
      <c r="BD349" s="3">
        <f t="shared" si="204"/>
        <v>1</v>
      </c>
      <c r="BE349" s="3">
        <v>3</v>
      </c>
      <c r="BF349" s="3">
        <f t="shared" si="205"/>
        <v>0.5</v>
      </c>
      <c r="BG349" s="29">
        <f t="shared" si="206"/>
        <v>0.51854415924071906</v>
      </c>
      <c r="BH349" s="3">
        <v>9710000</v>
      </c>
      <c r="BI349" s="13">
        <f t="shared" si="207"/>
        <v>1.0923750010923749E-2</v>
      </c>
      <c r="BJ349" s="12">
        <f t="shared" si="208"/>
        <v>0.92380952380952386</v>
      </c>
      <c r="BK349" s="29">
        <f t="shared" si="209"/>
        <v>0.83642402654011982</v>
      </c>
      <c r="BL349" s="3"/>
      <c r="FI349" s="3"/>
      <c r="GC349" s="3"/>
      <c r="GE349" s="3"/>
    </row>
    <row r="350" spans="1:187" ht="15" x14ac:dyDescent="0.2">
      <c r="A350" s="3" t="s">
        <v>2826</v>
      </c>
      <c r="B350" s="21" t="s">
        <v>3137</v>
      </c>
      <c r="C350" s="3" t="s">
        <v>2827</v>
      </c>
      <c r="D350" s="3" t="s">
        <v>144</v>
      </c>
      <c r="E350" s="3" t="s">
        <v>1073</v>
      </c>
      <c r="G350" s="5">
        <f t="shared" si="175"/>
        <v>0</v>
      </c>
      <c r="H350" s="29" t="str">
        <f t="shared" si="176"/>
        <v/>
      </c>
      <c r="J350" s="3">
        <f t="shared" si="177"/>
        <v>-0.25</v>
      </c>
      <c r="K350" s="3" t="str">
        <f t="shared" si="178"/>
        <v/>
      </c>
      <c r="M350" s="3">
        <f t="shared" si="179"/>
        <v>-0.25</v>
      </c>
      <c r="N350" s="3" t="str">
        <f t="shared" si="180"/>
        <v/>
      </c>
      <c r="P350" s="3">
        <f t="shared" si="181"/>
        <v>-0.25</v>
      </c>
      <c r="Q350" s="3" t="str">
        <f t="shared" si="182"/>
        <v/>
      </c>
      <c r="S350" s="3">
        <f t="shared" si="183"/>
        <v>-0.25</v>
      </c>
      <c r="T350" s="3" t="str">
        <f t="shared" si="184"/>
        <v/>
      </c>
      <c r="U350" s="29" t="str">
        <f t="shared" si="185"/>
        <v/>
      </c>
      <c r="W350" s="3">
        <f t="shared" si="186"/>
        <v>-0.25</v>
      </c>
      <c r="Y350" s="3">
        <f t="shared" si="187"/>
        <v>-0.25</v>
      </c>
      <c r="AA350" s="3">
        <f t="shared" si="188"/>
        <v>-0.25</v>
      </c>
      <c r="AB350" s="29" t="str">
        <f t="shared" si="189"/>
        <v/>
      </c>
      <c r="AD350" s="3">
        <f t="shared" si="190"/>
        <v>-0.33333333333333331</v>
      </c>
      <c r="AF350" s="3">
        <f t="shared" si="191"/>
        <v>-0.33333333333333331</v>
      </c>
      <c r="AH350" s="3">
        <f t="shared" si="192"/>
        <v>-0.33333333333333331</v>
      </c>
      <c r="AJ350" s="3">
        <f t="shared" si="193"/>
        <v>-0.33333333333333331</v>
      </c>
      <c r="AL350" s="3">
        <f t="shared" si="194"/>
        <v>-0.33333333333333331</v>
      </c>
      <c r="AN350" s="3">
        <f t="shared" si="195"/>
        <v>-0.33333333333333331</v>
      </c>
      <c r="AP350" s="3">
        <f t="shared" si="196"/>
        <v>-0.33333333333333331</v>
      </c>
      <c r="AR350" s="3">
        <f t="shared" si="197"/>
        <v>-0.33333333333333331</v>
      </c>
      <c r="AS350" s="29" t="str">
        <f t="shared" si="198"/>
        <v/>
      </c>
      <c r="AU350" s="3">
        <f t="shared" si="199"/>
        <v>-0.25</v>
      </c>
      <c r="AW350" s="3">
        <f t="shared" si="200"/>
        <v>-0.25</v>
      </c>
      <c r="AX350" s="29" t="str">
        <f t="shared" si="201"/>
        <v/>
      </c>
      <c r="BA350" s="12">
        <f t="shared" si="202"/>
        <v>-1.171583768239429E-3</v>
      </c>
      <c r="BB350" s="12" t="e">
        <f t="shared" si="203"/>
        <v>#N/A</v>
      </c>
      <c r="BD350" s="3">
        <f t="shared" si="204"/>
        <v>-0.25</v>
      </c>
      <c r="BF350" s="3">
        <f t="shared" si="205"/>
        <v>-0.25</v>
      </c>
      <c r="BG350" s="29" t="str">
        <f t="shared" si="206"/>
        <v/>
      </c>
      <c r="BI350" s="13">
        <f t="shared" si="207"/>
        <v>0</v>
      </c>
      <c r="BJ350" s="12">
        <f t="shared" si="208"/>
        <v>3.1746031746031746E-3</v>
      </c>
      <c r="BK350" s="29" t="str">
        <f t="shared" si="209"/>
        <v/>
      </c>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Q350" s="3"/>
      <c r="CR350" s="3"/>
      <c r="CS350" s="3"/>
      <c r="CT350" s="3"/>
      <c r="CU350" s="3"/>
      <c r="CV350" s="3"/>
      <c r="CW350" s="3"/>
      <c r="CX350" s="3"/>
      <c r="CY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W350" s="3"/>
      <c r="EZ350" s="3"/>
      <c r="FA350" s="3"/>
      <c r="FB350" s="3"/>
      <c r="FC350" s="3"/>
      <c r="FD350" s="3"/>
      <c r="FE350" s="3"/>
      <c r="FF350" s="3"/>
      <c r="FH350" s="3"/>
      <c r="FI350" s="3"/>
      <c r="FJ350" s="3"/>
      <c r="FK350" s="3"/>
      <c r="FL350" s="3"/>
      <c r="FM350" s="3"/>
      <c r="FN350" s="3"/>
      <c r="FO350" s="3"/>
      <c r="FP350" s="3"/>
      <c r="FQ350" s="3"/>
      <c r="FR350" s="3"/>
      <c r="FS350" s="3"/>
      <c r="FT350" s="3"/>
      <c r="FU350" s="3"/>
      <c r="FV350" s="3"/>
      <c r="FW350" s="3"/>
      <c r="FX350" s="3"/>
      <c r="FY350" s="3"/>
      <c r="GA350" s="3"/>
      <c r="GB350" s="3"/>
      <c r="GC350" s="3"/>
      <c r="GE350" s="3"/>
    </row>
    <row r="351" spans="1:187" ht="15" x14ac:dyDescent="0.2">
      <c r="A351" s="3" t="s">
        <v>2828</v>
      </c>
      <c r="B351" s="21" t="s">
        <v>3137</v>
      </c>
      <c r="C351" s="3" t="s">
        <v>1242</v>
      </c>
      <c r="D351" s="3" t="s">
        <v>124</v>
      </c>
      <c r="E351" s="3" t="s">
        <v>2829</v>
      </c>
      <c r="F351" s="3">
        <v>25</v>
      </c>
      <c r="G351" s="5">
        <f t="shared" si="175"/>
        <v>0.25</v>
      </c>
      <c r="H351" s="29">
        <f t="shared" si="176"/>
        <v>0.25</v>
      </c>
      <c r="I351" s="3">
        <v>4</v>
      </c>
      <c r="J351" s="3">
        <f t="shared" si="177"/>
        <v>0.75</v>
      </c>
      <c r="K351" s="3">
        <f t="shared" si="178"/>
        <v>0.75</v>
      </c>
      <c r="L351" s="3">
        <v>5</v>
      </c>
      <c r="M351" s="3">
        <f t="shared" si="179"/>
        <v>1</v>
      </c>
      <c r="N351" s="3">
        <f t="shared" si="180"/>
        <v>1</v>
      </c>
      <c r="O351" s="3">
        <v>5</v>
      </c>
      <c r="P351" s="3">
        <f t="shared" si="181"/>
        <v>1</v>
      </c>
      <c r="Q351" s="3">
        <f t="shared" si="182"/>
        <v>1</v>
      </c>
      <c r="R351" s="3">
        <v>5</v>
      </c>
      <c r="S351" s="3">
        <f t="shared" si="183"/>
        <v>1</v>
      </c>
      <c r="T351" s="3">
        <f t="shared" si="184"/>
        <v>1</v>
      </c>
      <c r="U351" s="29">
        <f t="shared" si="185"/>
        <v>0.9375</v>
      </c>
      <c r="V351" s="3">
        <v>5</v>
      </c>
      <c r="W351" s="3">
        <f t="shared" si="186"/>
        <v>1</v>
      </c>
      <c r="X351" s="3">
        <v>5</v>
      </c>
      <c r="Y351" s="3">
        <f t="shared" si="187"/>
        <v>1</v>
      </c>
      <c r="Z351" s="3">
        <v>5</v>
      </c>
      <c r="AA351" s="3">
        <f t="shared" si="188"/>
        <v>1</v>
      </c>
      <c r="AB351" s="29">
        <f t="shared" si="189"/>
        <v>1</v>
      </c>
      <c r="AC351" s="3">
        <v>4</v>
      </c>
      <c r="AD351" s="3">
        <f t="shared" si="190"/>
        <v>1</v>
      </c>
      <c r="AE351" s="3">
        <v>3</v>
      </c>
      <c r="AF351" s="3">
        <f t="shared" si="191"/>
        <v>0.66666666666666663</v>
      </c>
      <c r="AG351" s="3">
        <v>4</v>
      </c>
      <c r="AH351" s="3">
        <f t="shared" si="192"/>
        <v>1</v>
      </c>
      <c r="AI351" s="3">
        <v>4</v>
      </c>
      <c r="AJ351" s="3">
        <f t="shared" si="193"/>
        <v>1</v>
      </c>
      <c r="AK351" s="3">
        <v>3</v>
      </c>
      <c r="AL351" s="3">
        <f t="shared" si="194"/>
        <v>0.66666666666666663</v>
      </c>
      <c r="AM351" s="3">
        <v>4</v>
      </c>
      <c r="AN351" s="3">
        <f t="shared" si="195"/>
        <v>1</v>
      </c>
      <c r="AO351" s="3">
        <v>4</v>
      </c>
      <c r="AP351" s="3">
        <f t="shared" si="196"/>
        <v>1</v>
      </c>
      <c r="AQ351" s="3">
        <v>3</v>
      </c>
      <c r="AR351" s="3">
        <f t="shared" si="197"/>
        <v>0.66666666666666663</v>
      </c>
      <c r="AS351" s="29">
        <f t="shared" si="198"/>
        <v>0.875</v>
      </c>
      <c r="AT351" s="3">
        <v>4</v>
      </c>
      <c r="AU351" s="3">
        <f t="shared" si="199"/>
        <v>0.75</v>
      </c>
      <c r="AV351" s="3">
        <v>4</v>
      </c>
      <c r="AW351" s="3">
        <f t="shared" si="200"/>
        <v>0.75</v>
      </c>
      <c r="AX351" s="29">
        <f t="shared" si="201"/>
        <v>0.75</v>
      </c>
      <c r="AY351" s="3" t="s">
        <v>2830</v>
      </c>
      <c r="AZ351" s="3">
        <v>25</v>
      </c>
      <c r="BA351" s="12">
        <f t="shared" si="202"/>
        <v>8.7584762310505201E-2</v>
      </c>
      <c r="BB351" s="12">
        <f t="shared" si="203"/>
        <v>0.75077881619937692</v>
      </c>
      <c r="BC351" s="3">
        <v>5</v>
      </c>
      <c r="BD351" s="3">
        <f t="shared" si="204"/>
        <v>1</v>
      </c>
      <c r="BE351" s="3">
        <v>4</v>
      </c>
      <c r="BF351" s="3">
        <f t="shared" si="205"/>
        <v>0.75</v>
      </c>
      <c r="BG351" s="29">
        <f t="shared" si="206"/>
        <v>0.61252825410350176</v>
      </c>
      <c r="BH351" s="3">
        <v>400000</v>
      </c>
      <c r="BI351" s="13">
        <f t="shared" si="207"/>
        <v>4.5000000045E-4</v>
      </c>
      <c r="BJ351" s="12">
        <f t="shared" si="208"/>
        <v>0.4507936507936508</v>
      </c>
      <c r="BK351" s="29">
        <f t="shared" si="209"/>
        <v>0.73750470901725029</v>
      </c>
      <c r="FI351" s="3"/>
      <c r="GC351" s="3"/>
      <c r="GE351" s="3"/>
    </row>
    <row r="352" spans="1:187" ht="15" x14ac:dyDescent="0.2">
      <c r="A352" s="3" t="s">
        <v>2838</v>
      </c>
      <c r="B352" s="21" t="s">
        <v>3137</v>
      </c>
      <c r="C352" s="3" t="s">
        <v>2839</v>
      </c>
      <c r="D352" s="3" t="s">
        <v>113</v>
      </c>
      <c r="E352" s="3" t="s">
        <v>2840</v>
      </c>
      <c r="F352" s="3">
        <v>25</v>
      </c>
      <c r="G352" s="5">
        <f t="shared" si="175"/>
        <v>0.25</v>
      </c>
      <c r="H352" s="29">
        <f t="shared" si="176"/>
        <v>0.25</v>
      </c>
      <c r="I352" s="3">
        <v>4</v>
      </c>
      <c r="J352" s="3">
        <f t="shared" si="177"/>
        <v>0.75</v>
      </c>
      <c r="K352" s="3">
        <f t="shared" si="178"/>
        <v>0.75</v>
      </c>
      <c r="L352" s="3">
        <v>5</v>
      </c>
      <c r="M352" s="3">
        <f t="shared" si="179"/>
        <v>1</v>
      </c>
      <c r="N352" s="3">
        <f t="shared" si="180"/>
        <v>1</v>
      </c>
      <c r="O352" s="3">
        <v>5</v>
      </c>
      <c r="P352" s="3">
        <f t="shared" si="181"/>
        <v>1</v>
      </c>
      <c r="Q352" s="3">
        <f t="shared" si="182"/>
        <v>1</v>
      </c>
      <c r="R352" s="3">
        <v>5</v>
      </c>
      <c r="S352" s="3">
        <f t="shared" si="183"/>
        <v>1</v>
      </c>
      <c r="T352" s="3">
        <f t="shared" si="184"/>
        <v>1</v>
      </c>
      <c r="U352" s="29">
        <f t="shared" si="185"/>
        <v>0.9375</v>
      </c>
      <c r="V352" s="3">
        <v>4</v>
      </c>
      <c r="W352" s="3">
        <f t="shared" si="186"/>
        <v>0.75</v>
      </c>
      <c r="X352" s="3">
        <v>4</v>
      </c>
      <c r="Y352" s="3">
        <f t="shared" si="187"/>
        <v>0.75</v>
      </c>
      <c r="Z352" s="3">
        <v>4</v>
      </c>
      <c r="AA352" s="3">
        <f t="shared" si="188"/>
        <v>0.75</v>
      </c>
      <c r="AB352" s="29">
        <f t="shared" si="189"/>
        <v>0.75</v>
      </c>
      <c r="AC352" s="3">
        <v>4</v>
      </c>
      <c r="AD352" s="3">
        <f t="shared" si="190"/>
        <v>1</v>
      </c>
      <c r="AE352" s="3">
        <v>3</v>
      </c>
      <c r="AF352" s="3">
        <f t="shared" si="191"/>
        <v>0.66666666666666663</v>
      </c>
      <c r="AG352" s="3">
        <v>4</v>
      </c>
      <c r="AH352" s="3">
        <f t="shared" si="192"/>
        <v>1</v>
      </c>
      <c r="AI352" s="3">
        <v>4</v>
      </c>
      <c r="AJ352" s="3">
        <f t="shared" si="193"/>
        <v>1</v>
      </c>
      <c r="AK352" s="3">
        <v>4</v>
      </c>
      <c r="AL352" s="3">
        <f t="shared" si="194"/>
        <v>1</v>
      </c>
      <c r="AM352" s="3">
        <v>3</v>
      </c>
      <c r="AN352" s="3">
        <f t="shared" si="195"/>
        <v>0.66666666666666663</v>
      </c>
      <c r="AO352" s="3">
        <v>3</v>
      </c>
      <c r="AP352" s="3">
        <f t="shared" si="196"/>
        <v>0.66666666666666663</v>
      </c>
      <c r="AQ352" s="3">
        <v>2</v>
      </c>
      <c r="AR352" s="3">
        <f t="shared" si="197"/>
        <v>0.33333333333333331</v>
      </c>
      <c r="AS352" s="29">
        <f t="shared" si="198"/>
        <v>0.79166666666666663</v>
      </c>
      <c r="AT352" s="3">
        <v>4</v>
      </c>
      <c r="AU352" s="3">
        <f t="shared" si="199"/>
        <v>0.75</v>
      </c>
      <c r="AV352" s="3">
        <v>5</v>
      </c>
      <c r="AW352" s="3">
        <f t="shared" si="200"/>
        <v>1</v>
      </c>
      <c r="AX352" s="29">
        <f t="shared" si="201"/>
        <v>0.875</v>
      </c>
      <c r="AY352" s="3" t="s">
        <v>2841</v>
      </c>
      <c r="AZ352" s="3">
        <v>15</v>
      </c>
      <c r="BA352" s="12">
        <f t="shared" si="202"/>
        <v>5.2082223879007343E-2</v>
      </c>
      <c r="BB352" s="12">
        <f t="shared" si="203"/>
        <v>0.47663551401869159</v>
      </c>
      <c r="BC352" s="3">
        <v>5</v>
      </c>
      <c r="BD352" s="3">
        <f t="shared" si="204"/>
        <v>1</v>
      </c>
      <c r="BE352" s="3">
        <v>5</v>
      </c>
      <c r="BF352" s="3">
        <f t="shared" si="205"/>
        <v>1</v>
      </c>
      <c r="BG352" s="29">
        <f t="shared" si="206"/>
        <v>0.6840274079596691</v>
      </c>
      <c r="BH352" s="3">
        <v>150000</v>
      </c>
      <c r="BI352" s="13">
        <f t="shared" si="207"/>
        <v>1.6875000016875001E-4</v>
      </c>
      <c r="BJ352" s="12">
        <f t="shared" si="208"/>
        <v>0.25714285714285712</v>
      </c>
      <c r="BK352" s="29">
        <f t="shared" si="209"/>
        <v>0.71469901243772271</v>
      </c>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Q352" s="3"/>
      <c r="CR352" s="3"/>
      <c r="CS352" s="3"/>
      <c r="CT352" s="3"/>
      <c r="CU352" s="3"/>
      <c r="CV352" s="3"/>
      <c r="CW352" s="3"/>
      <c r="CY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B352" s="3"/>
      <c r="EC352" s="3"/>
      <c r="ED352" s="3"/>
      <c r="EE352" s="3"/>
      <c r="EF352" s="3"/>
      <c r="EG352" s="3"/>
      <c r="EH352" s="3"/>
      <c r="EI352" s="3"/>
      <c r="EJ352" s="3"/>
      <c r="EK352" s="3"/>
      <c r="EO352" s="3"/>
      <c r="EW352" s="3"/>
      <c r="EZ352" s="3"/>
      <c r="FA352" s="3"/>
      <c r="FB352" s="3"/>
      <c r="FC352" s="3"/>
      <c r="FE352" s="3"/>
      <c r="FF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row>
    <row r="353" spans="1:187" ht="15" x14ac:dyDescent="0.2">
      <c r="A353" s="3" t="s">
        <v>2845</v>
      </c>
      <c r="B353" s="21" t="s">
        <v>3139</v>
      </c>
      <c r="C353" s="3" t="s">
        <v>2846</v>
      </c>
      <c r="D353" s="3" t="s">
        <v>124</v>
      </c>
      <c r="E353" s="3" t="s">
        <v>1082</v>
      </c>
      <c r="F353" s="3">
        <v>50</v>
      </c>
      <c r="G353" s="5">
        <f t="shared" si="175"/>
        <v>0.5</v>
      </c>
      <c r="H353" s="29">
        <f t="shared" si="176"/>
        <v>0.5</v>
      </c>
      <c r="I353" s="3">
        <v>5</v>
      </c>
      <c r="J353" s="3">
        <f t="shared" si="177"/>
        <v>1</v>
      </c>
      <c r="K353" s="3">
        <f t="shared" si="178"/>
        <v>1</v>
      </c>
      <c r="L353" s="3">
        <v>5</v>
      </c>
      <c r="M353" s="3">
        <f t="shared" si="179"/>
        <v>1</v>
      </c>
      <c r="N353" s="3">
        <f t="shared" si="180"/>
        <v>1</v>
      </c>
      <c r="O353" s="3">
        <v>5</v>
      </c>
      <c r="P353" s="3">
        <f t="shared" si="181"/>
        <v>1</v>
      </c>
      <c r="Q353" s="3">
        <f t="shared" si="182"/>
        <v>1</v>
      </c>
      <c r="R353" s="3">
        <v>5</v>
      </c>
      <c r="S353" s="3">
        <f t="shared" si="183"/>
        <v>1</v>
      </c>
      <c r="T353" s="3">
        <f t="shared" si="184"/>
        <v>1</v>
      </c>
      <c r="U353" s="29">
        <f t="shared" si="185"/>
        <v>1</v>
      </c>
      <c r="V353" s="3">
        <v>4</v>
      </c>
      <c r="W353" s="3">
        <f t="shared" si="186"/>
        <v>0.75</v>
      </c>
      <c r="X353" s="3">
        <v>5</v>
      </c>
      <c r="Y353" s="3">
        <f t="shared" si="187"/>
        <v>1</v>
      </c>
      <c r="Z353" s="3">
        <v>5</v>
      </c>
      <c r="AA353" s="3">
        <f t="shared" si="188"/>
        <v>1</v>
      </c>
      <c r="AB353" s="29">
        <f t="shared" si="189"/>
        <v>0.91666666666666663</v>
      </c>
      <c r="AC353" s="3">
        <v>4</v>
      </c>
      <c r="AD353" s="3">
        <f t="shared" si="190"/>
        <v>1</v>
      </c>
      <c r="AE353" s="3">
        <v>4</v>
      </c>
      <c r="AF353" s="3">
        <f t="shared" si="191"/>
        <v>1</v>
      </c>
      <c r="AG353" s="3">
        <v>4</v>
      </c>
      <c r="AH353" s="3">
        <f t="shared" si="192"/>
        <v>1</v>
      </c>
      <c r="AI353" s="3">
        <v>4</v>
      </c>
      <c r="AJ353" s="3">
        <f t="shared" si="193"/>
        <v>1</v>
      </c>
      <c r="AK353" s="3">
        <v>4</v>
      </c>
      <c r="AL353" s="3">
        <f t="shared" si="194"/>
        <v>1</v>
      </c>
      <c r="AM353" s="3">
        <v>4</v>
      </c>
      <c r="AN353" s="3">
        <f t="shared" si="195"/>
        <v>1</v>
      </c>
      <c r="AO353" s="3">
        <v>4</v>
      </c>
      <c r="AP353" s="3">
        <f t="shared" si="196"/>
        <v>1</v>
      </c>
      <c r="AQ353" s="3">
        <v>4</v>
      </c>
      <c r="AR353" s="3">
        <f t="shared" si="197"/>
        <v>1</v>
      </c>
      <c r="AS353" s="29">
        <f t="shared" si="198"/>
        <v>1</v>
      </c>
      <c r="AT353" s="3">
        <v>5</v>
      </c>
      <c r="AU353" s="3">
        <f t="shared" si="199"/>
        <v>1</v>
      </c>
      <c r="AV353" s="3">
        <v>5</v>
      </c>
      <c r="AW353" s="3">
        <f t="shared" si="200"/>
        <v>1</v>
      </c>
      <c r="AX353" s="29">
        <f t="shared" si="201"/>
        <v>1</v>
      </c>
      <c r="AY353" s="3" t="s">
        <v>2847</v>
      </c>
      <c r="AZ353" s="3">
        <v>25</v>
      </c>
      <c r="BA353" s="12">
        <f t="shared" si="202"/>
        <v>8.7584762310505201E-2</v>
      </c>
      <c r="BB353" s="12">
        <f t="shared" si="203"/>
        <v>0.75077881619937692</v>
      </c>
      <c r="BC353" s="3">
        <v>5</v>
      </c>
      <c r="BD353" s="3">
        <f t="shared" si="204"/>
        <v>1</v>
      </c>
      <c r="BE353" s="3">
        <v>5</v>
      </c>
      <c r="BF353" s="3">
        <f t="shared" si="205"/>
        <v>1</v>
      </c>
      <c r="BG353" s="29">
        <f t="shared" si="206"/>
        <v>0.69586158743683502</v>
      </c>
      <c r="BH353" s="3">
        <v>25000</v>
      </c>
      <c r="BI353" s="13">
        <f t="shared" si="207"/>
        <v>2.8125000028125E-5</v>
      </c>
      <c r="BJ353" s="12">
        <f t="shared" si="208"/>
        <v>7.6190476190476197E-2</v>
      </c>
      <c r="BK353" s="29">
        <f t="shared" si="209"/>
        <v>0.85208804235058355</v>
      </c>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Q353" s="3"/>
      <c r="CR353" s="3"/>
      <c r="CS353" s="3"/>
      <c r="CT353" s="3"/>
      <c r="CU353" s="3"/>
      <c r="CV353" s="3"/>
      <c r="CW353" s="3"/>
      <c r="CX353" s="3"/>
      <c r="CY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B353" s="3"/>
      <c r="EC353" s="3"/>
      <c r="ED353" s="3"/>
      <c r="EE353" s="3"/>
      <c r="EF353" s="3"/>
      <c r="EG353" s="3"/>
      <c r="EH353" s="3"/>
      <c r="EI353" s="3"/>
      <c r="EJ353" s="3"/>
      <c r="EK353" s="3"/>
      <c r="EL353" s="3"/>
      <c r="EM353" s="3"/>
      <c r="EP353" s="3"/>
      <c r="EQ353" s="3"/>
      <c r="EU353" s="3"/>
      <c r="EW353" s="3"/>
      <c r="EX353" s="3"/>
      <c r="EY353" s="3"/>
      <c r="FA353" s="3"/>
      <c r="FB353" s="3"/>
      <c r="FC353" s="3"/>
      <c r="FD353" s="3"/>
      <c r="FE353" s="3"/>
      <c r="FF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row>
    <row r="354" spans="1:187" ht="15" x14ac:dyDescent="0.2">
      <c r="A354" s="3" t="s">
        <v>2854</v>
      </c>
      <c r="B354" s="21" t="s">
        <v>3137</v>
      </c>
      <c r="C354" s="3" t="s">
        <v>2855</v>
      </c>
      <c r="D354" s="3" t="s">
        <v>144</v>
      </c>
      <c r="E354" s="3" t="s">
        <v>1513</v>
      </c>
      <c r="G354" s="5">
        <f t="shared" si="175"/>
        <v>0</v>
      </c>
      <c r="H354" s="29" t="str">
        <f t="shared" si="176"/>
        <v/>
      </c>
      <c r="J354" s="3">
        <f t="shared" si="177"/>
        <v>-0.25</v>
      </c>
      <c r="K354" s="3" t="str">
        <f t="shared" si="178"/>
        <v/>
      </c>
      <c r="M354" s="3">
        <f t="shared" si="179"/>
        <v>-0.25</v>
      </c>
      <c r="N354" s="3" t="str">
        <f t="shared" si="180"/>
        <v/>
      </c>
      <c r="P354" s="3">
        <f t="shared" si="181"/>
        <v>-0.25</v>
      </c>
      <c r="Q354" s="3" t="str">
        <f t="shared" si="182"/>
        <v/>
      </c>
      <c r="S354" s="3">
        <f t="shared" si="183"/>
        <v>-0.25</v>
      </c>
      <c r="T354" s="3" t="str">
        <f t="shared" si="184"/>
        <v/>
      </c>
      <c r="U354" s="29" t="str">
        <f t="shared" si="185"/>
        <v/>
      </c>
      <c r="W354" s="3">
        <f t="shared" si="186"/>
        <v>-0.25</v>
      </c>
      <c r="Y354" s="3">
        <f t="shared" si="187"/>
        <v>-0.25</v>
      </c>
      <c r="AA354" s="3">
        <f t="shared" si="188"/>
        <v>-0.25</v>
      </c>
      <c r="AB354" s="29" t="str">
        <f t="shared" si="189"/>
        <v/>
      </c>
      <c r="AD354" s="3">
        <f t="shared" si="190"/>
        <v>-0.33333333333333331</v>
      </c>
      <c r="AF354" s="3">
        <f t="shared" si="191"/>
        <v>-0.33333333333333331</v>
      </c>
      <c r="AH354" s="3">
        <f t="shared" si="192"/>
        <v>-0.33333333333333331</v>
      </c>
      <c r="AJ354" s="3">
        <f t="shared" si="193"/>
        <v>-0.33333333333333331</v>
      </c>
      <c r="AL354" s="3">
        <f t="shared" si="194"/>
        <v>-0.33333333333333331</v>
      </c>
      <c r="AN354" s="3">
        <f t="shared" si="195"/>
        <v>-0.33333333333333331</v>
      </c>
      <c r="AP354" s="3">
        <f t="shared" si="196"/>
        <v>-0.33333333333333331</v>
      </c>
      <c r="AR354" s="3">
        <f t="shared" si="197"/>
        <v>-0.33333333333333331</v>
      </c>
      <c r="AS354" s="29" t="str">
        <f t="shared" si="198"/>
        <v/>
      </c>
      <c r="AU354" s="3">
        <f t="shared" si="199"/>
        <v>-0.25</v>
      </c>
      <c r="AW354" s="3">
        <f t="shared" si="200"/>
        <v>-0.25</v>
      </c>
      <c r="AX354" s="29" t="str">
        <f t="shared" si="201"/>
        <v/>
      </c>
      <c r="BA354" s="12">
        <f t="shared" si="202"/>
        <v>-1.171583768239429E-3</v>
      </c>
      <c r="BB354" s="12" t="e">
        <f t="shared" si="203"/>
        <v>#N/A</v>
      </c>
      <c r="BD354" s="3">
        <f t="shared" si="204"/>
        <v>-0.25</v>
      </c>
      <c r="BF354" s="3">
        <f t="shared" si="205"/>
        <v>-0.25</v>
      </c>
      <c r="BG354" s="29" t="str">
        <f t="shared" si="206"/>
        <v/>
      </c>
      <c r="BI354" s="13">
        <f t="shared" si="207"/>
        <v>0</v>
      </c>
      <c r="BJ354" s="12">
        <f t="shared" si="208"/>
        <v>3.1746031746031746E-3</v>
      </c>
      <c r="BK354" s="29" t="str">
        <f t="shared" si="209"/>
        <v/>
      </c>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B354" s="3"/>
      <c r="EC354" s="3"/>
      <c r="ED354" s="3"/>
      <c r="EE354" s="3"/>
      <c r="EF354" s="3"/>
      <c r="EG354" s="3"/>
      <c r="EH354" s="3"/>
      <c r="EI354" s="3"/>
      <c r="EJ354" s="3"/>
      <c r="EK354" s="3"/>
      <c r="EL354" s="3"/>
      <c r="EM354" s="3"/>
      <c r="EQ354" s="3"/>
      <c r="EW354" s="3"/>
      <c r="EX354" s="3"/>
      <c r="EY354" s="3"/>
      <c r="FA354" s="3"/>
      <c r="FB354" s="3"/>
      <c r="FC354" s="3"/>
      <c r="FD354" s="3"/>
      <c r="FE354" s="3"/>
      <c r="FF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row>
    <row r="355" spans="1:187" ht="15" x14ac:dyDescent="0.2">
      <c r="A355" s="3" t="s">
        <v>2856</v>
      </c>
      <c r="B355" s="21" t="s">
        <v>3139</v>
      </c>
      <c r="C355" s="3" t="s">
        <v>2857</v>
      </c>
      <c r="D355" s="3" t="s">
        <v>124</v>
      </c>
      <c r="E355" s="3" t="s">
        <v>303</v>
      </c>
      <c r="F355" s="3">
        <v>15</v>
      </c>
      <c r="G355" s="5">
        <f t="shared" si="175"/>
        <v>0.15</v>
      </c>
      <c r="H355" s="29">
        <f t="shared" si="176"/>
        <v>0.15</v>
      </c>
      <c r="I355" s="3">
        <v>4</v>
      </c>
      <c r="J355" s="3">
        <f t="shared" si="177"/>
        <v>0.75</v>
      </c>
      <c r="K355" s="3">
        <f t="shared" si="178"/>
        <v>0.75</v>
      </c>
      <c r="L355" s="3">
        <v>5</v>
      </c>
      <c r="M355" s="3">
        <f t="shared" si="179"/>
        <v>1</v>
      </c>
      <c r="N355" s="3">
        <f t="shared" si="180"/>
        <v>1</v>
      </c>
      <c r="O355" s="3">
        <v>5</v>
      </c>
      <c r="P355" s="3">
        <f t="shared" si="181"/>
        <v>1</v>
      </c>
      <c r="Q355" s="3">
        <f t="shared" si="182"/>
        <v>1</v>
      </c>
      <c r="R355" s="3">
        <v>5</v>
      </c>
      <c r="S355" s="3">
        <f t="shared" si="183"/>
        <v>1</v>
      </c>
      <c r="T355" s="3">
        <f t="shared" si="184"/>
        <v>1</v>
      </c>
      <c r="U355" s="29">
        <f t="shared" si="185"/>
        <v>0.9375</v>
      </c>
      <c r="V355" s="3">
        <v>4</v>
      </c>
      <c r="W355" s="3">
        <f t="shared" si="186"/>
        <v>0.75</v>
      </c>
      <c r="X355" s="3">
        <v>4</v>
      </c>
      <c r="Y355" s="3">
        <f t="shared" si="187"/>
        <v>0.75</v>
      </c>
      <c r="Z355" s="3">
        <v>4</v>
      </c>
      <c r="AA355" s="3">
        <f t="shared" si="188"/>
        <v>0.75</v>
      </c>
      <c r="AB355" s="29">
        <f t="shared" si="189"/>
        <v>0.75</v>
      </c>
      <c r="AC355" s="3">
        <v>3</v>
      </c>
      <c r="AD355" s="3">
        <f t="shared" si="190"/>
        <v>0.66666666666666663</v>
      </c>
      <c r="AE355" s="3">
        <v>4</v>
      </c>
      <c r="AF355" s="3">
        <f t="shared" si="191"/>
        <v>1</v>
      </c>
      <c r="AG355" s="3">
        <v>4</v>
      </c>
      <c r="AH355" s="3">
        <f t="shared" si="192"/>
        <v>1</v>
      </c>
      <c r="AI355" s="3">
        <v>4</v>
      </c>
      <c r="AJ355" s="3">
        <f t="shared" si="193"/>
        <v>1</v>
      </c>
      <c r="AK355" s="3">
        <v>3</v>
      </c>
      <c r="AL355" s="3">
        <f t="shared" si="194"/>
        <v>0.66666666666666663</v>
      </c>
      <c r="AM355" s="3">
        <v>2</v>
      </c>
      <c r="AN355" s="3">
        <f t="shared" si="195"/>
        <v>0.33333333333333331</v>
      </c>
      <c r="AO355" s="3">
        <v>2</v>
      </c>
      <c r="AP355" s="3">
        <f t="shared" si="196"/>
        <v>0.33333333333333331</v>
      </c>
      <c r="AQ355" s="3">
        <v>2</v>
      </c>
      <c r="AR355" s="3">
        <f t="shared" si="197"/>
        <v>0.33333333333333331</v>
      </c>
      <c r="AS355" s="29">
        <f t="shared" si="198"/>
        <v>0.66666666666666652</v>
      </c>
      <c r="AT355" s="3">
        <v>4</v>
      </c>
      <c r="AU355" s="3">
        <f t="shared" si="199"/>
        <v>0.75</v>
      </c>
      <c r="AV355" s="3">
        <v>4</v>
      </c>
      <c r="AW355" s="3">
        <f t="shared" si="200"/>
        <v>0.75</v>
      </c>
      <c r="AX355" s="29">
        <f t="shared" si="201"/>
        <v>0.75</v>
      </c>
      <c r="AY355" s="3" t="s">
        <v>2858</v>
      </c>
      <c r="AZ355" s="3">
        <v>20</v>
      </c>
      <c r="BA355" s="12">
        <f t="shared" si="202"/>
        <v>6.9833493094756283E-2</v>
      </c>
      <c r="BB355" s="12">
        <f t="shared" si="203"/>
        <v>0.58566978193146413</v>
      </c>
      <c r="BC355" s="3">
        <v>5</v>
      </c>
      <c r="BD355" s="3">
        <f t="shared" si="204"/>
        <v>1</v>
      </c>
      <c r="BE355" s="3">
        <v>5</v>
      </c>
      <c r="BF355" s="3">
        <f t="shared" si="205"/>
        <v>1</v>
      </c>
      <c r="BG355" s="29">
        <f t="shared" si="206"/>
        <v>0.68994449769825206</v>
      </c>
      <c r="BH355" s="3">
        <v>25000</v>
      </c>
      <c r="BI355" s="13">
        <f t="shared" si="207"/>
        <v>2.8125000028125E-5</v>
      </c>
      <c r="BJ355" s="12">
        <f t="shared" si="208"/>
        <v>7.6190476190476197E-2</v>
      </c>
      <c r="BK355" s="29">
        <f t="shared" si="209"/>
        <v>0.65735186072748641</v>
      </c>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Q355" s="3"/>
      <c r="CR355" s="3"/>
      <c r="CS355" s="3"/>
      <c r="CT355" s="3"/>
      <c r="CU355" s="3"/>
      <c r="CV355" s="3"/>
      <c r="CW355" s="3"/>
      <c r="CX355" s="3"/>
      <c r="CY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B355" s="3"/>
      <c r="EC355" s="3"/>
      <c r="ED355" s="3"/>
      <c r="EE355" s="3"/>
      <c r="EF355" s="3"/>
      <c r="EG355" s="3"/>
      <c r="EH355" s="3"/>
      <c r="EI355" s="3"/>
      <c r="EJ355" s="3"/>
      <c r="EK355" s="3"/>
      <c r="EQ355" s="3"/>
      <c r="EW355" s="3"/>
      <c r="EX355" s="3"/>
      <c r="EY355" s="3"/>
      <c r="FA355" s="3"/>
      <c r="FB355" s="3"/>
      <c r="FC355" s="3"/>
      <c r="FD355" s="3"/>
      <c r="FE355" s="3"/>
      <c r="FF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row>
    <row r="356" spans="1:187" ht="15" x14ac:dyDescent="0.2">
      <c r="A356" s="3" t="s">
        <v>2863</v>
      </c>
      <c r="B356" s="21" t="s">
        <v>3137</v>
      </c>
      <c r="C356" s="3" t="s">
        <v>2864</v>
      </c>
      <c r="D356" s="3" t="s">
        <v>144</v>
      </c>
      <c r="E356" s="3" t="s">
        <v>231</v>
      </c>
      <c r="F356" s="3">
        <v>60</v>
      </c>
      <c r="G356" s="5">
        <f t="shared" si="175"/>
        <v>0.6</v>
      </c>
      <c r="H356" s="29">
        <f t="shared" si="176"/>
        <v>0.6</v>
      </c>
      <c r="I356" s="3">
        <v>5</v>
      </c>
      <c r="J356" s="3">
        <f t="shared" si="177"/>
        <v>1</v>
      </c>
      <c r="K356" s="3">
        <f t="shared" si="178"/>
        <v>1</v>
      </c>
      <c r="L356" s="3">
        <v>5</v>
      </c>
      <c r="M356" s="3">
        <f t="shared" si="179"/>
        <v>1</v>
      </c>
      <c r="N356" s="3">
        <f t="shared" si="180"/>
        <v>1</v>
      </c>
      <c r="O356" s="3">
        <v>5</v>
      </c>
      <c r="P356" s="3">
        <f t="shared" si="181"/>
        <v>1</v>
      </c>
      <c r="Q356" s="3">
        <f t="shared" si="182"/>
        <v>1</v>
      </c>
      <c r="R356" s="3">
        <v>4</v>
      </c>
      <c r="S356" s="3">
        <f t="shared" si="183"/>
        <v>0.75</v>
      </c>
      <c r="T356" s="3">
        <f t="shared" si="184"/>
        <v>0.75</v>
      </c>
      <c r="U356" s="29">
        <f t="shared" si="185"/>
        <v>0.9375</v>
      </c>
      <c r="V356" s="3">
        <v>5</v>
      </c>
      <c r="W356" s="3">
        <f t="shared" si="186"/>
        <v>1</v>
      </c>
      <c r="X356" s="3">
        <v>5</v>
      </c>
      <c r="Y356" s="3">
        <f t="shared" si="187"/>
        <v>1</v>
      </c>
      <c r="Z356" s="3">
        <v>5</v>
      </c>
      <c r="AA356" s="3">
        <f t="shared" si="188"/>
        <v>1</v>
      </c>
      <c r="AB356" s="29">
        <f t="shared" si="189"/>
        <v>1</v>
      </c>
      <c r="AC356" s="3">
        <v>4</v>
      </c>
      <c r="AD356" s="3">
        <f t="shared" si="190"/>
        <v>1</v>
      </c>
      <c r="AE356" s="3">
        <v>4</v>
      </c>
      <c r="AF356" s="3">
        <f t="shared" si="191"/>
        <v>1</v>
      </c>
      <c r="AG356" s="3">
        <v>3</v>
      </c>
      <c r="AH356" s="3">
        <f t="shared" si="192"/>
        <v>0.66666666666666663</v>
      </c>
      <c r="AI356" s="3">
        <v>4</v>
      </c>
      <c r="AJ356" s="3">
        <f t="shared" si="193"/>
        <v>1</v>
      </c>
      <c r="AK356" s="3">
        <v>3</v>
      </c>
      <c r="AL356" s="3">
        <f t="shared" si="194"/>
        <v>0.66666666666666663</v>
      </c>
      <c r="AM356" s="3">
        <v>4</v>
      </c>
      <c r="AN356" s="3">
        <f t="shared" si="195"/>
        <v>1</v>
      </c>
      <c r="AO356" s="3">
        <v>4</v>
      </c>
      <c r="AP356" s="3">
        <f t="shared" si="196"/>
        <v>1</v>
      </c>
      <c r="AQ356" s="3">
        <v>3</v>
      </c>
      <c r="AR356" s="3">
        <f t="shared" si="197"/>
        <v>0.66666666666666663</v>
      </c>
      <c r="AS356" s="29">
        <f t="shared" si="198"/>
        <v>0.875</v>
      </c>
      <c r="AT356" s="3">
        <v>4</v>
      </c>
      <c r="AU356" s="3">
        <f t="shared" si="199"/>
        <v>0.75</v>
      </c>
      <c r="AV356" s="3">
        <v>5</v>
      </c>
      <c r="AW356" s="3">
        <f t="shared" si="200"/>
        <v>1</v>
      </c>
      <c r="AX356" s="29">
        <f t="shared" si="201"/>
        <v>0.875</v>
      </c>
      <c r="AY356" s="3" t="s">
        <v>2865</v>
      </c>
      <c r="AZ356" s="3">
        <v>12</v>
      </c>
      <c r="BA356" s="12">
        <f t="shared" si="202"/>
        <v>4.1431462349557989E-2</v>
      </c>
      <c r="BB356" s="12">
        <f t="shared" si="203"/>
        <v>0.42990654205607476</v>
      </c>
      <c r="BC356" s="3">
        <v>5</v>
      </c>
      <c r="BD356" s="3">
        <f t="shared" si="204"/>
        <v>1</v>
      </c>
      <c r="BE356" s="3">
        <v>5</v>
      </c>
      <c r="BF356" s="3">
        <f t="shared" si="205"/>
        <v>1</v>
      </c>
      <c r="BG356" s="29">
        <f t="shared" si="206"/>
        <v>0.68047715411651932</v>
      </c>
      <c r="BH356" s="3">
        <v>500000</v>
      </c>
      <c r="BI356" s="13">
        <f t="shared" si="207"/>
        <v>5.6250000056249998E-4</v>
      </c>
      <c r="BJ356" s="12">
        <f t="shared" si="208"/>
        <v>0.49206349206349204</v>
      </c>
      <c r="BK356" s="29">
        <f t="shared" si="209"/>
        <v>0.82799619235275312</v>
      </c>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O356" s="3"/>
      <c r="EW356" s="3"/>
      <c r="EZ356" s="3"/>
      <c r="FA356" s="3"/>
      <c r="FB356" s="3"/>
      <c r="FC356" s="3"/>
      <c r="FD356" s="3"/>
      <c r="FE356" s="3"/>
      <c r="FF356" s="3"/>
      <c r="FH356" s="3"/>
      <c r="FI356" s="3"/>
      <c r="FJ356" s="3"/>
      <c r="FK356" s="3"/>
      <c r="FL356" s="3"/>
      <c r="FM356" s="3"/>
      <c r="FN356" s="3"/>
      <c r="FO356" s="3"/>
      <c r="FP356" s="3"/>
      <c r="FQ356" s="3"/>
      <c r="FR356" s="3"/>
      <c r="FS356" s="3"/>
      <c r="FT356" s="3"/>
      <c r="FU356" s="3"/>
      <c r="FV356" s="3"/>
      <c r="FW356" s="3"/>
      <c r="FX356" s="3"/>
      <c r="FY356" s="3"/>
      <c r="GA356" s="3"/>
      <c r="GB356" s="3"/>
      <c r="GC356" s="3"/>
      <c r="GD356" s="3"/>
      <c r="GE356" s="3"/>
    </row>
    <row r="357" spans="1:187" ht="15" x14ac:dyDescent="0.2">
      <c r="A357" s="3" t="s">
        <v>2871</v>
      </c>
      <c r="B357" s="21" t="s">
        <v>3138</v>
      </c>
      <c r="C357" s="3" t="s">
        <v>2872</v>
      </c>
      <c r="D357" s="3" t="s">
        <v>124</v>
      </c>
      <c r="E357" s="3" t="s">
        <v>750</v>
      </c>
      <c r="F357" s="3">
        <v>15</v>
      </c>
      <c r="G357" s="5">
        <f t="shared" si="175"/>
        <v>0.15</v>
      </c>
      <c r="H357" s="29">
        <f t="shared" si="176"/>
        <v>0.15</v>
      </c>
      <c r="I357" s="3">
        <v>5</v>
      </c>
      <c r="J357" s="3">
        <f t="shared" si="177"/>
        <v>1</v>
      </c>
      <c r="K357" s="3">
        <f t="shared" si="178"/>
        <v>1</v>
      </c>
      <c r="L357" s="3">
        <v>5</v>
      </c>
      <c r="M357" s="3">
        <f t="shared" si="179"/>
        <v>1</v>
      </c>
      <c r="N357" s="3">
        <f t="shared" si="180"/>
        <v>1</v>
      </c>
      <c r="O357" s="3">
        <v>4</v>
      </c>
      <c r="P357" s="3">
        <f t="shared" si="181"/>
        <v>0.75</v>
      </c>
      <c r="Q357" s="3">
        <f t="shared" si="182"/>
        <v>0.75</v>
      </c>
      <c r="R357" s="3">
        <v>5</v>
      </c>
      <c r="S357" s="3">
        <f t="shared" si="183"/>
        <v>1</v>
      </c>
      <c r="T357" s="3">
        <f t="shared" si="184"/>
        <v>1</v>
      </c>
      <c r="U357" s="29">
        <f t="shared" si="185"/>
        <v>0.9375</v>
      </c>
      <c r="V357" s="3">
        <v>5</v>
      </c>
      <c r="W357" s="3">
        <f t="shared" si="186"/>
        <v>1</v>
      </c>
      <c r="X357" s="3">
        <v>3</v>
      </c>
      <c r="Y357" s="3">
        <f t="shared" si="187"/>
        <v>0.5</v>
      </c>
      <c r="Z357" s="3">
        <v>4</v>
      </c>
      <c r="AA357" s="3">
        <f t="shared" si="188"/>
        <v>0.75</v>
      </c>
      <c r="AB357" s="29">
        <f t="shared" si="189"/>
        <v>0.75</v>
      </c>
      <c r="AC357" s="3">
        <v>3</v>
      </c>
      <c r="AD357" s="3">
        <f t="shared" si="190"/>
        <v>0.66666666666666663</v>
      </c>
      <c r="AE357" s="3">
        <v>3</v>
      </c>
      <c r="AF357" s="3">
        <f t="shared" si="191"/>
        <v>0.66666666666666663</v>
      </c>
      <c r="AG357" s="3">
        <v>4</v>
      </c>
      <c r="AH357" s="3">
        <f t="shared" si="192"/>
        <v>1</v>
      </c>
      <c r="AI357" s="3">
        <v>4</v>
      </c>
      <c r="AJ357" s="3">
        <f t="shared" si="193"/>
        <v>1</v>
      </c>
      <c r="AK357" s="3">
        <v>4</v>
      </c>
      <c r="AL357" s="3">
        <f t="shared" si="194"/>
        <v>1</v>
      </c>
      <c r="AM357" s="3">
        <v>4</v>
      </c>
      <c r="AN357" s="3">
        <f t="shared" si="195"/>
        <v>1</v>
      </c>
      <c r="AO357" s="3">
        <v>3</v>
      </c>
      <c r="AP357" s="3">
        <f t="shared" si="196"/>
        <v>0.66666666666666663</v>
      </c>
      <c r="AQ357" s="3">
        <v>3</v>
      </c>
      <c r="AR357" s="3">
        <f t="shared" si="197"/>
        <v>0.66666666666666663</v>
      </c>
      <c r="AS357" s="29">
        <f t="shared" si="198"/>
        <v>0.83333333333333337</v>
      </c>
      <c r="AT357" s="3">
        <v>5</v>
      </c>
      <c r="AU357" s="3">
        <f t="shared" si="199"/>
        <v>1</v>
      </c>
      <c r="AV357" s="3">
        <v>5</v>
      </c>
      <c r="AW357" s="3">
        <f t="shared" si="200"/>
        <v>1</v>
      </c>
      <c r="AX357" s="29">
        <f t="shared" si="201"/>
        <v>1</v>
      </c>
      <c r="AY357" s="3" t="s">
        <v>2873</v>
      </c>
      <c r="AZ357" s="3">
        <v>5</v>
      </c>
      <c r="BA357" s="12">
        <f t="shared" si="202"/>
        <v>1.6579685447509495E-2</v>
      </c>
      <c r="BB357" s="12">
        <f t="shared" si="203"/>
        <v>9.0342679127725853E-2</v>
      </c>
      <c r="BC357" s="3">
        <v>5</v>
      </c>
      <c r="BD357" s="3">
        <f t="shared" si="204"/>
        <v>1</v>
      </c>
      <c r="BE357" s="3">
        <v>4</v>
      </c>
      <c r="BF357" s="3">
        <f t="shared" si="205"/>
        <v>0.75</v>
      </c>
      <c r="BG357" s="29">
        <f t="shared" si="206"/>
        <v>0.58885989514916981</v>
      </c>
      <c r="BH357" s="3">
        <v>560000</v>
      </c>
      <c r="BI357" s="13">
        <f t="shared" si="207"/>
        <v>6.3000000062999998E-4</v>
      </c>
      <c r="BJ357" s="12">
        <f t="shared" si="208"/>
        <v>0.54920634920634925</v>
      </c>
      <c r="BK357" s="29">
        <f t="shared" si="209"/>
        <v>0.70994887141375063</v>
      </c>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Q357" s="3"/>
      <c r="EW357" s="3"/>
      <c r="EX357" s="3"/>
      <c r="EY357" s="3"/>
      <c r="FA357" s="3"/>
      <c r="FB357" s="3"/>
      <c r="FC357" s="3"/>
      <c r="FD357" s="3"/>
      <c r="FE357" s="3"/>
      <c r="FF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row>
    <row r="358" spans="1:187" ht="15" x14ac:dyDescent="0.2">
      <c r="A358" s="3" t="s">
        <v>2878</v>
      </c>
      <c r="B358" s="21" t="s">
        <v>3150</v>
      </c>
      <c r="C358" s="3" t="s">
        <v>2879</v>
      </c>
      <c r="D358" s="3" t="s">
        <v>113</v>
      </c>
      <c r="E358" s="3" t="s">
        <v>2729</v>
      </c>
      <c r="F358" s="3">
        <v>35</v>
      </c>
      <c r="G358" s="5">
        <f t="shared" si="175"/>
        <v>0.35000000000000003</v>
      </c>
      <c r="H358" s="29">
        <f t="shared" si="176"/>
        <v>0.35000000000000003</v>
      </c>
      <c r="I358" s="3">
        <v>5</v>
      </c>
      <c r="J358" s="3">
        <f t="shared" si="177"/>
        <v>1</v>
      </c>
      <c r="K358" s="3">
        <f t="shared" si="178"/>
        <v>1</v>
      </c>
      <c r="L358" s="3">
        <v>5</v>
      </c>
      <c r="M358" s="3">
        <f t="shared" si="179"/>
        <v>1</v>
      </c>
      <c r="N358" s="3">
        <f t="shared" si="180"/>
        <v>1</v>
      </c>
      <c r="O358" s="3">
        <v>5</v>
      </c>
      <c r="P358" s="3">
        <f t="shared" si="181"/>
        <v>1</v>
      </c>
      <c r="Q358" s="3">
        <f t="shared" si="182"/>
        <v>1</v>
      </c>
      <c r="R358" s="3">
        <v>5</v>
      </c>
      <c r="S358" s="3">
        <f t="shared" si="183"/>
        <v>1</v>
      </c>
      <c r="T358" s="3">
        <f t="shared" si="184"/>
        <v>1</v>
      </c>
      <c r="U358" s="29">
        <f t="shared" si="185"/>
        <v>1</v>
      </c>
      <c r="V358" s="3">
        <v>4</v>
      </c>
      <c r="W358" s="3">
        <f t="shared" si="186"/>
        <v>0.75</v>
      </c>
      <c r="X358" s="3">
        <v>5</v>
      </c>
      <c r="Y358" s="3">
        <f t="shared" si="187"/>
        <v>1</v>
      </c>
      <c r="Z358" s="3">
        <v>5</v>
      </c>
      <c r="AA358" s="3">
        <f t="shared" si="188"/>
        <v>1</v>
      </c>
      <c r="AB358" s="29">
        <f t="shared" si="189"/>
        <v>0.91666666666666663</v>
      </c>
      <c r="AC358" s="3">
        <v>4</v>
      </c>
      <c r="AD358" s="3">
        <f t="shared" si="190"/>
        <v>1</v>
      </c>
      <c r="AE358" s="3">
        <v>3</v>
      </c>
      <c r="AF358" s="3">
        <f t="shared" si="191"/>
        <v>0.66666666666666663</v>
      </c>
      <c r="AG358" s="3">
        <v>4</v>
      </c>
      <c r="AH358" s="3">
        <f t="shared" si="192"/>
        <v>1</v>
      </c>
      <c r="AI358" s="3">
        <v>4</v>
      </c>
      <c r="AJ358" s="3">
        <f t="shared" si="193"/>
        <v>1</v>
      </c>
      <c r="AK358" s="3">
        <v>3</v>
      </c>
      <c r="AL358" s="3">
        <f t="shared" si="194"/>
        <v>0.66666666666666663</v>
      </c>
      <c r="AM358" s="3">
        <v>2</v>
      </c>
      <c r="AN358" s="3">
        <f t="shared" si="195"/>
        <v>0.33333333333333331</v>
      </c>
      <c r="AO358" s="3">
        <v>3</v>
      </c>
      <c r="AP358" s="3">
        <f t="shared" si="196"/>
        <v>0.66666666666666663</v>
      </c>
      <c r="AQ358" s="3">
        <v>3</v>
      </c>
      <c r="AR358" s="3">
        <f t="shared" si="197"/>
        <v>0.66666666666666663</v>
      </c>
      <c r="AS358" s="29">
        <f t="shared" si="198"/>
        <v>0.75</v>
      </c>
      <c r="AT358" s="3">
        <v>4</v>
      </c>
      <c r="AU358" s="3">
        <f t="shared" si="199"/>
        <v>0.75</v>
      </c>
      <c r="AV358" s="3">
        <v>4</v>
      </c>
      <c r="AW358" s="3">
        <f t="shared" si="200"/>
        <v>0.75</v>
      </c>
      <c r="AX358" s="29">
        <f t="shared" si="201"/>
        <v>0.75</v>
      </c>
      <c r="AY358" s="3" t="s">
        <v>2880</v>
      </c>
      <c r="AZ358" s="3">
        <v>5</v>
      </c>
      <c r="BA358" s="12">
        <f t="shared" si="202"/>
        <v>1.6579685447509495E-2</v>
      </c>
      <c r="BB358" s="12">
        <f t="shared" si="203"/>
        <v>9.0342679127725853E-2</v>
      </c>
      <c r="BC358" s="3">
        <v>5</v>
      </c>
      <c r="BD358" s="3">
        <f t="shared" si="204"/>
        <v>1</v>
      </c>
      <c r="BE358" s="3">
        <v>5</v>
      </c>
      <c r="BF358" s="3">
        <f t="shared" si="205"/>
        <v>1</v>
      </c>
      <c r="BG358" s="29">
        <f t="shared" si="206"/>
        <v>0.67219322848250318</v>
      </c>
      <c r="BH358" s="3">
        <v>1900000</v>
      </c>
      <c r="BI358" s="13">
        <f t="shared" si="207"/>
        <v>2.1375000021374999E-3</v>
      </c>
      <c r="BJ358" s="12">
        <f t="shared" si="208"/>
        <v>0.75238095238095237</v>
      </c>
      <c r="BK358" s="29">
        <f t="shared" si="209"/>
        <v>0.73980998252486163</v>
      </c>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Q358" s="3"/>
      <c r="CR358" s="3"/>
      <c r="CS358" s="3"/>
      <c r="CT358" s="3"/>
      <c r="CU358" s="3"/>
      <c r="CV358" s="3"/>
      <c r="CW358" s="3"/>
      <c r="CX358" s="3"/>
      <c r="CY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N358" s="3"/>
      <c r="EW358" s="3"/>
      <c r="EZ358" s="3"/>
      <c r="FA358" s="3"/>
      <c r="FB358" s="3"/>
      <c r="FC358" s="3"/>
      <c r="FE358" s="3"/>
      <c r="FF358" s="3"/>
      <c r="FH358" s="3"/>
      <c r="FI358" s="3"/>
      <c r="FJ358" s="3"/>
      <c r="FK358" s="3"/>
      <c r="FL358" s="3"/>
      <c r="FM358" s="3"/>
      <c r="FN358" s="3"/>
      <c r="FO358" s="3"/>
      <c r="FP358" s="3"/>
      <c r="FQ358" s="3"/>
      <c r="FR358" s="3"/>
      <c r="FS358" s="3"/>
      <c r="FT358" s="3"/>
      <c r="FU358" s="3"/>
      <c r="FV358" s="3"/>
      <c r="FW358" s="3"/>
      <c r="FX358" s="3"/>
      <c r="FY358" s="3"/>
      <c r="GA358" s="3"/>
      <c r="GB358" s="3"/>
      <c r="GC358" s="3"/>
      <c r="GD358" s="3"/>
      <c r="GE358" s="3"/>
    </row>
    <row r="359" spans="1:187" ht="15" x14ac:dyDescent="0.2">
      <c r="A359" s="3" t="s">
        <v>2886</v>
      </c>
      <c r="B359" s="21" t="s">
        <v>3137</v>
      </c>
      <c r="C359" s="3" t="s">
        <v>1114</v>
      </c>
      <c r="D359" s="3" t="s">
        <v>113</v>
      </c>
      <c r="E359" s="3" t="s">
        <v>2887</v>
      </c>
      <c r="F359" s="3">
        <v>30</v>
      </c>
      <c r="G359" s="5">
        <f t="shared" si="175"/>
        <v>0.3</v>
      </c>
      <c r="H359" s="29">
        <f t="shared" si="176"/>
        <v>0.3</v>
      </c>
      <c r="I359" s="3">
        <v>5</v>
      </c>
      <c r="J359" s="3">
        <f t="shared" si="177"/>
        <v>1</v>
      </c>
      <c r="K359" s="3">
        <f t="shared" si="178"/>
        <v>1</v>
      </c>
      <c r="L359" s="3">
        <v>5</v>
      </c>
      <c r="M359" s="3">
        <f t="shared" si="179"/>
        <v>1</v>
      </c>
      <c r="N359" s="3">
        <f t="shared" si="180"/>
        <v>1</v>
      </c>
      <c r="O359" s="3">
        <v>5</v>
      </c>
      <c r="P359" s="3">
        <f t="shared" si="181"/>
        <v>1</v>
      </c>
      <c r="Q359" s="3">
        <f t="shared" si="182"/>
        <v>1</v>
      </c>
      <c r="R359" s="3">
        <v>5</v>
      </c>
      <c r="S359" s="3">
        <f t="shared" si="183"/>
        <v>1</v>
      </c>
      <c r="T359" s="3">
        <f t="shared" si="184"/>
        <v>1</v>
      </c>
      <c r="U359" s="29">
        <f t="shared" si="185"/>
        <v>1</v>
      </c>
      <c r="V359" s="3">
        <v>4</v>
      </c>
      <c r="W359" s="3">
        <f t="shared" si="186"/>
        <v>0.75</v>
      </c>
      <c r="X359" s="3">
        <v>5</v>
      </c>
      <c r="Y359" s="3">
        <f t="shared" si="187"/>
        <v>1</v>
      </c>
      <c r="Z359" s="3">
        <v>5</v>
      </c>
      <c r="AA359" s="3">
        <f t="shared" si="188"/>
        <v>1</v>
      </c>
      <c r="AB359" s="29">
        <f t="shared" si="189"/>
        <v>0.91666666666666663</v>
      </c>
      <c r="AC359" s="3">
        <v>4</v>
      </c>
      <c r="AD359" s="3">
        <f t="shared" si="190"/>
        <v>1</v>
      </c>
      <c r="AE359" s="3">
        <v>4</v>
      </c>
      <c r="AF359" s="3">
        <f t="shared" si="191"/>
        <v>1</v>
      </c>
      <c r="AG359" s="3">
        <v>4</v>
      </c>
      <c r="AH359" s="3">
        <f t="shared" si="192"/>
        <v>1</v>
      </c>
      <c r="AI359" s="3">
        <v>4</v>
      </c>
      <c r="AJ359" s="3">
        <f t="shared" si="193"/>
        <v>1</v>
      </c>
      <c r="AK359" s="3">
        <v>4</v>
      </c>
      <c r="AL359" s="3">
        <f t="shared" si="194"/>
        <v>1</v>
      </c>
      <c r="AM359" s="3">
        <v>3</v>
      </c>
      <c r="AN359" s="3">
        <f t="shared" si="195"/>
        <v>0.66666666666666663</v>
      </c>
      <c r="AO359" s="3">
        <v>4</v>
      </c>
      <c r="AP359" s="3">
        <f t="shared" si="196"/>
        <v>1</v>
      </c>
      <c r="AQ359" s="3">
        <v>4</v>
      </c>
      <c r="AR359" s="3">
        <f t="shared" si="197"/>
        <v>1</v>
      </c>
      <c r="AS359" s="29">
        <f t="shared" si="198"/>
        <v>0.95833333333333337</v>
      </c>
      <c r="AT359" s="3">
        <v>4</v>
      </c>
      <c r="AU359" s="3">
        <f t="shared" si="199"/>
        <v>0.75</v>
      </c>
      <c r="AV359" s="3">
        <v>4</v>
      </c>
      <c r="AW359" s="3">
        <f t="shared" si="200"/>
        <v>0.75</v>
      </c>
      <c r="AX359" s="29">
        <f t="shared" si="201"/>
        <v>0.75</v>
      </c>
      <c r="AY359" s="3" t="s">
        <v>2888</v>
      </c>
      <c r="AZ359" s="3">
        <v>15</v>
      </c>
      <c r="BA359" s="12">
        <f t="shared" si="202"/>
        <v>5.2082223879007343E-2</v>
      </c>
      <c r="BB359" s="12">
        <f t="shared" si="203"/>
        <v>0.47663551401869159</v>
      </c>
      <c r="BC359" s="3">
        <v>5</v>
      </c>
      <c r="BD359" s="3">
        <f t="shared" si="204"/>
        <v>1</v>
      </c>
      <c r="BE359" s="3">
        <v>5</v>
      </c>
      <c r="BF359" s="3">
        <f t="shared" si="205"/>
        <v>1</v>
      </c>
      <c r="BG359" s="29">
        <f t="shared" si="206"/>
        <v>0.6840274079596691</v>
      </c>
      <c r="BH359" s="3">
        <v>440000</v>
      </c>
      <c r="BI359" s="13">
        <f t="shared" si="207"/>
        <v>4.9500000049499998E-4</v>
      </c>
      <c r="BJ359" s="12">
        <f t="shared" si="208"/>
        <v>0.48253968253968255</v>
      </c>
      <c r="BK359" s="29">
        <f t="shared" si="209"/>
        <v>0.76817123465994486</v>
      </c>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Q359" s="3"/>
      <c r="CR359" s="3"/>
      <c r="CS359" s="3"/>
      <c r="CT359" s="3"/>
      <c r="CU359" s="3"/>
      <c r="CV359" s="3"/>
      <c r="CW359" s="3"/>
      <c r="CY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B359" s="3"/>
      <c r="EC359" s="3"/>
      <c r="ED359" s="3"/>
      <c r="EE359" s="3"/>
      <c r="EF359" s="3"/>
      <c r="EG359" s="3"/>
      <c r="EH359" s="3"/>
      <c r="EI359" s="3"/>
      <c r="EJ359" s="3"/>
      <c r="EK359" s="3"/>
      <c r="EN359" s="3"/>
      <c r="EW359" s="3"/>
      <c r="EZ359" s="3"/>
      <c r="FA359" s="3"/>
      <c r="FB359" s="3"/>
      <c r="FC359" s="3"/>
      <c r="FE359" s="3"/>
      <c r="FF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row>
    <row r="360" spans="1:187" ht="15" x14ac:dyDescent="0.2">
      <c r="A360" s="3" t="s">
        <v>2898</v>
      </c>
      <c r="B360" s="21" t="s">
        <v>3150</v>
      </c>
      <c r="C360" s="3" t="s">
        <v>2899</v>
      </c>
      <c r="D360" s="3" t="s">
        <v>113</v>
      </c>
      <c r="E360" s="3" t="s">
        <v>2900</v>
      </c>
      <c r="F360" s="3">
        <v>20</v>
      </c>
      <c r="G360" s="5">
        <f t="shared" si="175"/>
        <v>0.2</v>
      </c>
      <c r="H360" s="29">
        <f t="shared" si="176"/>
        <v>0.2</v>
      </c>
      <c r="I360" s="3">
        <v>4</v>
      </c>
      <c r="J360" s="3">
        <f t="shared" si="177"/>
        <v>0.75</v>
      </c>
      <c r="K360" s="3">
        <f t="shared" si="178"/>
        <v>0.75</v>
      </c>
      <c r="L360" s="3">
        <v>4</v>
      </c>
      <c r="M360" s="3">
        <f t="shared" si="179"/>
        <v>0.75</v>
      </c>
      <c r="N360" s="3">
        <f t="shared" si="180"/>
        <v>0.75</v>
      </c>
      <c r="O360" s="3">
        <v>5</v>
      </c>
      <c r="P360" s="3">
        <f t="shared" si="181"/>
        <v>1</v>
      </c>
      <c r="Q360" s="3">
        <f t="shared" si="182"/>
        <v>1</v>
      </c>
      <c r="R360" s="3">
        <v>4</v>
      </c>
      <c r="S360" s="3">
        <f t="shared" si="183"/>
        <v>0.75</v>
      </c>
      <c r="T360" s="3">
        <f t="shared" si="184"/>
        <v>0.75</v>
      </c>
      <c r="U360" s="29">
        <f t="shared" si="185"/>
        <v>0.8125</v>
      </c>
      <c r="V360" s="3">
        <v>5</v>
      </c>
      <c r="W360" s="3">
        <f t="shared" si="186"/>
        <v>1</v>
      </c>
      <c r="X360" s="3">
        <v>4</v>
      </c>
      <c r="Y360" s="3">
        <f t="shared" si="187"/>
        <v>0.75</v>
      </c>
      <c r="Z360" s="3">
        <v>4</v>
      </c>
      <c r="AA360" s="3">
        <f t="shared" si="188"/>
        <v>0.75</v>
      </c>
      <c r="AB360" s="29">
        <f t="shared" si="189"/>
        <v>0.83333333333333337</v>
      </c>
      <c r="AC360" s="3">
        <v>4</v>
      </c>
      <c r="AD360" s="3">
        <f t="shared" si="190"/>
        <v>1</v>
      </c>
      <c r="AE360" s="3">
        <v>3</v>
      </c>
      <c r="AF360" s="3">
        <f t="shared" si="191"/>
        <v>0.66666666666666663</v>
      </c>
      <c r="AG360" s="3">
        <v>3</v>
      </c>
      <c r="AH360" s="3">
        <f t="shared" si="192"/>
        <v>0.66666666666666663</v>
      </c>
      <c r="AI360" s="3">
        <v>4</v>
      </c>
      <c r="AJ360" s="3">
        <f t="shared" si="193"/>
        <v>1</v>
      </c>
      <c r="AK360" s="3">
        <v>4</v>
      </c>
      <c r="AL360" s="3">
        <f t="shared" si="194"/>
        <v>1</v>
      </c>
      <c r="AM360" s="3">
        <v>4</v>
      </c>
      <c r="AN360" s="3">
        <f t="shared" si="195"/>
        <v>1</v>
      </c>
      <c r="AO360" s="3">
        <v>4</v>
      </c>
      <c r="AP360" s="3">
        <f t="shared" si="196"/>
        <v>1</v>
      </c>
      <c r="AQ360" s="3">
        <v>3</v>
      </c>
      <c r="AR360" s="3">
        <f t="shared" si="197"/>
        <v>0.66666666666666663</v>
      </c>
      <c r="AS360" s="29">
        <f t="shared" si="198"/>
        <v>0.875</v>
      </c>
      <c r="AT360" s="3">
        <v>5</v>
      </c>
      <c r="AU360" s="3">
        <f t="shared" si="199"/>
        <v>1</v>
      </c>
      <c r="AV360" s="3">
        <v>5</v>
      </c>
      <c r="AW360" s="3">
        <f t="shared" si="200"/>
        <v>1</v>
      </c>
      <c r="AX360" s="29">
        <f t="shared" si="201"/>
        <v>1</v>
      </c>
      <c r="AY360" s="3" t="s">
        <v>2901</v>
      </c>
      <c r="AZ360" s="3">
        <v>12</v>
      </c>
      <c r="BA360" s="12">
        <f t="shared" si="202"/>
        <v>4.1431462349557989E-2</v>
      </c>
      <c r="BB360" s="12">
        <f t="shared" si="203"/>
        <v>0.42990654205607476</v>
      </c>
      <c r="BC360" s="3">
        <v>5</v>
      </c>
      <c r="BD360" s="3">
        <f t="shared" si="204"/>
        <v>1</v>
      </c>
      <c r="BE360" s="3">
        <v>5</v>
      </c>
      <c r="BF360" s="3">
        <f t="shared" si="205"/>
        <v>1</v>
      </c>
      <c r="BG360" s="29">
        <f t="shared" si="206"/>
        <v>0.68047715411651932</v>
      </c>
      <c r="BH360" s="3">
        <v>16000000</v>
      </c>
      <c r="BI360" s="13">
        <f t="shared" si="207"/>
        <v>1.8000000017999999E-2</v>
      </c>
      <c r="BJ360" s="12">
        <f t="shared" si="208"/>
        <v>0.94920634920634916</v>
      </c>
      <c r="BK360" s="29">
        <f t="shared" si="209"/>
        <v>0.73355174790830879</v>
      </c>
      <c r="FI360" s="3"/>
      <c r="GC360" s="3"/>
      <c r="GE360" s="3"/>
    </row>
    <row r="361" spans="1:187" ht="15" x14ac:dyDescent="0.2">
      <c r="A361" s="3" t="s">
        <v>2910</v>
      </c>
      <c r="B361" s="21" t="s">
        <v>3138</v>
      </c>
      <c r="C361" s="3" t="s">
        <v>290</v>
      </c>
      <c r="D361" s="3" t="s">
        <v>124</v>
      </c>
      <c r="E361" s="3" t="s">
        <v>529</v>
      </c>
      <c r="F361" s="3">
        <v>30</v>
      </c>
      <c r="G361" s="5">
        <f t="shared" si="175"/>
        <v>0.3</v>
      </c>
      <c r="H361" s="29">
        <f t="shared" si="176"/>
        <v>0.3</v>
      </c>
      <c r="I361" s="3">
        <v>5</v>
      </c>
      <c r="J361" s="3">
        <f t="shared" si="177"/>
        <v>1</v>
      </c>
      <c r="K361" s="3">
        <f t="shared" si="178"/>
        <v>1</v>
      </c>
      <c r="L361" s="3">
        <v>4</v>
      </c>
      <c r="M361" s="3">
        <f t="shared" si="179"/>
        <v>0.75</v>
      </c>
      <c r="N361" s="3">
        <f t="shared" si="180"/>
        <v>0.75</v>
      </c>
      <c r="O361" s="3">
        <v>4</v>
      </c>
      <c r="P361" s="3">
        <f t="shared" si="181"/>
        <v>0.75</v>
      </c>
      <c r="Q361" s="3">
        <f t="shared" si="182"/>
        <v>0.75</v>
      </c>
      <c r="R361" s="3">
        <v>4</v>
      </c>
      <c r="S361" s="3">
        <f t="shared" si="183"/>
        <v>0.75</v>
      </c>
      <c r="T361" s="3">
        <f t="shared" si="184"/>
        <v>0.75</v>
      </c>
      <c r="U361" s="29">
        <f t="shared" si="185"/>
        <v>0.8125</v>
      </c>
      <c r="V361" s="3">
        <v>3</v>
      </c>
      <c r="W361" s="3">
        <f t="shared" si="186"/>
        <v>0.5</v>
      </c>
      <c r="X361" s="3">
        <v>3</v>
      </c>
      <c r="Y361" s="3">
        <f t="shared" si="187"/>
        <v>0.5</v>
      </c>
      <c r="Z361" s="3">
        <v>4</v>
      </c>
      <c r="AA361" s="3">
        <f t="shared" si="188"/>
        <v>0.75</v>
      </c>
      <c r="AB361" s="29">
        <f t="shared" si="189"/>
        <v>0.58333333333333337</v>
      </c>
      <c r="AC361" s="3">
        <v>1</v>
      </c>
      <c r="AD361" s="3">
        <f t="shared" si="190"/>
        <v>0</v>
      </c>
      <c r="AE361" s="3">
        <v>2</v>
      </c>
      <c r="AF361" s="3">
        <f t="shared" si="191"/>
        <v>0.33333333333333331</v>
      </c>
      <c r="AG361" s="3">
        <v>3</v>
      </c>
      <c r="AH361" s="3">
        <f t="shared" si="192"/>
        <v>0.66666666666666663</v>
      </c>
      <c r="AI361" s="3">
        <v>4</v>
      </c>
      <c r="AJ361" s="3">
        <f t="shared" si="193"/>
        <v>1</v>
      </c>
      <c r="AK361" s="3">
        <v>2</v>
      </c>
      <c r="AL361" s="3">
        <f t="shared" si="194"/>
        <v>0.33333333333333331</v>
      </c>
      <c r="AM361" s="3">
        <v>2</v>
      </c>
      <c r="AN361" s="3">
        <f t="shared" si="195"/>
        <v>0.33333333333333331</v>
      </c>
      <c r="AO361" s="3">
        <v>2</v>
      </c>
      <c r="AP361" s="3">
        <f t="shared" si="196"/>
        <v>0.33333333333333331</v>
      </c>
      <c r="AQ361" s="3">
        <v>1</v>
      </c>
      <c r="AR361" s="3">
        <f t="shared" si="197"/>
        <v>0</v>
      </c>
      <c r="AS361" s="29">
        <f t="shared" si="198"/>
        <v>0.37500000000000006</v>
      </c>
      <c r="AT361" s="3">
        <v>4</v>
      </c>
      <c r="AU361" s="3">
        <f t="shared" si="199"/>
        <v>0.75</v>
      </c>
      <c r="AV361" s="3">
        <v>4</v>
      </c>
      <c r="AW361" s="3">
        <f t="shared" si="200"/>
        <v>0.75</v>
      </c>
      <c r="AX361" s="29">
        <f t="shared" si="201"/>
        <v>0.75</v>
      </c>
      <c r="AY361" s="3" t="s">
        <v>2911</v>
      </c>
      <c r="AZ361" s="3">
        <v>10</v>
      </c>
      <c r="BA361" s="12">
        <f t="shared" si="202"/>
        <v>3.4330954663258424E-2</v>
      </c>
      <c r="BB361" s="12">
        <f t="shared" si="203"/>
        <v>0.27414330218068533</v>
      </c>
      <c r="BC361" s="3">
        <v>5</v>
      </c>
      <c r="BD361" s="3">
        <f t="shared" si="204"/>
        <v>1</v>
      </c>
      <c r="BE361" s="3">
        <v>5</v>
      </c>
      <c r="BF361" s="3">
        <f t="shared" si="205"/>
        <v>1</v>
      </c>
      <c r="BG361" s="29">
        <f t="shared" si="206"/>
        <v>0.67811031822108614</v>
      </c>
      <c r="BH361" s="3">
        <v>50000</v>
      </c>
      <c r="BI361" s="13">
        <f t="shared" si="207"/>
        <v>5.625000005625E-5</v>
      </c>
      <c r="BJ361" s="12">
        <f t="shared" si="208"/>
        <v>0.12063492063492064</v>
      </c>
      <c r="BK361" s="29">
        <f t="shared" si="209"/>
        <v>0.58315727525906991</v>
      </c>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Q361" s="3"/>
      <c r="CR361" s="3"/>
      <c r="CS361" s="3"/>
      <c r="CT361" s="3"/>
      <c r="CU361" s="3"/>
      <c r="CV361" s="3"/>
      <c r="CW361" s="3"/>
      <c r="CX361" s="3"/>
      <c r="CY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B361" s="3"/>
      <c r="EC361" s="3"/>
      <c r="ED361" s="3"/>
      <c r="EE361" s="3"/>
      <c r="EF361" s="3"/>
      <c r="EG361" s="3"/>
      <c r="EH361" s="3"/>
      <c r="EI361" s="3"/>
      <c r="EJ361" s="3"/>
      <c r="EK361" s="3"/>
      <c r="EO361" s="3"/>
      <c r="EQ361" s="3"/>
      <c r="EW361" s="3"/>
      <c r="EZ361" s="3"/>
      <c r="FA361" s="3"/>
      <c r="FB361" s="3"/>
      <c r="FC361" s="3"/>
      <c r="FE361" s="3"/>
      <c r="FF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row>
    <row r="362" spans="1:187" ht="15" x14ac:dyDescent="0.2">
      <c r="A362" s="3" t="s">
        <v>2917</v>
      </c>
      <c r="B362" s="21" t="s">
        <v>3152</v>
      </c>
      <c r="C362" s="3" t="s">
        <v>2918</v>
      </c>
      <c r="D362" s="3" t="s">
        <v>124</v>
      </c>
      <c r="E362" s="3" t="s">
        <v>699</v>
      </c>
      <c r="F362" s="3">
        <v>5</v>
      </c>
      <c r="G362" s="5">
        <f t="shared" si="175"/>
        <v>0.05</v>
      </c>
      <c r="H362" s="29">
        <f t="shared" si="176"/>
        <v>0.05</v>
      </c>
      <c r="I362" s="3">
        <v>1</v>
      </c>
      <c r="J362" s="3">
        <f t="shared" si="177"/>
        <v>0</v>
      </c>
      <c r="K362" s="3">
        <f t="shared" si="178"/>
        <v>0</v>
      </c>
      <c r="L362" s="3">
        <v>5</v>
      </c>
      <c r="M362" s="3">
        <f t="shared" si="179"/>
        <v>1</v>
      </c>
      <c r="N362" s="3">
        <f t="shared" si="180"/>
        <v>1</v>
      </c>
      <c r="O362" s="3">
        <v>5</v>
      </c>
      <c r="P362" s="3">
        <f t="shared" si="181"/>
        <v>1</v>
      </c>
      <c r="Q362" s="3">
        <f t="shared" si="182"/>
        <v>1</v>
      </c>
      <c r="R362" s="3">
        <v>5</v>
      </c>
      <c r="S362" s="3">
        <f t="shared" si="183"/>
        <v>1</v>
      </c>
      <c r="T362" s="3">
        <f t="shared" si="184"/>
        <v>1</v>
      </c>
      <c r="U362" s="29">
        <f t="shared" si="185"/>
        <v>0.75</v>
      </c>
      <c r="V362" s="3">
        <v>5</v>
      </c>
      <c r="W362" s="3">
        <f t="shared" si="186"/>
        <v>1</v>
      </c>
      <c r="X362" s="3">
        <v>5</v>
      </c>
      <c r="Y362" s="3">
        <f t="shared" si="187"/>
        <v>1</v>
      </c>
      <c r="Z362" s="3">
        <v>5</v>
      </c>
      <c r="AA362" s="3">
        <f t="shared" si="188"/>
        <v>1</v>
      </c>
      <c r="AB362" s="29">
        <f t="shared" si="189"/>
        <v>1</v>
      </c>
      <c r="AC362" s="3">
        <v>4</v>
      </c>
      <c r="AD362" s="3">
        <f t="shared" si="190"/>
        <v>1</v>
      </c>
      <c r="AE362" s="3">
        <v>2</v>
      </c>
      <c r="AF362" s="3">
        <f t="shared" si="191"/>
        <v>0.33333333333333331</v>
      </c>
      <c r="AG362" s="3">
        <v>4</v>
      </c>
      <c r="AH362" s="3">
        <f t="shared" si="192"/>
        <v>1</v>
      </c>
      <c r="AI362" s="3">
        <v>2</v>
      </c>
      <c r="AJ362" s="3">
        <f t="shared" si="193"/>
        <v>0.33333333333333331</v>
      </c>
      <c r="AK362" s="3">
        <v>4</v>
      </c>
      <c r="AL362" s="3">
        <f t="shared" si="194"/>
        <v>1</v>
      </c>
      <c r="AM362" s="3">
        <v>2</v>
      </c>
      <c r="AN362" s="3">
        <f t="shared" si="195"/>
        <v>0.33333333333333331</v>
      </c>
      <c r="AO362" s="3">
        <v>4</v>
      </c>
      <c r="AP362" s="3">
        <f t="shared" si="196"/>
        <v>1</v>
      </c>
      <c r="AQ362" s="3">
        <v>1</v>
      </c>
      <c r="AR362" s="3">
        <f t="shared" si="197"/>
        <v>0</v>
      </c>
      <c r="AS362" s="29">
        <f t="shared" si="198"/>
        <v>0.625</v>
      </c>
      <c r="AT362" s="3">
        <v>4</v>
      </c>
      <c r="AU362" s="3">
        <f t="shared" si="199"/>
        <v>0.75</v>
      </c>
      <c r="AV362" s="3">
        <v>4</v>
      </c>
      <c r="AW362" s="3">
        <f t="shared" si="200"/>
        <v>0.75</v>
      </c>
      <c r="AX362" s="29">
        <f t="shared" si="201"/>
        <v>0.75</v>
      </c>
      <c r="AY362" s="3" t="s">
        <v>2919</v>
      </c>
      <c r="AZ362" s="3">
        <v>10</v>
      </c>
      <c r="BA362" s="12">
        <f t="shared" si="202"/>
        <v>3.4330954663258424E-2</v>
      </c>
      <c r="BB362" s="12">
        <f t="shared" si="203"/>
        <v>0.27414330218068533</v>
      </c>
      <c r="BC362" s="3">
        <v>5</v>
      </c>
      <c r="BD362" s="3">
        <f t="shared" si="204"/>
        <v>1</v>
      </c>
      <c r="BE362" s="3">
        <v>5</v>
      </c>
      <c r="BF362" s="3">
        <f t="shared" si="205"/>
        <v>1</v>
      </c>
      <c r="BG362" s="29">
        <f t="shared" si="206"/>
        <v>0.67811031822108614</v>
      </c>
      <c r="BH362" s="3">
        <v>30000</v>
      </c>
      <c r="BI362" s="13">
        <f t="shared" si="207"/>
        <v>3.3750000033750001E-5</v>
      </c>
      <c r="BJ362" s="12">
        <f t="shared" si="208"/>
        <v>9.5238095238095233E-2</v>
      </c>
      <c r="BK362" s="29">
        <f t="shared" si="209"/>
        <v>0.6421850530368477</v>
      </c>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O362" s="3"/>
      <c r="EW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row>
    <row r="363" spans="1:187" ht="15" x14ac:dyDescent="0.2">
      <c r="A363" s="3" t="s">
        <v>2925</v>
      </c>
      <c r="B363" s="21" t="s">
        <v>3137</v>
      </c>
      <c r="C363" s="3" t="s">
        <v>2926</v>
      </c>
      <c r="D363" s="3" t="s">
        <v>144</v>
      </c>
      <c r="E363" s="3" t="s">
        <v>1513</v>
      </c>
      <c r="G363" s="5">
        <f t="shared" si="175"/>
        <v>0</v>
      </c>
      <c r="H363" s="29" t="str">
        <f t="shared" si="176"/>
        <v/>
      </c>
      <c r="J363" s="3">
        <f t="shared" si="177"/>
        <v>-0.25</v>
      </c>
      <c r="K363" s="3" t="str">
        <f t="shared" si="178"/>
        <v/>
      </c>
      <c r="M363" s="3">
        <f t="shared" si="179"/>
        <v>-0.25</v>
      </c>
      <c r="N363" s="3" t="str">
        <f t="shared" si="180"/>
        <v/>
      </c>
      <c r="P363" s="3">
        <f t="shared" si="181"/>
        <v>-0.25</v>
      </c>
      <c r="Q363" s="3" t="str">
        <f t="shared" si="182"/>
        <v/>
      </c>
      <c r="S363" s="3">
        <f t="shared" si="183"/>
        <v>-0.25</v>
      </c>
      <c r="T363" s="3" t="str">
        <f t="shared" si="184"/>
        <v/>
      </c>
      <c r="U363" s="29" t="str">
        <f t="shared" si="185"/>
        <v/>
      </c>
      <c r="W363" s="3">
        <f t="shared" si="186"/>
        <v>-0.25</v>
      </c>
      <c r="Y363" s="3">
        <f t="shared" si="187"/>
        <v>-0.25</v>
      </c>
      <c r="AA363" s="3">
        <f t="shared" si="188"/>
        <v>-0.25</v>
      </c>
      <c r="AB363" s="29" t="str">
        <f t="shared" si="189"/>
        <v/>
      </c>
      <c r="AD363" s="3">
        <f t="shared" si="190"/>
        <v>-0.33333333333333331</v>
      </c>
      <c r="AF363" s="3">
        <f t="shared" si="191"/>
        <v>-0.33333333333333331</v>
      </c>
      <c r="AH363" s="3">
        <f t="shared" si="192"/>
        <v>-0.33333333333333331</v>
      </c>
      <c r="AJ363" s="3">
        <f t="shared" si="193"/>
        <v>-0.33333333333333331</v>
      </c>
      <c r="AL363" s="3">
        <f t="shared" si="194"/>
        <v>-0.33333333333333331</v>
      </c>
      <c r="AN363" s="3">
        <f t="shared" si="195"/>
        <v>-0.33333333333333331</v>
      </c>
      <c r="AP363" s="3">
        <f t="shared" si="196"/>
        <v>-0.33333333333333331</v>
      </c>
      <c r="AR363" s="3">
        <f t="shared" si="197"/>
        <v>-0.33333333333333331</v>
      </c>
      <c r="AS363" s="29" t="str">
        <f t="shared" si="198"/>
        <v/>
      </c>
      <c r="AU363" s="3">
        <f t="shared" si="199"/>
        <v>-0.25</v>
      </c>
      <c r="AW363" s="3">
        <f t="shared" si="200"/>
        <v>-0.25</v>
      </c>
      <c r="AX363" s="29" t="str">
        <f t="shared" si="201"/>
        <v/>
      </c>
      <c r="BA363" s="12">
        <f t="shared" si="202"/>
        <v>-1.171583768239429E-3</v>
      </c>
      <c r="BB363" s="12" t="e">
        <f t="shared" si="203"/>
        <v>#N/A</v>
      </c>
      <c r="BD363" s="3">
        <f t="shared" si="204"/>
        <v>-0.25</v>
      </c>
      <c r="BF363" s="3">
        <f t="shared" si="205"/>
        <v>-0.25</v>
      </c>
      <c r="BG363" s="29" t="str">
        <f t="shared" si="206"/>
        <v/>
      </c>
      <c r="BI363" s="13">
        <f t="shared" si="207"/>
        <v>0</v>
      </c>
      <c r="BJ363" s="12">
        <f t="shared" si="208"/>
        <v>3.1746031746031746E-3</v>
      </c>
      <c r="BK363" s="29" t="str">
        <f t="shared" si="209"/>
        <v/>
      </c>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Q363" s="3"/>
      <c r="EW363" s="3"/>
      <c r="EX363" s="3"/>
      <c r="EY363" s="3"/>
      <c r="FA363" s="3"/>
      <c r="FB363" s="3"/>
      <c r="FC363" s="3"/>
      <c r="FD363" s="3"/>
      <c r="FE363" s="3"/>
      <c r="FF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row>
    <row r="364" spans="1:187" ht="15" x14ac:dyDescent="0.2">
      <c r="A364" s="3" t="s">
        <v>2927</v>
      </c>
      <c r="B364" s="21" t="s">
        <v>3140</v>
      </c>
      <c r="C364" s="3" t="s">
        <v>2928</v>
      </c>
      <c r="D364" s="3" t="s">
        <v>144</v>
      </c>
      <c r="E364" s="3" t="s">
        <v>2777</v>
      </c>
      <c r="F364" s="3">
        <v>15</v>
      </c>
      <c r="G364" s="5">
        <f t="shared" si="175"/>
        <v>0.15</v>
      </c>
      <c r="H364" s="29">
        <f t="shared" si="176"/>
        <v>0.15</v>
      </c>
      <c r="I364" s="3">
        <v>5</v>
      </c>
      <c r="J364" s="3">
        <f t="shared" si="177"/>
        <v>1</v>
      </c>
      <c r="K364" s="3">
        <f t="shared" si="178"/>
        <v>1</v>
      </c>
      <c r="L364" s="3">
        <v>4</v>
      </c>
      <c r="M364" s="3">
        <f t="shared" si="179"/>
        <v>0.75</v>
      </c>
      <c r="N364" s="3">
        <f t="shared" si="180"/>
        <v>0.75</v>
      </c>
      <c r="O364" s="3">
        <v>5</v>
      </c>
      <c r="P364" s="3">
        <f t="shared" si="181"/>
        <v>1</v>
      </c>
      <c r="Q364" s="3">
        <f t="shared" si="182"/>
        <v>1</v>
      </c>
      <c r="R364" s="3">
        <v>5</v>
      </c>
      <c r="S364" s="3">
        <f t="shared" si="183"/>
        <v>1</v>
      </c>
      <c r="T364" s="3">
        <f t="shared" si="184"/>
        <v>1</v>
      </c>
      <c r="U364" s="29">
        <f t="shared" si="185"/>
        <v>0.9375</v>
      </c>
      <c r="V364" s="3">
        <v>5</v>
      </c>
      <c r="W364" s="3">
        <f t="shared" si="186"/>
        <v>1</v>
      </c>
      <c r="X364" s="3">
        <v>4</v>
      </c>
      <c r="Y364" s="3">
        <f t="shared" si="187"/>
        <v>0.75</v>
      </c>
      <c r="Z364" s="3">
        <v>4</v>
      </c>
      <c r="AA364" s="3">
        <f t="shared" si="188"/>
        <v>0.75</v>
      </c>
      <c r="AB364" s="29">
        <f t="shared" si="189"/>
        <v>0.83333333333333337</v>
      </c>
      <c r="AC364" s="3">
        <v>4</v>
      </c>
      <c r="AD364" s="3">
        <f t="shared" si="190"/>
        <v>1</v>
      </c>
      <c r="AE364" s="3">
        <v>4</v>
      </c>
      <c r="AF364" s="3">
        <f t="shared" si="191"/>
        <v>1</v>
      </c>
      <c r="AG364" s="3">
        <v>4</v>
      </c>
      <c r="AH364" s="3">
        <f t="shared" si="192"/>
        <v>1</v>
      </c>
      <c r="AI364" s="3">
        <v>4</v>
      </c>
      <c r="AJ364" s="3">
        <f t="shared" si="193"/>
        <v>1</v>
      </c>
      <c r="AK364" s="3">
        <v>4</v>
      </c>
      <c r="AL364" s="3">
        <f t="shared" si="194"/>
        <v>1</v>
      </c>
      <c r="AM364" s="3">
        <v>4</v>
      </c>
      <c r="AN364" s="3">
        <f t="shared" si="195"/>
        <v>1</v>
      </c>
      <c r="AO364" s="3">
        <v>3</v>
      </c>
      <c r="AP364" s="3">
        <f t="shared" si="196"/>
        <v>0.66666666666666663</v>
      </c>
      <c r="AQ364" s="3">
        <v>2</v>
      </c>
      <c r="AR364" s="3">
        <f t="shared" si="197"/>
        <v>0.33333333333333331</v>
      </c>
      <c r="AS364" s="29">
        <f t="shared" si="198"/>
        <v>0.875</v>
      </c>
      <c r="AT364" s="3">
        <v>4</v>
      </c>
      <c r="AU364" s="3">
        <f t="shared" si="199"/>
        <v>0.75</v>
      </c>
      <c r="AV364" s="3">
        <v>4</v>
      </c>
      <c r="AW364" s="3">
        <f t="shared" si="200"/>
        <v>0.75</v>
      </c>
      <c r="AX364" s="29">
        <f t="shared" si="201"/>
        <v>0.75</v>
      </c>
      <c r="AY364" s="3" t="s">
        <v>2929</v>
      </c>
      <c r="AZ364" s="3">
        <v>10</v>
      </c>
      <c r="BA364" s="12">
        <f t="shared" si="202"/>
        <v>3.4330954663258424E-2</v>
      </c>
      <c r="BB364" s="12">
        <f t="shared" si="203"/>
        <v>0.27414330218068533</v>
      </c>
      <c r="BC364" s="3">
        <v>5</v>
      </c>
      <c r="BD364" s="3">
        <f t="shared" si="204"/>
        <v>1</v>
      </c>
      <c r="BE364" s="3">
        <v>4</v>
      </c>
      <c r="BF364" s="3">
        <f t="shared" si="205"/>
        <v>0.75</v>
      </c>
      <c r="BG364" s="29">
        <f t="shared" si="206"/>
        <v>0.59477698488775277</v>
      </c>
      <c r="BH364" s="3">
        <v>200000</v>
      </c>
      <c r="BI364" s="13">
        <f t="shared" si="207"/>
        <v>2.25000000225E-4</v>
      </c>
      <c r="BJ364" s="12">
        <f t="shared" si="208"/>
        <v>0.29841269841269841</v>
      </c>
      <c r="BK364" s="29">
        <f t="shared" si="209"/>
        <v>0.69010171970351442</v>
      </c>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Q364" s="3"/>
      <c r="CR364" s="3"/>
      <c r="CS364" s="3"/>
      <c r="CT364" s="3"/>
      <c r="CU364" s="3"/>
      <c r="CV364" s="3"/>
      <c r="CW364" s="3"/>
      <c r="CX364" s="3"/>
      <c r="CY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B364" s="3"/>
      <c r="EC364" s="3"/>
      <c r="ED364" s="3"/>
      <c r="EE364" s="3"/>
      <c r="EF364" s="3"/>
      <c r="EG364" s="3"/>
      <c r="EH364" s="3"/>
      <c r="EI364" s="3"/>
      <c r="EJ364" s="3"/>
      <c r="EK364" s="3"/>
      <c r="EL364" s="3"/>
      <c r="EM364" s="3"/>
      <c r="EN364" s="3"/>
      <c r="EW364" s="3"/>
      <c r="EZ364" s="3"/>
      <c r="FA364" s="3"/>
      <c r="FB364" s="3"/>
      <c r="FC364" s="3"/>
      <c r="FD364" s="3"/>
      <c r="FE364" s="3"/>
      <c r="FF364" s="3"/>
      <c r="FH364" s="3"/>
      <c r="FI364" s="3"/>
      <c r="FJ364" s="3"/>
      <c r="FK364" s="3"/>
      <c r="FL364" s="3"/>
      <c r="FM364" s="3"/>
      <c r="FN364" s="3"/>
      <c r="FO364" s="3"/>
      <c r="FP364" s="3"/>
      <c r="FQ364" s="3"/>
      <c r="FR364" s="3"/>
      <c r="FS364" s="3"/>
      <c r="FT364" s="3"/>
      <c r="FU364" s="3"/>
      <c r="FV364" s="3"/>
      <c r="FW364" s="3"/>
      <c r="FX364" s="3"/>
      <c r="FY364" s="3"/>
      <c r="GA364" s="3"/>
      <c r="GB364" s="3"/>
      <c r="GC364" s="3"/>
      <c r="GD364" s="3"/>
      <c r="GE364" s="3"/>
    </row>
    <row r="365" spans="1:187" ht="15" x14ac:dyDescent="0.2">
      <c r="A365" s="3" t="s">
        <v>2934</v>
      </c>
      <c r="B365" s="21" t="s">
        <v>3137</v>
      </c>
      <c r="C365" s="3" t="s">
        <v>2935</v>
      </c>
      <c r="D365" s="3" t="s">
        <v>124</v>
      </c>
      <c r="E365" s="3" t="s">
        <v>242</v>
      </c>
      <c r="F365" s="3">
        <v>23</v>
      </c>
      <c r="G365" s="5">
        <f t="shared" si="175"/>
        <v>0.23</v>
      </c>
      <c r="H365" s="29">
        <f t="shared" si="176"/>
        <v>0.23</v>
      </c>
      <c r="I365" s="3">
        <v>5</v>
      </c>
      <c r="J365" s="3">
        <f t="shared" si="177"/>
        <v>1</v>
      </c>
      <c r="K365" s="3">
        <f t="shared" si="178"/>
        <v>1</v>
      </c>
      <c r="L365" s="3">
        <v>5</v>
      </c>
      <c r="M365" s="3">
        <f t="shared" si="179"/>
        <v>1</v>
      </c>
      <c r="N365" s="3">
        <f t="shared" si="180"/>
        <v>1</v>
      </c>
      <c r="O365" s="3">
        <v>5</v>
      </c>
      <c r="P365" s="3">
        <f t="shared" si="181"/>
        <v>1</v>
      </c>
      <c r="Q365" s="3">
        <f t="shared" si="182"/>
        <v>1</v>
      </c>
      <c r="R365" s="3">
        <v>5</v>
      </c>
      <c r="S365" s="3">
        <f t="shared" si="183"/>
        <v>1</v>
      </c>
      <c r="T365" s="3">
        <f t="shared" si="184"/>
        <v>1</v>
      </c>
      <c r="U365" s="29">
        <f t="shared" si="185"/>
        <v>1</v>
      </c>
      <c r="V365" s="3">
        <v>5</v>
      </c>
      <c r="W365" s="3">
        <f t="shared" si="186"/>
        <v>1</v>
      </c>
      <c r="X365" s="3">
        <v>5</v>
      </c>
      <c r="Y365" s="3">
        <f t="shared" si="187"/>
        <v>1</v>
      </c>
      <c r="Z365" s="3">
        <v>5</v>
      </c>
      <c r="AA365" s="3">
        <f t="shared" si="188"/>
        <v>1</v>
      </c>
      <c r="AB365" s="29">
        <f t="shared" si="189"/>
        <v>1</v>
      </c>
      <c r="AC365" s="3">
        <v>3</v>
      </c>
      <c r="AD365" s="3">
        <f t="shared" si="190"/>
        <v>0.66666666666666663</v>
      </c>
      <c r="AE365" s="3">
        <v>3</v>
      </c>
      <c r="AF365" s="3">
        <f t="shared" si="191"/>
        <v>0.66666666666666663</v>
      </c>
      <c r="AG365" s="3">
        <v>4</v>
      </c>
      <c r="AH365" s="3">
        <f t="shared" si="192"/>
        <v>1</v>
      </c>
      <c r="AI365" s="3">
        <v>4</v>
      </c>
      <c r="AJ365" s="3">
        <f t="shared" si="193"/>
        <v>1</v>
      </c>
      <c r="AK365" s="3">
        <v>4</v>
      </c>
      <c r="AL365" s="3">
        <f t="shared" si="194"/>
        <v>1</v>
      </c>
      <c r="AM365" s="3">
        <v>4</v>
      </c>
      <c r="AN365" s="3">
        <f t="shared" si="195"/>
        <v>1</v>
      </c>
      <c r="AO365" s="3">
        <v>4</v>
      </c>
      <c r="AP365" s="3">
        <f t="shared" si="196"/>
        <v>1</v>
      </c>
      <c r="AQ365" s="3">
        <v>4</v>
      </c>
      <c r="AR365" s="3">
        <f t="shared" si="197"/>
        <v>1</v>
      </c>
      <c r="AS365" s="29">
        <f t="shared" si="198"/>
        <v>0.91666666666666663</v>
      </c>
      <c r="AT365" s="3">
        <v>5</v>
      </c>
      <c r="AU365" s="3">
        <f t="shared" si="199"/>
        <v>1</v>
      </c>
      <c r="AV365" s="3">
        <v>5</v>
      </c>
      <c r="AW365" s="3">
        <f t="shared" si="200"/>
        <v>1</v>
      </c>
      <c r="AX365" s="29">
        <f t="shared" si="201"/>
        <v>1</v>
      </c>
      <c r="AY365" s="3" t="s">
        <v>2936</v>
      </c>
      <c r="AZ365" s="3">
        <v>5</v>
      </c>
      <c r="BA365" s="12">
        <f t="shared" si="202"/>
        <v>1.6579685447509495E-2</v>
      </c>
      <c r="BB365" s="12">
        <f t="shared" si="203"/>
        <v>9.0342679127725853E-2</v>
      </c>
      <c r="BC365" s="3">
        <v>5</v>
      </c>
      <c r="BD365" s="3">
        <f t="shared" si="204"/>
        <v>1</v>
      </c>
      <c r="BE365" s="3">
        <v>5</v>
      </c>
      <c r="BF365" s="3">
        <f t="shared" si="205"/>
        <v>1</v>
      </c>
      <c r="BG365" s="29">
        <f t="shared" si="206"/>
        <v>0.67219322848250318</v>
      </c>
      <c r="BH365" s="3">
        <v>400000</v>
      </c>
      <c r="BI365" s="13">
        <f t="shared" si="207"/>
        <v>4.5000000045E-4</v>
      </c>
      <c r="BJ365" s="12">
        <f t="shared" si="208"/>
        <v>0.4507936507936508</v>
      </c>
      <c r="BK365" s="29">
        <f t="shared" si="209"/>
        <v>0.80314331585819498</v>
      </c>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Q365" s="3"/>
      <c r="CR365" s="3"/>
      <c r="CS365" s="3"/>
      <c r="CT365" s="3"/>
      <c r="CU365" s="3"/>
      <c r="CV365" s="3"/>
      <c r="CW365" s="3"/>
      <c r="CX365" s="3"/>
      <c r="CY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O365" s="3"/>
      <c r="EW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GA365" s="3"/>
      <c r="GB365" s="3"/>
      <c r="GC365" s="3"/>
      <c r="GD365" s="3"/>
      <c r="GE365" s="3"/>
    </row>
    <row r="366" spans="1:187" ht="15" x14ac:dyDescent="0.2">
      <c r="A366" s="3" t="s">
        <v>2946</v>
      </c>
      <c r="B366" s="21" t="s">
        <v>3140</v>
      </c>
      <c r="C366" s="3" t="s">
        <v>2947</v>
      </c>
      <c r="D366" s="3" t="s">
        <v>124</v>
      </c>
      <c r="E366" s="3" t="s">
        <v>800</v>
      </c>
      <c r="F366" s="3">
        <v>30</v>
      </c>
      <c r="G366" s="5">
        <f t="shared" si="175"/>
        <v>0.3</v>
      </c>
      <c r="H366" s="29">
        <f t="shared" si="176"/>
        <v>0.3</v>
      </c>
      <c r="I366" s="3">
        <v>5</v>
      </c>
      <c r="J366" s="3">
        <f t="shared" si="177"/>
        <v>1</v>
      </c>
      <c r="K366" s="3">
        <f t="shared" si="178"/>
        <v>1</v>
      </c>
      <c r="L366" s="3">
        <v>5</v>
      </c>
      <c r="M366" s="3">
        <f t="shared" si="179"/>
        <v>1</v>
      </c>
      <c r="N366" s="3">
        <f t="shared" si="180"/>
        <v>1</v>
      </c>
      <c r="O366" s="3">
        <v>5</v>
      </c>
      <c r="P366" s="3">
        <f t="shared" si="181"/>
        <v>1</v>
      </c>
      <c r="Q366" s="3">
        <f t="shared" si="182"/>
        <v>1</v>
      </c>
      <c r="R366" s="3">
        <v>5</v>
      </c>
      <c r="S366" s="3">
        <f t="shared" si="183"/>
        <v>1</v>
      </c>
      <c r="T366" s="3">
        <f t="shared" si="184"/>
        <v>1</v>
      </c>
      <c r="U366" s="29">
        <f t="shared" si="185"/>
        <v>1</v>
      </c>
      <c r="V366" s="3">
        <v>5</v>
      </c>
      <c r="W366" s="3">
        <f t="shared" si="186"/>
        <v>1</v>
      </c>
      <c r="X366" s="3">
        <v>4</v>
      </c>
      <c r="Y366" s="3">
        <f t="shared" si="187"/>
        <v>0.75</v>
      </c>
      <c r="Z366" s="3">
        <v>5</v>
      </c>
      <c r="AA366" s="3">
        <f t="shared" si="188"/>
        <v>1</v>
      </c>
      <c r="AB366" s="29">
        <f t="shared" si="189"/>
        <v>0.91666666666666663</v>
      </c>
      <c r="AC366" s="3">
        <v>4</v>
      </c>
      <c r="AD366" s="3">
        <f t="shared" si="190"/>
        <v>1</v>
      </c>
      <c r="AE366" s="3">
        <v>4</v>
      </c>
      <c r="AF366" s="3">
        <f t="shared" si="191"/>
        <v>1</v>
      </c>
      <c r="AG366" s="3">
        <v>4</v>
      </c>
      <c r="AH366" s="3">
        <f t="shared" si="192"/>
        <v>1</v>
      </c>
      <c r="AI366" s="3">
        <v>4</v>
      </c>
      <c r="AJ366" s="3">
        <f t="shared" si="193"/>
        <v>1</v>
      </c>
      <c r="AK366" s="3">
        <v>3</v>
      </c>
      <c r="AL366" s="3">
        <f t="shared" si="194"/>
        <v>0.66666666666666663</v>
      </c>
      <c r="AM366" s="3">
        <v>3</v>
      </c>
      <c r="AN366" s="3">
        <f t="shared" si="195"/>
        <v>0.66666666666666663</v>
      </c>
      <c r="AO366" s="3">
        <v>3</v>
      </c>
      <c r="AP366" s="3">
        <f t="shared" si="196"/>
        <v>0.66666666666666663</v>
      </c>
      <c r="AQ366" s="3">
        <v>4</v>
      </c>
      <c r="AR366" s="3">
        <f t="shared" si="197"/>
        <v>1</v>
      </c>
      <c r="AS366" s="29">
        <f t="shared" si="198"/>
        <v>0.87500000000000011</v>
      </c>
      <c r="AT366" s="3">
        <v>5</v>
      </c>
      <c r="AU366" s="3">
        <f t="shared" si="199"/>
        <v>1</v>
      </c>
      <c r="AV366" s="3">
        <v>5</v>
      </c>
      <c r="AW366" s="3">
        <f t="shared" si="200"/>
        <v>1</v>
      </c>
      <c r="AX366" s="29">
        <f t="shared" si="201"/>
        <v>1</v>
      </c>
      <c r="AY366" s="3" t="s">
        <v>2948</v>
      </c>
      <c r="AZ366" s="3">
        <v>251</v>
      </c>
      <c r="BA366" s="12">
        <f t="shared" si="202"/>
        <v>0.88994213086235652</v>
      </c>
      <c r="BB366" s="12">
        <f t="shared" si="203"/>
        <v>0.99688473520249221</v>
      </c>
      <c r="BC366" s="3">
        <v>5</v>
      </c>
      <c r="BD366" s="3">
        <f t="shared" si="204"/>
        <v>1</v>
      </c>
      <c r="BE366" s="3">
        <v>5</v>
      </c>
      <c r="BF366" s="3">
        <f t="shared" si="205"/>
        <v>1</v>
      </c>
      <c r="BG366" s="29">
        <f t="shared" si="206"/>
        <v>0.96331404362078554</v>
      </c>
      <c r="BH366" s="3">
        <v>420000</v>
      </c>
      <c r="BI366" s="13">
        <f t="shared" si="207"/>
        <v>4.7250000047250002E-4</v>
      </c>
      <c r="BJ366" s="12">
        <f t="shared" si="208"/>
        <v>0.47936507936507938</v>
      </c>
      <c r="BK366" s="29">
        <f t="shared" si="209"/>
        <v>0.8424967850479087</v>
      </c>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O366" s="3"/>
      <c r="EW366" s="3"/>
      <c r="EX366" s="3"/>
      <c r="EY366" s="3"/>
      <c r="FA366" s="3"/>
      <c r="FB366" s="3"/>
      <c r="FC366" s="3"/>
      <c r="FD366" s="3"/>
      <c r="FE366" s="3"/>
      <c r="FF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row>
    <row r="367" spans="1:187" ht="15" x14ac:dyDescent="0.2">
      <c r="A367" s="3" t="s">
        <v>2956</v>
      </c>
      <c r="B367" s="21" t="s">
        <v>3137</v>
      </c>
      <c r="C367" s="3" t="s">
        <v>2957</v>
      </c>
      <c r="D367" s="3" t="s">
        <v>144</v>
      </c>
      <c r="E367" s="3" t="s">
        <v>2958</v>
      </c>
      <c r="F367" s="3">
        <v>40</v>
      </c>
      <c r="G367" s="5">
        <f t="shared" si="175"/>
        <v>0.4</v>
      </c>
      <c r="H367" s="29">
        <f t="shared" si="176"/>
        <v>0.4</v>
      </c>
      <c r="I367" s="3">
        <v>5</v>
      </c>
      <c r="J367" s="3">
        <f t="shared" si="177"/>
        <v>1</v>
      </c>
      <c r="K367" s="3">
        <f t="shared" si="178"/>
        <v>1</v>
      </c>
      <c r="L367" s="3">
        <v>5</v>
      </c>
      <c r="M367" s="3">
        <f t="shared" si="179"/>
        <v>1</v>
      </c>
      <c r="N367" s="3">
        <f t="shared" si="180"/>
        <v>1</v>
      </c>
      <c r="O367" s="3">
        <v>4</v>
      </c>
      <c r="P367" s="3">
        <f t="shared" si="181"/>
        <v>0.75</v>
      </c>
      <c r="Q367" s="3">
        <f t="shared" si="182"/>
        <v>0.75</v>
      </c>
      <c r="R367" s="3">
        <v>3</v>
      </c>
      <c r="S367" s="3">
        <f t="shared" si="183"/>
        <v>0.5</v>
      </c>
      <c r="T367" s="3">
        <f t="shared" si="184"/>
        <v>0.5</v>
      </c>
      <c r="U367" s="29">
        <f t="shared" si="185"/>
        <v>0.8125</v>
      </c>
      <c r="V367" s="3">
        <v>3</v>
      </c>
      <c r="W367" s="3">
        <f t="shared" si="186"/>
        <v>0.5</v>
      </c>
      <c r="X367" s="3">
        <v>4</v>
      </c>
      <c r="Y367" s="3">
        <f t="shared" si="187"/>
        <v>0.75</v>
      </c>
      <c r="Z367" s="3">
        <v>4</v>
      </c>
      <c r="AA367" s="3">
        <f t="shared" si="188"/>
        <v>0.75</v>
      </c>
      <c r="AB367" s="29">
        <f t="shared" si="189"/>
        <v>0.66666666666666663</v>
      </c>
      <c r="AC367" s="3">
        <v>4</v>
      </c>
      <c r="AD367" s="3">
        <f t="shared" si="190"/>
        <v>1</v>
      </c>
      <c r="AE367" s="3">
        <v>3</v>
      </c>
      <c r="AF367" s="3">
        <f t="shared" si="191"/>
        <v>0.66666666666666663</v>
      </c>
      <c r="AG367" s="3">
        <v>4</v>
      </c>
      <c r="AH367" s="3">
        <f t="shared" si="192"/>
        <v>1</v>
      </c>
      <c r="AI367" s="3">
        <v>3</v>
      </c>
      <c r="AJ367" s="3">
        <f t="shared" si="193"/>
        <v>0.66666666666666663</v>
      </c>
      <c r="AK367" s="3">
        <v>3</v>
      </c>
      <c r="AL367" s="3">
        <f t="shared" si="194"/>
        <v>0.66666666666666663</v>
      </c>
      <c r="AM367" s="3">
        <v>1</v>
      </c>
      <c r="AN367" s="3">
        <f t="shared" si="195"/>
        <v>0</v>
      </c>
      <c r="AO367" s="3">
        <v>2</v>
      </c>
      <c r="AP367" s="3">
        <f t="shared" si="196"/>
        <v>0.33333333333333331</v>
      </c>
      <c r="AQ367" s="3">
        <v>1</v>
      </c>
      <c r="AR367" s="3">
        <f t="shared" si="197"/>
        <v>0</v>
      </c>
      <c r="AS367" s="29">
        <f t="shared" si="198"/>
        <v>0.54166666666666663</v>
      </c>
      <c r="AT367" s="3">
        <v>3</v>
      </c>
      <c r="AU367" s="3">
        <f t="shared" si="199"/>
        <v>0.5</v>
      </c>
      <c r="AV367" s="3">
        <v>2</v>
      </c>
      <c r="AW367" s="3">
        <f t="shared" si="200"/>
        <v>0.25</v>
      </c>
      <c r="AX367" s="29">
        <f t="shared" si="201"/>
        <v>0.375</v>
      </c>
      <c r="AY367" s="3" t="s">
        <v>2959</v>
      </c>
      <c r="AZ367" s="3">
        <v>10</v>
      </c>
      <c r="BA367" s="12">
        <f t="shared" si="202"/>
        <v>3.4330954663258424E-2</v>
      </c>
      <c r="BB367" s="12">
        <f t="shared" si="203"/>
        <v>0.27414330218068533</v>
      </c>
      <c r="BC367" s="3">
        <v>5</v>
      </c>
      <c r="BD367" s="3">
        <f t="shared" si="204"/>
        <v>1</v>
      </c>
      <c r="BE367" s="3">
        <v>2</v>
      </c>
      <c r="BF367" s="3">
        <f t="shared" si="205"/>
        <v>0.25</v>
      </c>
      <c r="BG367" s="29">
        <f t="shared" si="206"/>
        <v>0.42811031822108614</v>
      </c>
      <c r="BH367" s="3">
        <v>350000</v>
      </c>
      <c r="BI367" s="13">
        <f t="shared" si="207"/>
        <v>3.9375000039374998E-4</v>
      </c>
      <c r="BJ367" s="12">
        <f t="shared" si="208"/>
        <v>0.42539682539682538</v>
      </c>
      <c r="BK367" s="29">
        <f t="shared" si="209"/>
        <v>0.53732394192573651</v>
      </c>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B367" s="3"/>
      <c r="EC367" s="3"/>
      <c r="ED367" s="3"/>
      <c r="EE367" s="3"/>
      <c r="EF367" s="3"/>
      <c r="EG367" s="3"/>
      <c r="EH367" s="3"/>
      <c r="EI367" s="3"/>
      <c r="EJ367" s="3"/>
      <c r="EK367" s="3"/>
      <c r="EL367" s="3"/>
      <c r="EM367" s="3"/>
      <c r="ES367" s="3"/>
      <c r="ET367" s="3"/>
      <c r="EU367" s="3"/>
      <c r="EW367" s="3"/>
      <c r="EZ367" s="3"/>
      <c r="FA367" s="3"/>
      <c r="FB367" s="3"/>
      <c r="FC367" s="3"/>
      <c r="FD367" s="3"/>
      <c r="FE367" s="3"/>
      <c r="FF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row>
    <row r="368" spans="1:187" ht="15" x14ac:dyDescent="0.2">
      <c r="A368" s="3" t="s">
        <v>2965</v>
      </c>
      <c r="B368" s="21" t="s">
        <v>3137</v>
      </c>
      <c r="C368" s="3" t="s">
        <v>2966</v>
      </c>
      <c r="D368" s="3" t="s">
        <v>144</v>
      </c>
      <c r="E368" s="3" t="s">
        <v>1513</v>
      </c>
      <c r="F368" s="3">
        <v>10</v>
      </c>
      <c r="G368" s="5">
        <f t="shared" si="175"/>
        <v>0.1</v>
      </c>
      <c r="H368" s="29">
        <f t="shared" si="176"/>
        <v>0.1</v>
      </c>
      <c r="I368" s="3">
        <v>5</v>
      </c>
      <c r="J368" s="3">
        <f t="shared" si="177"/>
        <v>1</v>
      </c>
      <c r="K368" s="3">
        <f t="shared" si="178"/>
        <v>1</v>
      </c>
      <c r="L368" s="3">
        <v>4</v>
      </c>
      <c r="M368" s="3">
        <f t="shared" si="179"/>
        <v>0.75</v>
      </c>
      <c r="N368" s="3">
        <f t="shared" si="180"/>
        <v>0.75</v>
      </c>
      <c r="O368" s="3">
        <v>5</v>
      </c>
      <c r="P368" s="3">
        <f t="shared" si="181"/>
        <v>1</v>
      </c>
      <c r="Q368" s="3">
        <f t="shared" si="182"/>
        <v>1</v>
      </c>
      <c r="R368" s="3">
        <v>4</v>
      </c>
      <c r="S368" s="3">
        <f t="shared" si="183"/>
        <v>0.75</v>
      </c>
      <c r="T368" s="3">
        <f t="shared" si="184"/>
        <v>0.75</v>
      </c>
      <c r="U368" s="29">
        <f t="shared" si="185"/>
        <v>0.875</v>
      </c>
      <c r="V368" s="3">
        <v>4</v>
      </c>
      <c r="W368" s="3">
        <f t="shared" si="186"/>
        <v>0.75</v>
      </c>
      <c r="X368" s="3">
        <v>3</v>
      </c>
      <c r="Y368" s="3">
        <f t="shared" si="187"/>
        <v>0.5</v>
      </c>
      <c r="Z368" s="3">
        <v>3</v>
      </c>
      <c r="AA368" s="3">
        <f t="shared" si="188"/>
        <v>0.5</v>
      </c>
      <c r="AB368" s="29">
        <f t="shared" si="189"/>
        <v>0.58333333333333337</v>
      </c>
      <c r="AC368" s="3">
        <v>2</v>
      </c>
      <c r="AD368" s="3">
        <f t="shared" si="190"/>
        <v>0.33333333333333331</v>
      </c>
      <c r="AE368" s="3">
        <v>4</v>
      </c>
      <c r="AF368" s="3">
        <f t="shared" si="191"/>
        <v>1</v>
      </c>
      <c r="AG368" s="3">
        <v>4</v>
      </c>
      <c r="AH368" s="3">
        <f t="shared" si="192"/>
        <v>1</v>
      </c>
      <c r="AI368" s="3">
        <v>4</v>
      </c>
      <c r="AJ368" s="3">
        <f t="shared" si="193"/>
        <v>1</v>
      </c>
      <c r="AK368" s="3">
        <v>3</v>
      </c>
      <c r="AL368" s="3">
        <f t="shared" si="194"/>
        <v>0.66666666666666663</v>
      </c>
      <c r="AM368" s="3">
        <v>3</v>
      </c>
      <c r="AN368" s="3">
        <f t="shared" si="195"/>
        <v>0.66666666666666663</v>
      </c>
      <c r="AO368" s="3">
        <v>2</v>
      </c>
      <c r="AP368" s="3">
        <f t="shared" si="196"/>
        <v>0.33333333333333331</v>
      </c>
      <c r="AQ368" s="3">
        <v>1</v>
      </c>
      <c r="AR368" s="3">
        <f t="shared" si="197"/>
        <v>0</v>
      </c>
      <c r="AS368" s="29">
        <f t="shared" si="198"/>
        <v>0.62499999999999989</v>
      </c>
      <c r="AT368" s="3">
        <v>1</v>
      </c>
      <c r="AU368" s="3">
        <f t="shared" si="199"/>
        <v>0</v>
      </c>
      <c r="AV368" s="3">
        <v>1</v>
      </c>
      <c r="AW368" s="3">
        <f t="shared" si="200"/>
        <v>0</v>
      </c>
      <c r="AX368" s="29">
        <f t="shared" si="201"/>
        <v>0</v>
      </c>
      <c r="AY368" s="3" t="s">
        <v>2967</v>
      </c>
      <c r="AZ368" s="3">
        <v>5</v>
      </c>
      <c r="BA368" s="12">
        <f t="shared" si="202"/>
        <v>1.6579685447509495E-2</v>
      </c>
      <c r="BB368" s="12">
        <f t="shared" si="203"/>
        <v>9.0342679127725853E-2</v>
      </c>
      <c r="BC368" s="3">
        <v>5</v>
      </c>
      <c r="BD368" s="3">
        <f t="shared" si="204"/>
        <v>1</v>
      </c>
      <c r="BE368" s="3">
        <v>4</v>
      </c>
      <c r="BF368" s="3">
        <f t="shared" si="205"/>
        <v>0.75</v>
      </c>
      <c r="BG368" s="29">
        <f t="shared" si="206"/>
        <v>0.58885989514916981</v>
      </c>
      <c r="BH368" s="3">
        <v>5000</v>
      </c>
      <c r="BI368" s="13">
        <f t="shared" si="207"/>
        <v>5.6250000056249996E-6</v>
      </c>
      <c r="BJ368" s="12">
        <f t="shared" si="208"/>
        <v>3.1746031746031744E-2</v>
      </c>
      <c r="BK368" s="29">
        <f t="shared" si="209"/>
        <v>0.46203220474708379</v>
      </c>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Q368" s="3"/>
      <c r="CR368" s="3"/>
      <c r="CS368" s="3"/>
      <c r="CT368" s="3"/>
      <c r="CU368" s="3"/>
      <c r="CV368" s="3"/>
      <c r="CW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O368" s="3"/>
      <c r="EQ368" s="3"/>
      <c r="EW368" s="3"/>
      <c r="EZ368" s="3"/>
      <c r="FA368" s="3"/>
      <c r="FB368" s="3"/>
      <c r="FC368" s="3"/>
      <c r="FD368" s="3"/>
      <c r="FE368" s="3"/>
      <c r="FF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row>
    <row r="369" spans="1:187" ht="15" x14ac:dyDescent="0.2">
      <c r="A369" s="3" t="s">
        <v>2973</v>
      </c>
      <c r="B369" s="21" t="s">
        <v>3151</v>
      </c>
      <c r="C369" s="3" t="s">
        <v>2974</v>
      </c>
      <c r="D369" s="3" t="s">
        <v>113</v>
      </c>
      <c r="E369" s="3" t="s">
        <v>2975</v>
      </c>
      <c r="F369" s="3">
        <v>40</v>
      </c>
      <c r="G369" s="5">
        <f t="shared" si="175"/>
        <v>0.4</v>
      </c>
      <c r="H369" s="29">
        <f t="shared" si="176"/>
        <v>0.4</v>
      </c>
      <c r="I369" s="3">
        <v>5</v>
      </c>
      <c r="J369" s="3">
        <f t="shared" si="177"/>
        <v>1</v>
      </c>
      <c r="K369" s="3">
        <f t="shared" si="178"/>
        <v>1</v>
      </c>
      <c r="L369" s="3">
        <v>5</v>
      </c>
      <c r="M369" s="3">
        <f t="shared" si="179"/>
        <v>1</v>
      </c>
      <c r="N369" s="3">
        <f t="shared" si="180"/>
        <v>1</v>
      </c>
      <c r="O369" s="3">
        <v>5</v>
      </c>
      <c r="P369" s="3">
        <f t="shared" si="181"/>
        <v>1</v>
      </c>
      <c r="Q369" s="3">
        <f t="shared" si="182"/>
        <v>1</v>
      </c>
      <c r="R369" s="3">
        <v>5</v>
      </c>
      <c r="S369" s="3">
        <f t="shared" si="183"/>
        <v>1</v>
      </c>
      <c r="T369" s="3">
        <f t="shared" si="184"/>
        <v>1</v>
      </c>
      <c r="U369" s="29">
        <f t="shared" si="185"/>
        <v>1</v>
      </c>
      <c r="V369" s="3">
        <v>5</v>
      </c>
      <c r="W369" s="3">
        <f t="shared" si="186"/>
        <v>1</v>
      </c>
      <c r="X369" s="3">
        <v>4</v>
      </c>
      <c r="Y369" s="3">
        <f t="shared" si="187"/>
        <v>0.75</v>
      </c>
      <c r="Z369" s="3">
        <v>5</v>
      </c>
      <c r="AA369" s="3">
        <f t="shared" si="188"/>
        <v>1</v>
      </c>
      <c r="AB369" s="29">
        <f t="shared" si="189"/>
        <v>0.91666666666666663</v>
      </c>
      <c r="AC369" s="3">
        <v>4</v>
      </c>
      <c r="AD369" s="3">
        <f t="shared" si="190"/>
        <v>1</v>
      </c>
      <c r="AE369" s="3">
        <v>3</v>
      </c>
      <c r="AF369" s="3">
        <f t="shared" si="191"/>
        <v>0.66666666666666663</v>
      </c>
      <c r="AG369" s="3">
        <v>4</v>
      </c>
      <c r="AH369" s="3">
        <f t="shared" si="192"/>
        <v>1</v>
      </c>
      <c r="AI369" s="3">
        <v>4</v>
      </c>
      <c r="AJ369" s="3">
        <f t="shared" si="193"/>
        <v>1</v>
      </c>
      <c r="AK369" s="3">
        <v>4</v>
      </c>
      <c r="AL369" s="3">
        <f t="shared" si="194"/>
        <v>1</v>
      </c>
      <c r="AM369" s="3">
        <v>4</v>
      </c>
      <c r="AN369" s="3">
        <f t="shared" si="195"/>
        <v>1</v>
      </c>
      <c r="AO369" s="3">
        <v>3</v>
      </c>
      <c r="AP369" s="3">
        <f t="shared" si="196"/>
        <v>0.66666666666666663</v>
      </c>
      <c r="AQ369" s="3">
        <v>3</v>
      </c>
      <c r="AR369" s="3">
        <f t="shared" si="197"/>
        <v>0.66666666666666663</v>
      </c>
      <c r="AS369" s="29">
        <f t="shared" si="198"/>
        <v>0.875</v>
      </c>
      <c r="AT369" s="3">
        <v>5</v>
      </c>
      <c r="AU369" s="3">
        <f t="shared" si="199"/>
        <v>1</v>
      </c>
      <c r="AV369" s="3">
        <v>5</v>
      </c>
      <c r="AW369" s="3">
        <f t="shared" si="200"/>
        <v>1</v>
      </c>
      <c r="AX369" s="29">
        <f t="shared" si="201"/>
        <v>1</v>
      </c>
      <c r="AY369" s="3" t="s">
        <v>2976</v>
      </c>
      <c r="AZ369" s="3">
        <v>20</v>
      </c>
      <c r="BA369" s="12">
        <f t="shared" si="202"/>
        <v>6.9833493094756283E-2</v>
      </c>
      <c r="BB369" s="12">
        <f t="shared" si="203"/>
        <v>0.58566978193146413</v>
      </c>
      <c r="BC369" s="3">
        <v>5</v>
      </c>
      <c r="BD369" s="3">
        <f t="shared" si="204"/>
        <v>1</v>
      </c>
      <c r="BE369" s="3">
        <v>4</v>
      </c>
      <c r="BF369" s="3">
        <f t="shared" si="205"/>
        <v>0.75</v>
      </c>
      <c r="BG369" s="29">
        <f t="shared" si="206"/>
        <v>0.60661116436491869</v>
      </c>
      <c r="BH369" s="3">
        <v>3400000</v>
      </c>
      <c r="BI369" s="13">
        <f t="shared" si="207"/>
        <v>3.8250000038250001E-3</v>
      </c>
      <c r="BJ369" s="12">
        <f t="shared" si="208"/>
        <v>0.80634920634920637</v>
      </c>
      <c r="BK369" s="29">
        <f t="shared" si="209"/>
        <v>0.79971297183859757</v>
      </c>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B369" s="3"/>
      <c r="EC369" s="3"/>
      <c r="ED369" s="3"/>
      <c r="EE369" s="3"/>
      <c r="EF369" s="3"/>
      <c r="EG369" s="3"/>
      <c r="EH369" s="3"/>
      <c r="EI369" s="3"/>
      <c r="EJ369" s="3"/>
      <c r="EK369" s="3"/>
      <c r="EL369" s="3"/>
      <c r="EM369" s="3"/>
      <c r="EO369" s="3"/>
      <c r="EW369" s="3"/>
      <c r="EZ369" s="3"/>
      <c r="FA369" s="3"/>
      <c r="FB369" s="3"/>
      <c r="FC369" s="3"/>
      <c r="FD369" s="3"/>
      <c r="FE369" s="3"/>
      <c r="FF369" s="3"/>
      <c r="FH369" s="3"/>
      <c r="FI369" s="3"/>
      <c r="FJ369" s="3"/>
      <c r="FK369" s="3"/>
      <c r="FL369" s="3"/>
      <c r="FM369" s="3"/>
      <c r="FN369" s="3"/>
      <c r="FO369" s="3"/>
      <c r="FP369" s="3"/>
      <c r="FQ369" s="3"/>
      <c r="FR369" s="3"/>
      <c r="FS369" s="3"/>
      <c r="FT369" s="3"/>
      <c r="FU369" s="3"/>
      <c r="FV369" s="3"/>
      <c r="FW369" s="3"/>
      <c r="FX369" s="3"/>
      <c r="FY369" s="3"/>
      <c r="GA369" s="3"/>
      <c r="GB369" s="3"/>
      <c r="GC369" s="3"/>
      <c r="GD369" s="3"/>
      <c r="GE369" s="3"/>
    </row>
    <row r="370" spans="1:187" ht="15" x14ac:dyDescent="0.2">
      <c r="A370" s="3" t="s">
        <v>2984</v>
      </c>
      <c r="B370" s="21" t="s">
        <v>3151</v>
      </c>
      <c r="C370" s="3" t="s">
        <v>2985</v>
      </c>
      <c r="D370" s="3" t="s">
        <v>113</v>
      </c>
      <c r="E370" s="3" t="s">
        <v>742</v>
      </c>
      <c r="F370" s="3">
        <v>30</v>
      </c>
      <c r="G370" s="5">
        <f t="shared" si="175"/>
        <v>0.3</v>
      </c>
      <c r="H370" s="29">
        <f t="shared" si="176"/>
        <v>0.3</v>
      </c>
      <c r="I370" s="3">
        <v>4</v>
      </c>
      <c r="J370" s="3">
        <f t="shared" si="177"/>
        <v>0.75</v>
      </c>
      <c r="K370" s="3">
        <f t="shared" si="178"/>
        <v>0.75</v>
      </c>
      <c r="L370" s="3">
        <v>4</v>
      </c>
      <c r="M370" s="3">
        <f t="shared" si="179"/>
        <v>0.75</v>
      </c>
      <c r="N370" s="3">
        <f t="shared" si="180"/>
        <v>0.75</v>
      </c>
      <c r="O370" s="3">
        <v>5</v>
      </c>
      <c r="P370" s="3">
        <f t="shared" si="181"/>
        <v>1</v>
      </c>
      <c r="Q370" s="3">
        <f t="shared" si="182"/>
        <v>1</v>
      </c>
      <c r="R370" s="3">
        <v>5</v>
      </c>
      <c r="S370" s="3">
        <f t="shared" si="183"/>
        <v>1</v>
      </c>
      <c r="T370" s="3">
        <f t="shared" si="184"/>
        <v>1</v>
      </c>
      <c r="U370" s="29">
        <f t="shared" si="185"/>
        <v>0.875</v>
      </c>
      <c r="V370" s="3">
        <v>5</v>
      </c>
      <c r="W370" s="3">
        <f t="shared" si="186"/>
        <v>1</v>
      </c>
      <c r="X370" s="3">
        <v>4</v>
      </c>
      <c r="Y370" s="3">
        <f t="shared" si="187"/>
        <v>0.75</v>
      </c>
      <c r="Z370" s="3">
        <v>5</v>
      </c>
      <c r="AA370" s="3">
        <f t="shared" si="188"/>
        <v>1</v>
      </c>
      <c r="AB370" s="29">
        <f t="shared" si="189"/>
        <v>0.91666666666666663</v>
      </c>
      <c r="AC370" s="3">
        <v>4</v>
      </c>
      <c r="AD370" s="3">
        <f t="shared" si="190"/>
        <v>1</v>
      </c>
      <c r="AE370" s="3">
        <v>4</v>
      </c>
      <c r="AF370" s="3">
        <f t="shared" si="191"/>
        <v>1</v>
      </c>
      <c r="AG370" s="3">
        <v>4</v>
      </c>
      <c r="AH370" s="3">
        <f t="shared" si="192"/>
        <v>1</v>
      </c>
      <c r="AI370" s="3">
        <v>4</v>
      </c>
      <c r="AJ370" s="3">
        <f t="shared" si="193"/>
        <v>1</v>
      </c>
      <c r="AK370" s="3">
        <v>4</v>
      </c>
      <c r="AL370" s="3">
        <f t="shared" si="194"/>
        <v>1</v>
      </c>
      <c r="AM370" s="3">
        <v>3</v>
      </c>
      <c r="AN370" s="3">
        <f t="shared" si="195"/>
        <v>0.66666666666666663</v>
      </c>
      <c r="AO370" s="3">
        <v>4</v>
      </c>
      <c r="AP370" s="3">
        <f t="shared" si="196"/>
        <v>1</v>
      </c>
      <c r="AQ370" s="3">
        <v>4</v>
      </c>
      <c r="AR370" s="3">
        <f t="shared" si="197"/>
        <v>1</v>
      </c>
      <c r="AS370" s="29">
        <f t="shared" si="198"/>
        <v>0.95833333333333337</v>
      </c>
      <c r="AT370" s="3">
        <v>4</v>
      </c>
      <c r="AU370" s="3">
        <f t="shared" si="199"/>
        <v>0.75</v>
      </c>
      <c r="AV370" s="3">
        <v>4</v>
      </c>
      <c r="AW370" s="3">
        <f t="shared" si="200"/>
        <v>0.75</v>
      </c>
      <c r="AX370" s="29">
        <f t="shared" si="201"/>
        <v>0.75</v>
      </c>
      <c r="AY370" s="3" t="s">
        <v>2986</v>
      </c>
      <c r="AZ370" s="3">
        <v>8</v>
      </c>
      <c r="BA370" s="12">
        <f t="shared" si="202"/>
        <v>2.7230446976958849E-2</v>
      </c>
      <c r="BB370" s="12">
        <f t="shared" si="203"/>
        <v>0.24610591900311526</v>
      </c>
      <c r="BC370" s="3">
        <v>5</v>
      </c>
      <c r="BD370" s="3">
        <f t="shared" si="204"/>
        <v>1</v>
      </c>
      <c r="BE370" s="3">
        <v>5</v>
      </c>
      <c r="BF370" s="3">
        <f t="shared" si="205"/>
        <v>1</v>
      </c>
      <c r="BG370" s="29">
        <f t="shared" si="206"/>
        <v>0.67574348232565296</v>
      </c>
      <c r="BH370" s="3">
        <v>7000000</v>
      </c>
      <c r="BI370" s="13">
        <f t="shared" si="207"/>
        <v>7.8750000078749993E-3</v>
      </c>
      <c r="BJ370" s="12">
        <f t="shared" si="208"/>
        <v>0.87619047619047619</v>
      </c>
      <c r="BK370" s="29">
        <f t="shared" si="209"/>
        <v>0.74595724705427546</v>
      </c>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O370" s="3"/>
      <c r="EW370" s="3"/>
      <c r="EZ370" s="3"/>
      <c r="FA370" s="3"/>
      <c r="FB370" s="3"/>
      <c r="FC370" s="3"/>
      <c r="FD370" s="3"/>
      <c r="FE370" s="3"/>
      <c r="FF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row>
    <row r="371" spans="1:187" ht="15" x14ac:dyDescent="0.2">
      <c r="A371" s="3" t="s">
        <v>2995</v>
      </c>
      <c r="B371" s="21" t="s">
        <v>3139</v>
      </c>
      <c r="C371" s="3" t="s">
        <v>2996</v>
      </c>
      <c r="D371" s="3" t="s">
        <v>124</v>
      </c>
      <c r="E371" s="3" t="s">
        <v>273</v>
      </c>
      <c r="F371" s="3">
        <v>30</v>
      </c>
      <c r="G371" s="5">
        <f t="shared" si="175"/>
        <v>0.3</v>
      </c>
      <c r="H371" s="29">
        <f t="shared" si="176"/>
        <v>0.3</v>
      </c>
      <c r="I371" s="3">
        <v>4</v>
      </c>
      <c r="J371" s="3">
        <f t="shared" si="177"/>
        <v>0.75</v>
      </c>
      <c r="K371" s="3">
        <f t="shared" si="178"/>
        <v>0.75</v>
      </c>
      <c r="L371" s="3">
        <v>5</v>
      </c>
      <c r="M371" s="3">
        <f t="shared" si="179"/>
        <v>1</v>
      </c>
      <c r="N371" s="3">
        <f t="shared" si="180"/>
        <v>1</v>
      </c>
      <c r="O371" s="3">
        <v>5</v>
      </c>
      <c r="P371" s="3">
        <f t="shared" si="181"/>
        <v>1</v>
      </c>
      <c r="Q371" s="3">
        <f t="shared" si="182"/>
        <v>1</v>
      </c>
      <c r="R371" s="3">
        <v>4</v>
      </c>
      <c r="S371" s="3">
        <f t="shared" si="183"/>
        <v>0.75</v>
      </c>
      <c r="T371" s="3">
        <f t="shared" si="184"/>
        <v>0.75</v>
      </c>
      <c r="U371" s="29">
        <f t="shared" si="185"/>
        <v>0.875</v>
      </c>
      <c r="V371" s="3">
        <v>4</v>
      </c>
      <c r="W371" s="3">
        <f t="shared" si="186"/>
        <v>0.75</v>
      </c>
      <c r="X371" s="3">
        <v>5</v>
      </c>
      <c r="Y371" s="3">
        <f t="shared" si="187"/>
        <v>1</v>
      </c>
      <c r="Z371" s="3">
        <v>4</v>
      </c>
      <c r="AA371" s="3">
        <f t="shared" si="188"/>
        <v>0.75</v>
      </c>
      <c r="AB371" s="29">
        <f t="shared" si="189"/>
        <v>0.83333333333333337</v>
      </c>
      <c r="AC371" s="3">
        <v>3</v>
      </c>
      <c r="AD371" s="3">
        <f t="shared" si="190"/>
        <v>0.66666666666666663</v>
      </c>
      <c r="AE371" s="3">
        <v>2</v>
      </c>
      <c r="AF371" s="3">
        <f t="shared" si="191"/>
        <v>0.33333333333333331</v>
      </c>
      <c r="AG371" s="3">
        <v>2</v>
      </c>
      <c r="AH371" s="3">
        <f t="shared" si="192"/>
        <v>0.33333333333333331</v>
      </c>
      <c r="AI371" s="3">
        <v>4</v>
      </c>
      <c r="AJ371" s="3">
        <f t="shared" si="193"/>
        <v>1</v>
      </c>
      <c r="AK371" s="3">
        <v>2</v>
      </c>
      <c r="AL371" s="3">
        <f t="shared" si="194"/>
        <v>0.33333333333333331</v>
      </c>
      <c r="AM371" s="3">
        <v>3</v>
      </c>
      <c r="AN371" s="3">
        <f t="shared" si="195"/>
        <v>0.66666666666666663</v>
      </c>
      <c r="AO371" s="3">
        <v>3</v>
      </c>
      <c r="AP371" s="3">
        <f t="shared" si="196"/>
        <v>0.66666666666666663</v>
      </c>
      <c r="AQ371" s="3">
        <v>3</v>
      </c>
      <c r="AR371" s="3">
        <f t="shared" si="197"/>
        <v>0.66666666666666663</v>
      </c>
      <c r="AS371" s="29">
        <f t="shared" si="198"/>
        <v>0.58333333333333326</v>
      </c>
      <c r="AT371" s="3">
        <v>3</v>
      </c>
      <c r="AU371" s="3">
        <f t="shared" si="199"/>
        <v>0.5</v>
      </c>
      <c r="AV371" s="3">
        <v>3</v>
      </c>
      <c r="AW371" s="3">
        <f t="shared" si="200"/>
        <v>0.5</v>
      </c>
      <c r="AX371" s="29">
        <f t="shared" si="201"/>
        <v>0.5</v>
      </c>
      <c r="AY371" s="3" t="s">
        <v>2997</v>
      </c>
      <c r="AZ371" s="3">
        <v>30</v>
      </c>
      <c r="BA371" s="12">
        <f t="shared" si="202"/>
        <v>0.10533603152625413</v>
      </c>
      <c r="BB371" s="12">
        <f t="shared" si="203"/>
        <v>0.83177570093457942</v>
      </c>
      <c r="BC371" s="3">
        <v>5</v>
      </c>
      <c r="BD371" s="3">
        <f t="shared" si="204"/>
        <v>1</v>
      </c>
      <c r="BE371" s="3">
        <v>5</v>
      </c>
      <c r="BF371" s="3">
        <f t="shared" si="205"/>
        <v>1</v>
      </c>
      <c r="BG371" s="29">
        <f t="shared" si="206"/>
        <v>0.70177867717541798</v>
      </c>
      <c r="BH371" s="3">
        <v>70000</v>
      </c>
      <c r="BI371" s="13">
        <f t="shared" si="207"/>
        <v>7.8750000078749998E-5</v>
      </c>
      <c r="BJ371" s="12">
        <f t="shared" si="208"/>
        <v>0.14603174603174604</v>
      </c>
      <c r="BK371" s="29">
        <f t="shared" si="209"/>
        <v>0.6322408906403475</v>
      </c>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Q371" s="3"/>
      <c r="CR371" s="3"/>
      <c r="CS371" s="3"/>
      <c r="CT371" s="3"/>
      <c r="CU371" s="3"/>
      <c r="CV371" s="3"/>
      <c r="CW371" s="3"/>
      <c r="CX371" s="3"/>
      <c r="CY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B371" s="3"/>
      <c r="EC371" s="3"/>
      <c r="ED371" s="3"/>
      <c r="EE371" s="3"/>
      <c r="EF371" s="3"/>
      <c r="EG371" s="3"/>
      <c r="EH371" s="3"/>
      <c r="EI371" s="3"/>
      <c r="EJ371" s="3"/>
      <c r="EK371" s="3"/>
      <c r="EL371" s="3"/>
      <c r="EM371" s="3"/>
      <c r="EO371" s="3"/>
      <c r="EW371" s="3"/>
      <c r="EZ371" s="3"/>
      <c r="FA371" s="3"/>
      <c r="FB371" s="3"/>
      <c r="FC371" s="3"/>
      <c r="FE371" s="3"/>
      <c r="FF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row>
    <row r="372" spans="1:187" ht="15" x14ac:dyDescent="0.2">
      <c r="A372" s="3" t="s">
        <v>3004</v>
      </c>
      <c r="B372" s="21" t="s">
        <v>3139</v>
      </c>
      <c r="C372" s="3" t="s">
        <v>399</v>
      </c>
      <c r="D372" s="3" t="s">
        <v>113</v>
      </c>
      <c r="E372" s="3" t="s">
        <v>2013</v>
      </c>
      <c r="F372" s="3">
        <v>46</v>
      </c>
      <c r="G372" s="5">
        <f t="shared" si="175"/>
        <v>0.46</v>
      </c>
      <c r="H372" s="29">
        <f t="shared" si="176"/>
        <v>0.46</v>
      </c>
      <c r="I372" s="3">
        <v>5</v>
      </c>
      <c r="J372" s="3">
        <f t="shared" si="177"/>
        <v>1</v>
      </c>
      <c r="K372" s="3">
        <f t="shared" si="178"/>
        <v>1</v>
      </c>
      <c r="L372" s="3">
        <v>5</v>
      </c>
      <c r="M372" s="3">
        <f t="shared" si="179"/>
        <v>1</v>
      </c>
      <c r="N372" s="3">
        <f t="shared" si="180"/>
        <v>1</v>
      </c>
      <c r="O372" s="3">
        <v>5</v>
      </c>
      <c r="P372" s="3">
        <f t="shared" si="181"/>
        <v>1</v>
      </c>
      <c r="Q372" s="3">
        <f t="shared" si="182"/>
        <v>1</v>
      </c>
      <c r="R372" s="3">
        <v>5</v>
      </c>
      <c r="S372" s="3">
        <f t="shared" si="183"/>
        <v>1</v>
      </c>
      <c r="T372" s="3">
        <f t="shared" si="184"/>
        <v>1</v>
      </c>
      <c r="U372" s="29">
        <f t="shared" si="185"/>
        <v>1</v>
      </c>
      <c r="V372" s="3">
        <v>5</v>
      </c>
      <c r="W372" s="3">
        <f t="shared" si="186"/>
        <v>1</v>
      </c>
      <c r="X372" s="3">
        <v>5</v>
      </c>
      <c r="Y372" s="3">
        <f t="shared" si="187"/>
        <v>1</v>
      </c>
      <c r="Z372" s="3">
        <v>5</v>
      </c>
      <c r="AA372" s="3">
        <f t="shared" si="188"/>
        <v>1</v>
      </c>
      <c r="AB372" s="29">
        <f t="shared" si="189"/>
        <v>1</v>
      </c>
      <c r="AC372" s="3">
        <v>4</v>
      </c>
      <c r="AD372" s="3">
        <f t="shared" si="190"/>
        <v>1</v>
      </c>
      <c r="AE372" s="3">
        <v>4</v>
      </c>
      <c r="AF372" s="3">
        <f t="shared" si="191"/>
        <v>1</v>
      </c>
      <c r="AG372" s="3">
        <v>4</v>
      </c>
      <c r="AH372" s="3">
        <f t="shared" si="192"/>
        <v>1</v>
      </c>
      <c r="AI372" s="3">
        <v>4</v>
      </c>
      <c r="AJ372" s="3">
        <f t="shared" si="193"/>
        <v>1</v>
      </c>
      <c r="AK372" s="3">
        <v>3</v>
      </c>
      <c r="AL372" s="3">
        <f t="shared" si="194"/>
        <v>0.66666666666666663</v>
      </c>
      <c r="AM372" s="3">
        <v>3</v>
      </c>
      <c r="AN372" s="3">
        <f t="shared" si="195"/>
        <v>0.66666666666666663</v>
      </c>
      <c r="AO372" s="3">
        <v>4</v>
      </c>
      <c r="AP372" s="3">
        <f t="shared" si="196"/>
        <v>1</v>
      </c>
      <c r="AQ372" s="3">
        <v>4</v>
      </c>
      <c r="AR372" s="3">
        <f t="shared" si="197"/>
        <v>1</v>
      </c>
      <c r="AS372" s="29">
        <f t="shared" si="198"/>
        <v>0.91666666666666674</v>
      </c>
      <c r="AT372" s="3">
        <v>4</v>
      </c>
      <c r="AU372" s="3">
        <f t="shared" si="199"/>
        <v>0.75</v>
      </c>
      <c r="AV372" s="3">
        <v>4</v>
      </c>
      <c r="AW372" s="3">
        <f t="shared" si="200"/>
        <v>0.75</v>
      </c>
      <c r="AX372" s="29">
        <f t="shared" si="201"/>
        <v>0.75</v>
      </c>
      <c r="AY372" s="3" t="s">
        <v>3005</v>
      </c>
      <c r="AZ372" s="3">
        <v>18</v>
      </c>
      <c r="BA372" s="12">
        <f t="shared" si="202"/>
        <v>6.2732985408456704E-2</v>
      </c>
      <c r="BB372" s="12">
        <f t="shared" si="203"/>
        <v>0.57009345794392519</v>
      </c>
      <c r="BC372" s="3">
        <v>5</v>
      </c>
      <c r="BD372" s="3">
        <f t="shared" si="204"/>
        <v>1</v>
      </c>
      <c r="BE372" s="3">
        <v>5</v>
      </c>
      <c r="BF372" s="3">
        <f t="shared" si="205"/>
        <v>1</v>
      </c>
      <c r="BG372" s="29">
        <f t="shared" si="206"/>
        <v>0.68757766180281887</v>
      </c>
      <c r="BH372" s="3">
        <v>4931000</v>
      </c>
      <c r="BI372" s="13">
        <f t="shared" si="207"/>
        <v>5.5473750055473753E-3</v>
      </c>
      <c r="BJ372" s="12">
        <f t="shared" si="208"/>
        <v>0.84761904761904761</v>
      </c>
      <c r="BK372" s="29">
        <f t="shared" si="209"/>
        <v>0.8023740547449143</v>
      </c>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Q372" s="3"/>
      <c r="CR372" s="3"/>
      <c r="CS372" s="3"/>
      <c r="CT372" s="3"/>
      <c r="CU372" s="3"/>
      <c r="CV372" s="3"/>
      <c r="CW372" s="3"/>
      <c r="CX372" s="3"/>
      <c r="CY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B372" s="3"/>
      <c r="EC372" s="3"/>
      <c r="ED372" s="3"/>
      <c r="EE372" s="3"/>
      <c r="EF372" s="3"/>
      <c r="EG372" s="3"/>
      <c r="EH372" s="3"/>
      <c r="EI372" s="3"/>
      <c r="EJ372" s="3"/>
      <c r="EK372" s="3"/>
      <c r="EL372" s="3"/>
      <c r="EM372" s="3"/>
      <c r="EP372" s="3"/>
      <c r="EQ372" s="3"/>
      <c r="EU372" s="3"/>
      <c r="EW372" s="3"/>
      <c r="EX372" s="3"/>
      <c r="EY372" s="3"/>
      <c r="FA372" s="3"/>
      <c r="FB372" s="3"/>
      <c r="FC372" s="3"/>
      <c r="FD372" s="3"/>
      <c r="FE372" s="3"/>
      <c r="FF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row>
    <row r="373" spans="1:187" ht="15" x14ac:dyDescent="0.2">
      <c r="A373" s="3" t="s">
        <v>3012</v>
      </c>
      <c r="B373" s="21" t="s">
        <v>3138</v>
      </c>
      <c r="C373" s="3" t="s">
        <v>3013</v>
      </c>
      <c r="D373" s="3" t="s">
        <v>124</v>
      </c>
      <c r="E373" s="3" t="s">
        <v>529</v>
      </c>
      <c r="F373" s="3">
        <v>5</v>
      </c>
      <c r="G373" s="5">
        <f t="shared" si="175"/>
        <v>0.05</v>
      </c>
      <c r="H373" s="29">
        <f t="shared" si="176"/>
        <v>0.05</v>
      </c>
      <c r="I373" s="3">
        <v>5</v>
      </c>
      <c r="J373" s="3">
        <f t="shared" si="177"/>
        <v>1</v>
      </c>
      <c r="K373" s="3">
        <f t="shared" si="178"/>
        <v>1</v>
      </c>
      <c r="L373" s="3">
        <v>5</v>
      </c>
      <c r="M373" s="3">
        <f t="shared" si="179"/>
        <v>1</v>
      </c>
      <c r="N373" s="3">
        <f t="shared" si="180"/>
        <v>1</v>
      </c>
      <c r="O373" s="3">
        <v>5</v>
      </c>
      <c r="P373" s="3">
        <f t="shared" si="181"/>
        <v>1</v>
      </c>
      <c r="Q373" s="3">
        <f t="shared" si="182"/>
        <v>1</v>
      </c>
      <c r="R373" s="3">
        <v>5</v>
      </c>
      <c r="S373" s="3">
        <f t="shared" si="183"/>
        <v>1</v>
      </c>
      <c r="T373" s="3">
        <f t="shared" si="184"/>
        <v>1</v>
      </c>
      <c r="U373" s="29">
        <f t="shared" si="185"/>
        <v>1</v>
      </c>
      <c r="V373" s="3">
        <v>5</v>
      </c>
      <c r="W373" s="3">
        <f t="shared" si="186"/>
        <v>1</v>
      </c>
      <c r="X373" s="3">
        <v>5</v>
      </c>
      <c r="Y373" s="3">
        <f t="shared" si="187"/>
        <v>1</v>
      </c>
      <c r="Z373" s="3">
        <v>5</v>
      </c>
      <c r="AA373" s="3">
        <f t="shared" si="188"/>
        <v>1</v>
      </c>
      <c r="AB373" s="29">
        <f t="shared" si="189"/>
        <v>1</v>
      </c>
      <c r="AC373" s="3">
        <v>4</v>
      </c>
      <c r="AD373" s="3">
        <f t="shared" si="190"/>
        <v>1</v>
      </c>
      <c r="AE373" s="3">
        <v>3</v>
      </c>
      <c r="AF373" s="3">
        <f t="shared" si="191"/>
        <v>0.66666666666666663</v>
      </c>
      <c r="AG373" s="3">
        <v>4</v>
      </c>
      <c r="AH373" s="3">
        <f t="shared" si="192"/>
        <v>1</v>
      </c>
      <c r="AI373" s="3">
        <v>4</v>
      </c>
      <c r="AJ373" s="3">
        <f t="shared" si="193"/>
        <v>1</v>
      </c>
      <c r="AK373" s="3">
        <v>4</v>
      </c>
      <c r="AL373" s="3">
        <f t="shared" si="194"/>
        <v>1</v>
      </c>
      <c r="AM373" s="3">
        <v>4</v>
      </c>
      <c r="AN373" s="3">
        <f t="shared" si="195"/>
        <v>1</v>
      </c>
      <c r="AO373" s="3">
        <v>4</v>
      </c>
      <c r="AP373" s="3">
        <f t="shared" si="196"/>
        <v>1</v>
      </c>
      <c r="AQ373" s="3">
        <v>3</v>
      </c>
      <c r="AR373" s="3">
        <f t="shared" si="197"/>
        <v>0.66666666666666663</v>
      </c>
      <c r="AS373" s="29">
        <f t="shared" si="198"/>
        <v>0.91666666666666663</v>
      </c>
      <c r="AT373" s="3">
        <v>5</v>
      </c>
      <c r="AU373" s="3">
        <f t="shared" si="199"/>
        <v>1</v>
      </c>
      <c r="AV373" s="3">
        <v>5</v>
      </c>
      <c r="AW373" s="3">
        <f t="shared" si="200"/>
        <v>1</v>
      </c>
      <c r="AX373" s="29">
        <f t="shared" si="201"/>
        <v>1</v>
      </c>
      <c r="AY373" s="3" t="s">
        <v>3014</v>
      </c>
      <c r="AZ373" s="3">
        <v>10</v>
      </c>
      <c r="BA373" s="12">
        <f t="shared" si="202"/>
        <v>3.4330954663258424E-2</v>
      </c>
      <c r="BB373" s="12">
        <f t="shared" si="203"/>
        <v>0.27414330218068533</v>
      </c>
      <c r="BC373" s="3">
        <v>5</v>
      </c>
      <c r="BD373" s="3">
        <f t="shared" si="204"/>
        <v>1</v>
      </c>
      <c r="BE373" s="3">
        <v>5</v>
      </c>
      <c r="BF373" s="3">
        <f t="shared" si="205"/>
        <v>1</v>
      </c>
      <c r="BG373" s="29">
        <f t="shared" si="206"/>
        <v>0.67811031822108614</v>
      </c>
      <c r="BH373" s="3">
        <v>60000</v>
      </c>
      <c r="BI373" s="13">
        <f t="shared" si="207"/>
        <v>6.7500000067500002E-5</v>
      </c>
      <c r="BJ373" s="12">
        <f t="shared" si="208"/>
        <v>0.13968253968253969</v>
      </c>
      <c r="BK373" s="29">
        <f t="shared" si="209"/>
        <v>0.77412949748129201</v>
      </c>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B373" s="3"/>
      <c r="EC373" s="3"/>
      <c r="ED373" s="3"/>
      <c r="EE373" s="3"/>
      <c r="EF373" s="3"/>
      <c r="EG373" s="3"/>
      <c r="EH373" s="3"/>
      <c r="EI373" s="3"/>
      <c r="EJ373" s="3"/>
      <c r="EK373" s="3"/>
      <c r="EL373" s="3"/>
      <c r="EM373" s="3"/>
      <c r="EO373" s="3"/>
      <c r="EW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row>
    <row r="374" spans="1:187" ht="15" x14ac:dyDescent="0.2">
      <c r="A374" s="3" t="s">
        <v>3024</v>
      </c>
      <c r="B374" s="21" t="s">
        <v>3153</v>
      </c>
      <c r="C374" s="3" t="s">
        <v>2664</v>
      </c>
      <c r="D374" s="3" t="s">
        <v>124</v>
      </c>
      <c r="E374" s="3" t="s">
        <v>1172</v>
      </c>
      <c r="F374" s="3">
        <v>30</v>
      </c>
      <c r="G374" s="5">
        <f t="shared" si="175"/>
        <v>0.3</v>
      </c>
      <c r="H374" s="29">
        <f t="shared" si="176"/>
        <v>0.3</v>
      </c>
      <c r="I374" s="3">
        <v>5</v>
      </c>
      <c r="J374" s="3">
        <f t="shared" si="177"/>
        <v>1</v>
      </c>
      <c r="K374" s="3">
        <f t="shared" si="178"/>
        <v>1</v>
      </c>
      <c r="L374" s="3">
        <v>5</v>
      </c>
      <c r="M374" s="3">
        <f t="shared" si="179"/>
        <v>1</v>
      </c>
      <c r="N374" s="3">
        <f t="shared" si="180"/>
        <v>1</v>
      </c>
      <c r="O374" s="3">
        <v>5</v>
      </c>
      <c r="P374" s="3">
        <f t="shared" si="181"/>
        <v>1</v>
      </c>
      <c r="Q374" s="3">
        <f t="shared" si="182"/>
        <v>1</v>
      </c>
      <c r="R374" s="3">
        <v>4</v>
      </c>
      <c r="S374" s="3">
        <f t="shared" si="183"/>
        <v>0.75</v>
      </c>
      <c r="T374" s="3">
        <f t="shared" si="184"/>
        <v>0.75</v>
      </c>
      <c r="U374" s="29">
        <f t="shared" si="185"/>
        <v>0.9375</v>
      </c>
      <c r="V374" s="3">
        <v>4</v>
      </c>
      <c r="W374" s="3">
        <f t="shared" si="186"/>
        <v>0.75</v>
      </c>
      <c r="X374" s="3">
        <v>5</v>
      </c>
      <c r="Y374" s="3">
        <f t="shared" si="187"/>
        <v>1</v>
      </c>
      <c r="Z374" s="3">
        <v>5</v>
      </c>
      <c r="AA374" s="3">
        <f t="shared" si="188"/>
        <v>1</v>
      </c>
      <c r="AB374" s="29">
        <f t="shared" si="189"/>
        <v>0.91666666666666663</v>
      </c>
      <c r="AC374" s="3">
        <v>4</v>
      </c>
      <c r="AD374" s="3">
        <f t="shared" si="190"/>
        <v>1</v>
      </c>
      <c r="AE374" s="3">
        <v>4</v>
      </c>
      <c r="AF374" s="3">
        <f t="shared" si="191"/>
        <v>1</v>
      </c>
      <c r="AG374" s="3">
        <v>3</v>
      </c>
      <c r="AH374" s="3">
        <f t="shared" si="192"/>
        <v>0.66666666666666663</v>
      </c>
      <c r="AI374" s="3">
        <v>4</v>
      </c>
      <c r="AJ374" s="3">
        <f t="shared" si="193"/>
        <v>1</v>
      </c>
      <c r="AK374" s="3">
        <v>4</v>
      </c>
      <c r="AL374" s="3">
        <f t="shared" si="194"/>
        <v>1</v>
      </c>
      <c r="AM374" s="3">
        <v>2</v>
      </c>
      <c r="AN374" s="3">
        <f t="shared" si="195"/>
        <v>0.33333333333333331</v>
      </c>
      <c r="AO374" s="3">
        <v>4</v>
      </c>
      <c r="AP374" s="3">
        <f t="shared" si="196"/>
        <v>1</v>
      </c>
      <c r="AQ374" s="3">
        <v>3</v>
      </c>
      <c r="AR374" s="3">
        <f t="shared" si="197"/>
        <v>0.66666666666666663</v>
      </c>
      <c r="AS374" s="29">
        <f t="shared" si="198"/>
        <v>0.83333333333333326</v>
      </c>
      <c r="AT374" s="3">
        <v>5</v>
      </c>
      <c r="AU374" s="3">
        <f t="shared" si="199"/>
        <v>1</v>
      </c>
      <c r="AV374" s="3">
        <v>5</v>
      </c>
      <c r="AW374" s="3">
        <f t="shared" si="200"/>
        <v>1</v>
      </c>
      <c r="AX374" s="29">
        <f t="shared" si="201"/>
        <v>1</v>
      </c>
      <c r="AY374" s="3" t="s">
        <v>3025</v>
      </c>
      <c r="AZ374" s="3">
        <v>30</v>
      </c>
      <c r="BA374" s="12">
        <f t="shared" si="202"/>
        <v>0.10533603152625413</v>
      </c>
      <c r="BB374" s="12">
        <f t="shared" si="203"/>
        <v>0.83177570093457942</v>
      </c>
      <c r="BC374" s="3">
        <v>5</v>
      </c>
      <c r="BD374" s="3">
        <f t="shared" si="204"/>
        <v>1</v>
      </c>
      <c r="BE374" s="3">
        <v>5</v>
      </c>
      <c r="BF374" s="3">
        <f t="shared" si="205"/>
        <v>1</v>
      </c>
      <c r="BG374" s="29">
        <f t="shared" si="206"/>
        <v>0.70177867717541798</v>
      </c>
      <c r="BH374" s="3">
        <v>50</v>
      </c>
      <c r="BI374" s="13">
        <f t="shared" si="207"/>
        <v>5.625000005625E-8</v>
      </c>
      <c r="BJ374" s="12">
        <f t="shared" si="208"/>
        <v>1.2698412698412698E-2</v>
      </c>
      <c r="BK374" s="29">
        <f t="shared" si="209"/>
        <v>0.78154644619590297</v>
      </c>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O374" s="3"/>
      <c r="EW374" s="3"/>
      <c r="EZ374" s="3"/>
      <c r="FA374" s="3"/>
      <c r="FB374" s="3"/>
      <c r="FC374" s="3"/>
      <c r="FD374" s="3"/>
      <c r="FE374" s="3"/>
      <c r="FF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row>
    <row r="375" spans="1:187" ht="15" x14ac:dyDescent="0.2">
      <c r="A375" s="3" t="s">
        <v>3032</v>
      </c>
      <c r="B375" s="21" t="s">
        <v>3138</v>
      </c>
      <c r="C375" s="3" t="s">
        <v>3033</v>
      </c>
      <c r="D375" s="3" t="s">
        <v>144</v>
      </c>
      <c r="E375" s="3" t="s">
        <v>1312</v>
      </c>
      <c r="F375" s="3">
        <v>50</v>
      </c>
      <c r="G375" s="5">
        <f t="shared" si="175"/>
        <v>0.5</v>
      </c>
      <c r="H375" s="29">
        <f t="shared" si="176"/>
        <v>0.5</v>
      </c>
      <c r="I375" s="3">
        <v>5</v>
      </c>
      <c r="J375" s="3">
        <f t="shared" si="177"/>
        <v>1</v>
      </c>
      <c r="K375" s="3">
        <f t="shared" si="178"/>
        <v>1</v>
      </c>
      <c r="L375" s="3">
        <v>5</v>
      </c>
      <c r="M375" s="3">
        <f t="shared" si="179"/>
        <v>1</v>
      </c>
      <c r="N375" s="3">
        <f t="shared" si="180"/>
        <v>1</v>
      </c>
      <c r="O375" s="3">
        <v>5</v>
      </c>
      <c r="P375" s="3">
        <f t="shared" si="181"/>
        <v>1</v>
      </c>
      <c r="Q375" s="3">
        <f t="shared" si="182"/>
        <v>1</v>
      </c>
      <c r="R375" s="3">
        <v>5</v>
      </c>
      <c r="S375" s="3">
        <f t="shared" si="183"/>
        <v>1</v>
      </c>
      <c r="T375" s="3">
        <f t="shared" si="184"/>
        <v>1</v>
      </c>
      <c r="U375" s="29">
        <f t="shared" si="185"/>
        <v>1</v>
      </c>
      <c r="V375" s="3">
        <v>5</v>
      </c>
      <c r="W375" s="3">
        <f t="shared" si="186"/>
        <v>1</v>
      </c>
      <c r="X375" s="3">
        <v>5</v>
      </c>
      <c r="Y375" s="3">
        <f t="shared" si="187"/>
        <v>1</v>
      </c>
      <c r="Z375" s="3">
        <v>5</v>
      </c>
      <c r="AA375" s="3">
        <f t="shared" si="188"/>
        <v>1</v>
      </c>
      <c r="AB375" s="29">
        <f t="shared" si="189"/>
        <v>1</v>
      </c>
      <c r="AC375" s="3">
        <v>4</v>
      </c>
      <c r="AD375" s="3">
        <f t="shared" si="190"/>
        <v>1</v>
      </c>
      <c r="AE375" s="3">
        <v>3</v>
      </c>
      <c r="AF375" s="3">
        <f t="shared" si="191"/>
        <v>0.66666666666666663</v>
      </c>
      <c r="AG375" s="3">
        <v>4</v>
      </c>
      <c r="AH375" s="3">
        <f t="shared" si="192"/>
        <v>1</v>
      </c>
      <c r="AI375" s="3">
        <v>4</v>
      </c>
      <c r="AJ375" s="3">
        <f t="shared" si="193"/>
        <v>1</v>
      </c>
      <c r="AK375" s="3">
        <v>4</v>
      </c>
      <c r="AL375" s="3">
        <f t="shared" si="194"/>
        <v>1</v>
      </c>
      <c r="AM375" s="3">
        <v>4</v>
      </c>
      <c r="AN375" s="3">
        <f t="shared" si="195"/>
        <v>1</v>
      </c>
      <c r="AO375" s="3">
        <v>4</v>
      </c>
      <c r="AP375" s="3">
        <f t="shared" si="196"/>
        <v>1</v>
      </c>
      <c r="AQ375" s="3">
        <v>4</v>
      </c>
      <c r="AR375" s="3">
        <f t="shared" si="197"/>
        <v>1</v>
      </c>
      <c r="AS375" s="29">
        <f t="shared" si="198"/>
        <v>0.95833333333333326</v>
      </c>
      <c r="AT375" s="3">
        <v>5</v>
      </c>
      <c r="AU375" s="3">
        <f t="shared" si="199"/>
        <v>1</v>
      </c>
      <c r="AV375" s="3">
        <v>5</v>
      </c>
      <c r="AW375" s="3">
        <f t="shared" si="200"/>
        <v>1</v>
      </c>
      <c r="AX375" s="29">
        <f t="shared" si="201"/>
        <v>1</v>
      </c>
      <c r="AY375" s="3" t="s">
        <v>3034</v>
      </c>
      <c r="AZ375" s="3">
        <v>20</v>
      </c>
      <c r="BA375" s="12">
        <f t="shared" si="202"/>
        <v>6.9833493094756283E-2</v>
      </c>
      <c r="BB375" s="12">
        <f t="shared" si="203"/>
        <v>0.58566978193146413</v>
      </c>
      <c r="BC375" s="3">
        <v>5</v>
      </c>
      <c r="BD375" s="3">
        <f t="shared" si="204"/>
        <v>1</v>
      </c>
      <c r="BE375" s="3">
        <v>5</v>
      </c>
      <c r="BF375" s="3">
        <f t="shared" si="205"/>
        <v>1</v>
      </c>
      <c r="BG375" s="29">
        <f t="shared" si="206"/>
        <v>0.68994449769825206</v>
      </c>
      <c r="BH375" s="3">
        <v>665000</v>
      </c>
      <c r="BI375" s="13">
        <f t="shared" si="207"/>
        <v>7.4812500074812496E-4</v>
      </c>
      <c r="BJ375" s="12">
        <f t="shared" si="208"/>
        <v>0.57460317460317456</v>
      </c>
      <c r="BK375" s="29">
        <f t="shared" si="209"/>
        <v>0.85804630517193081</v>
      </c>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R375" s="3"/>
      <c r="EV375" s="3"/>
      <c r="EW375" s="3"/>
      <c r="EX375" s="3"/>
      <c r="EY375" s="3"/>
      <c r="FA375" s="3"/>
      <c r="FB375" s="3"/>
      <c r="FC375" s="3"/>
      <c r="FD375" s="3"/>
      <c r="FE375" s="3"/>
      <c r="FF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row>
    <row r="376" spans="1:187" ht="15" x14ac:dyDescent="0.2">
      <c r="A376" s="3" t="s">
        <v>3040</v>
      </c>
      <c r="B376" s="21" t="s">
        <v>3137</v>
      </c>
      <c r="C376" s="3" t="s">
        <v>600</v>
      </c>
      <c r="D376" s="3" t="s">
        <v>113</v>
      </c>
      <c r="E376" s="3" t="s">
        <v>1211</v>
      </c>
      <c r="F376" s="3">
        <v>45</v>
      </c>
      <c r="G376" s="5">
        <f t="shared" si="175"/>
        <v>0.45</v>
      </c>
      <c r="H376" s="29">
        <f t="shared" si="176"/>
        <v>0.45</v>
      </c>
      <c r="I376" s="3">
        <v>4</v>
      </c>
      <c r="J376" s="3">
        <f t="shared" si="177"/>
        <v>0.75</v>
      </c>
      <c r="K376" s="3">
        <f t="shared" si="178"/>
        <v>0.75</v>
      </c>
      <c r="L376" s="3">
        <v>5</v>
      </c>
      <c r="M376" s="3">
        <f t="shared" si="179"/>
        <v>1</v>
      </c>
      <c r="N376" s="3">
        <f t="shared" si="180"/>
        <v>1</v>
      </c>
      <c r="O376" s="3">
        <v>4</v>
      </c>
      <c r="P376" s="3">
        <f t="shared" si="181"/>
        <v>0.75</v>
      </c>
      <c r="Q376" s="3">
        <f t="shared" si="182"/>
        <v>0.75</v>
      </c>
      <c r="R376" s="3">
        <v>5</v>
      </c>
      <c r="S376" s="3">
        <f t="shared" si="183"/>
        <v>1</v>
      </c>
      <c r="T376" s="3">
        <f t="shared" si="184"/>
        <v>1</v>
      </c>
      <c r="U376" s="29">
        <f t="shared" si="185"/>
        <v>0.875</v>
      </c>
      <c r="V376" s="3">
        <v>4</v>
      </c>
      <c r="W376" s="3">
        <f t="shared" si="186"/>
        <v>0.75</v>
      </c>
      <c r="X376" s="3">
        <v>5</v>
      </c>
      <c r="Y376" s="3">
        <f t="shared" si="187"/>
        <v>1</v>
      </c>
      <c r="Z376" s="3">
        <v>5</v>
      </c>
      <c r="AA376" s="3">
        <f t="shared" si="188"/>
        <v>1</v>
      </c>
      <c r="AB376" s="29">
        <f t="shared" si="189"/>
        <v>0.91666666666666663</v>
      </c>
      <c r="AC376" s="3">
        <v>4</v>
      </c>
      <c r="AD376" s="3">
        <f t="shared" si="190"/>
        <v>1</v>
      </c>
      <c r="AE376" s="3">
        <v>4</v>
      </c>
      <c r="AF376" s="3">
        <f t="shared" si="191"/>
        <v>1</v>
      </c>
      <c r="AG376" s="3">
        <v>4</v>
      </c>
      <c r="AH376" s="3">
        <f t="shared" si="192"/>
        <v>1</v>
      </c>
      <c r="AI376" s="3">
        <v>4</v>
      </c>
      <c r="AJ376" s="3">
        <f t="shared" si="193"/>
        <v>1</v>
      </c>
      <c r="AK376" s="3">
        <v>4</v>
      </c>
      <c r="AL376" s="3">
        <f t="shared" si="194"/>
        <v>1</v>
      </c>
      <c r="AM376" s="3">
        <v>4</v>
      </c>
      <c r="AN376" s="3">
        <f t="shared" si="195"/>
        <v>1</v>
      </c>
      <c r="AO376" s="3">
        <v>3</v>
      </c>
      <c r="AP376" s="3">
        <f t="shared" si="196"/>
        <v>0.66666666666666663</v>
      </c>
      <c r="AQ376" s="3">
        <v>4</v>
      </c>
      <c r="AR376" s="3">
        <f t="shared" si="197"/>
        <v>1</v>
      </c>
      <c r="AS376" s="29">
        <f t="shared" si="198"/>
        <v>0.95833333333333337</v>
      </c>
      <c r="AT376" s="3">
        <v>5</v>
      </c>
      <c r="AU376" s="3">
        <f t="shared" si="199"/>
        <v>1</v>
      </c>
      <c r="AV376" s="3">
        <v>5</v>
      </c>
      <c r="AW376" s="3">
        <f t="shared" si="200"/>
        <v>1</v>
      </c>
      <c r="AX376" s="29">
        <f t="shared" si="201"/>
        <v>1</v>
      </c>
      <c r="AY376" s="3" t="s">
        <v>3041</v>
      </c>
      <c r="AZ376" s="3">
        <v>50</v>
      </c>
      <c r="BA376" s="12">
        <f t="shared" si="202"/>
        <v>0.17634110838924982</v>
      </c>
      <c r="BB376" s="12">
        <f t="shared" si="203"/>
        <v>0.94080996884735202</v>
      </c>
      <c r="BC376" s="3">
        <v>5</v>
      </c>
      <c r="BD376" s="3">
        <f t="shared" si="204"/>
        <v>1</v>
      </c>
      <c r="BE376" s="3">
        <v>5</v>
      </c>
      <c r="BF376" s="3">
        <f t="shared" si="205"/>
        <v>1</v>
      </c>
      <c r="BG376" s="29">
        <f t="shared" si="206"/>
        <v>0.72544703612974992</v>
      </c>
      <c r="BH376" s="3">
        <v>100000</v>
      </c>
      <c r="BI376" s="13">
        <f t="shared" si="207"/>
        <v>1.125000001125E-4</v>
      </c>
      <c r="BJ376" s="12">
        <f t="shared" si="208"/>
        <v>0.19365079365079366</v>
      </c>
      <c r="BK376" s="29">
        <f t="shared" si="209"/>
        <v>0.82090783935495837</v>
      </c>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O376" s="3"/>
      <c r="EW376" s="3"/>
      <c r="EZ376" s="3"/>
      <c r="FA376" s="3"/>
      <c r="FB376" s="3"/>
      <c r="FC376" s="3"/>
      <c r="FE376" s="3"/>
      <c r="FF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row>
    <row r="377" spans="1:187" ht="15" x14ac:dyDescent="0.2">
      <c r="A377" s="3" t="s">
        <v>3050</v>
      </c>
      <c r="B377" s="21" t="s">
        <v>3137</v>
      </c>
      <c r="C377" s="3" t="s">
        <v>1485</v>
      </c>
      <c r="D377" s="3" t="s">
        <v>124</v>
      </c>
      <c r="E377" s="3" t="s">
        <v>1525</v>
      </c>
      <c r="F377" s="3">
        <v>75</v>
      </c>
      <c r="G377" s="5">
        <f t="shared" si="175"/>
        <v>0.75</v>
      </c>
      <c r="H377" s="29">
        <f t="shared" si="176"/>
        <v>0.75</v>
      </c>
      <c r="I377" s="3">
        <v>5</v>
      </c>
      <c r="J377" s="3">
        <f t="shared" si="177"/>
        <v>1</v>
      </c>
      <c r="K377" s="3">
        <f t="shared" si="178"/>
        <v>1</v>
      </c>
      <c r="L377" s="3">
        <v>5</v>
      </c>
      <c r="M377" s="3">
        <f t="shared" si="179"/>
        <v>1</v>
      </c>
      <c r="N377" s="3">
        <f t="shared" si="180"/>
        <v>1</v>
      </c>
      <c r="O377" s="3">
        <v>5</v>
      </c>
      <c r="P377" s="3">
        <f t="shared" si="181"/>
        <v>1</v>
      </c>
      <c r="Q377" s="3">
        <f t="shared" si="182"/>
        <v>1</v>
      </c>
      <c r="R377" s="3">
        <v>5</v>
      </c>
      <c r="S377" s="3">
        <f t="shared" si="183"/>
        <v>1</v>
      </c>
      <c r="T377" s="3">
        <f t="shared" si="184"/>
        <v>1</v>
      </c>
      <c r="U377" s="29">
        <f t="shared" si="185"/>
        <v>1</v>
      </c>
      <c r="V377" s="3">
        <v>5</v>
      </c>
      <c r="W377" s="3">
        <f t="shared" si="186"/>
        <v>1</v>
      </c>
      <c r="X377" s="3">
        <v>5</v>
      </c>
      <c r="Y377" s="3">
        <f t="shared" si="187"/>
        <v>1</v>
      </c>
      <c r="Z377" s="3">
        <v>5</v>
      </c>
      <c r="AA377" s="3">
        <f t="shared" si="188"/>
        <v>1</v>
      </c>
      <c r="AB377" s="29">
        <f t="shared" si="189"/>
        <v>1</v>
      </c>
      <c r="AC377" s="3">
        <v>4</v>
      </c>
      <c r="AD377" s="3">
        <f t="shared" si="190"/>
        <v>1</v>
      </c>
      <c r="AE377" s="3">
        <v>4</v>
      </c>
      <c r="AF377" s="3">
        <f t="shared" si="191"/>
        <v>1</v>
      </c>
      <c r="AG377" s="3">
        <v>4</v>
      </c>
      <c r="AH377" s="3">
        <f t="shared" si="192"/>
        <v>1</v>
      </c>
      <c r="AI377" s="3">
        <v>4</v>
      </c>
      <c r="AJ377" s="3">
        <f t="shared" si="193"/>
        <v>1</v>
      </c>
      <c r="AK377" s="3">
        <v>4</v>
      </c>
      <c r="AL377" s="3">
        <f t="shared" si="194"/>
        <v>1</v>
      </c>
      <c r="AM377" s="3">
        <v>4</v>
      </c>
      <c r="AN377" s="3">
        <f t="shared" si="195"/>
        <v>1</v>
      </c>
      <c r="AO377" s="3">
        <v>4</v>
      </c>
      <c r="AP377" s="3">
        <f t="shared" si="196"/>
        <v>1</v>
      </c>
      <c r="AQ377" s="3">
        <v>4</v>
      </c>
      <c r="AR377" s="3">
        <f t="shared" si="197"/>
        <v>1</v>
      </c>
      <c r="AS377" s="29">
        <f t="shared" si="198"/>
        <v>1</v>
      </c>
      <c r="AT377" s="3">
        <v>5</v>
      </c>
      <c r="AU377" s="3">
        <f t="shared" si="199"/>
        <v>1</v>
      </c>
      <c r="AV377" s="3">
        <v>5</v>
      </c>
      <c r="AW377" s="3">
        <f t="shared" si="200"/>
        <v>1</v>
      </c>
      <c r="AX377" s="29">
        <f t="shared" si="201"/>
        <v>1</v>
      </c>
      <c r="AY377" s="3" t="s">
        <v>3051</v>
      </c>
      <c r="AZ377" s="3">
        <v>20</v>
      </c>
      <c r="BA377" s="12">
        <f t="shared" si="202"/>
        <v>6.9833493094756283E-2</v>
      </c>
      <c r="BB377" s="12">
        <f t="shared" si="203"/>
        <v>0.58566978193146413</v>
      </c>
      <c r="BC377" s="3">
        <v>5</v>
      </c>
      <c r="BD377" s="3">
        <f t="shared" si="204"/>
        <v>1</v>
      </c>
      <c r="BE377" s="3">
        <v>5</v>
      </c>
      <c r="BF377" s="3">
        <f t="shared" si="205"/>
        <v>1</v>
      </c>
      <c r="BG377" s="29">
        <f t="shared" si="206"/>
        <v>0.68994449769825206</v>
      </c>
      <c r="BH377" s="3">
        <v>100000</v>
      </c>
      <c r="BI377" s="13">
        <f t="shared" si="207"/>
        <v>1.125000001125E-4</v>
      </c>
      <c r="BJ377" s="12">
        <f t="shared" si="208"/>
        <v>0.19365079365079366</v>
      </c>
      <c r="BK377" s="29">
        <f t="shared" si="209"/>
        <v>0.90665741628304197</v>
      </c>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Q377" s="3"/>
      <c r="CR377" s="3"/>
      <c r="CS377" s="3"/>
      <c r="CT377" s="3"/>
      <c r="CU377" s="3"/>
      <c r="CV377" s="3"/>
      <c r="CW377" s="3"/>
      <c r="CX377" s="3"/>
      <c r="CY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B377" s="3"/>
      <c r="EC377" s="3"/>
      <c r="ED377" s="3"/>
      <c r="EE377" s="3"/>
      <c r="EF377" s="3"/>
      <c r="EG377" s="3"/>
      <c r="EH377" s="3"/>
      <c r="EI377" s="3"/>
      <c r="EJ377" s="3"/>
      <c r="EK377" s="3"/>
      <c r="EL377" s="3"/>
      <c r="EM377" s="3"/>
      <c r="EN377" s="3"/>
      <c r="EW377" s="3"/>
      <c r="EX377" s="3"/>
      <c r="EY377" s="3"/>
      <c r="FA377" s="3"/>
      <c r="FB377" s="3"/>
      <c r="FC377" s="3"/>
      <c r="FD377" s="3"/>
      <c r="FE377" s="3"/>
      <c r="FF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row>
    <row r="378" spans="1:187" ht="15" x14ac:dyDescent="0.2">
      <c r="A378" s="3" t="s">
        <v>3058</v>
      </c>
      <c r="B378" s="21" t="s">
        <v>3150</v>
      </c>
      <c r="C378" s="3" t="s">
        <v>3059</v>
      </c>
      <c r="D378" s="3" t="s">
        <v>113</v>
      </c>
      <c r="E378" s="3" t="s">
        <v>3060</v>
      </c>
      <c r="F378" s="3">
        <v>40</v>
      </c>
      <c r="G378" s="5">
        <f t="shared" si="175"/>
        <v>0.4</v>
      </c>
      <c r="H378" s="29">
        <f t="shared" si="176"/>
        <v>0.4</v>
      </c>
      <c r="I378" s="3">
        <v>5</v>
      </c>
      <c r="J378" s="3">
        <f t="shared" si="177"/>
        <v>1</v>
      </c>
      <c r="K378" s="3">
        <f t="shared" si="178"/>
        <v>1</v>
      </c>
      <c r="L378" s="3">
        <v>5</v>
      </c>
      <c r="M378" s="3">
        <f t="shared" si="179"/>
        <v>1</v>
      </c>
      <c r="N378" s="3">
        <f t="shared" si="180"/>
        <v>1</v>
      </c>
      <c r="O378" s="3">
        <v>5</v>
      </c>
      <c r="P378" s="3">
        <f t="shared" si="181"/>
        <v>1</v>
      </c>
      <c r="Q378" s="3">
        <f t="shared" si="182"/>
        <v>1</v>
      </c>
      <c r="R378" s="3">
        <v>5</v>
      </c>
      <c r="S378" s="3">
        <f t="shared" si="183"/>
        <v>1</v>
      </c>
      <c r="T378" s="3">
        <f t="shared" si="184"/>
        <v>1</v>
      </c>
      <c r="U378" s="29">
        <f t="shared" si="185"/>
        <v>1</v>
      </c>
      <c r="V378" s="3">
        <v>5</v>
      </c>
      <c r="W378" s="3">
        <f t="shared" si="186"/>
        <v>1</v>
      </c>
      <c r="X378" s="3">
        <v>4</v>
      </c>
      <c r="Y378" s="3">
        <f t="shared" si="187"/>
        <v>0.75</v>
      </c>
      <c r="Z378" s="3">
        <v>5</v>
      </c>
      <c r="AA378" s="3">
        <f t="shared" si="188"/>
        <v>1</v>
      </c>
      <c r="AB378" s="29">
        <f t="shared" si="189"/>
        <v>0.91666666666666663</v>
      </c>
      <c r="AC378" s="3">
        <v>4</v>
      </c>
      <c r="AD378" s="3">
        <f t="shared" si="190"/>
        <v>1</v>
      </c>
      <c r="AE378" s="3">
        <v>4</v>
      </c>
      <c r="AF378" s="3">
        <f t="shared" si="191"/>
        <v>1</v>
      </c>
      <c r="AG378" s="3">
        <v>3</v>
      </c>
      <c r="AH378" s="3">
        <f t="shared" si="192"/>
        <v>0.66666666666666663</v>
      </c>
      <c r="AI378" s="3">
        <v>4</v>
      </c>
      <c r="AJ378" s="3">
        <f t="shared" si="193"/>
        <v>1</v>
      </c>
      <c r="AK378" s="3">
        <v>4</v>
      </c>
      <c r="AL378" s="3">
        <f t="shared" si="194"/>
        <v>1</v>
      </c>
      <c r="AM378" s="3">
        <v>4</v>
      </c>
      <c r="AN378" s="3">
        <f t="shared" si="195"/>
        <v>1</v>
      </c>
      <c r="AO378" s="3">
        <v>4</v>
      </c>
      <c r="AP378" s="3">
        <f t="shared" si="196"/>
        <v>1</v>
      </c>
      <c r="AQ378" s="3">
        <v>4</v>
      </c>
      <c r="AR378" s="3">
        <f t="shared" si="197"/>
        <v>1</v>
      </c>
      <c r="AS378" s="29">
        <f t="shared" si="198"/>
        <v>0.95833333333333326</v>
      </c>
      <c r="AT378" s="3">
        <v>5</v>
      </c>
      <c r="AU378" s="3">
        <f t="shared" si="199"/>
        <v>1</v>
      </c>
      <c r="AV378" s="3">
        <v>5</v>
      </c>
      <c r="AW378" s="3">
        <f t="shared" si="200"/>
        <v>1</v>
      </c>
      <c r="AX378" s="29">
        <f t="shared" si="201"/>
        <v>1</v>
      </c>
      <c r="AY378" s="3" t="s">
        <v>3061</v>
      </c>
      <c r="AZ378" s="3">
        <v>15</v>
      </c>
      <c r="BA378" s="12">
        <f t="shared" si="202"/>
        <v>5.2082223879007343E-2</v>
      </c>
      <c r="BB378" s="12">
        <f t="shared" si="203"/>
        <v>0.47663551401869159</v>
      </c>
      <c r="BC378" s="3">
        <v>5</v>
      </c>
      <c r="BD378" s="3">
        <f t="shared" si="204"/>
        <v>1</v>
      </c>
      <c r="BE378" s="3">
        <v>5</v>
      </c>
      <c r="BF378" s="3">
        <f t="shared" si="205"/>
        <v>1</v>
      </c>
      <c r="BG378" s="29">
        <f t="shared" si="206"/>
        <v>0.6840274079596691</v>
      </c>
      <c r="BH378" s="3">
        <v>9500000</v>
      </c>
      <c r="BI378" s="13">
        <f t="shared" si="207"/>
        <v>1.06875000106875E-2</v>
      </c>
      <c r="BJ378" s="12">
        <f t="shared" si="208"/>
        <v>0.92063492063492058</v>
      </c>
      <c r="BK378" s="29">
        <f t="shared" si="209"/>
        <v>0.82650456799327809</v>
      </c>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W378" s="3"/>
      <c r="EZ378" s="3"/>
      <c r="FA378" s="3"/>
      <c r="FB378" s="3"/>
      <c r="FC378" s="3"/>
      <c r="FD378" s="3"/>
      <c r="FE378" s="3"/>
      <c r="FF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row>
    <row r="379" spans="1:187" ht="15.75" customHeight="1" x14ac:dyDescent="0.2">
      <c r="A379" s="3" t="s">
        <v>3069</v>
      </c>
      <c r="B379" s="21" t="s">
        <v>3137</v>
      </c>
      <c r="C379" s="3" t="s">
        <v>3070</v>
      </c>
      <c r="D379" s="3" t="s">
        <v>124</v>
      </c>
      <c r="E379" s="3" t="s">
        <v>549</v>
      </c>
      <c r="F379" s="3">
        <v>40</v>
      </c>
      <c r="G379" s="5">
        <f t="shared" si="175"/>
        <v>0.4</v>
      </c>
      <c r="H379" s="29">
        <f t="shared" si="176"/>
        <v>0.4</v>
      </c>
      <c r="I379" s="3">
        <v>5</v>
      </c>
      <c r="J379" s="3">
        <f t="shared" si="177"/>
        <v>1</v>
      </c>
      <c r="K379" s="3">
        <f t="shared" si="178"/>
        <v>1</v>
      </c>
      <c r="L379" s="3">
        <v>5</v>
      </c>
      <c r="M379" s="3">
        <f t="shared" si="179"/>
        <v>1</v>
      </c>
      <c r="N379" s="3">
        <f t="shared" si="180"/>
        <v>1</v>
      </c>
      <c r="O379" s="3">
        <v>5</v>
      </c>
      <c r="P379" s="3">
        <f t="shared" si="181"/>
        <v>1</v>
      </c>
      <c r="Q379" s="3">
        <f t="shared" si="182"/>
        <v>1</v>
      </c>
      <c r="R379" s="3">
        <v>5</v>
      </c>
      <c r="S379" s="3">
        <f t="shared" si="183"/>
        <v>1</v>
      </c>
      <c r="T379" s="3">
        <f t="shared" si="184"/>
        <v>1</v>
      </c>
      <c r="U379" s="29">
        <f t="shared" si="185"/>
        <v>1</v>
      </c>
      <c r="V379" s="3">
        <v>5</v>
      </c>
      <c r="W379" s="3">
        <f t="shared" si="186"/>
        <v>1</v>
      </c>
      <c r="X379" s="3">
        <v>5</v>
      </c>
      <c r="Y379" s="3">
        <f t="shared" si="187"/>
        <v>1</v>
      </c>
      <c r="Z379" s="3">
        <v>5</v>
      </c>
      <c r="AA379" s="3">
        <f t="shared" si="188"/>
        <v>1</v>
      </c>
      <c r="AB379" s="29">
        <f t="shared" si="189"/>
        <v>1</v>
      </c>
      <c r="AC379" s="3">
        <v>4</v>
      </c>
      <c r="AD379" s="3">
        <f t="shared" si="190"/>
        <v>1</v>
      </c>
      <c r="AE379" s="3">
        <v>4</v>
      </c>
      <c r="AF379" s="3">
        <f t="shared" si="191"/>
        <v>1</v>
      </c>
      <c r="AG379" s="3">
        <v>4</v>
      </c>
      <c r="AH379" s="3">
        <f t="shared" si="192"/>
        <v>1</v>
      </c>
      <c r="AI379" s="3">
        <v>4</v>
      </c>
      <c r="AJ379" s="3">
        <f t="shared" si="193"/>
        <v>1</v>
      </c>
      <c r="AK379" s="3">
        <v>4</v>
      </c>
      <c r="AL379" s="3">
        <f t="shared" si="194"/>
        <v>1</v>
      </c>
      <c r="AM379" s="3">
        <v>4</v>
      </c>
      <c r="AN379" s="3">
        <f t="shared" si="195"/>
        <v>1</v>
      </c>
      <c r="AO379" s="3">
        <v>4</v>
      </c>
      <c r="AP379" s="3">
        <f t="shared" si="196"/>
        <v>1</v>
      </c>
      <c r="AQ379" s="3">
        <v>4</v>
      </c>
      <c r="AR379" s="3">
        <f t="shared" si="197"/>
        <v>1</v>
      </c>
      <c r="AS379" s="29">
        <f t="shared" si="198"/>
        <v>1</v>
      </c>
      <c r="AT379" s="3">
        <v>5</v>
      </c>
      <c r="AU379" s="3">
        <f t="shared" si="199"/>
        <v>1</v>
      </c>
      <c r="AV379" s="3">
        <v>5</v>
      </c>
      <c r="AW379" s="3">
        <f t="shared" si="200"/>
        <v>1</v>
      </c>
      <c r="AX379" s="29">
        <f t="shared" si="201"/>
        <v>1</v>
      </c>
      <c r="AY379" s="3" t="s">
        <v>3071</v>
      </c>
      <c r="AZ379" s="3">
        <v>20</v>
      </c>
      <c r="BA379" s="12">
        <f t="shared" si="202"/>
        <v>6.9833493094756283E-2</v>
      </c>
      <c r="BB379" s="12">
        <f t="shared" si="203"/>
        <v>0.58566978193146413</v>
      </c>
      <c r="BC379" s="3">
        <v>5</v>
      </c>
      <c r="BD379" s="3">
        <f t="shared" si="204"/>
        <v>1</v>
      </c>
      <c r="BE379" s="3">
        <v>5</v>
      </c>
      <c r="BF379" s="3">
        <f t="shared" si="205"/>
        <v>1</v>
      </c>
      <c r="BG379" s="29">
        <f t="shared" si="206"/>
        <v>0.68994449769825206</v>
      </c>
      <c r="BH379" s="3">
        <v>200000</v>
      </c>
      <c r="BI379" s="13">
        <f t="shared" si="207"/>
        <v>2.25000000225E-4</v>
      </c>
      <c r="BJ379" s="12">
        <f t="shared" si="208"/>
        <v>0.29841269841269841</v>
      </c>
      <c r="BK379" s="29">
        <f t="shared" si="209"/>
        <v>0.84832408294970874</v>
      </c>
    </row>
    <row r="380" spans="1:187" ht="15" x14ac:dyDescent="0.2">
      <c r="A380" s="3" t="s">
        <v>3079</v>
      </c>
      <c r="B380" s="21" t="s">
        <v>3149</v>
      </c>
      <c r="C380" s="3" t="s">
        <v>986</v>
      </c>
      <c r="D380" s="3" t="s">
        <v>144</v>
      </c>
      <c r="E380" s="3" t="s">
        <v>231</v>
      </c>
      <c r="F380" s="3">
        <v>80</v>
      </c>
      <c r="G380" s="5">
        <f t="shared" si="175"/>
        <v>0.8</v>
      </c>
      <c r="H380" s="29">
        <f t="shared" si="176"/>
        <v>0.8</v>
      </c>
      <c r="I380" s="3">
        <v>5</v>
      </c>
      <c r="J380" s="3">
        <f t="shared" si="177"/>
        <v>1</v>
      </c>
      <c r="K380" s="3">
        <f t="shared" si="178"/>
        <v>1</v>
      </c>
      <c r="L380" s="3">
        <v>5</v>
      </c>
      <c r="M380" s="3">
        <f t="shared" si="179"/>
        <v>1</v>
      </c>
      <c r="N380" s="3">
        <f t="shared" si="180"/>
        <v>1</v>
      </c>
      <c r="O380" s="3">
        <v>5</v>
      </c>
      <c r="P380" s="3">
        <f t="shared" si="181"/>
        <v>1</v>
      </c>
      <c r="Q380" s="3">
        <f t="shared" si="182"/>
        <v>1</v>
      </c>
      <c r="R380" s="3">
        <v>4</v>
      </c>
      <c r="S380" s="3">
        <f t="shared" si="183"/>
        <v>0.75</v>
      </c>
      <c r="T380" s="3">
        <f t="shared" si="184"/>
        <v>0.75</v>
      </c>
      <c r="U380" s="29">
        <f t="shared" si="185"/>
        <v>0.9375</v>
      </c>
      <c r="V380" s="3">
        <v>5</v>
      </c>
      <c r="W380" s="3">
        <f t="shared" si="186"/>
        <v>1</v>
      </c>
      <c r="X380" s="3">
        <v>4</v>
      </c>
      <c r="Y380" s="3">
        <f t="shared" si="187"/>
        <v>0.75</v>
      </c>
      <c r="Z380" s="3">
        <v>5</v>
      </c>
      <c r="AA380" s="3">
        <f t="shared" si="188"/>
        <v>1</v>
      </c>
      <c r="AB380" s="29">
        <f t="shared" si="189"/>
        <v>0.91666666666666663</v>
      </c>
      <c r="AC380" s="3">
        <v>4</v>
      </c>
      <c r="AD380" s="3">
        <f t="shared" si="190"/>
        <v>1</v>
      </c>
      <c r="AE380" s="3">
        <v>4</v>
      </c>
      <c r="AF380" s="3">
        <f t="shared" si="191"/>
        <v>1</v>
      </c>
      <c r="AG380" s="3">
        <v>4</v>
      </c>
      <c r="AH380" s="3">
        <f t="shared" si="192"/>
        <v>1</v>
      </c>
      <c r="AI380" s="3">
        <v>4</v>
      </c>
      <c r="AJ380" s="3">
        <f t="shared" si="193"/>
        <v>1</v>
      </c>
      <c r="AK380" s="3">
        <v>4</v>
      </c>
      <c r="AL380" s="3">
        <f t="shared" si="194"/>
        <v>1</v>
      </c>
      <c r="AM380" s="3">
        <v>4</v>
      </c>
      <c r="AN380" s="3">
        <f t="shared" si="195"/>
        <v>1</v>
      </c>
      <c r="AO380" s="3">
        <v>4</v>
      </c>
      <c r="AP380" s="3">
        <f t="shared" si="196"/>
        <v>1</v>
      </c>
      <c r="AQ380" s="3">
        <v>4</v>
      </c>
      <c r="AR380" s="3">
        <f t="shared" si="197"/>
        <v>1</v>
      </c>
      <c r="AS380" s="29">
        <f t="shared" si="198"/>
        <v>1</v>
      </c>
      <c r="AT380" s="3">
        <v>5</v>
      </c>
      <c r="AU380" s="3">
        <f t="shared" si="199"/>
        <v>1</v>
      </c>
      <c r="AV380" s="3">
        <v>5</v>
      </c>
      <c r="AW380" s="3">
        <f t="shared" si="200"/>
        <v>1</v>
      </c>
      <c r="AX380" s="29">
        <f t="shared" si="201"/>
        <v>1</v>
      </c>
      <c r="AY380" s="3" t="s">
        <v>3080</v>
      </c>
      <c r="AZ380" s="3">
        <v>15</v>
      </c>
      <c r="BA380" s="12">
        <f t="shared" si="202"/>
        <v>5.2082223879007343E-2</v>
      </c>
      <c r="BB380" s="12">
        <f t="shared" si="203"/>
        <v>0.47663551401869159</v>
      </c>
      <c r="BC380" s="3">
        <v>5</v>
      </c>
      <c r="BD380" s="3">
        <f t="shared" si="204"/>
        <v>1</v>
      </c>
      <c r="BE380" s="3">
        <v>5</v>
      </c>
      <c r="BF380" s="3">
        <f t="shared" si="205"/>
        <v>1</v>
      </c>
      <c r="BG380" s="29">
        <f t="shared" si="206"/>
        <v>0.6840274079596691</v>
      </c>
      <c r="BH380" s="3">
        <v>500000</v>
      </c>
      <c r="BI380" s="13">
        <f t="shared" si="207"/>
        <v>5.6250000056249998E-4</v>
      </c>
      <c r="BJ380" s="12">
        <f t="shared" si="208"/>
        <v>0.49206349206349204</v>
      </c>
      <c r="BK380" s="29">
        <f t="shared" si="209"/>
        <v>0.88969901243772265</v>
      </c>
      <c r="FI380" s="3"/>
      <c r="GC380" s="3"/>
      <c r="GE380" s="3"/>
    </row>
    <row r="381" spans="1:187" ht="15" x14ac:dyDescent="0.2">
      <c r="A381" s="3" t="s">
        <v>3085</v>
      </c>
      <c r="B381" s="21" t="s">
        <v>3137</v>
      </c>
      <c r="C381" s="3" t="s">
        <v>3086</v>
      </c>
      <c r="D381" s="3" t="s">
        <v>124</v>
      </c>
      <c r="E381" s="3" t="s">
        <v>2829</v>
      </c>
      <c r="F381" s="3">
        <v>21</v>
      </c>
      <c r="G381" s="5">
        <f t="shared" si="175"/>
        <v>0.21</v>
      </c>
      <c r="H381" s="29">
        <f t="shared" si="176"/>
        <v>0.21</v>
      </c>
      <c r="I381" s="3">
        <v>5</v>
      </c>
      <c r="J381" s="3">
        <f t="shared" si="177"/>
        <v>1</v>
      </c>
      <c r="K381" s="3">
        <f t="shared" si="178"/>
        <v>1</v>
      </c>
      <c r="L381" s="3">
        <v>4</v>
      </c>
      <c r="M381" s="3">
        <f t="shared" si="179"/>
        <v>0.75</v>
      </c>
      <c r="N381" s="3">
        <f t="shared" si="180"/>
        <v>0.75</v>
      </c>
      <c r="O381" s="3">
        <v>4</v>
      </c>
      <c r="P381" s="3">
        <f t="shared" si="181"/>
        <v>0.75</v>
      </c>
      <c r="Q381" s="3">
        <f t="shared" si="182"/>
        <v>0.75</v>
      </c>
      <c r="R381" s="3">
        <v>5</v>
      </c>
      <c r="S381" s="3">
        <f t="shared" si="183"/>
        <v>1</v>
      </c>
      <c r="T381" s="3">
        <f t="shared" si="184"/>
        <v>1</v>
      </c>
      <c r="U381" s="29">
        <f t="shared" si="185"/>
        <v>0.875</v>
      </c>
      <c r="V381" s="3">
        <v>4</v>
      </c>
      <c r="W381" s="3">
        <f t="shared" si="186"/>
        <v>0.75</v>
      </c>
      <c r="X381" s="3">
        <v>4</v>
      </c>
      <c r="Y381" s="3">
        <f t="shared" si="187"/>
        <v>0.75</v>
      </c>
      <c r="Z381" s="3">
        <v>5</v>
      </c>
      <c r="AA381" s="3">
        <f t="shared" si="188"/>
        <v>1</v>
      </c>
      <c r="AB381" s="29">
        <f t="shared" si="189"/>
        <v>0.83333333333333337</v>
      </c>
      <c r="AC381" s="3">
        <v>3</v>
      </c>
      <c r="AD381" s="3">
        <f t="shared" si="190"/>
        <v>0.66666666666666663</v>
      </c>
      <c r="AE381" s="3">
        <v>4</v>
      </c>
      <c r="AF381" s="3">
        <f t="shared" si="191"/>
        <v>1</v>
      </c>
      <c r="AG381" s="3">
        <v>3</v>
      </c>
      <c r="AH381" s="3">
        <f t="shared" si="192"/>
        <v>0.66666666666666663</v>
      </c>
      <c r="AI381" s="3">
        <v>4</v>
      </c>
      <c r="AJ381" s="3">
        <f t="shared" si="193"/>
        <v>1</v>
      </c>
      <c r="AK381" s="3">
        <v>3</v>
      </c>
      <c r="AL381" s="3">
        <f t="shared" si="194"/>
        <v>0.66666666666666663</v>
      </c>
      <c r="AM381" s="3">
        <v>4</v>
      </c>
      <c r="AN381" s="3">
        <f t="shared" si="195"/>
        <v>1</v>
      </c>
      <c r="AO381" s="3">
        <v>3</v>
      </c>
      <c r="AP381" s="3">
        <f t="shared" si="196"/>
        <v>0.66666666666666663</v>
      </c>
      <c r="AQ381" s="3">
        <v>3</v>
      </c>
      <c r="AR381" s="3">
        <f t="shared" si="197"/>
        <v>0.66666666666666663</v>
      </c>
      <c r="AS381" s="29">
        <f t="shared" si="198"/>
        <v>0.79166666666666674</v>
      </c>
      <c r="AT381" s="3">
        <v>4</v>
      </c>
      <c r="AU381" s="3">
        <f t="shared" si="199"/>
        <v>0.75</v>
      </c>
      <c r="AV381" s="3">
        <v>4</v>
      </c>
      <c r="AW381" s="3">
        <f t="shared" si="200"/>
        <v>0.75</v>
      </c>
      <c r="AX381" s="29">
        <f t="shared" si="201"/>
        <v>0.75</v>
      </c>
      <c r="AY381" s="3" t="s">
        <v>3087</v>
      </c>
      <c r="AZ381" s="3">
        <v>6.5</v>
      </c>
      <c r="BA381" s="12">
        <f t="shared" si="202"/>
        <v>2.1905066212234172E-2</v>
      </c>
      <c r="BB381" s="12">
        <f t="shared" si="203"/>
        <v>0.23052959501557632</v>
      </c>
      <c r="BC381" s="3">
        <v>5</v>
      </c>
      <c r="BD381" s="3">
        <f t="shared" si="204"/>
        <v>1</v>
      </c>
      <c r="BE381" s="3">
        <v>5</v>
      </c>
      <c r="BF381" s="3">
        <f t="shared" si="205"/>
        <v>1</v>
      </c>
      <c r="BG381" s="29">
        <f t="shared" si="206"/>
        <v>0.67396835540407807</v>
      </c>
      <c r="BH381" s="3">
        <v>710000</v>
      </c>
      <c r="BI381" s="13">
        <f t="shared" si="207"/>
        <v>7.9875000079875004E-4</v>
      </c>
      <c r="BJ381" s="12">
        <f t="shared" si="208"/>
        <v>0.59365079365079365</v>
      </c>
      <c r="BK381" s="29">
        <f t="shared" si="209"/>
        <v>0.68899472590067967</v>
      </c>
      <c r="FI381" s="3"/>
      <c r="GC381" s="3"/>
      <c r="GE381" s="3"/>
    </row>
    <row r="382" spans="1:187" ht="15" x14ac:dyDescent="0.2">
      <c r="B382" s="21" t="s">
        <v>3137</v>
      </c>
      <c r="G382" s="5">
        <f t="shared" si="175"/>
        <v>0</v>
      </c>
      <c r="H382" s="29" t="str">
        <f t="shared" si="176"/>
        <v/>
      </c>
      <c r="K382" s="3">
        <f t="shared" si="178"/>
        <v>0</v>
      </c>
      <c r="N382" s="3">
        <f t="shared" si="180"/>
        <v>0</v>
      </c>
      <c r="P382" s="3">
        <f t="shared" si="181"/>
        <v>-0.25</v>
      </c>
      <c r="Q382" s="3" t="str">
        <f t="shared" si="182"/>
        <v/>
      </c>
      <c r="S382" s="3">
        <f t="shared" si="183"/>
        <v>-0.25</v>
      </c>
      <c r="T382" s="3" t="str">
        <f t="shared" si="184"/>
        <v/>
      </c>
      <c r="U382" s="29" t="str">
        <f t="shared" si="185"/>
        <v/>
      </c>
      <c r="AB382" s="29" t="str">
        <f t="shared" si="189"/>
        <v/>
      </c>
      <c r="AS382" s="29" t="str">
        <f t="shared" si="198"/>
        <v/>
      </c>
      <c r="AX382" s="29" t="str">
        <f t="shared" si="201"/>
        <v/>
      </c>
      <c r="BA382" s="12">
        <f t="shared" si="202"/>
        <v>-1.171583768239429E-3</v>
      </c>
      <c r="BB382" s="12" t="e">
        <f t="shared" si="203"/>
        <v>#N/A</v>
      </c>
      <c r="BI382" s="13">
        <f t="shared" si="207"/>
        <v>0</v>
      </c>
      <c r="BJ382" s="12">
        <f t="shared" si="208"/>
        <v>3.1746031746031746E-3</v>
      </c>
      <c r="BK382" s="29" t="str">
        <f t="shared" si="209"/>
        <v/>
      </c>
      <c r="FI382" s="3"/>
      <c r="GC382" s="3"/>
      <c r="GE382" s="3"/>
    </row>
    <row r="383" spans="1:187" ht="15.75" customHeight="1" x14ac:dyDescent="0.2">
      <c r="A383" s="3" t="s">
        <v>3093</v>
      </c>
      <c r="B383" s="21" t="s">
        <v>3137</v>
      </c>
      <c r="G383" s="5">
        <f t="shared" si="175"/>
        <v>0</v>
      </c>
      <c r="H383" s="29" t="str">
        <f t="shared" si="176"/>
        <v/>
      </c>
      <c r="K383" s="3">
        <f t="shared" si="178"/>
        <v>0</v>
      </c>
      <c r="N383" s="3">
        <f t="shared" si="180"/>
        <v>0</v>
      </c>
      <c r="P383" s="3">
        <f t="shared" si="181"/>
        <v>-0.25</v>
      </c>
      <c r="Q383" s="3" t="str">
        <f t="shared" si="182"/>
        <v/>
      </c>
      <c r="S383" s="3">
        <f t="shared" si="183"/>
        <v>-0.25</v>
      </c>
      <c r="T383" s="3" t="str">
        <f t="shared" si="184"/>
        <v/>
      </c>
      <c r="U383" s="29" t="str">
        <f t="shared" si="185"/>
        <v/>
      </c>
      <c r="AB383" s="29" t="str">
        <f t="shared" si="189"/>
        <v/>
      </c>
      <c r="AS383" s="29" t="str">
        <f t="shared" si="198"/>
        <v/>
      </c>
      <c r="AX383" s="29" t="str">
        <f t="shared" si="201"/>
        <v/>
      </c>
      <c r="BA383" s="12">
        <f t="shared" si="202"/>
        <v>-1.171583768239429E-3</v>
      </c>
      <c r="BB383" s="12" t="e">
        <f t="shared" si="203"/>
        <v>#N/A</v>
      </c>
      <c r="BI383" s="13">
        <f t="shared" si="207"/>
        <v>0</v>
      </c>
      <c r="BJ383" s="12">
        <f t="shared" si="208"/>
        <v>3.1746031746031746E-3</v>
      </c>
      <c r="BK383" s="29" t="str">
        <f t="shared" si="209"/>
        <v/>
      </c>
    </row>
    <row r="384" spans="1:187" ht="15.75" customHeight="1" x14ac:dyDescent="0.2">
      <c r="A384" s="3" t="s">
        <v>3095</v>
      </c>
      <c r="B384" s="21" t="s">
        <v>3137</v>
      </c>
      <c r="F384" s="3">
        <v>5</v>
      </c>
      <c r="G384" s="5">
        <f t="shared" si="175"/>
        <v>0.05</v>
      </c>
      <c r="H384" s="29">
        <f t="shared" si="176"/>
        <v>0.05</v>
      </c>
      <c r="I384" s="3">
        <v>5</v>
      </c>
      <c r="J384" s="3"/>
      <c r="K384" s="3">
        <f t="shared" si="178"/>
        <v>0</v>
      </c>
      <c r="L384" s="3">
        <v>5</v>
      </c>
      <c r="M384" s="3"/>
      <c r="N384" s="3">
        <f t="shared" si="180"/>
        <v>0</v>
      </c>
      <c r="O384" s="3">
        <v>5</v>
      </c>
      <c r="P384" s="3">
        <f t="shared" si="181"/>
        <v>1</v>
      </c>
      <c r="Q384" s="3">
        <f t="shared" si="182"/>
        <v>1</v>
      </c>
      <c r="R384" s="3">
        <v>5</v>
      </c>
      <c r="S384" s="3">
        <f t="shared" si="183"/>
        <v>1</v>
      </c>
      <c r="T384" s="3">
        <f t="shared" si="184"/>
        <v>1</v>
      </c>
      <c r="U384" s="29">
        <f t="shared" si="185"/>
        <v>1</v>
      </c>
      <c r="V384" s="3">
        <v>5</v>
      </c>
      <c r="W384" s="3"/>
      <c r="X384" s="3">
        <v>5</v>
      </c>
      <c r="Y384" s="3"/>
      <c r="Z384" s="3">
        <v>5</v>
      </c>
      <c r="AA384" s="3"/>
      <c r="AB384" s="29" t="str">
        <f t="shared" si="189"/>
        <v/>
      </c>
      <c r="AC384" s="3">
        <v>4</v>
      </c>
      <c r="AD384" s="3"/>
      <c r="AE384" s="3">
        <v>4</v>
      </c>
      <c r="AF384" s="3"/>
      <c r="AG384" s="3">
        <v>4</v>
      </c>
      <c r="AH384" s="3"/>
      <c r="AI384" s="3">
        <v>4</v>
      </c>
      <c r="AJ384" s="3"/>
      <c r="AK384" s="3">
        <v>4</v>
      </c>
      <c r="AL384" s="3"/>
      <c r="AM384" s="3">
        <v>4</v>
      </c>
      <c r="AN384" s="3"/>
      <c r="AO384" s="3">
        <v>4</v>
      </c>
      <c r="AP384" s="3"/>
      <c r="AQ384" s="3">
        <v>4</v>
      </c>
      <c r="AR384" s="3"/>
      <c r="AS384" s="29" t="str">
        <f t="shared" si="198"/>
        <v/>
      </c>
      <c r="AT384" s="3">
        <v>5</v>
      </c>
      <c r="AU384" s="3"/>
      <c r="AV384" s="3">
        <v>5</v>
      </c>
      <c r="AW384" s="3"/>
      <c r="AX384" s="29" t="str">
        <f t="shared" si="201"/>
        <v/>
      </c>
      <c r="AY384" s="3" t="s">
        <v>3094</v>
      </c>
      <c r="AZ384" s="3">
        <v>5</v>
      </c>
      <c r="BA384" s="12">
        <f t="shared" si="202"/>
        <v>1.6579685447509495E-2</v>
      </c>
      <c r="BB384" s="12">
        <f t="shared" si="203"/>
        <v>9.0342679127725853E-2</v>
      </c>
      <c r="BD384" s="3"/>
      <c r="BF384" s="3"/>
      <c r="BI384" s="13">
        <f t="shared" si="207"/>
        <v>0</v>
      </c>
      <c r="BJ384" s="12">
        <f t="shared" si="208"/>
        <v>3.1746031746031746E-3</v>
      </c>
      <c r="BK384" s="29">
        <f t="shared" si="209"/>
        <v>0.52500000000000002</v>
      </c>
    </row>
    <row r="385" spans="1:63" ht="15.75" customHeight="1" x14ac:dyDescent="0.2">
      <c r="A385" s="3" t="s">
        <v>3096</v>
      </c>
      <c r="B385" s="21" t="s">
        <v>3137</v>
      </c>
      <c r="C385" s="3">
        <v>87987</v>
      </c>
      <c r="D385" s="3" t="s">
        <v>144</v>
      </c>
      <c r="E385" s="3" t="s">
        <v>267</v>
      </c>
      <c r="F385" s="3">
        <v>5</v>
      </c>
      <c r="G385" s="5">
        <f t="shared" si="175"/>
        <v>0.05</v>
      </c>
      <c r="H385" s="29">
        <f t="shared" si="176"/>
        <v>0.05</v>
      </c>
      <c r="I385" s="3">
        <v>5</v>
      </c>
      <c r="J385" s="3">
        <f>(I385-1)/4</f>
        <v>1</v>
      </c>
      <c r="K385" s="3">
        <f t="shared" si="178"/>
        <v>1</v>
      </c>
      <c r="L385" s="3">
        <v>5</v>
      </c>
      <c r="M385" s="3">
        <f>(L385-1)/4</f>
        <v>1</v>
      </c>
      <c r="N385" s="3">
        <f t="shared" si="180"/>
        <v>1</v>
      </c>
      <c r="O385" s="3">
        <v>5</v>
      </c>
      <c r="P385" s="3">
        <f t="shared" si="181"/>
        <v>1</v>
      </c>
      <c r="Q385" s="3">
        <f t="shared" si="182"/>
        <v>1</v>
      </c>
      <c r="R385" s="3">
        <v>5</v>
      </c>
      <c r="S385" s="3">
        <f t="shared" si="183"/>
        <v>1</v>
      </c>
      <c r="T385" s="3">
        <f t="shared" si="184"/>
        <v>1</v>
      </c>
      <c r="U385" s="29">
        <f t="shared" si="185"/>
        <v>1</v>
      </c>
      <c r="V385" s="3">
        <v>5</v>
      </c>
      <c r="W385" s="3">
        <f>(V385-1)/4</f>
        <v>1</v>
      </c>
      <c r="X385" s="3">
        <v>5</v>
      </c>
      <c r="Y385" s="3">
        <f>(X385-1)/4</f>
        <v>1</v>
      </c>
      <c r="Z385" s="3">
        <v>5</v>
      </c>
      <c r="AA385" s="3">
        <f>(Z385-1)/4</f>
        <v>1</v>
      </c>
      <c r="AB385" s="29">
        <f t="shared" si="189"/>
        <v>1</v>
      </c>
      <c r="AC385" s="3">
        <v>4</v>
      </c>
      <c r="AD385" s="3">
        <f>(AC385-1)/3</f>
        <v>1</v>
      </c>
      <c r="AE385" s="3">
        <v>4</v>
      </c>
      <c r="AF385" s="3">
        <f>(AE385-1)/3</f>
        <v>1</v>
      </c>
      <c r="AG385" s="3">
        <v>4</v>
      </c>
      <c r="AH385" s="3">
        <f>(AG385-1)/3</f>
        <v>1</v>
      </c>
      <c r="AI385" s="3">
        <v>4</v>
      </c>
      <c r="AJ385" s="3">
        <f>(AI385-1)/3</f>
        <v>1</v>
      </c>
      <c r="AK385" s="3">
        <v>4</v>
      </c>
      <c r="AL385" s="3">
        <f>(AK385-1)/3</f>
        <v>1</v>
      </c>
      <c r="AM385" s="3">
        <v>4</v>
      </c>
      <c r="AN385" s="3">
        <f>(AM385-1)/3</f>
        <v>1</v>
      </c>
      <c r="AO385" s="3">
        <v>4</v>
      </c>
      <c r="AP385" s="3">
        <f>(AO385-1)/3</f>
        <v>1</v>
      </c>
      <c r="AQ385" s="3">
        <v>4</v>
      </c>
      <c r="AR385" s="3">
        <f>(AQ385-1)/3</f>
        <v>1</v>
      </c>
      <c r="AS385" s="29">
        <f t="shared" si="198"/>
        <v>1</v>
      </c>
      <c r="AT385" s="3">
        <v>5</v>
      </c>
      <c r="AU385" s="3">
        <f>(AT385-1)/4</f>
        <v>1</v>
      </c>
      <c r="AV385" s="3">
        <v>5</v>
      </c>
      <c r="AW385" s="3">
        <f>(AV385-1)/4</f>
        <v>1</v>
      </c>
      <c r="AX385" s="29">
        <f t="shared" si="201"/>
        <v>1</v>
      </c>
      <c r="AY385" s="3" t="s">
        <v>3097</v>
      </c>
      <c r="AZ385" s="3">
        <v>5</v>
      </c>
      <c r="BA385" s="12">
        <f t="shared" si="202"/>
        <v>1.6579685447509495E-2</v>
      </c>
      <c r="BB385" s="12">
        <f t="shared" si="203"/>
        <v>9.0342679127725853E-2</v>
      </c>
      <c r="BC385" s="3">
        <v>5</v>
      </c>
      <c r="BD385" s="3">
        <f>(BC385-1)/4</f>
        <v>1</v>
      </c>
      <c r="BE385" s="3">
        <v>5</v>
      </c>
      <c r="BF385" s="3">
        <f>(BE385-1)/4</f>
        <v>1</v>
      </c>
      <c r="BG385" s="29">
        <f>AVERAGE(BA385,BD385,,BF385)</f>
        <v>0.50414492136187739</v>
      </c>
      <c r="BH385" s="3">
        <v>44444</v>
      </c>
      <c r="BI385" s="13">
        <f t="shared" si="207"/>
        <v>4.9999500049999502E-5</v>
      </c>
      <c r="BJ385" s="12">
        <f t="shared" si="208"/>
        <v>0.11428571428571428</v>
      </c>
      <c r="BK385" s="29">
        <f t="shared" si="209"/>
        <v>0.75902415356031294</v>
      </c>
    </row>
    <row r="386" spans="1:63" ht="15.75" customHeight="1" x14ac:dyDescent="0.2">
      <c r="A386" s="3" t="s">
        <v>3098</v>
      </c>
      <c r="B386" s="21" t="s">
        <v>3137</v>
      </c>
      <c r="F386" s="3">
        <v>20</v>
      </c>
      <c r="G386" s="5">
        <f t="shared" si="175"/>
        <v>0.2</v>
      </c>
      <c r="H386" s="29">
        <f t="shared" si="176"/>
        <v>0.2</v>
      </c>
      <c r="I386" s="3">
        <v>4</v>
      </c>
      <c r="J386" s="3"/>
      <c r="K386" s="3">
        <f t="shared" si="178"/>
        <v>0</v>
      </c>
      <c r="L386" s="3">
        <v>3</v>
      </c>
      <c r="M386" s="3"/>
      <c r="N386" s="3">
        <f t="shared" si="180"/>
        <v>0</v>
      </c>
      <c r="O386" s="3">
        <v>3</v>
      </c>
      <c r="P386" s="3">
        <f t="shared" si="181"/>
        <v>0.5</v>
      </c>
      <c r="Q386" s="3">
        <f t="shared" si="182"/>
        <v>0.5</v>
      </c>
      <c r="R386" s="3">
        <v>2</v>
      </c>
      <c r="S386" s="3">
        <f t="shared" si="183"/>
        <v>0.25</v>
      </c>
      <c r="T386" s="3">
        <f t="shared" si="184"/>
        <v>0.25</v>
      </c>
      <c r="U386" s="29">
        <f t="shared" si="185"/>
        <v>0.375</v>
      </c>
      <c r="W386" s="3"/>
      <c r="Y386" s="3"/>
      <c r="AA386" s="3"/>
      <c r="AB386" s="29" t="str">
        <f t="shared" si="189"/>
        <v/>
      </c>
      <c r="AD386" s="3"/>
      <c r="AF386" s="3"/>
      <c r="AH386" s="3"/>
      <c r="AJ386" s="3"/>
      <c r="AL386" s="3"/>
      <c r="AN386" s="3"/>
      <c r="AP386" s="3"/>
      <c r="AR386" s="3"/>
      <c r="AS386" s="29" t="str">
        <f t="shared" si="198"/>
        <v/>
      </c>
      <c r="AU386" s="3"/>
      <c r="AW386" s="3"/>
      <c r="AX386" s="29" t="str">
        <f t="shared" si="201"/>
        <v/>
      </c>
      <c r="BA386" s="12">
        <f t="shared" si="202"/>
        <v>-1.171583768239429E-3</v>
      </c>
      <c r="BB386" s="12" t="e">
        <f t="shared" si="203"/>
        <v>#N/A</v>
      </c>
      <c r="BD386" s="3"/>
      <c r="BF386" s="3"/>
      <c r="BI386" s="13">
        <f t="shared" si="207"/>
        <v>0</v>
      </c>
      <c r="BJ386" s="12">
        <f t="shared" si="208"/>
        <v>3.1746031746031746E-3</v>
      </c>
      <c r="BK386" s="29">
        <f t="shared" si="209"/>
        <v>0.28749999999999998</v>
      </c>
    </row>
    <row r="387" spans="1:63" ht="15.75" customHeight="1" x14ac:dyDescent="0.2">
      <c r="A387" s="3" t="s">
        <v>3100</v>
      </c>
      <c r="B387" s="21" t="s">
        <v>3137</v>
      </c>
      <c r="G387" s="5">
        <f t="shared" ref="G387:G450" si="210">F387*1%</f>
        <v>0</v>
      </c>
      <c r="H387" s="29" t="str">
        <f t="shared" ref="H387:H450" si="211">IF(G387&gt;0, G387, "")</f>
        <v/>
      </c>
      <c r="K387" s="3">
        <f t="shared" ref="K387:K450" si="212">IF(J387&gt;=0, J387, "")</f>
        <v>0</v>
      </c>
      <c r="N387" s="3">
        <f t="shared" ref="N387:N450" si="213">IF(M387&gt;=0, M387, "")</f>
        <v>0</v>
      </c>
      <c r="P387" s="3">
        <f t="shared" ref="P387:P450" si="214">(O387-1)/4</f>
        <v>-0.25</v>
      </c>
      <c r="Q387" s="3" t="str">
        <f t="shared" ref="Q387:Q450" si="215">IF(P387&gt;=0, P387, "")</f>
        <v/>
      </c>
      <c r="S387" s="3">
        <f t="shared" ref="S387:S450" si="216">(R387-1)/4</f>
        <v>-0.25</v>
      </c>
      <c r="T387" s="3" t="str">
        <f t="shared" ref="T387:T450" si="217">IF(S387&gt;=0, S387, "")</f>
        <v/>
      </c>
      <c r="U387" s="29" t="str">
        <f t="shared" si="185"/>
        <v/>
      </c>
      <c r="AB387" s="29" t="str">
        <f t="shared" ref="AB387:AB450" si="218">IFERROR(AVERAGE(IF(W387&gt;=0,W387,""), IF(Y387&gt;=0,Y387,""), IF(AA387&gt;=0,AA387,"")), "")</f>
        <v/>
      </c>
      <c r="AS387" s="29" t="str">
        <f t="shared" ref="AS387:AS450" si="219">IFERROR(AVERAGE(IF(AD387&gt;=0,AD387,""), IF(AF387&gt;=0,AF387,""), IF(AH387&gt;=0,AH387,""), IF(AJ387&gt;=0,AJ387,""), IF(AL387&gt;=0,AL387,""), IF(AN387&gt;=0,AN387,""), IF(AP387&gt;=0,AP387,""), IF(AR387&gt;=0,AR387,"")), "")</f>
        <v/>
      </c>
      <c r="AX387" s="29" t="str">
        <f t="shared" ref="AX387:AX450" si="220">IFERROR(AVERAGE(IF(AU387&gt;=0,AU387,""), IF(AW387&gt;=0,AW387,"")), "")</f>
        <v/>
      </c>
      <c r="BA387" s="12">
        <f t="shared" ref="BA387:BA450" si="221">(AZ387 - MIN(AZ$3:AZ$391)) / (MAX(AZ$3:AZ$391) - MIN(AZ$3:AZ$391))</f>
        <v>-1.171583768239429E-3</v>
      </c>
      <c r="BB387" s="12" t="e">
        <f t="shared" si="203"/>
        <v>#N/A</v>
      </c>
      <c r="BI387" s="13">
        <f t="shared" ref="BI387:BI450" si="222">(BH387 - MIN(BH$3:BH$391)) / (MAX(BH$3:BH$391) - MIN(BH$3:BH$391))</f>
        <v>0</v>
      </c>
      <c r="BJ387" s="12">
        <f t="shared" si="208"/>
        <v>3.1746031746031746E-3</v>
      </c>
      <c r="BK387" s="29" t="str">
        <f t="shared" si="209"/>
        <v/>
      </c>
    </row>
    <row r="388" spans="1:63" ht="15.75" customHeight="1" x14ac:dyDescent="0.2">
      <c r="A388" s="3" t="s">
        <v>3101</v>
      </c>
      <c r="B388" s="21" t="s">
        <v>3137</v>
      </c>
      <c r="G388" s="5">
        <f t="shared" si="210"/>
        <v>0</v>
      </c>
      <c r="H388" s="29" t="str">
        <f t="shared" si="211"/>
        <v/>
      </c>
      <c r="K388" s="3">
        <f t="shared" si="212"/>
        <v>0</v>
      </c>
      <c r="N388" s="3">
        <f t="shared" si="213"/>
        <v>0</v>
      </c>
      <c r="P388" s="3">
        <f t="shared" si="214"/>
        <v>-0.25</v>
      </c>
      <c r="Q388" s="3" t="str">
        <f t="shared" si="215"/>
        <v/>
      </c>
      <c r="S388" s="3">
        <f t="shared" si="216"/>
        <v>-0.25</v>
      </c>
      <c r="T388" s="3" t="str">
        <f t="shared" si="217"/>
        <v/>
      </c>
      <c r="U388" s="29" t="str">
        <f t="shared" si="185"/>
        <v/>
      </c>
      <c r="AB388" s="29" t="str">
        <f t="shared" si="218"/>
        <v/>
      </c>
      <c r="AS388" s="29" t="str">
        <f t="shared" si="219"/>
        <v/>
      </c>
      <c r="AX388" s="29" t="str">
        <f t="shared" si="220"/>
        <v/>
      </c>
      <c r="BA388" s="12">
        <f t="shared" si="221"/>
        <v>-1.171583768239429E-3</v>
      </c>
      <c r="BB388" s="12" t="e">
        <f t="shared" si="203"/>
        <v>#N/A</v>
      </c>
      <c r="BI388" s="13">
        <f t="shared" si="222"/>
        <v>0</v>
      </c>
      <c r="BJ388" s="12">
        <f t="shared" si="208"/>
        <v>3.1746031746031746E-3</v>
      </c>
      <c r="BK388" s="29" t="str">
        <f t="shared" si="209"/>
        <v/>
      </c>
    </row>
    <row r="389" spans="1:63" ht="15.75" customHeight="1" x14ac:dyDescent="0.2">
      <c r="A389" s="3" t="s">
        <v>3102</v>
      </c>
      <c r="B389" s="21" t="s">
        <v>3137</v>
      </c>
      <c r="G389" s="5">
        <f t="shared" si="210"/>
        <v>0</v>
      </c>
      <c r="H389" s="29" t="str">
        <f t="shared" si="211"/>
        <v/>
      </c>
      <c r="K389" s="3">
        <f t="shared" si="212"/>
        <v>0</v>
      </c>
      <c r="N389" s="3">
        <f t="shared" si="213"/>
        <v>0</v>
      </c>
      <c r="P389" s="3">
        <f t="shared" si="214"/>
        <v>-0.25</v>
      </c>
      <c r="Q389" s="3" t="str">
        <f t="shared" si="215"/>
        <v/>
      </c>
      <c r="S389" s="3">
        <f t="shared" si="216"/>
        <v>-0.25</v>
      </c>
      <c r="T389" s="3" t="str">
        <f t="shared" si="217"/>
        <v/>
      </c>
      <c r="U389" s="29" t="str">
        <f t="shared" si="185"/>
        <v/>
      </c>
      <c r="AB389" s="29" t="str">
        <f t="shared" si="218"/>
        <v/>
      </c>
      <c r="AS389" s="29" t="str">
        <f t="shared" si="219"/>
        <v/>
      </c>
      <c r="AX389" s="29" t="str">
        <f t="shared" si="220"/>
        <v/>
      </c>
      <c r="BA389" s="12">
        <f t="shared" si="221"/>
        <v>-1.171583768239429E-3</v>
      </c>
      <c r="BB389" s="12" t="e">
        <f t="shared" si="203"/>
        <v>#N/A</v>
      </c>
      <c r="BI389" s="13">
        <f t="shared" si="222"/>
        <v>0</v>
      </c>
      <c r="BJ389" s="12">
        <f t="shared" si="208"/>
        <v>3.1746031746031746E-3</v>
      </c>
      <c r="BK389" s="29" t="str">
        <f t="shared" si="209"/>
        <v/>
      </c>
    </row>
    <row r="390" spans="1:63" ht="15.75" customHeight="1" x14ac:dyDescent="0.2">
      <c r="A390" s="3" t="s">
        <v>3103</v>
      </c>
      <c r="B390" s="21" t="s">
        <v>3137</v>
      </c>
      <c r="G390" s="5">
        <f t="shared" si="210"/>
        <v>0</v>
      </c>
      <c r="H390" s="29" t="str">
        <f t="shared" si="211"/>
        <v/>
      </c>
      <c r="K390" s="3">
        <f t="shared" si="212"/>
        <v>0</v>
      </c>
      <c r="N390" s="3">
        <f t="shared" si="213"/>
        <v>0</v>
      </c>
      <c r="P390" s="3">
        <f t="shared" si="214"/>
        <v>-0.25</v>
      </c>
      <c r="Q390" s="3" t="str">
        <f t="shared" si="215"/>
        <v/>
      </c>
      <c r="S390" s="3">
        <f t="shared" si="216"/>
        <v>-0.25</v>
      </c>
      <c r="T390" s="3" t="str">
        <f t="shared" si="217"/>
        <v/>
      </c>
      <c r="U390" s="29" t="str">
        <f t="shared" si="185"/>
        <v/>
      </c>
      <c r="AB390" s="29" t="str">
        <f t="shared" si="218"/>
        <v/>
      </c>
      <c r="AS390" s="29" t="str">
        <f t="shared" si="219"/>
        <v/>
      </c>
      <c r="AX390" s="29" t="str">
        <f t="shared" si="220"/>
        <v/>
      </c>
      <c r="BA390" s="12">
        <f t="shared" si="221"/>
        <v>-1.171583768239429E-3</v>
      </c>
      <c r="BB390" s="12" t="e">
        <f t="shared" si="203"/>
        <v>#N/A</v>
      </c>
      <c r="BI390" s="13">
        <f t="shared" si="222"/>
        <v>0</v>
      </c>
      <c r="BJ390" s="12">
        <f t="shared" si="208"/>
        <v>3.1746031746031746E-3</v>
      </c>
      <c r="BK390" s="29" t="str">
        <f t="shared" si="209"/>
        <v/>
      </c>
    </row>
    <row r="391" spans="1:63" ht="15.75" customHeight="1" x14ac:dyDescent="0.2">
      <c r="A391" s="3" t="s">
        <v>3104</v>
      </c>
      <c r="B391" s="21" t="s">
        <v>3137</v>
      </c>
      <c r="G391" s="5">
        <f t="shared" si="210"/>
        <v>0</v>
      </c>
      <c r="H391" s="29" t="str">
        <f t="shared" si="211"/>
        <v/>
      </c>
      <c r="I391" s="3">
        <v>4</v>
      </c>
      <c r="J391" s="3"/>
      <c r="K391" s="3">
        <f t="shared" si="212"/>
        <v>0</v>
      </c>
      <c r="L391" s="3">
        <v>5</v>
      </c>
      <c r="M391" s="3"/>
      <c r="N391" s="3">
        <f t="shared" si="213"/>
        <v>0</v>
      </c>
      <c r="P391" s="3">
        <f t="shared" si="214"/>
        <v>-0.25</v>
      </c>
      <c r="Q391" s="3" t="str">
        <f t="shared" si="215"/>
        <v/>
      </c>
      <c r="S391" s="3">
        <f t="shared" si="216"/>
        <v>-0.25</v>
      </c>
      <c r="T391" s="3" t="str">
        <f t="shared" si="217"/>
        <v/>
      </c>
      <c r="U391" s="29" t="str">
        <f t="shared" si="185"/>
        <v/>
      </c>
      <c r="W391" s="3"/>
      <c r="Y391" s="3"/>
      <c r="AA391" s="3"/>
      <c r="AB391" s="29" t="str">
        <f t="shared" si="218"/>
        <v/>
      </c>
      <c r="AD391" s="3"/>
      <c r="AF391" s="3"/>
      <c r="AH391" s="3"/>
      <c r="AJ391" s="3"/>
      <c r="AL391" s="3"/>
      <c r="AN391" s="3"/>
      <c r="AP391" s="3"/>
      <c r="AR391" s="3"/>
      <c r="AS391" s="29" t="str">
        <f t="shared" si="219"/>
        <v/>
      </c>
      <c r="AU391" s="3"/>
      <c r="AW391" s="3"/>
      <c r="AX391" s="29" t="str">
        <f t="shared" si="220"/>
        <v/>
      </c>
      <c r="BA391" s="12">
        <f t="shared" si="221"/>
        <v>-1.171583768239429E-3</v>
      </c>
      <c r="BB391" s="12" t="e">
        <f t="shared" si="203"/>
        <v>#N/A</v>
      </c>
      <c r="BD391" s="3"/>
      <c r="BF391" s="3"/>
      <c r="BI391" s="13">
        <f t="shared" si="222"/>
        <v>0</v>
      </c>
      <c r="BJ391" s="12">
        <f t="shared" si="208"/>
        <v>3.1746031746031746E-3</v>
      </c>
      <c r="BK391" s="29" t="str">
        <f t="shared" si="209"/>
        <v/>
      </c>
    </row>
  </sheetData>
  <autoFilter ref="A2:BK391" xr:uid="{00000000-0001-0000-0100-000000000000}"/>
  <mergeCells count="5">
    <mergeCell ref="I1:R1"/>
    <mergeCell ref="V1:Z1"/>
    <mergeCell ref="AC1:AQ1"/>
    <mergeCell ref="AT1:AV1"/>
    <mergeCell ref="BC1:BE1"/>
  </mergeCells>
  <hyperlinks>
    <hyperlink ref="A126" r:id="rId1" xr:uid="{408A9F99-DA8D-8944-9E34-4738BB10B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F5A6-26AF-3E49-B9B2-9E854D09B391}">
  <dimension ref="A1:BD391"/>
  <sheetViews>
    <sheetView topLeftCell="AK1" zoomScale="107" workbookViewId="0">
      <selection activeCell="BE2" sqref="BE2"/>
    </sheetView>
  </sheetViews>
  <sheetFormatPr baseColWidth="10" defaultRowHeight="13" x14ac:dyDescent="0.15"/>
  <cols>
    <col min="1" max="1" width="40.83203125" customWidth="1"/>
    <col min="2" max="2" width="30" bestFit="1" customWidth="1"/>
    <col min="3" max="3" width="21.83203125" customWidth="1"/>
    <col min="21" max="30" width="11" bestFit="1" customWidth="1"/>
    <col min="32" max="32" width="11" bestFit="1" customWidth="1"/>
    <col min="34" max="34" width="11" bestFit="1" customWidth="1"/>
    <col min="36" max="42" width="11" bestFit="1" customWidth="1"/>
    <col min="44" max="45" width="11" bestFit="1" customWidth="1"/>
    <col min="46" max="46" width="11.33203125" bestFit="1" customWidth="1"/>
    <col min="47" max="48" width="11" bestFit="1" customWidth="1"/>
  </cols>
  <sheetData>
    <row r="1" spans="1:56" ht="55" customHeight="1" x14ac:dyDescent="0.15">
      <c r="F1" s="34" t="s">
        <v>3141</v>
      </c>
      <c r="G1" s="34"/>
      <c r="H1" s="33"/>
      <c r="I1" s="33"/>
      <c r="J1" s="33"/>
      <c r="K1" s="14"/>
      <c r="M1" s="34" t="s">
        <v>3142</v>
      </c>
      <c r="N1" s="34"/>
      <c r="O1" s="34"/>
      <c r="P1" s="33"/>
      <c r="Q1" s="33"/>
      <c r="R1" s="33"/>
      <c r="S1" s="14"/>
      <c r="U1" s="34" t="s">
        <v>3115</v>
      </c>
      <c r="V1" s="33"/>
      <c r="W1" s="33"/>
      <c r="X1" s="33"/>
      <c r="Y1" s="33"/>
      <c r="Z1" s="33"/>
      <c r="AA1" s="33"/>
      <c r="AB1" s="33"/>
      <c r="AC1" s="14"/>
      <c r="AD1" s="14"/>
      <c r="AF1" s="34" t="s">
        <v>3116</v>
      </c>
      <c r="AG1" s="33"/>
      <c r="AH1" s="34" t="s">
        <v>3143</v>
      </c>
      <c r="AI1" s="33"/>
      <c r="AJ1" s="34" t="s">
        <v>3117</v>
      </c>
      <c r="AK1" s="34"/>
      <c r="AL1" s="33"/>
      <c r="AM1" s="33"/>
      <c r="AN1" s="33"/>
      <c r="AO1" s="14"/>
      <c r="AP1" s="15"/>
      <c r="AR1" s="7" t="s">
        <v>3118</v>
      </c>
      <c r="AS1" s="7"/>
      <c r="AU1" s="34" t="s">
        <v>3119</v>
      </c>
      <c r="AV1" s="34"/>
      <c r="AW1" s="33"/>
      <c r="AX1" s="33"/>
      <c r="AY1" s="33"/>
      <c r="AZ1" s="33"/>
      <c r="BA1" s="33"/>
      <c r="BB1" s="14"/>
      <c r="BC1" s="14"/>
      <c r="BD1" s="16"/>
    </row>
    <row r="2" spans="1:56" ht="224" customHeight="1" x14ac:dyDescent="0.15">
      <c r="A2" s="1" t="s">
        <v>109</v>
      </c>
      <c r="B2" s="1" t="s">
        <v>3132</v>
      </c>
      <c r="C2" s="1" t="s">
        <v>0</v>
      </c>
      <c r="D2" s="1" t="s">
        <v>3133</v>
      </c>
      <c r="E2" s="1" t="s">
        <v>3134</v>
      </c>
      <c r="F2" s="1" t="s">
        <v>24</v>
      </c>
      <c r="G2" s="1" t="s">
        <v>3135</v>
      </c>
      <c r="H2" s="1" t="s">
        <v>25</v>
      </c>
      <c r="I2" s="1" t="s">
        <v>3135</v>
      </c>
      <c r="J2" s="1" t="s">
        <v>26</v>
      </c>
      <c r="K2" s="1" t="s">
        <v>3135</v>
      </c>
      <c r="L2" s="11" t="s">
        <v>3113</v>
      </c>
      <c r="M2" s="1" t="s">
        <v>27</v>
      </c>
      <c r="N2" s="1" t="s">
        <v>3135</v>
      </c>
      <c r="O2" s="1" t="s">
        <v>3136</v>
      </c>
      <c r="P2" s="1" t="s">
        <v>28</v>
      </c>
      <c r="Q2" s="1" t="s">
        <v>3135</v>
      </c>
      <c r="R2" s="1" t="s">
        <v>29</v>
      </c>
      <c r="S2" s="1" t="s">
        <v>3135</v>
      </c>
      <c r="T2" s="11" t="s">
        <v>3114</v>
      </c>
      <c r="U2" s="1" t="s">
        <v>30</v>
      </c>
      <c r="V2" s="1" t="s">
        <v>31</v>
      </c>
      <c r="W2" s="1" t="s">
        <v>3135</v>
      </c>
      <c r="X2" s="1" t="s">
        <v>32</v>
      </c>
      <c r="Y2" s="1" t="s">
        <v>3135</v>
      </c>
      <c r="Z2" s="1" t="s">
        <v>33</v>
      </c>
      <c r="AA2" s="1" t="s">
        <v>3135</v>
      </c>
      <c r="AB2" s="1" t="s">
        <v>34</v>
      </c>
      <c r="AC2" s="1" t="s">
        <v>3135</v>
      </c>
      <c r="AD2" s="11" t="s">
        <v>3115</v>
      </c>
      <c r="AE2" s="1" t="s">
        <v>35</v>
      </c>
      <c r="AF2" s="11" t="s">
        <v>3161</v>
      </c>
      <c r="AG2" s="1" t="s">
        <v>36</v>
      </c>
      <c r="AH2" s="11" t="s">
        <v>3162</v>
      </c>
      <c r="AI2" s="1" t="s">
        <v>37</v>
      </c>
      <c r="AJ2" s="1" t="s">
        <v>38</v>
      </c>
      <c r="AK2" s="1" t="s">
        <v>3135</v>
      </c>
      <c r="AL2" s="1" t="s">
        <v>39</v>
      </c>
      <c r="AM2" s="1" t="s">
        <v>3135</v>
      </c>
      <c r="AN2" s="1" t="s">
        <v>40</v>
      </c>
      <c r="AO2" s="1" t="s">
        <v>3135</v>
      </c>
      <c r="AP2" s="11" t="s">
        <v>3163</v>
      </c>
      <c r="AQ2" s="1" t="s">
        <v>41</v>
      </c>
      <c r="AR2" s="1" t="s">
        <v>42</v>
      </c>
      <c r="AS2" s="11" t="s">
        <v>3164</v>
      </c>
      <c r="AT2" s="1" t="s">
        <v>43</v>
      </c>
      <c r="AU2" s="1" t="s">
        <v>44</v>
      </c>
      <c r="AV2" s="1" t="s">
        <v>3135</v>
      </c>
      <c r="AW2" s="1" t="s">
        <v>45</v>
      </c>
      <c r="AX2" s="1" t="s">
        <v>3135</v>
      </c>
      <c r="AY2" s="1" t="s">
        <v>46</v>
      </c>
      <c r="AZ2" s="1" t="s">
        <v>3135</v>
      </c>
      <c r="BA2" s="1" t="s">
        <v>47</v>
      </c>
      <c r="BB2" s="1" t="s">
        <v>3135</v>
      </c>
      <c r="BC2" s="11" t="s">
        <v>3119</v>
      </c>
      <c r="BD2" s="11" t="s">
        <v>3165</v>
      </c>
    </row>
    <row r="3" spans="1:56" ht="15" x14ac:dyDescent="0.2">
      <c r="A3" s="3" t="s">
        <v>111</v>
      </c>
      <c r="B3" s="21" t="s">
        <v>3137</v>
      </c>
      <c r="C3" s="3" t="s">
        <v>112</v>
      </c>
      <c r="D3" s="3" t="s">
        <v>113</v>
      </c>
      <c r="E3" s="3" t="s">
        <v>114</v>
      </c>
      <c r="F3" s="3">
        <v>4</v>
      </c>
      <c r="G3" s="3">
        <f t="shared" ref="G3:G66" si="0">(F3-1)/4</f>
        <v>0.75</v>
      </c>
      <c r="H3" s="3">
        <v>5</v>
      </c>
      <c r="I3" s="3">
        <f t="shared" ref="I3:I66" si="1">(H3-1)/4</f>
        <v>1</v>
      </c>
      <c r="J3" s="3">
        <v>5</v>
      </c>
      <c r="K3" s="3">
        <f t="shared" ref="K3:K66" si="2">(J3-1)/4</f>
        <v>1</v>
      </c>
      <c r="L3" s="12">
        <f>IFERROR(AVERAGE(IF(G3&gt;=0,G3,""), IF(I3&gt;=0,I3,""), IF(K3&gt;=0,K3,"")), "")</f>
        <v>0.91666666666666663</v>
      </c>
      <c r="M3" s="3">
        <v>0.5</v>
      </c>
      <c r="N3" s="13">
        <f t="shared" ref="N3:N66" si="3">(M3 - MIN(M$3:M$391)) / (MAX(M$3:M$391) - MIN(M$3:M$391))</f>
        <v>1.8958403033344483E-3</v>
      </c>
      <c r="O3" s="12">
        <f t="shared" ref="O3:O66" si="4">RANK(M3, M$3:M$391, 1) / COUNTA(M$3:M$391)</f>
        <v>6.3897763578274758E-3</v>
      </c>
      <c r="P3" s="3">
        <v>3</v>
      </c>
      <c r="Q3" s="3">
        <f t="shared" ref="Q3:Q66" si="5">(P3-1)/4</f>
        <v>0.5</v>
      </c>
      <c r="R3" s="3">
        <v>4</v>
      </c>
      <c r="S3" s="3">
        <f t="shared" ref="S3:S66" si="6">(R3-1)/4</f>
        <v>0.75</v>
      </c>
      <c r="T3" s="13">
        <f>IFERROR(AVERAGE(IF(N3&gt;=0,N3,""), IF(Q3&gt;=0,Q3,""), IF(S3&gt;=0,S3,"")), "")</f>
        <v>0.4172986134344448</v>
      </c>
      <c r="U3" s="3">
        <v>0</v>
      </c>
      <c r="W3" s="5" t="str">
        <f>IF(ISBLANK(V3), "", V3*1%)</f>
        <v/>
      </c>
      <c r="Y3" s="5" t="str">
        <f>IF(ISBLANK(X3), "", X3*1%)</f>
        <v/>
      </c>
      <c r="AA3" s="5" t="str">
        <f>IF(ISBLANK(Z3), "", Z3*1%)</f>
        <v/>
      </c>
      <c r="AC3" s="5" t="str">
        <f>IF(ISBLANK(AB3), "", AB3*1%)</f>
        <v/>
      </c>
      <c r="AD3" s="5">
        <f>IFERROR(AVERAGE(IF(U3&gt;=0,U3,""), IF(W3&gt;=0,W3,""), IF(Y3&gt;=0,Y3,""), IF(AA3&gt;=0,AA3,""), IF(AC3&gt;=0,AC3,"")), "")</f>
        <v>0</v>
      </c>
      <c r="AF3" s="3">
        <v>0</v>
      </c>
      <c r="AH3" s="3">
        <v>0</v>
      </c>
      <c r="AJ3" s="3">
        <v>2</v>
      </c>
      <c r="AK3" s="3">
        <f>(AJ3-1)/2</f>
        <v>0.5</v>
      </c>
      <c r="AL3" s="3">
        <v>2</v>
      </c>
      <c r="AM3" s="3">
        <f>(AL3-1)/2</f>
        <v>0.5</v>
      </c>
      <c r="AN3" s="3">
        <v>2</v>
      </c>
      <c r="AO3" s="3">
        <f>(AN3-1)/2</f>
        <v>0.5</v>
      </c>
      <c r="AP3" s="3">
        <f>IFERROR(AVERAGE(IF(AK3&gt;=0,AK3,""), IF(AM3&gt;=0,AM3,""), IF(AO3&gt;=0,AO3,"")), "")</f>
        <v>0.5</v>
      </c>
      <c r="AQ3" s="3" t="s">
        <v>116</v>
      </c>
      <c r="AR3" s="3">
        <v>15</v>
      </c>
      <c r="AS3" s="13">
        <f>IF(ISBLANK(AR3), "", (AR3 - MIN(AR$3:AR$391)) / (MAX(AR$3:AR$391) - MIN(AR$3:AR$391)))</f>
        <v>0.15</v>
      </c>
      <c r="AT3" s="3" t="s">
        <v>117</v>
      </c>
      <c r="AU3" s="3">
        <v>18</v>
      </c>
      <c r="AV3" s="5">
        <f>IF(ISBLANK(AU3), "", AU3*1%)</f>
        <v>0.18</v>
      </c>
      <c r="AW3" s="3">
        <v>1085</v>
      </c>
      <c r="AX3" s="13">
        <f>IF(ISBLANK(AW3), "", (AW3 - MIN(AW$3:AW$391)) / (MAX(AW$3:AW$391) - MIN(AW$3:AW$391)))</f>
        <v>8.7889833940866746E-2</v>
      </c>
      <c r="AY3" s="3">
        <v>40</v>
      </c>
      <c r="AZ3" s="5">
        <f>IF(ISBLANK(AY3), "", AY3*1%)</f>
        <v>0.4</v>
      </c>
      <c r="BA3" s="3">
        <v>498000</v>
      </c>
      <c r="BB3" s="13">
        <f>IF(ISBLANK(BA3), "", (BA3 - MIN(BA$3:BA$391)) / (MAX(BA$3:BA$391) - MIN(BA$3:BA$391)))</f>
        <v>2.771593944790739E-2</v>
      </c>
      <c r="BC3" s="13">
        <f>IFERROR(AVERAGE(IF(AV3&gt;=0,AV3,""), IF(AX3&gt;=0,AX3,""), IF(AZ3&gt;=0,AZ3,""), IF(BB3&gt;=0,BB3,"")), "")</f>
        <v>0.17390144334719354</v>
      </c>
      <c r="BD3" s="13">
        <f>IFERROR(AVERAGE(L3,T3,AD3,AF3,AH3,AP3,AS3,BC3), "")</f>
        <v>0.26973334043103814</v>
      </c>
    </row>
    <row r="4" spans="1:56" ht="15" x14ac:dyDescent="0.2">
      <c r="A4" s="3" t="s">
        <v>122</v>
      </c>
      <c r="B4" s="21" t="s">
        <v>3149</v>
      </c>
      <c r="C4" s="3" t="s">
        <v>123</v>
      </c>
      <c r="D4" s="3" t="s">
        <v>124</v>
      </c>
      <c r="E4" s="3" t="s">
        <v>125</v>
      </c>
      <c r="F4" s="3">
        <v>5</v>
      </c>
      <c r="G4" s="3">
        <f t="shared" si="0"/>
        <v>1</v>
      </c>
      <c r="H4" s="3">
        <v>5</v>
      </c>
      <c r="I4" s="3">
        <f t="shared" si="1"/>
        <v>1</v>
      </c>
      <c r="J4" s="3">
        <v>5</v>
      </c>
      <c r="K4" s="3">
        <f t="shared" si="2"/>
        <v>1</v>
      </c>
      <c r="L4" s="12">
        <f t="shared" ref="L4:L67" si="7">IFERROR(AVERAGE(IF(G4&gt;=0,G4,""), IF(I4&gt;=0,I4,""), IF(K4&gt;=0,K4,"")), "")</f>
        <v>1</v>
      </c>
      <c r="M4" s="3">
        <v>12</v>
      </c>
      <c r="N4" s="13">
        <f t="shared" si="3"/>
        <v>0.13014386082301774</v>
      </c>
      <c r="O4" s="12">
        <f t="shared" si="4"/>
        <v>0.72523961661341851</v>
      </c>
      <c r="P4" s="3">
        <v>5</v>
      </c>
      <c r="Q4" s="3">
        <f t="shared" si="5"/>
        <v>1</v>
      </c>
      <c r="R4" s="3">
        <v>5</v>
      </c>
      <c r="S4" s="3">
        <f t="shared" si="6"/>
        <v>1</v>
      </c>
      <c r="T4" s="13">
        <f t="shared" ref="T4:T67" si="8">IFERROR(AVERAGE(IF(N4&gt;=0,N4,""), IF(Q4&gt;=0,Q4,""), IF(S4&gt;=0,S4,"")), "")</f>
        <v>0.71004795360767259</v>
      </c>
      <c r="U4" s="3">
        <v>1</v>
      </c>
      <c r="V4" s="3">
        <v>100</v>
      </c>
      <c r="W4" s="5">
        <f t="shared" ref="W4:W67" si="9">IF(ISBLANK(V4), "", V4*1%)</f>
        <v>1</v>
      </c>
      <c r="X4" s="3">
        <v>15</v>
      </c>
      <c r="Y4" s="5">
        <f t="shared" ref="Y4:Y67" si="10">IF(ISBLANK(X4), "", X4*1%)</f>
        <v>0.15</v>
      </c>
      <c r="Z4" s="3">
        <v>90</v>
      </c>
      <c r="AA4" s="5">
        <f t="shared" ref="AA4:AA67" si="11">IF(ISBLANK(Z4), "", Z4*1%)</f>
        <v>0.9</v>
      </c>
      <c r="AB4" s="3">
        <v>15</v>
      </c>
      <c r="AC4" s="5">
        <f t="shared" ref="AC4:AC67" si="12">IF(ISBLANK(AB4), "", AB4*1%)</f>
        <v>0.15</v>
      </c>
      <c r="AD4" s="5">
        <f t="shared" ref="AD4:AD67" si="13">IFERROR(AVERAGE(IF(U4&gt;=0,U4,""), IF(W4&gt;=0,W4,""), IF(Y4&gt;=0,Y4,""), IF(AA4&gt;=0,AA4,""), IF(AC4&gt;=0,AC4,"")), "")</f>
        <v>0.6399999999999999</v>
      </c>
      <c r="AE4" s="3" t="s">
        <v>127</v>
      </c>
      <c r="AF4" s="3">
        <v>1</v>
      </c>
      <c r="AG4" s="3" t="s">
        <v>128</v>
      </c>
      <c r="AH4" s="3">
        <v>1</v>
      </c>
      <c r="AI4" s="3" t="s">
        <v>129</v>
      </c>
      <c r="AJ4" s="3">
        <v>3</v>
      </c>
      <c r="AK4" s="3">
        <f t="shared" ref="AK4:AM19" si="14">(AJ4-1)/2</f>
        <v>1</v>
      </c>
      <c r="AL4" s="3">
        <v>2</v>
      </c>
      <c r="AM4" s="3">
        <f t="shared" si="14"/>
        <v>0.5</v>
      </c>
      <c r="AN4" s="3">
        <v>3</v>
      </c>
      <c r="AO4" s="3">
        <f t="shared" ref="AO4:AO67" si="15">(AN4-1)/2</f>
        <v>1</v>
      </c>
      <c r="AP4" s="3">
        <f t="shared" ref="AP4:AP67" si="16">IFERROR(AVERAGE(IF(AK4&gt;=0,AK4,""), IF(AM4&gt;=0,AM4,""), IF(AO4&gt;=0,AO4,"")), "")</f>
        <v>0.83333333333333337</v>
      </c>
      <c r="AQ4" s="3" t="s">
        <v>130</v>
      </c>
      <c r="AR4" s="3">
        <v>21</v>
      </c>
      <c r="AS4" s="13">
        <f t="shared" ref="AS4:AS67" si="17">IF(ISBLANK(AR4), "", (AR4 - MIN(AR$3:AR$391)) / (MAX(AR$3:AR$391) - MIN(AR$3:AR$391)))</f>
        <v>0.21</v>
      </c>
      <c r="AT4" s="3" t="s">
        <v>131</v>
      </c>
      <c r="AU4" s="3">
        <v>60</v>
      </c>
      <c r="AV4" s="5">
        <f t="shared" ref="AV4:AV67" si="18">IF(ISBLANK(AU4), "", AU4*1%)</f>
        <v>0.6</v>
      </c>
      <c r="AW4" s="3">
        <v>24</v>
      </c>
      <c r="AX4" s="13">
        <f t="shared" ref="AX4:AX67" si="19">IF(ISBLANK(AW4), "", (AW4 - MIN(AW$3:AW$391)) / (MAX(AW$3:AW$391) - MIN(AW$3:AW$391)))</f>
        <v>1.9441069258809235E-3</v>
      </c>
      <c r="AY4" s="3">
        <v>40</v>
      </c>
      <c r="AZ4" s="5">
        <f t="shared" ref="AZ4:AZ67" si="20">IF(ISBLANK(AY4), "", AY4*1%)</f>
        <v>0.4</v>
      </c>
      <c r="BA4" s="3">
        <v>80000</v>
      </c>
      <c r="BB4" s="13">
        <f t="shared" ref="BB4:BB67" si="21">IF(ISBLANK(BA4), "", (BA4 - MIN(BA$3:BA$391)) / (MAX(BA$3:BA$391) - MIN(BA$3:BA$391)))</f>
        <v>4.4523597506678537E-3</v>
      </c>
      <c r="BC4" s="13">
        <f t="shared" ref="BC4:BC67" si="22">IFERROR(AVERAGE(IF(AV4&gt;=0,AV4,""), IF(AX4&gt;=0,AX4,""), IF(AZ4&gt;=0,AZ4,""), IF(BB4&gt;=0,BB4,"")), "")</f>
        <v>0.2515991166691372</v>
      </c>
      <c r="BD4" s="13">
        <f t="shared" ref="BD4:BD67" si="23">IFERROR(AVERAGE(L4,T4,AD4,AF4,AH4,AP4,AS4,BC4), "")</f>
        <v>0.70562255045126787</v>
      </c>
    </row>
    <row r="5" spans="1:56" ht="15" x14ac:dyDescent="0.2">
      <c r="A5" s="3" t="s">
        <v>141</v>
      </c>
      <c r="B5" s="21" t="s">
        <v>3137</v>
      </c>
      <c r="F5" s="3">
        <v>4</v>
      </c>
      <c r="G5" s="3">
        <f t="shared" si="0"/>
        <v>0.75</v>
      </c>
      <c r="H5" s="3">
        <v>5</v>
      </c>
      <c r="I5" s="3">
        <f t="shared" si="1"/>
        <v>1</v>
      </c>
      <c r="J5" s="3">
        <v>5</v>
      </c>
      <c r="K5" s="3">
        <f t="shared" si="2"/>
        <v>1</v>
      </c>
      <c r="L5" s="12">
        <f t="shared" si="7"/>
        <v>0.91666666666666663</v>
      </c>
      <c r="M5" s="3">
        <v>1</v>
      </c>
      <c r="N5" s="13">
        <f t="shared" si="3"/>
        <v>7.47184119549459E-3</v>
      </c>
      <c r="O5" s="12">
        <f t="shared" si="4"/>
        <v>1.2779552715654952E-2</v>
      </c>
      <c r="P5" s="3">
        <v>4</v>
      </c>
      <c r="Q5" s="3">
        <f t="shared" si="5"/>
        <v>0.75</v>
      </c>
      <c r="R5" s="3">
        <v>4</v>
      </c>
      <c r="S5" s="3">
        <f t="shared" si="6"/>
        <v>0.75</v>
      </c>
      <c r="T5" s="13">
        <f t="shared" si="8"/>
        <v>0.50249061373183157</v>
      </c>
      <c r="U5" s="3">
        <v>0</v>
      </c>
      <c r="W5" s="5" t="str">
        <f t="shared" si="9"/>
        <v/>
      </c>
      <c r="Y5" s="5" t="str">
        <f t="shared" si="10"/>
        <v/>
      </c>
      <c r="AA5" s="5" t="str">
        <f t="shared" si="11"/>
        <v/>
      </c>
      <c r="AC5" s="5" t="str">
        <f t="shared" si="12"/>
        <v/>
      </c>
      <c r="AD5" s="5">
        <f t="shared" si="13"/>
        <v>0</v>
      </c>
      <c r="AF5" s="3">
        <v>0</v>
      </c>
      <c r="AH5" s="3">
        <v>0</v>
      </c>
      <c r="AJ5" s="3">
        <v>3</v>
      </c>
      <c r="AK5" s="3">
        <f t="shared" si="14"/>
        <v>1</v>
      </c>
      <c r="AL5" s="3">
        <v>1</v>
      </c>
      <c r="AM5" s="3">
        <f t="shared" si="14"/>
        <v>0</v>
      </c>
      <c r="AN5" s="3">
        <v>1</v>
      </c>
      <c r="AO5" s="3">
        <f t="shared" si="15"/>
        <v>0</v>
      </c>
      <c r="AP5" s="3">
        <f t="shared" si="16"/>
        <v>0.33333333333333331</v>
      </c>
      <c r="AQ5" s="3" t="s">
        <v>137</v>
      </c>
      <c r="AR5" s="3">
        <v>30</v>
      </c>
      <c r="AS5" s="13">
        <f t="shared" si="17"/>
        <v>0.3</v>
      </c>
      <c r="AT5" s="3" t="s">
        <v>138</v>
      </c>
      <c r="AU5" s="3">
        <v>5</v>
      </c>
      <c r="AV5" s="5">
        <f t="shared" si="18"/>
        <v>0.05</v>
      </c>
      <c r="AW5" s="3">
        <v>30</v>
      </c>
      <c r="AX5" s="13">
        <f t="shared" si="19"/>
        <v>2.4301336573511541E-3</v>
      </c>
      <c r="AY5" s="3">
        <v>70</v>
      </c>
      <c r="AZ5" s="5">
        <f t="shared" si="20"/>
        <v>0.70000000000000007</v>
      </c>
      <c r="BA5" s="3">
        <v>100000</v>
      </c>
      <c r="BB5" s="13">
        <f t="shared" si="21"/>
        <v>5.5654496883348172E-3</v>
      </c>
      <c r="BC5" s="13">
        <f t="shared" si="22"/>
        <v>0.18949889583642152</v>
      </c>
      <c r="BD5" s="13">
        <f t="shared" si="23"/>
        <v>0.28024868869603159</v>
      </c>
    </row>
    <row r="6" spans="1:56" ht="15" x14ac:dyDescent="0.2">
      <c r="A6" s="3" t="s">
        <v>142</v>
      </c>
      <c r="B6" s="21" t="s">
        <v>3150</v>
      </c>
      <c r="C6" s="3" t="s">
        <v>143</v>
      </c>
      <c r="D6" s="3" t="s">
        <v>144</v>
      </c>
      <c r="E6" s="3" t="s">
        <v>145</v>
      </c>
      <c r="F6" s="3">
        <v>5</v>
      </c>
      <c r="G6" s="3">
        <f t="shared" si="0"/>
        <v>1</v>
      </c>
      <c r="H6" s="3">
        <v>5</v>
      </c>
      <c r="I6" s="3">
        <f t="shared" si="1"/>
        <v>1</v>
      </c>
      <c r="J6" s="3">
        <v>4</v>
      </c>
      <c r="K6" s="3">
        <f t="shared" si="2"/>
        <v>0.75</v>
      </c>
      <c r="L6" s="12">
        <f t="shared" si="7"/>
        <v>0.91666666666666663</v>
      </c>
      <c r="M6" s="3">
        <v>2</v>
      </c>
      <c r="N6" s="13">
        <f t="shared" si="3"/>
        <v>1.8623842979814877E-2</v>
      </c>
      <c r="O6" s="12">
        <f t="shared" si="4"/>
        <v>5.4313099041533544E-2</v>
      </c>
      <c r="P6" s="3">
        <v>2</v>
      </c>
      <c r="Q6" s="3">
        <f t="shared" si="5"/>
        <v>0.25</v>
      </c>
      <c r="R6" s="3">
        <v>5</v>
      </c>
      <c r="S6" s="3">
        <f t="shared" si="6"/>
        <v>1</v>
      </c>
      <c r="T6" s="13">
        <f t="shared" si="8"/>
        <v>0.42287461432660495</v>
      </c>
      <c r="U6" s="3">
        <v>0</v>
      </c>
      <c r="W6" s="5" t="str">
        <f t="shared" si="9"/>
        <v/>
      </c>
      <c r="Y6" s="5" t="str">
        <f t="shared" si="10"/>
        <v/>
      </c>
      <c r="AA6" s="5" t="str">
        <f t="shared" si="11"/>
        <v/>
      </c>
      <c r="AC6" s="5" t="str">
        <f t="shared" si="12"/>
        <v/>
      </c>
      <c r="AD6" s="5">
        <f t="shared" si="13"/>
        <v>0</v>
      </c>
      <c r="AF6" s="3">
        <v>0</v>
      </c>
      <c r="AG6" s="3" t="s">
        <v>147</v>
      </c>
      <c r="AH6" s="3">
        <v>1</v>
      </c>
      <c r="AI6" s="3" t="s">
        <v>148</v>
      </c>
      <c r="AJ6" s="3">
        <v>3</v>
      </c>
      <c r="AK6" s="3">
        <f t="shared" si="14"/>
        <v>1</v>
      </c>
      <c r="AL6" s="3">
        <v>1</v>
      </c>
      <c r="AM6" s="3">
        <f t="shared" si="14"/>
        <v>0</v>
      </c>
      <c r="AN6" s="3">
        <v>3</v>
      </c>
      <c r="AO6" s="3">
        <f t="shared" si="15"/>
        <v>1</v>
      </c>
      <c r="AP6" s="3">
        <f t="shared" si="16"/>
        <v>0.66666666666666663</v>
      </c>
      <c r="AQ6" s="3" t="s">
        <v>149</v>
      </c>
      <c r="AR6" s="3">
        <v>1</v>
      </c>
      <c r="AS6" s="13">
        <f t="shared" si="17"/>
        <v>0.01</v>
      </c>
      <c r="AT6" s="3" t="s">
        <v>150</v>
      </c>
      <c r="AU6" s="3">
        <v>10</v>
      </c>
      <c r="AV6" s="5">
        <f t="shared" si="18"/>
        <v>0.1</v>
      </c>
      <c r="AW6" s="3">
        <v>15</v>
      </c>
      <c r="AX6" s="13">
        <f t="shared" si="19"/>
        <v>1.215066828675577E-3</v>
      </c>
      <c r="AY6" s="3">
        <v>40</v>
      </c>
      <c r="AZ6" s="5">
        <f t="shared" si="20"/>
        <v>0.4</v>
      </c>
      <c r="BA6" s="3">
        <v>650</v>
      </c>
      <c r="BB6" s="13">
        <f t="shared" si="21"/>
        <v>3.6175422974176312E-5</v>
      </c>
      <c r="BC6" s="13">
        <f t="shared" si="22"/>
        <v>0.12531281056291244</v>
      </c>
      <c r="BD6" s="13">
        <f t="shared" si="23"/>
        <v>0.39269009477785632</v>
      </c>
    </row>
    <row r="7" spans="1:56" ht="15" x14ac:dyDescent="0.2">
      <c r="B7" s="21" t="s">
        <v>3137</v>
      </c>
      <c r="G7" s="3">
        <f t="shared" si="0"/>
        <v>-0.25</v>
      </c>
      <c r="I7" s="3">
        <f t="shared" si="1"/>
        <v>-0.25</v>
      </c>
      <c r="K7" s="3">
        <f t="shared" si="2"/>
        <v>-0.25</v>
      </c>
      <c r="L7" s="12" t="str">
        <f t="shared" si="7"/>
        <v/>
      </c>
      <c r="N7" s="13">
        <f t="shared" si="3"/>
        <v>-3.6801605888256944E-3</v>
      </c>
      <c r="O7" s="12" t="e">
        <f t="shared" si="4"/>
        <v>#N/A</v>
      </c>
      <c r="Q7" s="3">
        <f t="shared" si="5"/>
        <v>-0.25</v>
      </c>
      <c r="S7" s="3">
        <f t="shared" si="6"/>
        <v>-0.25</v>
      </c>
      <c r="T7" s="13" t="str">
        <f t="shared" si="8"/>
        <v/>
      </c>
      <c r="W7" s="5" t="str">
        <f t="shared" si="9"/>
        <v/>
      </c>
      <c r="Y7" s="5" t="str">
        <f t="shared" si="10"/>
        <v/>
      </c>
      <c r="AA7" s="5" t="str">
        <f t="shared" si="11"/>
        <v/>
      </c>
      <c r="AC7" s="5" t="str">
        <f t="shared" si="12"/>
        <v/>
      </c>
      <c r="AD7" s="5" t="str">
        <f t="shared" si="13"/>
        <v/>
      </c>
      <c r="AK7" s="3">
        <f t="shared" si="14"/>
        <v>-0.5</v>
      </c>
      <c r="AM7" s="3">
        <f t="shared" si="14"/>
        <v>-0.5</v>
      </c>
      <c r="AO7" s="3">
        <f t="shared" si="15"/>
        <v>-0.5</v>
      </c>
      <c r="AP7" s="3" t="str">
        <f t="shared" si="16"/>
        <v/>
      </c>
      <c r="AS7" s="13" t="str">
        <f t="shared" si="17"/>
        <v/>
      </c>
      <c r="AV7" s="5" t="str">
        <f t="shared" si="18"/>
        <v/>
      </c>
      <c r="AX7" s="13" t="str">
        <f t="shared" si="19"/>
        <v/>
      </c>
      <c r="AZ7" s="5" t="str">
        <f t="shared" si="20"/>
        <v/>
      </c>
      <c r="BB7" s="13" t="str">
        <f t="shared" si="21"/>
        <v/>
      </c>
      <c r="BC7" s="13" t="str">
        <f t="shared" si="22"/>
        <v/>
      </c>
      <c r="BD7" s="13" t="str">
        <f t="shared" si="23"/>
        <v/>
      </c>
    </row>
    <row r="8" spans="1:56" ht="15" x14ac:dyDescent="0.2">
      <c r="A8" s="3" t="s">
        <v>152</v>
      </c>
      <c r="B8" s="21" t="s">
        <v>3138</v>
      </c>
      <c r="C8" s="3" t="s">
        <v>153</v>
      </c>
      <c r="D8" s="3" t="s">
        <v>113</v>
      </c>
      <c r="E8" s="3" t="s">
        <v>154</v>
      </c>
      <c r="F8" s="3">
        <v>5</v>
      </c>
      <c r="G8" s="3">
        <f t="shared" si="0"/>
        <v>1</v>
      </c>
      <c r="H8" s="3">
        <v>4</v>
      </c>
      <c r="I8" s="3">
        <f t="shared" si="1"/>
        <v>0.75</v>
      </c>
      <c r="J8" s="3">
        <v>3</v>
      </c>
      <c r="K8" s="3">
        <f t="shared" si="2"/>
        <v>0.5</v>
      </c>
      <c r="L8" s="12">
        <f t="shared" si="7"/>
        <v>0.75</v>
      </c>
      <c r="M8" s="3">
        <v>2</v>
      </c>
      <c r="N8" s="13">
        <f t="shared" si="3"/>
        <v>1.8623842979814877E-2</v>
      </c>
      <c r="O8" s="12">
        <f t="shared" si="4"/>
        <v>5.4313099041533544E-2</v>
      </c>
      <c r="P8" s="3">
        <v>2</v>
      </c>
      <c r="Q8" s="3">
        <f t="shared" si="5"/>
        <v>0.25</v>
      </c>
      <c r="R8" s="3">
        <v>3</v>
      </c>
      <c r="S8" s="3">
        <f t="shared" si="6"/>
        <v>0.5</v>
      </c>
      <c r="T8" s="13">
        <f t="shared" si="8"/>
        <v>0.25620794765993832</v>
      </c>
      <c r="U8" s="3">
        <v>0</v>
      </c>
      <c r="W8" s="5" t="str">
        <f t="shared" si="9"/>
        <v/>
      </c>
      <c r="Y8" s="5" t="str">
        <f t="shared" si="10"/>
        <v/>
      </c>
      <c r="AA8" s="5" t="str">
        <f t="shared" si="11"/>
        <v/>
      </c>
      <c r="AC8" s="5" t="str">
        <f t="shared" si="12"/>
        <v/>
      </c>
      <c r="AD8" s="5">
        <f t="shared" si="13"/>
        <v>0</v>
      </c>
      <c r="AF8" s="3">
        <v>0</v>
      </c>
      <c r="AH8" s="3">
        <v>0</v>
      </c>
      <c r="AI8" s="3" t="s">
        <v>156</v>
      </c>
      <c r="AJ8" s="3">
        <v>3</v>
      </c>
      <c r="AK8" s="3">
        <f t="shared" si="14"/>
        <v>1</v>
      </c>
      <c r="AL8" s="3">
        <v>3</v>
      </c>
      <c r="AM8" s="3">
        <f t="shared" si="14"/>
        <v>1</v>
      </c>
      <c r="AN8" s="3">
        <v>2</v>
      </c>
      <c r="AO8" s="3">
        <f t="shared" si="15"/>
        <v>0.5</v>
      </c>
      <c r="AP8" s="3">
        <f t="shared" si="16"/>
        <v>0.83333333333333337</v>
      </c>
      <c r="AQ8" s="3" t="s">
        <v>157</v>
      </c>
      <c r="AR8" s="3">
        <v>10</v>
      </c>
      <c r="AS8" s="13">
        <f t="shared" si="17"/>
        <v>0.1</v>
      </c>
      <c r="AT8" s="3" t="s">
        <v>158</v>
      </c>
      <c r="AU8" s="3">
        <v>10</v>
      </c>
      <c r="AV8" s="5">
        <f t="shared" si="18"/>
        <v>0.1</v>
      </c>
      <c r="AW8" s="3">
        <v>30</v>
      </c>
      <c r="AX8" s="13">
        <f t="shared" si="19"/>
        <v>2.4301336573511541E-3</v>
      </c>
      <c r="AY8" s="3">
        <v>70</v>
      </c>
      <c r="AZ8" s="5">
        <f t="shared" si="20"/>
        <v>0.70000000000000007</v>
      </c>
      <c r="BA8" s="3">
        <v>750000</v>
      </c>
      <c r="BB8" s="13">
        <f t="shared" si="21"/>
        <v>4.1740872662511128E-2</v>
      </c>
      <c r="BC8" s="13">
        <f t="shared" si="22"/>
        <v>0.2110427515799656</v>
      </c>
      <c r="BD8" s="13">
        <f t="shared" si="23"/>
        <v>0.26882300407165471</v>
      </c>
    </row>
    <row r="9" spans="1:56" ht="15" x14ac:dyDescent="0.2">
      <c r="A9" s="3" t="s">
        <v>164</v>
      </c>
      <c r="B9" s="21" t="s">
        <v>3137</v>
      </c>
      <c r="C9" s="3" t="s">
        <v>165</v>
      </c>
      <c r="D9" s="3" t="s">
        <v>124</v>
      </c>
      <c r="E9" s="3" t="s">
        <v>166</v>
      </c>
      <c r="F9" s="3">
        <v>5</v>
      </c>
      <c r="G9" s="3">
        <f t="shared" si="0"/>
        <v>1</v>
      </c>
      <c r="H9" s="3">
        <v>3</v>
      </c>
      <c r="I9" s="3">
        <f t="shared" si="1"/>
        <v>0.5</v>
      </c>
      <c r="J9" s="3">
        <v>3</v>
      </c>
      <c r="K9" s="3">
        <f t="shared" si="2"/>
        <v>0.5</v>
      </c>
      <c r="L9" s="12">
        <f t="shared" si="7"/>
        <v>0.66666666666666663</v>
      </c>
      <c r="M9" s="3">
        <v>15</v>
      </c>
      <c r="N9" s="13">
        <f t="shared" si="3"/>
        <v>0.16359986617597858</v>
      </c>
      <c r="O9" s="12">
        <f t="shared" si="4"/>
        <v>0.80191693290734822</v>
      </c>
      <c r="P9" s="3">
        <v>3</v>
      </c>
      <c r="Q9" s="3">
        <f t="shared" si="5"/>
        <v>0.5</v>
      </c>
      <c r="R9" s="3">
        <v>3</v>
      </c>
      <c r="S9" s="3">
        <f t="shared" si="6"/>
        <v>0.5</v>
      </c>
      <c r="T9" s="13">
        <f t="shared" si="8"/>
        <v>0.38786662205865952</v>
      </c>
      <c r="U9" s="3">
        <v>1</v>
      </c>
      <c r="V9" s="3">
        <v>100</v>
      </c>
      <c r="W9" s="5">
        <f t="shared" si="9"/>
        <v>1</v>
      </c>
      <c r="X9" s="3">
        <v>30</v>
      </c>
      <c r="Y9" s="5">
        <f t="shared" si="10"/>
        <v>0.3</v>
      </c>
      <c r="Z9" s="3">
        <v>100</v>
      </c>
      <c r="AA9" s="5">
        <f t="shared" si="11"/>
        <v>1</v>
      </c>
      <c r="AB9" s="3">
        <v>30</v>
      </c>
      <c r="AC9" s="5">
        <f t="shared" si="12"/>
        <v>0.3</v>
      </c>
      <c r="AD9" s="5">
        <f t="shared" si="13"/>
        <v>0.72</v>
      </c>
      <c r="AE9" s="3" t="s">
        <v>168</v>
      </c>
      <c r="AF9" s="3">
        <v>1</v>
      </c>
      <c r="AG9" s="3" t="s">
        <v>147</v>
      </c>
      <c r="AH9" s="3">
        <v>1</v>
      </c>
      <c r="AI9" s="3" t="s">
        <v>169</v>
      </c>
      <c r="AJ9" s="3">
        <v>3</v>
      </c>
      <c r="AK9" s="3">
        <f t="shared" si="14"/>
        <v>1</v>
      </c>
      <c r="AL9" s="3">
        <v>1</v>
      </c>
      <c r="AM9" s="3">
        <f t="shared" si="14"/>
        <v>0</v>
      </c>
      <c r="AN9" s="3">
        <v>3</v>
      </c>
      <c r="AO9" s="3">
        <f t="shared" si="15"/>
        <v>1</v>
      </c>
      <c r="AP9" s="3">
        <f t="shared" si="16"/>
        <v>0.66666666666666663</v>
      </c>
      <c r="AQ9" s="3" t="s">
        <v>170</v>
      </c>
      <c r="AR9" s="3">
        <v>5</v>
      </c>
      <c r="AS9" s="13">
        <f t="shared" si="17"/>
        <v>0.05</v>
      </c>
      <c r="AT9" s="3" t="s">
        <v>171</v>
      </c>
      <c r="AU9" s="3">
        <v>20</v>
      </c>
      <c r="AV9" s="5">
        <f t="shared" si="18"/>
        <v>0.2</v>
      </c>
      <c r="AW9" s="3">
        <v>10</v>
      </c>
      <c r="AX9" s="13">
        <f t="shared" si="19"/>
        <v>8.1004455245038481E-4</v>
      </c>
      <c r="AY9" s="3">
        <v>10</v>
      </c>
      <c r="AZ9" s="5">
        <f t="shared" si="20"/>
        <v>0.1</v>
      </c>
      <c r="BA9" s="3">
        <v>6000</v>
      </c>
      <c r="BB9" s="13">
        <f t="shared" si="21"/>
        <v>3.3392698130008905E-4</v>
      </c>
      <c r="BC9" s="13">
        <f t="shared" si="22"/>
        <v>7.5285992883437625E-2</v>
      </c>
      <c r="BD9" s="13">
        <f t="shared" si="23"/>
        <v>0.57081074353442884</v>
      </c>
    </row>
    <row r="10" spans="1:56" ht="15" x14ac:dyDescent="0.2">
      <c r="A10" s="3" t="s">
        <v>174</v>
      </c>
      <c r="B10" s="21" t="s">
        <v>3137</v>
      </c>
      <c r="C10" s="3" t="s">
        <v>175</v>
      </c>
      <c r="D10" s="3" t="s">
        <v>124</v>
      </c>
      <c r="E10" s="3" t="s">
        <v>176</v>
      </c>
      <c r="F10" s="3">
        <v>5</v>
      </c>
      <c r="G10" s="3">
        <f t="shared" si="0"/>
        <v>1</v>
      </c>
      <c r="H10" s="3">
        <v>5</v>
      </c>
      <c r="I10" s="3">
        <f t="shared" si="1"/>
        <v>1</v>
      </c>
      <c r="J10" s="3">
        <v>5</v>
      </c>
      <c r="K10" s="3">
        <f t="shared" si="2"/>
        <v>1</v>
      </c>
      <c r="L10" s="12">
        <f t="shared" si="7"/>
        <v>1</v>
      </c>
      <c r="M10" s="3">
        <v>27</v>
      </c>
      <c r="N10" s="13">
        <f t="shared" si="3"/>
        <v>0.29742388758782201</v>
      </c>
      <c r="O10" s="12">
        <f t="shared" si="4"/>
        <v>0.96166134185303509</v>
      </c>
      <c r="P10" s="3">
        <v>5</v>
      </c>
      <c r="Q10" s="3">
        <f t="shared" si="5"/>
        <v>1</v>
      </c>
      <c r="R10" s="3">
        <v>5</v>
      </c>
      <c r="S10" s="3">
        <f t="shared" si="6"/>
        <v>1</v>
      </c>
      <c r="T10" s="13">
        <f t="shared" si="8"/>
        <v>0.76580796252927408</v>
      </c>
      <c r="U10" s="3">
        <v>1</v>
      </c>
      <c r="V10" s="3">
        <v>100</v>
      </c>
      <c r="W10" s="5">
        <f t="shared" si="9"/>
        <v>1</v>
      </c>
      <c r="X10" s="3">
        <v>20</v>
      </c>
      <c r="Y10" s="5">
        <f t="shared" si="10"/>
        <v>0.2</v>
      </c>
      <c r="Z10" s="3">
        <v>100</v>
      </c>
      <c r="AA10" s="5">
        <f t="shared" si="11"/>
        <v>1</v>
      </c>
      <c r="AB10" s="3">
        <v>100</v>
      </c>
      <c r="AC10" s="5">
        <f t="shared" si="12"/>
        <v>1</v>
      </c>
      <c r="AD10" s="5">
        <f t="shared" si="13"/>
        <v>0.84000000000000008</v>
      </c>
      <c r="AE10" s="3" t="s">
        <v>178</v>
      </c>
      <c r="AF10" s="3">
        <v>1</v>
      </c>
      <c r="AG10" s="3" t="s">
        <v>179</v>
      </c>
      <c r="AH10" s="3">
        <v>1</v>
      </c>
      <c r="AI10" s="3" t="s">
        <v>180</v>
      </c>
      <c r="AJ10" s="3">
        <v>3</v>
      </c>
      <c r="AK10" s="3">
        <f t="shared" si="14"/>
        <v>1</v>
      </c>
      <c r="AL10" s="3">
        <v>2</v>
      </c>
      <c r="AM10" s="3">
        <f t="shared" si="14"/>
        <v>0.5</v>
      </c>
      <c r="AN10" s="3">
        <v>3</v>
      </c>
      <c r="AO10" s="3">
        <f t="shared" si="15"/>
        <v>1</v>
      </c>
      <c r="AP10" s="3">
        <f t="shared" si="16"/>
        <v>0.83333333333333337</v>
      </c>
      <c r="AQ10" s="3" t="s">
        <v>181</v>
      </c>
      <c r="AR10" s="3">
        <v>5</v>
      </c>
      <c r="AS10" s="13">
        <f t="shared" si="17"/>
        <v>0.05</v>
      </c>
      <c r="AT10" s="3" t="s">
        <v>182</v>
      </c>
      <c r="AU10" s="3">
        <v>85</v>
      </c>
      <c r="AV10" s="5">
        <f t="shared" si="18"/>
        <v>0.85</v>
      </c>
      <c r="AW10" s="3">
        <v>56</v>
      </c>
      <c r="AX10" s="13">
        <f t="shared" si="19"/>
        <v>4.5362494937221543E-3</v>
      </c>
      <c r="AY10" s="3">
        <v>80</v>
      </c>
      <c r="AZ10" s="5">
        <f t="shared" si="20"/>
        <v>0.8</v>
      </c>
      <c r="BA10" s="3">
        <v>960000</v>
      </c>
      <c r="BB10" s="13">
        <f t="shared" si="21"/>
        <v>5.3428317008014245E-2</v>
      </c>
      <c r="BC10" s="13">
        <f t="shared" si="22"/>
        <v>0.42699114162543411</v>
      </c>
      <c r="BD10" s="13">
        <f t="shared" si="23"/>
        <v>0.73951655468600519</v>
      </c>
    </row>
    <row r="11" spans="1:56" ht="15" x14ac:dyDescent="0.2">
      <c r="A11" s="3" t="s">
        <v>185</v>
      </c>
      <c r="B11" s="21" t="s">
        <v>3150</v>
      </c>
      <c r="C11" s="3" t="s">
        <v>186</v>
      </c>
      <c r="D11" s="3" t="s">
        <v>144</v>
      </c>
      <c r="E11" s="3" t="s">
        <v>187</v>
      </c>
      <c r="F11" s="3">
        <v>4</v>
      </c>
      <c r="G11" s="3">
        <f t="shared" si="0"/>
        <v>0.75</v>
      </c>
      <c r="H11" s="3">
        <v>4</v>
      </c>
      <c r="I11" s="3">
        <f t="shared" si="1"/>
        <v>0.75</v>
      </c>
      <c r="J11" s="3">
        <v>4</v>
      </c>
      <c r="K11" s="3">
        <f t="shared" si="2"/>
        <v>0.75</v>
      </c>
      <c r="L11" s="12">
        <f t="shared" si="7"/>
        <v>0.75</v>
      </c>
      <c r="M11" s="3">
        <v>6</v>
      </c>
      <c r="N11" s="13">
        <f t="shared" si="3"/>
        <v>6.323185011709602E-2</v>
      </c>
      <c r="O11" s="12">
        <f t="shared" si="4"/>
        <v>0.49520766773162939</v>
      </c>
      <c r="P11" s="3">
        <v>4</v>
      </c>
      <c r="Q11" s="3">
        <f t="shared" si="5"/>
        <v>0.75</v>
      </c>
      <c r="R11" s="3">
        <v>4</v>
      </c>
      <c r="S11" s="3">
        <f t="shared" si="6"/>
        <v>0.75</v>
      </c>
      <c r="T11" s="13">
        <f t="shared" si="8"/>
        <v>0.52107728337236525</v>
      </c>
      <c r="U11" s="3">
        <v>0</v>
      </c>
      <c r="W11" s="5" t="str">
        <f t="shared" si="9"/>
        <v/>
      </c>
      <c r="Y11" s="5" t="str">
        <f t="shared" si="10"/>
        <v/>
      </c>
      <c r="AA11" s="5" t="str">
        <f t="shared" si="11"/>
        <v/>
      </c>
      <c r="AC11" s="5" t="str">
        <f t="shared" si="12"/>
        <v/>
      </c>
      <c r="AD11" s="5">
        <f t="shared" si="13"/>
        <v>0</v>
      </c>
      <c r="AF11" s="3">
        <v>0</v>
      </c>
      <c r="AH11" s="3">
        <v>0</v>
      </c>
      <c r="AJ11" s="3">
        <v>3</v>
      </c>
      <c r="AK11" s="3">
        <f t="shared" si="14"/>
        <v>1</v>
      </c>
      <c r="AL11" s="3">
        <v>2</v>
      </c>
      <c r="AM11" s="3">
        <f t="shared" si="14"/>
        <v>0.5</v>
      </c>
      <c r="AN11" s="3">
        <v>2</v>
      </c>
      <c r="AO11" s="3">
        <f t="shared" si="15"/>
        <v>0.5</v>
      </c>
      <c r="AP11" s="3">
        <f t="shared" si="16"/>
        <v>0.66666666666666663</v>
      </c>
      <c r="AQ11" s="3" t="s">
        <v>189</v>
      </c>
      <c r="AR11" s="3">
        <v>5</v>
      </c>
      <c r="AS11" s="13">
        <f t="shared" si="17"/>
        <v>0.05</v>
      </c>
      <c r="AT11" s="3" t="s">
        <v>190</v>
      </c>
      <c r="AU11" s="3">
        <v>4</v>
      </c>
      <c r="AV11" s="5">
        <f t="shared" si="18"/>
        <v>0.04</v>
      </c>
      <c r="AW11" s="3">
        <v>100</v>
      </c>
      <c r="AX11" s="13">
        <f t="shared" si="19"/>
        <v>8.1004455245038479E-3</v>
      </c>
      <c r="AY11" s="3">
        <v>50</v>
      </c>
      <c r="AZ11" s="5">
        <f t="shared" si="20"/>
        <v>0.5</v>
      </c>
      <c r="BA11" s="3">
        <v>75000</v>
      </c>
      <c r="BB11" s="13">
        <f t="shared" si="21"/>
        <v>4.1740872662511131E-3</v>
      </c>
      <c r="BC11" s="13">
        <f t="shared" si="22"/>
        <v>0.13806863319768875</v>
      </c>
      <c r="BD11" s="13">
        <f t="shared" si="23"/>
        <v>0.26572657290459006</v>
      </c>
    </row>
    <row r="12" spans="1:56" ht="15" x14ac:dyDescent="0.2">
      <c r="A12" s="3" t="s">
        <v>193</v>
      </c>
      <c r="B12" s="21" t="s">
        <v>3137</v>
      </c>
      <c r="C12" s="3" t="s">
        <v>194</v>
      </c>
      <c r="D12" s="3" t="s">
        <v>124</v>
      </c>
      <c r="E12" s="3" t="s">
        <v>195</v>
      </c>
      <c r="F12" s="3">
        <v>5</v>
      </c>
      <c r="G12" s="3">
        <f t="shared" si="0"/>
        <v>1</v>
      </c>
      <c r="H12" s="3">
        <v>5</v>
      </c>
      <c r="I12" s="3">
        <f t="shared" si="1"/>
        <v>1</v>
      </c>
      <c r="J12" s="3">
        <v>5</v>
      </c>
      <c r="K12" s="3">
        <f t="shared" si="2"/>
        <v>1</v>
      </c>
      <c r="L12" s="12">
        <f t="shared" si="7"/>
        <v>1</v>
      </c>
      <c r="M12" s="3">
        <v>4</v>
      </c>
      <c r="N12" s="13">
        <f t="shared" si="3"/>
        <v>4.0927846548455445E-2</v>
      </c>
      <c r="O12" s="12">
        <f t="shared" si="4"/>
        <v>0.25878594249201275</v>
      </c>
      <c r="P12" s="3">
        <v>3</v>
      </c>
      <c r="Q12" s="3">
        <f t="shared" si="5"/>
        <v>0.5</v>
      </c>
      <c r="R12" s="3">
        <v>4</v>
      </c>
      <c r="S12" s="3">
        <f t="shared" si="6"/>
        <v>0.75</v>
      </c>
      <c r="T12" s="13">
        <f t="shared" si="8"/>
        <v>0.4303092821828185</v>
      </c>
      <c r="U12" s="3">
        <v>1</v>
      </c>
      <c r="V12" s="3">
        <v>40</v>
      </c>
      <c r="W12" s="5">
        <f t="shared" si="9"/>
        <v>0.4</v>
      </c>
      <c r="X12" s="3">
        <v>6.25</v>
      </c>
      <c r="Y12" s="5">
        <f t="shared" si="10"/>
        <v>6.25E-2</v>
      </c>
      <c r="Z12" s="3">
        <v>28</v>
      </c>
      <c r="AA12" s="5">
        <f t="shared" si="11"/>
        <v>0.28000000000000003</v>
      </c>
      <c r="AB12" s="3">
        <v>5</v>
      </c>
      <c r="AC12" s="5">
        <f t="shared" si="12"/>
        <v>0.05</v>
      </c>
      <c r="AD12" s="5">
        <f t="shared" si="13"/>
        <v>0.35849999999999999</v>
      </c>
      <c r="AE12" s="3" t="s">
        <v>197</v>
      </c>
      <c r="AF12" s="3">
        <v>0</v>
      </c>
      <c r="AH12" s="3">
        <v>1</v>
      </c>
      <c r="AI12" s="3" t="s">
        <v>198</v>
      </c>
      <c r="AJ12" s="3">
        <v>3</v>
      </c>
      <c r="AK12" s="3">
        <f t="shared" si="14"/>
        <v>1</v>
      </c>
      <c r="AL12" s="3">
        <v>1</v>
      </c>
      <c r="AM12" s="3">
        <f t="shared" si="14"/>
        <v>0</v>
      </c>
      <c r="AN12" s="3">
        <v>3</v>
      </c>
      <c r="AO12" s="3">
        <f t="shared" si="15"/>
        <v>1</v>
      </c>
      <c r="AP12" s="3">
        <f t="shared" si="16"/>
        <v>0.66666666666666663</v>
      </c>
      <c r="AQ12" s="3" t="s">
        <v>199</v>
      </c>
      <c r="AR12" s="3">
        <v>2</v>
      </c>
      <c r="AS12" s="13">
        <f t="shared" si="17"/>
        <v>0.02</v>
      </c>
      <c r="AT12" s="3" t="s">
        <v>200</v>
      </c>
      <c r="AU12" s="3">
        <v>25</v>
      </c>
      <c r="AV12" s="5">
        <f t="shared" si="18"/>
        <v>0.25</v>
      </c>
      <c r="AW12" s="3">
        <v>38</v>
      </c>
      <c r="AX12" s="13">
        <f t="shared" si="19"/>
        <v>3.0781692993114623E-3</v>
      </c>
      <c r="AY12" s="3">
        <v>60</v>
      </c>
      <c r="AZ12" s="5">
        <f t="shared" si="20"/>
        <v>0.6</v>
      </c>
      <c r="BA12" s="3">
        <v>276000</v>
      </c>
      <c r="BB12" s="13">
        <f t="shared" si="21"/>
        <v>1.5360641139804097E-2</v>
      </c>
      <c r="BC12" s="13">
        <f t="shared" si="22"/>
        <v>0.21710970260977888</v>
      </c>
      <c r="BD12" s="13">
        <f t="shared" si="23"/>
        <v>0.46157320643240801</v>
      </c>
    </row>
    <row r="13" spans="1:56" ht="15" x14ac:dyDescent="0.2">
      <c r="A13" s="3" t="s">
        <v>205</v>
      </c>
      <c r="B13" s="21" t="s">
        <v>3150</v>
      </c>
      <c r="C13" s="3" t="s">
        <v>206</v>
      </c>
      <c r="D13" s="3" t="s">
        <v>124</v>
      </c>
      <c r="E13" s="3" t="s">
        <v>207</v>
      </c>
      <c r="F13" s="3">
        <v>5</v>
      </c>
      <c r="G13" s="3">
        <f t="shared" si="0"/>
        <v>1</v>
      </c>
      <c r="H13" s="3">
        <v>5</v>
      </c>
      <c r="I13" s="3">
        <f t="shared" si="1"/>
        <v>1</v>
      </c>
      <c r="J13" s="3">
        <v>5</v>
      </c>
      <c r="K13" s="3">
        <f t="shared" si="2"/>
        <v>1</v>
      </c>
      <c r="L13" s="12">
        <f t="shared" si="7"/>
        <v>1</v>
      </c>
      <c r="M13" s="3">
        <v>10</v>
      </c>
      <c r="N13" s="13">
        <f t="shared" si="3"/>
        <v>0.10783985725437716</v>
      </c>
      <c r="O13" s="12">
        <f t="shared" si="4"/>
        <v>0.61661341853035145</v>
      </c>
      <c r="P13" s="3">
        <v>5</v>
      </c>
      <c r="Q13" s="3">
        <f t="shared" si="5"/>
        <v>1</v>
      </c>
      <c r="R13" s="3">
        <v>5</v>
      </c>
      <c r="S13" s="3">
        <f t="shared" si="6"/>
        <v>1</v>
      </c>
      <c r="T13" s="13">
        <f t="shared" si="8"/>
        <v>0.70261328575145898</v>
      </c>
      <c r="U13" s="3">
        <v>1</v>
      </c>
      <c r="V13" s="3">
        <v>100</v>
      </c>
      <c r="W13" s="5">
        <f t="shared" si="9"/>
        <v>1</v>
      </c>
      <c r="X13" s="3">
        <v>20</v>
      </c>
      <c r="Y13" s="5">
        <f t="shared" si="10"/>
        <v>0.2</v>
      </c>
      <c r="Z13" s="3">
        <v>50</v>
      </c>
      <c r="AA13" s="5">
        <f t="shared" si="11"/>
        <v>0.5</v>
      </c>
      <c r="AB13" s="3">
        <v>10</v>
      </c>
      <c r="AC13" s="5">
        <f t="shared" si="12"/>
        <v>0.1</v>
      </c>
      <c r="AD13" s="5">
        <f t="shared" si="13"/>
        <v>0.56000000000000005</v>
      </c>
      <c r="AE13" s="3" t="s">
        <v>209</v>
      </c>
      <c r="AF13" s="3">
        <v>0</v>
      </c>
      <c r="AH13" s="3">
        <v>0</v>
      </c>
      <c r="AJ13" s="3">
        <v>3</v>
      </c>
      <c r="AK13" s="3">
        <f t="shared" si="14"/>
        <v>1</v>
      </c>
      <c r="AL13" s="3">
        <v>2</v>
      </c>
      <c r="AM13" s="3">
        <f t="shared" si="14"/>
        <v>0.5</v>
      </c>
      <c r="AN13" s="3">
        <v>3</v>
      </c>
      <c r="AO13" s="3">
        <f t="shared" si="15"/>
        <v>1</v>
      </c>
      <c r="AP13" s="3">
        <f t="shared" si="16"/>
        <v>0.83333333333333337</v>
      </c>
      <c r="AQ13" s="3" t="s">
        <v>210</v>
      </c>
      <c r="AR13" s="3">
        <v>1</v>
      </c>
      <c r="AS13" s="13">
        <f t="shared" si="17"/>
        <v>0.01</v>
      </c>
      <c r="AT13" s="3" t="s">
        <v>211</v>
      </c>
      <c r="AU13" s="3">
        <v>100</v>
      </c>
      <c r="AV13" s="5">
        <f t="shared" si="18"/>
        <v>1</v>
      </c>
      <c r="AW13" s="3">
        <v>20</v>
      </c>
      <c r="AX13" s="13">
        <f t="shared" si="19"/>
        <v>1.6200891049007696E-3</v>
      </c>
      <c r="AY13" s="3">
        <v>80</v>
      </c>
      <c r="AZ13" s="5">
        <f t="shared" si="20"/>
        <v>0.8</v>
      </c>
      <c r="BA13" s="3">
        <v>100000</v>
      </c>
      <c r="BB13" s="13">
        <f t="shared" si="21"/>
        <v>5.5654496883348172E-3</v>
      </c>
      <c r="BC13" s="13">
        <f t="shared" si="22"/>
        <v>0.45179638469830891</v>
      </c>
      <c r="BD13" s="13">
        <f t="shared" si="23"/>
        <v>0.44471787547288766</v>
      </c>
    </row>
    <row r="14" spans="1:56" ht="15" x14ac:dyDescent="0.2">
      <c r="A14" s="3" t="s">
        <v>141</v>
      </c>
      <c r="B14" s="21" t="s">
        <v>3137</v>
      </c>
      <c r="C14" s="3" t="s">
        <v>214</v>
      </c>
      <c r="D14" s="3" t="s">
        <v>144</v>
      </c>
      <c r="E14" s="3" t="s">
        <v>215</v>
      </c>
      <c r="G14" s="3">
        <f t="shared" si="0"/>
        <v>-0.25</v>
      </c>
      <c r="I14" s="3">
        <f t="shared" si="1"/>
        <v>-0.25</v>
      </c>
      <c r="K14" s="3">
        <f t="shared" si="2"/>
        <v>-0.25</v>
      </c>
      <c r="L14" s="12" t="str">
        <f t="shared" si="7"/>
        <v/>
      </c>
      <c r="N14" s="13">
        <f t="shared" si="3"/>
        <v>-3.6801605888256944E-3</v>
      </c>
      <c r="O14" s="12" t="e">
        <f t="shared" si="4"/>
        <v>#N/A</v>
      </c>
      <c r="Q14" s="3">
        <f t="shared" si="5"/>
        <v>-0.25</v>
      </c>
      <c r="S14" s="3">
        <f t="shared" si="6"/>
        <v>-0.25</v>
      </c>
      <c r="T14" s="13" t="str">
        <f t="shared" si="8"/>
        <v/>
      </c>
      <c r="W14" s="5" t="str">
        <f t="shared" si="9"/>
        <v/>
      </c>
      <c r="Y14" s="5" t="str">
        <f t="shared" si="10"/>
        <v/>
      </c>
      <c r="AA14" s="5" t="str">
        <f t="shared" si="11"/>
        <v/>
      </c>
      <c r="AC14" s="5" t="str">
        <f t="shared" si="12"/>
        <v/>
      </c>
      <c r="AD14" s="5" t="str">
        <f t="shared" si="13"/>
        <v/>
      </c>
      <c r="AK14" s="3">
        <f t="shared" si="14"/>
        <v>-0.5</v>
      </c>
      <c r="AM14" s="3">
        <f t="shared" si="14"/>
        <v>-0.5</v>
      </c>
      <c r="AO14" s="3">
        <f t="shared" si="15"/>
        <v>-0.5</v>
      </c>
      <c r="AP14" s="3" t="str">
        <f t="shared" si="16"/>
        <v/>
      </c>
      <c r="AS14" s="13" t="str">
        <f t="shared" si="17"/>
        <v/>
      </c>
      <c r="AV14" s="5" t="str">
        <f t="shared" si="18"/>
        <v/>
      </c>
      <c r="AX14" s="13" t="str">
        <f t="shared" si="19"/>
        <v/>
      </c>
      <c r="AZ14" s="5" t="str">
        <f t="shared" si="20"/>
        <v/>
      </c>
      <c r="BB14" s="13" t="str">
        <f t="shared" si="21"/>
        <v/>
      </c>
      <c r="BC14" s="13" t="str">
        <f t="shared" si="22"/>
        <v/>
      </c>
      <c r="BD14" s="13" t="str">
        <f t="shared" si="23"/>
        <v/>
      </c>
    </row>
    <row r="15" spans="1:56" ht="15" x14ac:dyDescent="0.2">
      <c r="A15" s="3" t="s">
        <v>216</v>
      </c>
      <c r="B15" s="21" t="s">
        <v>3137</v>
      </c>
      <c r="C15" s="3" t="s">
        <v>217</v>
      </c>
      <c r="D15" s="3" t="s">
        <v>113</v>
      </c>
      <c r="E15" s="3" t="s">
        <v>218</v>
      </c>
      <c r="F15" s="3">
        <v>4</v>
      </c>
      <c r="G15" s="3">
        <f t="shared" si="0"/>
        <v>0.75</v>
      </c>
      <c r="H15" s="3">
        <v>4</v>
      </c>
      <c r="I15" s="3">
        <f t="shared" si="1"/>
        <v>0.75</v>
      </c>
      <c r="J15" s="3">
        <v>4</v>
      </c>
      <c r="K15" s="3">
        <f t="shared" si="2"/>
        <v>0.75</v>
      </c>
      <c r="L15" s="12">
        <f t="shared" si="7"/>
        <v>0.75</v>
      </c>
      <c r="M15" s="3">
        <v>20</v>
      </c>
      <c r="N15" s="13">
        <f t="shared" si="3"/>
        <v>0.21935987509758004</v>
      </c>
      <c r="O15" s="12">
        <f t="shared" si="4"/>
        <v>0.88817891373801916</v>
      </c>
      <c r="P15" s="3">
        <v>3</v>
      </c>
      <c r="Q15" s="3">
        <f t="shared" si="5"/>
        <v>0.5</v>
      </c>
      <c r="R15" s="3">
        <v>5</v>
      </c>
      <c r="S15" s="3">
        <f t="shared" si="6"/>
        <v>1</v>
      </c>
      <c r="T15" s="13">
        <f t="shared" si="8"/>
        <v>0.57311995836586005</v>
      </c>
      <c r="U15" s="3">
        <v>0</v>
      </c>
      <c r="W15" s="5" t="str">
        <f t="shared" si="9"/>
        <v/>
      </c>
      <c r="Y15" s="5" t="str">
        <f t="shared" si="10"/>
        <v/>
      </c>
      <c r="AA15" s="5" t="str">
        <f t="shared" si="11"/>
        <v/>
      </c>
      <c r="AC15" s="5" t="str">
        <f t="shared" si="12"/>
        <v/>
      </c>
      <c r="AD15" s="5">
        <f t="shared" si="13"/>
        <v>0</v>
      </c>
      <c r="AF15" s="3">
        <v>0</v>
      </c>
      <c r="AH15" s="3">
        <v>1</v>
      </c>
      <c r="AI15" s="3" t="s">
        <v>220</v>
      </c>
      <c r="AJ15" s="3">
        <v>3</v>
      </c>
      <c r="AK15" s="3">
        <f t="shared" si="14"/>
        <v>1</v>
      </c>
      <c r="AL15" s="3">
        <v>3</v>
      </c>
      <c r="AM15" s="3">
        <f t="shared" si="14"/>
        <v>1</v>
      </c>
      <c r="AN15" s="3">
        <v>3</v>
      </c>
      <c r="AO15" s="3">
        <f t="shared" si="15"/>
        <v>1</v>
      </c>
      <c r="AP15" s="3">
        <f t="shared" si="16"/>
        <v>1</v>
      </c>
      <c r="AQ15" s="3" t="s">
        <v>221</v>
      </c>
      <c r="AR15" s="3">
        <v>30</v>
      </c>
      <c r="AS15" s="13">
        <f t="shared" si="17"/>
        <v>0.3</v>
      </c>
      <c r="AT15" s="3" t="e">
        <v>#NAME?</v>
      </c>
      <c r="AU15" s="3">
        <v>5</v>
      </c>
      <c r="AV15" s="5">
        <f t="shared" si="18"/>
        <v>0.05</v>
      </c>
      <c r="AW15" s="3">
        <v>50</v>
      </c>
      <c r="AX15" s="13">
        <f t="shared" si="19"/>
        <v>4.0502227622519239E-3</v>
      </c>
      <c r="AY15" s="3">
        <v>5</v>
      </c>
      <c r="AZ15" s="5">
        <f t="shared" si="20"/>
        <v>0.05</v>
      </c>
      <c r="BA15" s="3">
        <v>100</v>
      </c>
      <c r="BB15" s="13">
        <f t="shared" si="21"/>
        <v>5.5654496883348177E-6</v>
      </c>
      <c r="BC15" s="13">
        <f t="shared" si="22"/>
        <v>2.6013947052985067E-2</v>
      </c>
      <c r="BD15" s="13">
        <f t="shared" si="23"/>
        <v>0.45614173817735565</v>
      </c>
    </row>
    <row r="16" spans="1:56" ht="15" x14ac:dyDescent="0.2">
      <c r="A16" s="3" t="s">
        <v>229</v>
      </c>
      <c r="B16" s="21" t="s">
        <v>3150</v>
      </c>
      <c r="C16" s="3" t="s">
        <v>230</v>
      </c>
      <c r="D16" s="3" t="s">
        <v>144</v>
      </c>
      <c r="E16" s="3" t="s">
        <v>231</v>
      </c>
      <c r="F16" s="3">
        <v>4</v>
      </c>
      <c r="G16" s="3">
        <f t="shared" si="0"/>
        <v>0.75</v>
      </c>
      <c r="H16" s="3">
        <v>3</v>
      </c>
      <c r="I16" s="3">
        <f t="shared" si="1"/>
        <v>0.5</v>
      </c>
      <c r="J16" s="3">
        <v>3</v>
      </c>
      <c r="K16" s="3">
        <f t="shared" si="2"/>
        <v>0.5</v>
      </c>
      <c r="L16" s="12">
        <f t="shared" si="7"/>
        <v>0.58333333333333337</v>
      </c>
      <c r="M16" s="3">
        <v>10</v>
      </c>
      <c r="N16" s="13">
        <f t="shared" si="3"/>
        <v>0.10783985725437716</v>
      </c>
      <c r="O16" s="12">
        <f t="shared" si="4"/>
        <v>0.61661341853035145</v>
      </c>
      <c r="P16" s="3">
        <v>3</v>
      </c>
      <c r="Q16" s="3">
        <f t="shared" si="5"/>
        <v>0.5</v>
      </c>
      <c r="R16" s="3">
        <v>3</v>
      </c>
      <c r="S16" s="3">
        <f t="shared" si="6"/>
        <v>0.5</v>
      </c>
      <c r="T16" s="13">
        <f t="shared" si="8"/>
        <v>0.36927995241812567</v>
      </c>
      <c r="U16" s="3">
        <v>0</v>
      </c>
      <c r="W16" s="5" t="str">
        <f t="shared" si="9"/>
        <v/>
      </c>
      <c r="Y16" s="5" t="str">
        <f t="shared" si="10"/>
        <v/>
      </c>
      <c r="AA16" s="5" t="str">
        <f t="shared" si="11"/>
        <v/>
      </c>
      <c r="AC16" s="5" t="str">
        <f t="shared" si="12"/>
        <v/>
      </c>
      <c r="AD16" s="5">
        <f t="shared" si="13"/>
        <v>0</v>
      </c>
      <c r="AF16" s="3">
        <v>0</v>
      </c>
      <c r="AH16" s="3">
        <v>0</v>
      </c>
      <c r="AJ16" s="3">
        <v>2</v>
      </c>
      <c r="AK16" s="3">
        <f t="shared" si="14"/>
        <v>0.5</v>
      </c>
      <c r="AL16" s="3">
        <v>0</v>
      </c>
      <c r="AM16" s="3">
        <f t="shared" si="14"/>
        <v>-0.5</v>
      </c>
      <c r="AN16" s="3">
        <v>1</v>
      </c>
      <c r="AO16" s="3">
        <f t="shared" si="15"/>
        <v>0</v>
      </c>
      <c r="AP16" s="3" t="str">
        <f t="shared" si="16"/>
        <v/>
      </c>
      <c r="AQ16" s="3" t="s">
        <v>232</v>
      </c>
      <c r="AR16" s="3">
        <v>50</v>
      </c>
      <c r="AS16" s="13">
        <f t="shared" si="17"/>
        <v>0.5</v>
      </c>
      <c r="AT16" s="3" t="s">
        <v>233</v>
      </c>
      <c r="AU16" s="3">
        <v>20</v>
      </c>
      <c r="AV16" s="5">
        <f t="shared" si="18"/>
        <v>0.2</v>
      </c>
      <c r="AW16" s="3">
        <v>10</v>
      </c>
      <c r="AX16" s="13">
        <f t="shared" si="19"/>
        <v>8.1004455245038481E-4</v>
      </c>
      <c r="AY16" s="3">
        <v>2</v>
      </c>
      <c r="AZ16" s="5">
        <f t="shared" si="20"/>
        <v>0.02</v>
      </c>
      <c r="BB16" s="13" t="str">
        <f t="shared" si="21"/>
        <v/>
      </c>
      <c r="BC16" s="13">
        <f t="shared" si="22"/>
        <v>7.3603348184150125E-2</v>
      </c>
      <c r="BD16" s="13">
        <f t="shared" si="23"/>
        <v>0.21803094770508702</v>
      </c>
    </row>
    <row r="17" spans="1:56" ht="15" x14ac:dyDescent="0.2">
      <c r="A17" s="3" t="s">
        <v>238</v>
      </c>
      <c r="B17" s="21" t="s">
        <v>3139</v>
      </c>
      <c r="G17" s="3">
        <f t="shared" si="0"/>
        <v>-0.25</v>
      </c>
      <c r="I17" s="3">
        <f t="shared" si="1"/>
        <v>-0.25</v>
      </c>
      <c r="K17" s="3">
        <f t="shared" si="2"/>
        <v>-0.25</v>
      </c>
      <c r="L17" s="12" t="str">
        <f t="shared" si="7"/>
        <v/>
      </c>
      <c r="N17" s="13">
        <f t="shared" si="3"/>
        <v>-3.6801605888256944E-3</v>
      </c>
      <c r="O17" s="12" t="e">
        <f t="shared" si="4"/>
        <v>#N/A</v>
      </c>
      <c r="Q17" s="3">
        <f t="shared" si="5"/>
        <v>-0.25</v>
      </c>
      <c r="S17" s="3">
        <f t="shared" si="6"/>
        <v>-0.25</v>
      </c>
      <c r="T17" s="13" t="str">
        <f t="shared" si="8"/>
        <v/>
      </c>
      <c r="W17" s="5" t="str">
        <f t="shared" si="9"/>
        <v/>
      </c>
      <c r="Y17" s="5" t="str">
        <f t="shared" si="10"/>
        <v/>
      </c>
      <c r="AA17" s="5" t="str">
        <f t="shared" si="11"/>
        <v/>
      </c>
      <c r="AC17" s="5" t="str">
        <f t="shared" si="12"/>
        <v/>
      </c>
      <c r="AD17" s="5" t="str">
        <f t="shared" si="13"/>
        <v/>
      </c>
      <c r="AK17" s="3">
        <f t="shared" si="14"/>
        <v>-0.5</v>
      </c>
      <c r="AM17" s="3">
        <f t="shared" si="14"/>
        <v>-0.5</v>
      </c>
      <c r="AO17" s="3">
        <f t="shared" si="15"/>
        <v>-0.5</v>
      </c>
      <c r="AP17" s="3" t="str">
        <f t="shared" si="16"/>
        <v/>
      </c>
      <c r="AS17" s="13" t="str">
        <f t="shared" si="17"/>
        <v/>
      </c>
      <c r="AV17" s="5" t="str">
        <f t="shared" si="18"/>
        <v/>
      </c>
      <c r="AX17" s="13" t="str">
        <f t="shared" si="19"/>
        <v/>
      </c>
      <c r="AZ17" s="5" t="str">
        <f t="shared" si="20"/>
        <v/>
      </c>
      <c r="BB17" s="13" t="str">
        <f t="shared" si="21"/>
        <v/>
      </c>
      <c r="BC17" s="13" t="str">
        <f t="shared" si="22"/>
        <v/>
      </c>
      <c r="BD17" s="13" t="str">
        <f t="shared" si="23"/>
        <v/>
      </c>
    </row>
    <row r="18" spans="1:56" ht="15" x14ac:dyDescent="0.2">
      <c r="A18" s="3" t="s">
        <v>239</v>
      </c>
      <c r="B18" s="21" t="s">
        <v>3137</v>
      </c>
      <c r="C18" s="3" t="s">
        <v>240</v>
      </c>
      <c r="D18" s="3" t="s">
        <v>113</v>
      </c>
      <c r="E18" s="3" t="s">
        <v>241</v>
      </c>
      <c r="G18" s="3">
        <f t="shared" si="0"/>
        <v>-0.25</v>
      </c>
      <c r="I18" s="3">
        <f t="shared" si="1"/>
        <v>-0.25</v>
      </c>
      <c r="K18" s="3">
        <f t="shared" si="2"/>
        <v>-0.25</v>
      </c>
      <c r="L18" s="12" t="str">
        <f t="shared" si="7"/>
        <v/>
      </c>
      <c r="N18" s="13">
        <f t="shared" si="3"/>
        <v>-3.6801605888256944E-3</v>
      </c>
      <c r="O18" s="12" t="e">
        <f t="shared" si="4"/>
        <v>#N/A</v>
      </c>
      <c r="Q18" s="3">
        <f t="shared" si="5"/>
        <v>-0.25</v>
      </c>
      <c r="S18" s="3">
        <f t="shared" si="6"/>
        <v>-0.25</v>
      </c>
      <c r="T18" s="13" t="str">
        <f t="shared" si="8"/>
        <v/>
      </c>
      <c r="W18" s="5" t="str">
        <f t="shared" si="9"/>
        <v/>
      </c>
      <c r="Y18" s="5" t="str">
        <f t="shared" si="10"/>
        <v/>
      </c>
      <c r="AA18" s="5" t="str">
        <f t="shared" si="11"/>
        <v/>
      </c>
      <c r="AC18" s="5" t="str">
        <f t="shared" si="12"/>
        <v/>
      </c>
      <c r="AD18" s="5" t="str">
        <f t="shared" si="13"/>
        <v/>
      </c>
      <c r="AK18" s="3">
        <f t="shared" si="14"/>
        <v>-0.5</v>
      </c>
      <c r="AM18" s="3">
        <f t="shared" si="14"/>
        <v>-0.5</v>
      </c>
      <c r="AO18" s="3">
        <f t="shared" si="15"/>
        <v>-0.5</v>
      </c>
      <c r="AP18" s="3" t="str">
        <f t="shared" si="16"/>
        <v/>
      </c>
      <c r="AS18" s="13" t="str">
        <f t="shared" si="17"/>
        <v/>
      </c>
      <c r="AV18" s="5" t="str">
        <f t="shared" si="18"/>
        <v/>
      </c>
      <c r="AX18" s="13" t="str">
        <f t="shared" si="19"/>
        <v/>
      </c>
      <c r="AZ18" s="5" t="str">
        <f t="shared" si="20"/>
        <v/>
      </c>
      <c r="BB18" s="13" t="str">
        <f t="shared" si="21"/>
        <v/>
      </c>
      <c r="BC18" s="13" t="str">
        <f t="shared" si="22"/>
        <v/>
      </c>
      <c r="BD18" s="13" t="str">
        <f t="shared" si="23"/>
        <v/>
      </c>
    </row>
    <row r="19" spans="1:56" ht="15" x14ac:dyDescent="0.2">
      <c r="B19" s="21" t="s">
        <v>3137</v>
      </c>
      <c r="C19" s="3">
        <v>46145</v>
      </c>
      <c r="D19" s="3" t="s">
        <v>124</v>
      </c>
      <c r="E19" s="3" t="s">
        <v>242</v>
      </c>
      <c r="G19" s="3">
        <f t="shared" si="0"/>
        <v>-0.25</v>
      </c>
      <c r="I19" s="3">
        <f t="shared" si="1"/>
        <v>-0.25</v>
      </c>
      <c r="K19" s="3">
        <f t="shared" si="2"/>
        <v>-0.25</v>
      </c>
      <c r="L19" s="12" t="str">
        <f t="shared" si="7"/>
        <v/>
      </c>
      <c r="N19" s="13">
        <f t="shared" si="3"/>
        <v>-3.6801605888256944E-3</v>
      </c>
      <c r="O19" s="12" t="e">
        <f t="shared" si="4"/>
        <v>#N/A</v>
      </c>
      <c r="Q19" s="3">
        <f t="shared" si="5"/>
        <v>-0.25</v>
      </c>
      <c r="S19" s="3">
        <f t="shared" si="6"/>
        <v>-0.25</v>
      </c>
      <c r="T19" s="13" t="str">
        <f t="shared" si="8"/>
        <v/>
      </c>
      <c r="W19" s="5" t="str">
        <f t="shared" si="9"/>
        <v/>
      </c>
      <c r="Y19" s="5" t="str">
        <f t="shared" si="10"/>
        <v/>
      </c>
      <c r="AA19" s="5" t="str">
        <f t="shared" si="11"/>
        <v/>
      </c>
      <c r="AC19" s="5" t="str">
        <f t="shared" si="12"/>
        <v/>
      </c>
      <c r="AD19" s="5" t="str">
        <f t="shared" si="13"/>
        <v/>
      </c>
      <c r="AK19" s="3">
        <f t="shared" si="14"/>
        <v>-0.5</v>
      </c>
      <c r="AM19" s="3">
        <f t="shared" si="14"/>
        <v>-0.5</v>
      </c>
      <c r="AO19" s="3">
        <f t="shared" si="15"/>
        <v>-0.5</v>
      </c>
      <c r="AP19" s="3" t="str">
        <f t="shared" si="16"/>
        <v/>
      </c>
      <c r="AS19" s="13" t="str">
        <f t="shared" si="17"/>
        <v/>
      </c>
      <c r="AV19" s="5" t="str">
        <f t="shared" si="18"/>
        <v/>
      </c>
      <c r="AX19" s="13" t="str">
        <f t="shared" si="19"/>
        <v/>
      </c>
      <c r="AZ19" s="5" t="str">
        <f t="shared" si="20"/>
        <v/>
      </c>
      <c r="BB19" s="13" t="str">
        <f t="shared" si="21"/>
        <v/>
      </c>
      <c r="BC19" s="13" t="str">
        <f t="shared" si="22"/>
        <v/>
      </c>
      <c r="BD19" s="13" t="str">
        <f t="shared" si="23"/>
        <v/>
      </c>
    </row>
    <row r="20" spans="1:56" ht="15" x14ac:dyDescent="0.2">
      <c r="B20" s="21" t="s">
        <v>3137</v>
      </c>
      <c r="C20" s="3" t="s">
        <v>243</v>
      </c>
      <c r="D20" s="3" t="s">
        <v>113</v>
      </c>
      <c r="E20" s="3" t="s">
        <v>244</v>
      </c>
      <c r="G20" s="3">
        <f t="shared" si="0"/>
        <v>-0.25</v>
      </c>
      <c r="I20" s="3">
        <f t="shared" si="1"/>
        <v>-0.25</v>
      </c>
      <c r="K20" s="3">
        <f t="shared" si="2"/>
        <v>-0.25</v>
      </c>
      <c r="L20" s="12" t="str">
        <f t="shared" si="7"/>
        <v/>
      </c>
      <c r="N20" s="13">
        <f t="shared" si="3"/>
        <v>-3.6801605888256944E-3</v>
      </c>
      <c r="O20" s="12" t="e">
        <f t="shared" si="4"/>
        <v>#N/A</v>
      </c>
      <c r="Q20" s="3">
        <f t="shared" si="5"/>
        <v>-0.25</v>
      </c>
      <c r="S20" s="3">
        <f t="shared" si="6"/>
        <v>-0.25</v>
      </c>
      <c r="T20" s="13" t="str">
        <f t="shared" si="8"/>
        <v/>
      </c>
      <c r="W20" s="5" t="str">
        <f t="shared" si="9"/>
        <v/>
      </c>
      <c r="Y20" s="5" t="str">
        <f t="shared" si="10"/>
        <v/>
      </c>
      <c r="AA20" s="5" t="str">
        <f t="shared" si="11"/>
        <v/>
      </c>
      <c r="AC20" s="5" t="str">
        <f t="shared" si="12"/>
        <v/>
      </c>
      <c r="AD20" s="5" t="str">
        <f t="shared" si="13"/>
        <v/>
      </c>
      <c r="AK20" s="3">
        <f t="shared" ref="AK20:AM35" si="24">(AJ20-1)/2</f>
        <v>-0.5</v>
      </c>
      <c r="AM20" s="3">
        <f t="shared" si="24"/>
        <v>-0.5</v>
      </c>
      <c r="AO20" s="3">
        <f t="shared" si="15"/>
        <v>-0.5</v>
      </c>
      <c r="AP20" s="3" t="str">
        <f t="shared" si="16"/>
        <v/>
      </c>
      <c r="AS20" s="13" t="str">
        <f t="shared" si="17"/>
        <v/>
      </c>
      <c r="AV20" s="5" t="str">
        <f t="shared" si="18"/>
        <v/>
      </c>
      <c r="AX20" s="13" t="str">
        <f t="shared" si="19"/>
        <v/>
      </c>
      <c r="AZ20" s="5" t="str">
        <f t="shared" si="20"/>
        <v/>
      </c>
      <c r="BB20" s="13" t="str">
        <f t="shared" si="21"/>
        <v/>
      </c>
      <c r="BC20" s="13" t="str">
        <f t="shared" si="22"/>
        <v/>
      </c>
      <c r="BD20" s="13" t="str">
        <f t="shared" si="23"/>
        <v/>
      </c>
    </row>
    <row r="21" spans="1:56" ht="15" x14ac:dyDescent="0.2">
      <c r="A21" s="3" t="s">
        <v>245</v>
      </c>
      <c r="B21" s="21" t="s">
        <v>3137</v>
      </c>
      <c r="C21" s="3" t="s">
        <v>246</v>
      </c>
      <c r="D21" s="3" t="s">
        <v>144</v>
      </c>
      <c r="E21" s="3" t="s">
        <v>247</v>
      </c>
      <c r="F21" s="3">
        <v>5</v>
      </c>
      <c r="G21" s="3">
        <f t="shared" si="0"/>
        <v>1</v>
      </c>
      <c r="H21" s="3">
        <v>3</v>
      </c>
      <c r="I21" s="3">
        <f t="shared" si="1"/>
        <v>0.5</v>
      </c>
      <c r="J21" s="3">
        <v>5</v>
      </c>
      <c r="K21" s="3">
        <f t="shared" si="2"/>
        <v>1</v>
      </c>
      <c r="L21" s="12">
        <f t="shared" si="7"/>
        <v>0.83333333333333337</v>
      </c>
      <c r="M21" s="3">
        <v>3</v>
      </c>
      <c r="N21" s="13">
        <f t="shared" si="3"/>
        <v>2.9775844764135161E-2</v>
      </c>
      <c r="O21" s="12">
        <f t="shared" si="4"/>
        <v>0.15015974440894569</v>
      </c>
      <c r="P21" s="3">
        <v>3</v>
      </c>
      <c r="Q21" s="3">
        <f t="shared" si="5"/>
        <v>0.5</v>
      </c>
      <c r="R21" s="3">
        <v>4</v>
      </c>
      <c r="S21" s="3">
        <f t="shared" si="6"/>
        <v>0.75</v>
      </c>
      <c r="T21" s="13">
        <f t="shared" si="8"/>
        <v>0.42659194825471175</v>
      </c>
      <c r="U21" s="3">
        <v>0</v>
      </c>
      <c r="W21" s="5" t="str">
        <f t="shared" si="9"/>
        <v/>
      </c>
      <c r="Y21" s="5" t="str">
        <f t="shared" si="10"/>
        <v/>
      </c>
      <c r="AA21" s="5" t="str">
        <f t="shared" si="11"/>
        <v/>
      </c>
      <c r="AC21" s="5" t="str">
        <f t="shared" si="12"/>
        <v/>
      </c>
      <c r="AD21" s="5">
        <f t="shared" si="13"/>
        <v>0</v>
      </c>
      <c r="AF21" s="3">
        <v>0</v>
      </c>
      <c r="AH21" s="3">
        <v>1</v>
      </c>
      <c r="AI21" s="3" t="s">
        <v>249</v>
      </c>
      <c r="AJ21" s="3">
        <v>3</v>
      </c>
      <c r="AK21" s="3">
        <f t="shared" si="24"/>
        <v>1</v>
      </c>
      <c r="AL21" s="3">
        <v>3</v>
      </c>
      <c r="AM21" s="3">
        <f t="shared" si="24"/>
        <v>1</v>
      </c>
      <c r="AN21" s="3">
        <v>3</v>
      </c>
      <c r="AO21" s="3">
        <f t="shared" si="15"/>
        <v>1</v>
      </c>
      <c r="AP21" s="3">
        <f t="shared" si="16"/>
        <v>1</v>
      </c>
      <c r="AQ21" s="3" t="s">
        <v>250</v>
      </c>
      <c r="AR21" s="3">
        <v>10</v>
      </c>
      <c r="AS21" s="13">
        <f t="shared" si="17"/>
        <v>0.1</v>
      </c>
      <c r="AT21" s="3" t="s">
        <v>251</v>
      </c>
      <c r="AU21" s="3">
        <v>5</v>
      </c>
      <c r="AV21" s="5">
        <f t="shared" si="18"/>
        <v>0.05</v>
      </c>
      <c r="AW21" s="3">
        <v>10</v>
      </c>
      <c r="AX21" s="13">
        <f t="shared" si="19"/>
        <v>8.1004455245038481E-4</v>
      </c>
      <c r="AY21" s="3">
        <v>80</v>
      </c>
      <c r="AZ21" s="5">
        <f t="shared" si="20"/>
        <v>0.8</v>
      </c>
      <c r="BA21" s="3">
        <v>200000</v>
      </c>
      <c r="BB21" s="13">
        <f t="shared" si="21"/>
        <v>1.1130899376669634E-2</v>
      </c>
      <c r="BC21" s="13">
        <f t="shared" si="22"/>
        <v>0.21548523598228003</v>
      </c>
      <c r="BD21" s="13">
        <f t="shared" si="23"/>
        <v>0.44692631469629068</v>
      </c>
    </row>
    <row r="22" spans="1:56" ht="15" x14ac:dyDescent="0.2">
      <c r="A22" s="3" t="s">
        <v>256</v>
      </c>
      <c r="B22" s="21" t="s">
        <v>3137</v>
      </c>
      <c r="C22" s="3" t="s">
        <v>257</v>
      </c>
      <c r="D22" s="3" t="s">
        <v>124</v>
      </c>
      <c r="E22" s="3" t="s">
        <v>207</v>
      </c>
      <c r="F22" s="3">
        <v>5</v>
      </c>
      <c r="G22" s="3">
        <f t="shared" si="0"/>
        <v>1</v>
      </c>
      <c r="H22" s="3">
        <v>5</v>
      </c>
      <c r="I22" s="3">
        <f t="shared" si="1"/>
        <v>1</v>
      </c>
      <c r="J22" s="3">
        <v>5</v>
      </c>
      <c r="K22" s="3">
        <f t="shared" si="2"/>
        <v>1</v>
      </c>
      <c r="L22" s="12">
        <f t="shared" si="7"/>
        <v>1</v>
      </c>
      <c r="M22" s="3">
        <v>20</v>
      </c>
      <c r="N22" s="13">
        <f t="shared" si="3"/>
        <v>0.21935987509758004</v>
      </c>
      <c r="O22" s="12">
        <f t="shared" si="4"/>
        <v>0.88817891373801916</v>
      </c>
      <c r="P22" s="3">
        <v>5</v>
      </c>
      <c r="Q22" s="3">
        <f t="shared" si="5"/>
        <v>1</v>
      </c>
      <c r="R22" s="3">
        <v>5</v>
      </c>
      <c r="S22" s="3">
        <f t="shared" si="6"/>
        <v>1</v>
      </c>
      <c r="T22" s="13">
        <f t="shared" si="8"/>
        <v>0.73978662503252668</v>
      </c>
      <c r="U22" s="3">
        <v>1</v>
      </c>
      <c r="V22" s="3">
        <v>100</v>
      </c>
      <c r="W22" s="5">
        <f t="shared" si="9"/>
        <v>1</v>
      </c>
      <c r="X22" s="3">
        <v>30</v>
      </c>
      <c r="Y22" s="5">
        <f t="shared" si="10"/>
        <v>0.3</v>
      </c>
      <c r="Z22" s="3">
        <v>100</v>
      </c>
      <c r="AA22" s="5">
        <f t="shared" si="11"/>
        <v>1</v>
      </c>
      <c r="AB22" s="3">
        <v>30</v>
      </c>
      <c r="AC22" s="5">
        <f t="shared" si="12"/>
        <v>0.3</v>
      </c>
      <c r="AD22" s="5">
        <f t="shared" si="13"/>
        <v>0.72</v>
      </c>
      <c r="AE22" s="3" t="s">
        <v>259</v>
      </c>
      <c r="AF22" s="3">
        <v>1</v>
      </c>
      <c r="AG22" s="3" t="s">
        <v>179</v>
      </c>
      <c r="AH22" s="3">
        <v>1</v>
      </c>
      <c r="AI22" s="3" t="s">
        <v>260</v>
      </c>
      <c r="AJ22" s="3">
        <v>3</v>
      </c>
      <c r="AK22" s="3">
        <f t="shared" si="24"/>
        <v>1</v>
      </c>
      <c r="AL22" s="3">
        <v>3</v>
      </c>
      <c r="AM22" s="3">
        <f t="shared" si="24"/>
        <v>1</v>
      </c>
      <c r="AN22" s="3">
        <v>3</v>
      </c>
      <c r="AO22" s="3">
        <f t="shared" si="15"/>
        <v>1</v>
      </c>
      <c r="AP22" s="3">
        <f t="shared" si="16"/>
        <v>1</v>
      </c>
      <c r="AQ22" s="3" t="s">
        <v>261</v>
      </c>
      <c r="AR22" s="3">
        <v>2</v>
      </c>
      <c r="AS22" s="13">
        <f t="shared" si="17"/>
        <v>0.02</v>
      </c>
      <c r="AT22" s="3" t="s">
        <v>262</v>
      </c>
      <c r="AU22" s="3">
        <v>100</v>
      </c>
      <c r="AV22" s="5">
        <f t="shared" si="18"/>
        <v>1</v>
      </c>
      <c r="AW22" s="3">
        <v>120</v>
      </c>
      <c r="AX22" s="13">
        <f t="shared" si="19"/>
        <v>9.7205346294046164E-3</v>
      </c>
      <c r="AY22" s="3">
        <v>80</v>
      </c>
      <c r="AZ22" s="5">
        <f t="shared" si="20"/>
        <v>0.8</v>
      </c>
      <c r="BA22" s="3">
        <v>25000</v>
      </c>
      <c r="BB22" s="13">
        <f t="shared" si="21"/>
        <v>1.3913624220837043E-3</v>
      </c>
      <c r="BC22" s="13">
        <f t="shared" si="22"/>
        <v>0.45277797426287208</v>
      </c>
      <c r="BD22" s="13">
        <f t="shared" si="23"/>
        <v>0.7415705749119248</v>
      </c>
    </row>
    <row r="23" spans="1:56" ht="15" x14ac:dyDescent="0.2">
      <c r="A23" s="3" t="s">
        <v>265</v>
      </c>
      <c r="B23" s="21" t="s">
        <v>3137</v>
      </c>
      <c r="C23" s="3" t="s">
        <v>266</v>
      </c>
      <c r="D23" s="3" t="s">
        <v>144</v>
      </c>
      <c r="E23" s="3" t="s">
        <v>267</v>
      </c>
      <c r="G23" s="3">
        <f t="shared" si="0"/>
        <v>-0.25</v>
      </c>
      <c r="I23" s="3">
        <f t="shared" si="1"/>
        <v>-0.25</v>
      </c>
      <c r="K23" s="3">
        <f t="shared" si="2"/>
        <v>-0.25</v>
      </c>
      <c r="L23" s="12" t="str">
        <f t="shared" si="7"/>
        <v/>
      </c>
      <c r="N23" s="13">
        <f t="shared" si="3"/>
        <v>-3.6801605888256944E-3</v>
      </c>
      <c r="O23" s="12" t="e">
        <f t="shared" si="4"/>
        <v>#N/A</v>
      </c>
      <c r="Q23" s="3">
        <f t="shared" si="5"/>
        <v>-0.25</v>
      </c>
      <c r="S23" s="3">
        <f t="shared" si="6"/>
        <v>-0.25</v>
      </c>
      <c r="T23" s="13" t="str">
        <f t="shared" si="8"/>
        <v/>
      </c>
      <c r="W23" s="5" t="str">
        <f t="shared" si="9"/>
        <v/>
      </c>
      <c r="Y23" s="5" t="str">
        <f t="shared" si="10"/>
        <v/>
      </c>
      <c r="AA23" s="5" t="str">
        <f t="shared" si="11"/>
        <v/>
      </c>
      <c r="AC23" s="5" t="str">
        <f t="shared" si="12"/>
        <v/>
      </c>
      <c r="AD23" s="5" t="str">
        <f t="shared" si="13"/>
        <v/>
      </c>
      <c r="AK23" s="3">
        <f t="shared" si="24"/>
        <v>-0.5</v>
      </c>
      <c r="AM23" s="3">
        <f t="shared" si="24"/>
        <v>-0.5</v>
      </c>
      <c r="AO23" s="3">
        <f t="shared" si="15"/>
        <v>-0.5</v>
      </c>
      <c r="AP23" s="3" t="str">
        <f t="shared" si="16"/>
        <v/>
      </c>
      <c r="AS23" s="13" t="str">
        <f t="shared" si="17"/>
        <v/>
      </c>
      <c r="AV23" s="5" t="str">
        <f t="shared" si="18"/>
        <v/>
      </c>
      <c r="AX23" s="13" t="str">
        <f t="shared" si="19"/>
        <v/>
      </c>
      <c r="AZ23" s="5" t="str">
        <f t="shared" si="20"/>
        <v/>
      </c>
      <c r="BB23" s="13" t="str">
        <f t="shared" si="21"/>
        <v/>
      </c>
      <c r="BC23" s="13" t="str">
        <f t="shared" si="22"/>
        <v/>
      </c>
      <c r="BD23" s="13" t="str">
        <f t="shared" si="23"/>
        <v/>
      </c>
    </row>
    <row r="24" spans="1:56" ht="15" x14ac:dyDescent="0.2">
      <c r="A24" s="3" t="s">
        <v>268</v>
      </c>
      <c r="B24" s="21" t="s">
        <v>3139</v>
      </c>
      <c r="C24" s="3" t="s">
        <v>269</v>
      </c>
      <c r="D24" s="3" t="s">
        <v>144</v>
      </c>
      <c r="E24" s="3" t="s">
        <v>270</v>
      </c>
      <c r="F24" s="3">
        <v>5</v>
      </c>
      <c r="G24" s="3">
        <f t="shared" si="0"/>
        <v>1</v>
      </c>
      <c r="H24" s="3">
        <v>5</v>
      </c>
      <c r="I24" s="3">
        <f t="shared" si="1"/>
        <v>1</v>
      </c>
      <c r="J24" s="3">
        <v>4</v>
      </c>
      <c r="K24" s="3">
        <f t="shared" si="2"/>
        <v>0.75</v>
      </c>
      <c r="L24" s="12">
        <f t="shared" si="7"/>
        <v>0.91666666666666663</v>
      </c>
      <c r="M24" s="3">
        <v>25</v>
      </c>
      <c r="N24" s="13">
        <f t="shared" si="3"/>
        <v>0.27511988401918147</v>
      </c>
      <c r="O24" s="12">
        <f t="shared" si="4"/>
        <v>0.94249201277955275</v>
      </c>
      <c r="P24" s="3">
        <v>5</v>
      </c>
      <c r="Q24" s="3">
        <f t="shared" si="5"/>
        <v>1</v>
      </c>
      <c r="R24" s="3">
        <v>5</v>
      </c>
      <c r="S24" s="3">
        <f t="shared" si="6"/>
        <v>1</v>
      </c>
      <c r="T24" s="13">
        <f t="shared" si="8"/>
        <v>0.75837329467306047</v>
      </c>
      <c r="U24" s="3">
        <v>1</v>
      </c>
      <c r="V24" s="3">
        <v>100</v>
      </c>
      <c r="W24" s="5">
        <f t="shared" si="9"/>
        <v>1</v>
      </c>
      <c r="X24" s="3">
        <v>2.5</v>
      </c>
      <c r="Y24" s="5">
        <f t="shared" si="10"/>
        <v>2.5000000000000001E-2</v>
      </c>
      <c r="Z24" s="3">
        <v>75</v>
      </c>
      <c r="AA24" s="5">
        <f t="shared" si="11"/>
        <v>0.75</v>
      </c>
      <c r="AB24" s="3">
        <v>3</v>
      </c>
      <c r="AC24" s="5">
        <f t="shared" si="12"/>
        <v>0.03</v>
      </c>
      <c r="AD24" s="5">
        <f t="shared" si="13"/>
        <v>0.56099999999999994</v>
      </c>
      <c r="AF24" s="3">
        <v>1</v>
      </c>
      <c r="AG24" s="3" t="s">
        <v>179</v>
      </c>
      <c r="AH24" s="3">
        <v>0</v>
      </c>
      <c r="AJ24" s="3">
        <v>3</v>
      </c>
      <c r="AK24" s="3">
        <f t="shared" si="24"/>
        <v>1</v>
      </c>
      <c r="AL24" s="3">
        <v>3</v>
      </c>
      <c r="AM24" s="3">
        <f t="shared" si="24"/>
        <v>1</v>
      </c>
      <c r="AN24" s="3">
        <v>3</v>
      </c>
      <c r="AO24" s="3">
        <f t="shared" si="15"/>
        <v>1</v>
      </c>
      <c r="AP24" s="3">
        <f t="shared" si="16"/>
        <v>1</v>
      </c>
      <c r="AQ24" s="3" t="s">
        <v>271</v>
      </c>
      <c r="AR24" s="3">
        <v>20</v>
      </c>
      <c r="AS24" s="13">
        <f t="shared" si="17"/>
        <v>0.2</v>
      </c>
      <c r="AT24" s="3" t="s">
        <v>271</v>
      </c>
      <c r="AU24" s="3">
        <v>15</v>
      </c>
      <c r="AV24" s="5">
        <f t="shared" si="18"/>
        <v>0.15</v>
      </c>
      <c r="AW24" s="3">
        <v>10</v>
      </c>
      <c r="AX24" s="13">
        <f t="shared" si="19"/>
        <v>8.1004455245038481E-4</v>
      </c>
      <c r="AY24" s="3">
        <v>25</v>
      </c>
      <c r="AZ24" s="5">
        <f t="shared" si="20"/>
        <v>0.25</v>
      </c>
      <c r="BA24" s="3">
        <v>0</v>
      </c>
      <c r="BB24" s="13">
        <f t="shared" si="21"/>
        <v>0</v>
      </c>
      <c r="BC24" s="13">
        <f t="shared" si="22"/>
        <v>0.1002025111381126</v>
      </c>
      <c r="BD24" s="13">
        <f t="shared" si="23"/>
        <v>0.56703030905972995</v>
      </c>
    </row>
    <row r="25" spans="1:56" ht="15" x14ac:dyDescent="0.2">
      <c r="A25" s="3" t="s">
        <v>272</v>
      </c>
      <c r="B25" s="21" t="s">
        <v>3139</v>
      </c>
      <c r="C25" s="3" t="s">
        <v>120</v>
      </c>
      <c r="D25" s="3" t="s">
        <v>124</v>
      </c>
      <c r="E25" s="3" t="s">
        <v>273</v>
      </c>
      <c r="F25" s="3">
        <v>5</v>
      </c>
      <c r="G25" s="3">
        <f t="shared" si="0"/>
        <v>1</v>
      </c>
      <c r="H25" s="3">
        <v>5</v>
      </c>
      <c r="I25" s="3">
        <f t="shared" si="1"/>
        <v>1</v>
      </c>
      <c r="J25" s="3">
        <v>4</v>
      </c>
      <c r="K25" s="3">
        <f t="shared" si="2"/>
        <v>0.75</v>
      </c>
      <c r="L25" s="12">
        <f t="shared" si="7"/>
        <v>0.91666666666666663</v>
      </c>
      <c r="M25" s="3">
        <v>10</v>
      </c>
      <c r="N25" s="13">
        <f t="shared" si="3"/>
        <v>0.10783985725437716</v>
      </c>
      <c r="O25" s="12">
        <f t="shared" si="4"/>
        <v>0.61661341853035145</v>
      </c>
      <c r="P25" s="3">
        <v>5</v>
      </c>
      <c r="Q25" s="3">
        <f t="shared" si="5"/>
        <v>1</v>
      </c>
      <c r="R25" s="3">
        <v>5</v>
      </c>
      <c r="S25" s="3">
        <f t="shared" si="6"/>
        <v>1</v>
      </c>
      <c r="T25" s="13">
        <f t="shared" si="8"/>
        <v>0.70261328575145898</v>
      </c>
      <c r="U25" s="3">
        <v>0</v>
      </c>
      <c r="W25" s="5" t="str">
        <f t="shared" si="9"/>
        <v/>
      </c>
      <c r="Y25" s="5" t="str">
        <f t="shared" si="10"/>
        <v/>
      </c>
      <c r="AA25" s="5" t="str">
        <f t="shared" si="11"/>
        <v/>
      </c>
      <c r="AC25" s="5" t="str">
        <f t="shared" si="12"/>
        <v/>
      </c>
      <c r="AD25" s="5">
        <f t="shared" si="13"/>
        <v>0</v>
      </c>
      <c r="AF25" s="3">
        <v>0</v>
      </c>
      <c r="AH25" s="3">
        <v>1</v>
      </c>
      <c r="AI25" s="3" t="s">
        <v>275</v>
      </c>
      <c r="AJ25" s="3">
        <v>3</v>
      </c>
      <c r="AK25" s="3">
        <f t="shared" si="24"/>
        <v>1</v>
      </c>
      <c r="AL25" s="3">
        <v>3</v>
      </c>
      <c r="AM25" s="3">
        <f t="shared" si="24"/>
        <v>1</v>
      </c>
      <c r="AN25" s="3">
        <v>3</v>
      </c>
      <c r="AO25" s="3">
        <f t="shared" si="15"/>
        <v>1</v>
      </c>
      <c r="AP25" s="3">
        <f t="shared" si="16"/>
        <v>1</v>
      </c>
      <c r="AQ25" s="3" t="s">
        <v>276</v>
      </c>
      <c r="AR25" s="3">
        <v>5</v>
      </c>
      <c r="AS25" s="13">
        <f t="shared" si="17"/>
        <v>0.05</v>
      </c>
      <c r="AT25" s="3" t="s">
        <v>277</v>
      </c>
      <c r="AU25" s="3">
        <v>60</v>
      </c>
      <c r="AV25" s="5">
        <f t="shared" si="18"/>
        <v>0.6</v>
      </c>
      <c r="AW25" s="3">
        <v>150</v>
      </c>
      <c r="AX25" s="13">
        <f t="shared" si="19"/>
        <v>1.2150668286755772E-2</v>
      </c>
      <c r="AY25" s="3">
        <v>75</v>
      </c>
      <c r="AZ25" s="5">
        <f t="shared" si="20"/>
        <v>0.75</v>
      </c>
      <c r="BA25" s="3">
        <v>100000</v>
      </c>
      <c r="BB25" s="13">
        <f t="shared" si="21"/>
        <v>5.5654496883348172E-3</v>
      </c>
      <c r="BC25" s="13">
        <f t="shared" si="22"/>
        <v>0.34192902949377268</v>
      </c>
      <c r="BD25" s="13">
        <f t="shared" si="23"/>
        <v>0.50140112273898718</v>
      </c>
    </row>
    <row r="26" spans="1:56" ht="15" x14ac:dyDescent="0.2">
      <c r="A26" s="3" t="s">
        <v>281</v>
      </c>
      <c r="B26" s="21" t="s">
        <v>3151</v>
      </c>
      <c r="C26" s="3" t="s">
        <v>282</v>
      </c>
      <c r="D26" s="3" t="s">
        <v>113</v>
      </c>
      <c r="E26" s="3" t="s">
        <v>283</v>
      </c>
      <c r="F26" s="3">
        <v>5</v>
      </c>
      <c r="G26" s="3">
        <f t="shared" si="0"/>
        <v>1</v>
      </c>
      <c r="H26" s="3">
        <v>5</v>
      </c>
      <c r="I26" s="3">
        <f t="shared" si="1"/>
        <v>1</v>
      </c>
      <c r="J26" s="3">
        <v>5</v>
      </c>
      <c r="K26" s="3">
        <f t="shared" si="2"/>
        <v>1</v>
      </c>
      <c r="L26" s="12">
        <f t="shared" si="7"/>
        <v>1</v>
      </c>
      <c r="M26" s="3">
        <v>3</v>
      </c>
      <c r="N26" s="13">
        <f t="shared" si="3"/>
        <v>2.9775844764135161E-2</v>
      </c>
      <c r="O26" s="12">
        <f t="shared" si="4"/>
        <v>0.15015974440894569</v>
      </c>
      <c r="P26" s="3">
        <v>3</v>
      </c>
      <c r="Q26" s="3">
        <f t="shared" si="5"/>
        <v>0.5</v>
      </c>
      <c r="R26" s="3">
        <v>5</v>
      </c>
      <c r="S26" s="3">
        <f t="shared" si="6"/>
        <v>1</v>
      </c>
      <c r="T26" s="13">
        <f t="shared" si="8"/>
        <v>0.50992528158804507</v>
      </c>
      <c r="U26" s="3">
        <v>0</v>
      </c>
      <c r="W26" s="5" t="str">
        <f t="shared" si="9"/>
        <v/>
      </c>
      <c r="Y26" s="5" t="str">
        <f t="shared" si="10"/>
        <v/>
      </c>
      <c r="AA26" s="5" t="str">
        <f t="shared" si="11"/>
        <v/>
      </c>
      <c r="AC26" s="5" t="str">
        <f t="shared" si="12"/>
        <v/>
      </c>
      <c r="AD26" s="5">
        <f t="shared" si="13"/>
        <v>0</v>
      </c>
      <c r="AF26" s="3">
        <v>1</v>
      </c>
      <c r="AG26" s="3" t="s">
        <v>147</v>
      </c>
      <c r="AH26" s="3">
        <v>1</v>
      </c>
      <c r="AI26" s="3" t="s">
        <v>285</v>
      </c>
      <c r="AJ26" s="3">
        <v>3</v>
      </c>
      <c r="AK26" s="3">
        <f t="shared" si="24"/>
        <v>1</v>
      </c>
      <c r="AL26" s="3">
        <v>2</v>
      </c>
      <c r="AM26" s="3">
        <f t="shared" si="24"/>
        <v>0.5</v>
      </c>
      <c r="AN26" s="3">
        <v>1</v>
      </c>
      <c r="AO26" s="3">
        <f t="shared" si="15"/>
        <v>0</v>
      </c>
      <c r="AP26" s="3">
        <f t="shared" si="16"/>
        <v>0.5</v>
      </c>
      <c r="AQ26" s="3" t="s">
        <v>286</v>
      </c>
      <c r="AR26" s="3">
        <v>30</v>
      </c>
      <c r="AS26" s="13">
        <f t="shared" si="17"/>
        <v>0.3</v>
      </c>
      <c r="AT26" s="3" t="s">
        <v>287</v>
      </c>
      <c r="AU26" s="3">
        <v>1</v>
      </c>
      <c r="AV26" s="5">
        <f t="shared" si="18"/>
        <v>0.01</v>
      </c>
      <c r="AW26" s="3">
        <v>30</v>
      </c>
      <c r="AX26" s="13">
        <f t="shared" si="19"/>
        <v>2.4301336573511541E-3</v>
      </c>
      <c r="AY26" s="3">
        <v>40</v>
      </c>
      <c r="AZ26" s="5">
        <f t="shared" si="20"/>
        <v>0.4</v>
      </c>
      <c r="BA26" s="3">
        <v>200</v>
      </c>
      <c r="BB26" s="13">
        <f t="shared" si="21"/>
        <v>1.1130899376669635E-5</v>
      </c>
      <c r="BC26" s="13">
        <f t="shared" si="22"/>
        <v>0.10311031613918195</v>
      </c>
      <c r="BD26" s="13">
        <f t="shared" si="23"/>
        <v>0.55162944971590333</v>
      </c>
    </row>
    <row r="27" spans="1:56" ht="15" x14ac:dyDescent="0.2">
      <c r="A27" s="3" t="s">
        <v>292</v>
      </c>
      <c r="B27" s="21" t="s">
        <v>3139</v>
      </c>
      <c r="C27" s="3" t="s">
        <v>293</v>
      </c>
      <c r="D27" s="3" t="s">
        <v>144</v>
      </c>
      <c r="E27" s="3" t="s">
        <v>294</v>
      </c>
      <c r="F27" s="3">
        <v>5</v>
      </c>
      <c r="G27" s="3">
        <f t="shared" si="0"/>
        <v>1</v>
      </c>
      <c r="H27" s="3">
        <v>5</v>
      </c>
      <c r="I27" s="3">
        <f t="shared" si="1"/>
        <v>1</v>
      </c>
      <c r="J27" s="3">
        <v>5</v>
      </c>
      <c r="K27" s="3">
        <f t="shared" si="2"/>
        <v>1</v>
      </c>
      <c r="L27" s="12">
        <f t="shared" si="7"/>
        <v>1</v>
      </c>
      <c r="M27" s="3">
        <v>20</v>
      </c>
      <c r="N27" s="13">
        <f t="shared" si="3"/>
        <v>0.21935987509758004</v>
      </c>
      <c r="O27" s="12">
        <f t="shared" si="4"/>
        <v>0.88817891373801916</v>
      </c>
      <c r="P27" s="3">
        <v>4</v>
      </c>
      <c r="Q27" s="3">
        <f t="shared" si="5"/>
        <v>0.75</v>
      </c>
      <c r="R27" s="3">
        <v>5</v>
      </c>
      <c r="S27" s="3">
        <f t="shared" si="6"/>
        <v>1</v>
      </c>
      <c r="T27" s="13">
        <f t="shared" si="8"/>
        <v>0.65645329169919331</v>
      </c>
      <c r="U27" s="3">
        <v>1</v>
      </c>
      <c r="V27" s="3">
        <v>25</v>
      </c>
      <c r="W27" s="5">
        <f t="shared" si="9"/>
        <v>0.25</v>
      </c>
      <c r="X27" s="3">
        <v>20</v>
      </c>
      <c r="Y27" s="5">
        <f t="shared" si="10"/>
        <v>0.2</v>
      </c>
      <c r="Z27" s="3">
        <v>75</v>
      </c>
      <c r="AA27" s="5">
        <f t="shared" si="11"/>
        <v>0.75</v>
      </c>
      <c r="AB27" s="3">
        <v>25</v>
      </c>
      <c r="AC27" s="5">
        <f t="shared" si="12"/>
        <v>0.25</v>
      </c>
      <c r="AD27" s="5">
        <f t="shared" si="13"/>
        <v>0.49000000000000005</v>
      </c>
      <c r="AE27" s="3" t="s">
        <v>296</v>
      </c>
      <c r="AF27" s="3">
        <v>1</v>
      </c>
      <c r="AG27" s="3" t="s">
        <v>128</v>
      </c>
      <c r="AH27" s="3">
        <v>0</v>
      </c>
      <c r="AJ27" s="3">
        <v>3</v>
      </c>
      <c r="AK27" s="3">
        <f t="shared" si="24"/>
        <v>1</v>
      </c>
      <c r="AL27" s="3">
        <v>2</v>
      </c>
      <c r="AM27" s="3">
        <f t="shared" si="24"/>
        <v>0.5</v>
      </c>
      <c r="AN27" s="3">
        <v>3</v>
      </c>
      <c r="AO27" s="3">
        <f t="shared" si="15"/>
        <v>1</v>
      </c>
      <c r="AP27" s="3">
        <f t="shared" si="16"/>
        <v>0.83333333333333337</v>
      </c>
      <c r="AQ27" s="3" t="s">
        <v>297</v>
      </c>
      <c r="AR27" s="3">
        <v>20</v>
      </c>
      <c r="AS27" s="13">
        <f t="shared" si="17"/>
        <v>0.2</v>
      </c>
      <c r="AT27" s="3" t="s">
        <v>298</v>
      </c>
      <c r="AU27" s="3">
        <v>30</v>
      </c>
      <c r="AV27" s="5">
        <f t="shared" si="18"/>
        <v>0.3</v>
      </c>
      <c r="AW27" s="3">
        <v>70</v>
      </c>
      <c r="AX27" s="13">
        <f t="shared" si="19"/>
        <v>5.6703118671526933E-3</v>
      </c>
      <c r="AY27" s="3">
        <v>15</v>
      </c>
      <c r="AZ27" s="5">
        <f t="shared" si="20"/>
        <v>0.15</v>
      </c>
      <c r="BA27" s="3">
        <v>700000</v>
      </c>
      <c r="BB27" s="13">
        <f t="shared" si="21"/>
        <v>3.8958147818343725E-2</v>
      </c>
      <c r="BC27" s="13">
        <f t="shared" si="22"/>
        <v>0.1236571149213741</v>
      </c>
      <c r="BD27" s="13">
        <f t="shared" si="23"/>
        <v>0.53793046749423767</v>
      </c>
    </row>
    <row r="28" spans="1:56" ht="15" x14ac:dyDescent="0.2">
      <c r="A28" s="3" t="s">
        <v>301</v>
      </c>
      <c r="B28" s="21" t="s">
        <v>3140</v>
      </c>
      <c r="C28" s="3" t="s">
        <v>302</v>
      </c>
      <c r="D28" s="3" t="s">
        <v>124</v>
      </c>
      <c r="E28" s="3" t="s">
        <v>303</v>
      </c>
      <c r="F28" s="3">
        <v>5</v>
      </c>
      <c r="G28" s="3">
        <f t="shared" si="0"/>
        <v>1</v>
      </c>
      <c r="H28" s="3">
        <v>5</v>
      </c>
      <c r="I28" s="3">
        <f t="shared" si="1"/>
        <v>1</v>
      </c>
      <c r="J28" s="3">
        <v>5</v>
      </c>
      <c r="K28" s="3">
        <f t="shared" si="2"/>
        <v>1</v>
      </c>
      <c r="L28" s="12">
        <f t="shared" si="7"/>
        <v>1</v>
      </c>
      <c r="M28" s="3">
        <v>10</v>
      </c>
      <c r="N28" s="13">
        <f t="shared" si="3"/>
        <v>0.10783985725437716</v>
      </c>
      <c r="O28" s="12">
        <f t="shared" si="4"/>
        <v>0.61661341853035145</v>
      </c>
      <c r="P28" s="3">
        <v>4</v>
      </c>
      <c r="Q28" s="3">
        <f t="shared" si="5"/>
        <v>0.75</v>
      </c>
      <c r="R28" s="3">
        <v>5</v>
      </c>
      <c r="S28" s="3">
        <f t="shared" si="6"/>
        <v>1</v>
      </c>
      <c r="T28" s="13">
        <f t="shared" si="8"/>
        <v>0.61927995241812572</v>
      </c>
      <c r="U28" s="3">
        <v>1</v>
      </c>
      <c r="V28" s="3">
        <v>80</v>
      </c>
      <c r="W28" s="5">
        <f t="shared" si="9"/>
        <v>0.8</v>
      </c>
      <c r="X28" s="3">
        <v>30</v>
      </c>
      <c r="Y28" s="5">
        <f t="shared" si="10"/>
        <v>0.3</v>
      </c>
      <c r="Z28" s="3">
        <v>50</v>
      </c>
      <c r="AA28" s="5">
        <f t="shared" si="11"/>
        <v>0.5</v>
      </c>
      <c r="AB28" s="3">
        <v>30</v>
      </c>
      <c r="AC28" s="5">
        <f t="shared" si="12"/>
        <v>0.3</v>
      </c>
      <c r="AD28" s="5">
        <f t="shared" si="13"/>
        <v>0.57999999999999996</v>
      </c>
      <c r="AE28" s="3" t="s">
        <v>305</v>
      </c>
      <c r="AF28" s="3">
        <v>1</v>
      </c>
      <c r="AG28" s="3" t="s">
        <v>128</v>
      </c>
      <c r="AH28" s="3">
        <v>1</v>
      </c>
      <c r="AI28" s="3" t="s">
        <v>306</v>
      </c>
      <c r="AJ28" s="3">
        <v>2</v>
      </c>
      <c r="AK28" s="3">
        <f t="shared" si="24"/>
        <v>0.5</v>
      </c>
      <c r="AL28" s="3">
        <v>2</v>
      </c>
      <c r="AM28" s="3">
        <f t="shared" si="24"/>
        <v>0.5</v>
      </c>
      <c r="AN28" s="3">
        <v>3</v>
      </c>
      <c r="AO28" s="3">
        <f t="shared" si="15"/>
        <v>1</v>
      </c>
      <c r="AP28" s="3">
        <f t="shared" si="16"/>
        <v>0.66666666666666663</v>
      </c>
      <c r="AQ28" s="3" t="s">
        <v>307</v>
      </c>
      <c r="AR28" s="3">
        <v>2</v>
      </c>
      <c r="AS28" s="13">
        <f t="shared" si="17"/>
        <v>0.02</v>
      </c>
      <c r="AT28" s="3" t="s">
        <v>308</v>
      </c>
      <c r="AU28" s="3">
        <v>100</v>
      </c>
      <c r="AV28" s="5">
        <f t="shared" si="18"/>
        <v>1</v>
      </c>
      <c r="AW28" s="3">
        <v>3</v>
      </c>
      <c r="AX28" s="13">
        <f t="shared" si="19"/>
        <v>2.4301336573511544E-4</v>
      </c>
      <c r="AY28" s="3">
        <v>80</v>
      </c>
      <c r="AZ28" s="5">
        <f t="shared" si="20"/>
        <v>0.8</v>
      </c>
      <c r="BA28" s="3">
        <v>1000000</v>
      </c>
      <c r="BB28" s="13">
        <f t="shared" si="21"/>
        <v>5.5654496883348177E-2</v>
      </c>
      <c r="BC28" s="13">
        <f t="shared" si="22"/>
        <v>0.46397437756227083</v>
      </c>
      <c r="BD28" s="13">
        <f t="shared" si="23"/>
        <v>0.66874012458088283</v>
      </c>
    </row>
    <row r="29" spans="1:56" ht="15" x14ac:dyDescent="0.2">
      <c r="A29" s="3" t="s">
        <v>311</v>
      </c>
      <c r="B29" s="21" t="s">
        <v>3137</v>
      </c>
      <c r="C29" s="3" t="s">
        <v>312</v>
      </c>
      <c r="D29" s="3" t="s">
        <v>124</v>
      </c>
      <c r="E29" s="3" t="s">
        <v>313</v>
      </c>
      <c r="F29" s="3">
        <v>4</v>
      </c>
      <c r="G29" s="3">
        <f t="shared" si="0"/>
        <v>0.75</v>
      </c>
      <c r="H29" s="3">
        <v>4</v>
      </c>
      <c r="I29" s="3">
        <f t="shared" si="1"/>
        <v>0.75</v>
      </c>
      <c r="J29" s="3">
        <v>5</v>
      </c>
      <c r="K29" s="3">
        <f t="shared" si="2"/>
        <v>1</v>
      </c>
      <c r="L29" s="12">
        <f t="shared" si="7"/>
        <v>0.83333333333333337</v>
      </c>
      <c r="M29" s="3">
        <v>5</v>
      </c>
      <c r="N29" s="13">
        <f t="shared" si="3"/>
        <v>5.2079848332775729E-2</v>
      </c>
      <c r="O29" s="12">
        <f t="shared" si="4"/>
        <v>0.32587859424920129</v>
      </c>
      <c r="P29" s="3">
        <v>3</v>
      </c>
      <c r="Q29" s="3">
        <f t="shared" si="5"/>
        <v>0.5</v>
      </c>
      <c r="R29" s="3">
        <v>4</v>
      </c>
      <c r="S29" s="3">
        <f t="shared" si="6"/>
        <v>0.75</v>
      </c>
      <c r="T29" s="13">
        <f t="shared" si="8"/>
        <v>0.43402661611092519</v>
      </c>
      <c r="U29" s="3">
        <v>1</v>
      </c>
      <c r="V29" s="3">
        <v>30</v>
      </c>
      <c r="W29" s="5">
        <f t="shared" si="9"/>
        <v>0.3</v>
      </c>
      <c r="X29" s="3">
        <v>20</v>
      </c>
      <c r="Y29" s="5">
        <f t="shared" si="10"/>
        <v>0.2</v>
      </c>
      <c r="Z29" s="3">
        <v>15</v>
      </c>
      <c r="AA29" s="5">
        <f t="shared" si="11"/>
        <v>0.15</v>
      </c>
      <c r="AB29" s="3">
        <v>10</v>
      </c>
      <c r="AC29" s="5">
        <f t="shared" si="12"/>
        <v>0.1</v>
      </c>
      <c r="AD29" s="5">
        <f t="shared" si="13"/>
        <v>0.35</v>
      </c>
      <c r="AE29" s="3" t="s">
        <v>315</v>
      </c>
      <c r="AF29" s="3">
        <v>1</v>
      </c>
      <c r="AG29" s="3" t="s">
        <v>128</v>
      </c>
      <c r="AH29" s="3">
        <v>1</v>
      </c>
      <c r="AI29" s="3" t="s">
        <v>316</v>
      </c>
      <c r="AJ29" s="3">
        <v>3</v>
      </c>
      <c r="AK29" s="3">
        <f t="shared" si="24"/>
        <v>1</v>
      </c>
      <c r="AL29" s="3">
        <v>0</v>
      </c>
      <c r="AM29" s="3">
        <f t="shared" si="24"/>
        <v>-0.5</v>
      </c>
      <c r="AN29" s="3">
        <v>3</v>
      </c>
      <c r="AO29" s="3">
        <f t="shared" si="15"/>
        <v>1</v>
      </c>
      <c r="AP29" s="3" t="str">
        <f t="shared" si="16"/>
        <v/>
      </c>
      <c r="AQ29" s="3" t="s">
        <v>317</v>
      </c>
      <c r="AR29" s="3">
        <v>10</v>
      </c>
      <c r="AS29" s="13">
        <f t="shared" si="17"/>
        <v>0.1</v>
      </c>
      <c r="AT29" s="3" t="s">
        <v>318</v>
      </c>
      <c r="AU29" s="3">
        <v>15</v>
      </c>
      <c r="AV29" s="5">
        <f t="shared" si="18"/>
        <v>0.15</v>
      </c>
      <c r="AW29" s="3">
        <v>4</v>
      </c>
      <c r="AX29" s="13">
        <f t="shared" si="19"/>
        <v>3.2401782098015393E-4</v>
      </c>
      <c r="AY29" s="3">
        <v>50</v>
      </c>
      <c r="AZ29" s="5">
        <f t="shared" si="20"/>
        <v>0.5</v>
      </c>
      <c r="BA29" s="3">
        <v>120000</v>
      </c>
      <c r="BB29" s="13">
        <f t="shared" si="21"/>
        <v>6.6785396260017806E-3</v>
      </c>
      <c r="BC29" s="13">
        <f t="shared" si="22"/>
        <v>0.16425063936174547</v>
      </c>
      <c r="BD29" s="13">
        <f t="shared" si="23"/>
        <v>0.55451579840085774</v>
      </c>
    </row>
    <row r="30" spans="1:56" ht="15" x14ac:dyDescent="0.2">
      <c r="A30" s="3" t="s">
        <v>321</v>
      </c>
      <c r="B30" s="21" t="s">
        <v>3137</v>
      </c>
      <c r="C30" s="3" t="s">
        <v>322</v>
      </c>
      <c r="D30" s="3" t="s">
        <v>144</v>
      </c>
      <c r="E30" s="3" t="s">
        <v>323</v>
      </c>
      <c r="F30" s="3">
        <v>5</v>
      </c>
      <c r="G30" s="3">
        <f t="shared" si="0"/>
        <v>1</v>
      </c>
      <c r="H30" s="3">
        <v>5</v>
      </c>
      <c r="I30" s="3">
        <f t="shared" si="1"/>
        <v>1</v>
      </c>
      <c r="J30" s="3">
        <v>5</v>
      </c>
      <c r="K30" s="3">
        <f t="shared" si="2"/>
        <v>1</v>
      </c>
      <c r="L30" s="12">
        <f t="shared" si="7"/>
        <v>1</v>
      </c>
      <c r="M30" s="3">
        <v>8.1</v>
      </c>
      <c r="N30" s="13">
        <f t="shared" si="3"/>
        <v>8.6651053864168617E-2</v>
      </c>
      <c r="O30" s="12">
        <f t="shared" si="4"/>
        <v>0.60702875399361023</v>
      </c>
      <c r="P30" s="3">
        <v>4</v>
      </c>
      <c r="Q30" s="3">
        <f t="shared" si="5"/>
        <v>0.75</v>
      </c>
      <c r="R30" s="3">
        <v>5</v>
      </c>
      <c r="S30" s="3">
        <f t="shared" si="6"/>
        <v>1</v>
      </c>
      <c r="T30" s="13">
        <f t="shared" si="8"/>
        <v>0.61221701795472283</v>
      </c>
      <c r="U30" s="3">
        <v>1</v>
      </c>
      <c r="V30" s="3">
        <v>100</v>
      </c>
      <c r="W30" s="5">
        <f t="shared" si="9"/>
        <v>1</v>
      </c>
      <c r="X30" s="3">
        <v>6</v>
      </c>
      <c r="Y30" s="5">
        <f t="shared" si="10"/>
        <v>0.06</v>
      </c>
      <c r="Z30" s="3">
        <v>85</v>
      </c>
      <c r="AA30" s="5">
        <f t="shared" si="11"/>
        <v>0.85</v>
      </c>
      <c r="AB30" s="3">
        <v>8.5</v>
      </c>
      <c r="AC30" s="5">
        <f t="shared" si="12"/>
        <v>8.5000000000000006E-2</v>
      </c>
      <c r="AD30" s="5">
        <f t="shared" si="13"/>
        <v>0.59899999999999998</v>
      </c>
      <c r="AE30" s="3" t="s">
        <v>325</v>
      </c>
      <c r="AF30" s="3">
        <v>1</v>
      </c>
      <c r="AG30" s="3" t="s">
        <v>179</v>
      </c>
      <c r="AH30" s="3">
        <v>1</v>
      </c>
      <c r="AI30" s="3" t="s">
        <v>326</v>
      </c>
      <c r="AJ30" s="3">
        <v>3</v>
      </c>
      <c r="AK30" s="3">
        <f t="shared" si="24"/>
        <v>1</v>
      </c>
      <c r="AL30" s="3">
        <v>3</v>
      </c>
      <c r="AM30" s="3">
        <f t="shared" si="24"/>
        <v>1</v>
      </c>
      <c r="AN30" s="3">
        <v>3</v>
      </c>
      <c r="AO30" s="3">
        <f t="shared" si="15"/>
        <v>1</v>
      </c>
      <c r="AP30" s="3">
        <f t="shared" si="16"/>
        <v>1</v>
      </c>
      <c r="AQ30" s="3" t="s">
        <v>327</v>
      </c>
      <c r="AR30" s="3">
        <v>30</v>
      </c>
      <c r="AS30" s="13">
        <f t="shared" si="17"/>
        <v>0.3</v>
      </c>
      <c r="AT30" s="3" t="s">
        <v>328</v>
      </c>
      <c r="AU30" s="3">
        <v>100</v>
      </c>
      <c r="AV30" s="5">
        <f t="shared" si="18"/>
        <v>1</v>
      </c>
      <c r="AW30" s="3">
        <v>350</v>
      </c>
      <c r="AX30" s="13">
        <f t="shared" si="19"/>
        <v>2.8351559335763468E-2</v>
      </c>
      <c r="AY30" s="3">
        <v>12</v>
      </c>
      <c r="AZ30" s="5">
        <f t="shared" si="20"/>
        <v>0.12</v>
      </c>
      <c r="BA30" s="3">
        <v>785000</v>
      </c>
      <c r="BB30" s="13">
        <f t="shared" si="21"/>
        <v>4.3688780053428314E-2</v>
      </c>
      <c r="BC30" s="13">
        <f t="shared" si="22"/>
        <v>0.29801008484729791</v>
      </c>
      <c r="BD30" s="13">
        <f t="shared" si="23"/>
        <v>0.72615338785025252</v>
      </c>
    </row>
    <row r="31" spans="1:56" ht="15" x14ac:dyDescent="0.2">
      <c r="A31" s="3" t="s">
        <v>334</v>
      </c>
      <c r="B31" s="21" t="s">
        <v>3137</v>
      </c>
      <c r="C31" s="3" t="s">
        <v>335</v>
      </c>
      <c r="D31" s="3" t="s">
        <v>124</v>
      </c>
      <c r="E31" s="3" t="s">
        <v>336</v>
      </c>
      <c r="G31" s="3">
        <f t="shared" si="0"/>
        <v>-0.25</v>
      </c>
      <c r="I31" s="3">
        <f t="shared" si="1"/>
        <v>-0.25</v>
      </c>
      <c r="K31" s="3">
        <f t="shared" si="2"/>
        <v>-0.25</v>
      </c>
      <c r="L31" s="12" t="str">
        <f t="shared" si="7"/>
        <v/>
      </c>
      <c r="N31" s="13">
        <f t="shared" si="3"/>
        <v>-3.6801605888256944E-3</v>
      </c>
      <c r="O31" s="12" t="e">
        <f t="shared" si="4"/>
        <v>#N/A</v>
      </c>
      <c r="Q31" s="3">
        <f t="shared" si="5"/>
        <v>-0.25</v>
      </c>
      <c r="S31" s="3">
        <f t="shared" si="6"/>
        <v>-0.25</v>
      </c>
      <c r="T31" s="13" t="str">
        <f t="shared" si="8"/>
        <v/>
      </c>
      <c r="W31" s="5" t="str">
        <f t="shared" si="9"/>
        <v/>
      </c>
      <c r="Y31" s="5" t="str">
        <f t="shared" si="10"/>
        <v/>
      </c>
      <c r="AA31" s="5" t="str">
        <f t="shared" si="11"/>
        <v/>
      </c>
      <c r="AC31" s="5" t="str">
        <f t="shared" si="12"/>
        <v/>
      </c>
      <c r="AD31" s="5" t="str">
        <f t="shared" si="13"/>
        <v/>
      </c>
      <c r="AK31" s="3">
        <f t="shared" si="24"/>
        <v>-0.5</v>
      </c>
      <c r="AM31" s="3">
        <f t="shared" si="24"/>
        <v>-0.5</v>
      </c>
      <c r="AO31" s="3">
        <f t="shared" si="15"/>
        <v>-0.5</v>
      </c>
      <c r="AP31" s="3" t="str">
        <f t="shared" si="16"/>
        <v/>
      </c>
      <c r="AS31" s="13" t="str">
        <f t="shared" si="17"/>
        <v/>
      </c>
      <c r="AV31" s="5" t="str">
        <f t="shared" si="18"/>
        <v/>
      </c>
      <c r="AX31" s="13" t="str">
        <f t="shared" si="19"/>
        <v/>
      </c>
      <c r="AZ31" s="5" t="str">
        <f t="shared" si="20"/>
        <v/>
      </c>
      <c r="BB31" s="13" t="str">
        <f t="shared" si="21"/>
        <v/>
      </c>
      <c r="BC31" s="13" t="str">
        <f t="shared" si="22"/>
        <v/>
      </c>
      <c r="BD31" s="13" t="str">
        <f t="shared" si="23"/>
        <v/>
      </c>
    </row>
    <row r="32" spans="1:56" ht="15" x14ac:dyDescent="0.2">
      <c r="A32" s="3" t="s">
        <v>337</v>
      </c>
      <c r="B32" s="21" t="s">
        <v>3137</v>
      </c>
      <c r="C32" s="3" t="s">
        <v>338</v>
      </c>
      <c r="D32" s="3" t="s">
        <v>113</v>
      </c>
      <c r="E32" s="3" t="s">
        <v>339</v>
      </c>
      <c r="F32" s="3">
        <v>5</v>
      </c>
      <c r="G32" s="3">
        <f t="shared" si="0"/>
        <v>1</v>
      </c>
      <c r="H32" s="3">
        <v>5</v>
      </c>
      <c r="I32" s="3">
        <f t="shared" si="1"/>
        <v>1</v>
      </c>
      <c r="J32" s="3">
        <v>4</v>
      </c>
      <c r="K32" s="3">
        <f t="shared" si="2"/>
        <v>0.75</v>
      </c>
      <c r="L32" s="12">
        <f t="shared" si="7"/>
        <v>0.91666666666666663</v>
      </c>
      <c r="M32" s="3">
        <v>5.5</v>
      </c>
      <c r="N32" s="13">
        <f t="shared" si="3"/>
        <v>5.7655849224935878E-2</v>
      </c>
      <c r="O32" s="12">
        <f t="shared" si="4"/>
        <v>0.48881789137380194</v>
      </c>
      <c r="P32" s="3">
        <v>4</v>
      </c>
      <c r="Q32" s="3">
        <f t="shared" si="5"/>
        <v>0.75</v>
      </c>
      <c r="R32" s="3">
        <v>5</v>
      </c>
      <c r="S32" s="3">
        <f t="shared" si="6"/>
        <v>1</v>
      </c>
      <c r="T32" s="13">
        <f t="shared" si="8"/>
        <v>0.60255194974164528</v>
      </c>
      <c r="U32" s="3">
        <v>0</v>
      </c>
      <c r="W32" s="5" t="str">
        <f t="shared" si="9"/>
        <v/>
      </c>
      <c r="Y32" s="5" t="str">
        <f t="shared" si="10"/>
        <v/>
      </c>
      <c r="AA32" s="5" t="str">
        <f t="shared" si="11"/>
        <v/>
      </c>
      <c r="AC32" s="5" t="str">
        <f t="shared" si="12"/>
        <v/>
      </c>
      <c r="AD32" s="5">
        <f t="shared" si="13"/>
        <v>0</v>
      </c>
      <c r="AF32" s="3">
        <v>1</v>
      </c>
      <c r="AG32" s="3" t="s">
        <v>128</v>
      </c>
      <c r="AH32" s="3">
        <v>0</v>
      </c>
      <c r="AJ32" s="3">
        <v>3</v>
      </c>
      <c r="AK32" s="3">
        <f t="shared" si="24"/>
        <v>1</v>
      </c>
      <c r="AL32" s="3">
        <v>2</v>
      </c>
      <c r="AM32" s="3">
        <f t="shared" si="24"/>
        <v>0.5</v>
      </c>
      <c r="AN32" s="3">
        <v>3</v>
      </c>
      <c r="AO32" s="3">
        <f t="shared" si="15"/>
        <v>1</v>
      </c>
      <c r="AP32" s="3">
        <f t="shared" si="16"/>
        <v>0.83333333333333337</v>
      </c>
      <c r="AQ32" s="3" t="s">
        <v>341</v>
      </c>
      <c r="AR32" s="3">
        <v>7</v>
      </c>
      <c r="AS32" s="13">
        <f t="shared" si="17"/>
        <v>7.0000000000000007E-2</v>
      </c>
      <c r="AT32" s="3" t="s">
        <v>342</v>
      </c>
      <c r="AU32" s="3">
        <v>31</v>
      </c>
      <c r="AV32" s="5">
        <f t="shared" si="18"/>
        <v>0.31</v>
      </c>
      <c r="AW32" s="3">
        <v>41</v>
      </c>
      <c r="AX32" s="13">
        <f t="shared" si="19"/>
        <v>3.3211826650465775E-3</v>
      </c>
      <c r="AY32" s="3">
        <v>61</v>
      </c>
      <c r="AZ32" s="5">
        <f t="shared" si="20"/>
        <v>0.61</v>
      </c>
      <c r="BA32" s="3">
        <v>172000</v>
      </c>
      <c r="BB32" s="13">
        <f t="shared" si="21"/>
        <v>9.5725734639358854E-3</v>
      </c>
      <c r="BC32" s="13">
        <f t="shared" si="22"/>
        <v>0.2332234390322456</v>
      </c>
      <c r="BD32" s="13">
        <f t="shared" si="23"/>
        <v>0.45697192359673633</v>
      </c>
    </row>
    <row r="33" spans="1:56" ht="15" x14ac:dyDescent="0.2">
      <c r="A33" s="3" t="s">
        <v>337</v>
      </c>
      <c r="B33" s="21" t="s">
        <v>3137</v>
      </c>
      <c r="G33" s="3">
        <f t="shared" si="0"/>
        <v>-0.25</v>
      </c>
      <c r="I33" s="3">
        <f t="shared" si="1"/>
        <v>-0.25</v>
      </c>
      <c r="K33" s="3">
        <f t="shared" si="2"/>
        <v>-0.25</v>
      </c>
      <c r="L33" s="12" t="str">
        <f t="shared" si="7"/>
        <v/>
      </c>
      <c r="N33" s="13">
        <f t="shared" si="3"/>
        <v>-3.6801605888256944E-3</v>
      </c>
      <c r="O33" s="12" t="e">
        <f t="shared" si="4"/>
        <v>#N/A</v>
      </c>
      <c r="Q33" s="3">
        <f t="shared" si="5"/>
        <v>-0.25</v>
      </c>
      <c r="S33" s="3">
        <f t="shared" si="6"/>
        <v>-0.25</v>
      </c>
      <c r="T33" s="13" t="str">
        <f t="shared" si="8"/>
        <v/>
      </c>
      <c r="W33" s="5" t="str">
        <f t="shared" si="9"/>
        <v/>
      </c>
      <c r="Y33" s="5" t="str">
        <f t="shared" si="10"/>
        <v/>
      </c>
      <c r="AA33" s="5" t="str">
        <f t="shared" si="11"/>
        <v/>
      </c>
      <c r="AC33" s="5" t="str">
        <f t="shared" si="12"/>
        <v/>
      </c>
      <c r="AD33" s="5" t="str">
        <f t="shared" si="13"/>
        <v/>
      </c>
      <c r="AK33" s="3">
        <f t="shared" si="24"/>
        <v>-0.5</v>
      </c>
      <c r="AM33" s="3">
        <f t="shared" si="24"/>
        <v>-0.5</v>
      </c>
      <c r="AO33" s="3">
        <f t="shared" si="15"/>
        <v>-0.5</v>
      </c>
      <c r="AP33" s="3" t="str">
        <f t="shared" si="16"/>
        <v/>
      </c>
      <c r="AS33" s="13" t="str">
        <f t="shared" si="17"/>
        <v/>
      </c>
      <c r="AV33" s="5" t="str">
        <f t="shared" si="18"/>
        <v/>
      </c>
      <c r="AX33" s="13" t="str">
        <f t="shared" si="19"/>
        <v/>
      </c>
      <c r="AZ33" s="5" t="str">
        <f t="shared" si="20"/>
        <v/>
      </c>
      <c r="BB33" s="13" t="str">
        <f t="shared" si="21"/>
        <v/>
      </c>
      <c r="BC33" s="13" t="str">
        <f t="shared" si="22"/>
        <v/>
      </c>
      <c r="BD33" s="13" t="str">
        <f t="shared" si="23"/>
        <v/>
      </c>
    </row>
    <row r="34" spans="1:56" ht="15" x14ac:dyDescent="0.2">
      <c r="A34" s="3" t="s">
        <v>347</v>
      </c>
      <c r="B34" s="21" t="s">
        <v>3149</v>
      </c>
      <c r="C34" s="3" t="s">
        <v>348</v>
      </c>
      <c r="D34" s="3" t="s">
        <v>144</v>
      </c>
      <c r="E34" s="3" t="s">
        <v>349</v>
      </c>
      <c r="F34" s="3">
        <v>4</v>
      </c>
      <c r="G34" s="3">
        <f t="shared" si="0"/>
        <v>0.75</v>
      </c>
      <c r="H34" s="3">
        <v>5</v>
      </c>
      <c r="I34" s="3">
        <f t="shared" si="1"/>
        <v>1</v>
      </c>
      <c r="J34" s="3">
        <v>5</v>
      </c>
      <c r="K34" s="3">
        <f t="shared" si="2"/>
        <v>1</v>
      </c>
      <c r="L34" s="12">
        <f t="shared" si="7"/>
        <v>0.91666666666666663</v>
      </c>
      <c r="M34" s="3">
        <v>10</v>
      </c>
      <c r="N34" s="13">
        <f t="shared" si="3"/>
        <v>0.10783985725437716</v>
      </c>
      <c r="O34" s="12">
        <f t="shared" si="4"/>
        <v>0.61661341853035145</v>
      </c>
      <c r="P34" s="3">
        <v>5</v>
      </c>
      <c r="Q34" s="3">
        <f t="shared" si="5"/>
        <v>1</v>
      </c>
      <c r="R34" s="3">
        <v>4</v>
      </c>
      <c r="S34" s="3">
        <f t="shared" si="6"/>
        <v>0.75</v>
      </c>
      <c r="T34" s="13">
        <f t="shared" si="8"/>
        <v>0.61927995241812572</v>
      </c>
      <c r="U34" s="3">
        <v>1</v>
      </c>
      <c r="V34" s="3">
        <v>35</v>
      </c>
      <c r="W34" s="5">
        <f t="shared" si="9"/>
        <v>0.35000000000000003</v>
      </c>
      <c r="X34" s="3">
        <v>15</v>
      </c>
      <c r="Y34" s="5">
        <f t="shared" si="10"/>
        <v>0.15</v>
      </c>
      <c r="Z34" s="3">
        <v>15</v>
      </c>
      <c r="AA34" s="5">
        <f t="shared" si="11"/>
        <v>0.15</v>
      </c>
      <c r="AB34" s="3">
        <v>11</v>
      </c>
      <c r="AC34" s="5">
        <f t="shared" si="12"/>
        <v>0.11</v>
      </c>
      <c r="AD34" s="5">
        <f t="shared" si="13"/>
        <v>0.35199999999999998</v>
      </c>
      <c r="AE34" s="3" t="s">
        <v>351</v>
      </c>
      <c r="AF34" s="3">
        <v>1</v>
      </c>
      <c r="AG34" s="3" t="s">
        <v>128</v>
      </c>
      <c r="AH34" s="3">
        <v>1</v>
      </c>
      <c r="AI34" s="3" t="s">
        <v>352</v>
      </c>
      <c r="AJ34" s="3">
        <v>3</v>
      </c>
      <c r="AK34" s="3">
        <f t="shared" si="24"/>
        <v>1</v>
      </c>
      <c r="AL34" s="3">
        <v>2</v>
      </c>
      <c r="AM34" s="3">
        <f t="shared" si="24"/>
        <v>0.5</v>
      </c>
      <c r="AN34" s="3">
        <v>2</v>
      </c>
      <c r="AO34" s="3">
        <f t="shared" si="15"/>
        <v>0.5</v>
      </c>
      <c r="AP34" s="3">
        <f t="shared" si="16"/>
        <v>0.66666666666666663</v>
      </c>
      <c r="AQ34" s="3" t="s">
        <v>353</v>
      </c>
      <c r="AR34" s="3">
        <v>16</v>
      </c>
      <c r="AS34" s="13">
        <f t="shared" si="17"/>
        <v>0.16</v>
      </c>
      <c r="AT34" s="3" t="s">
        <v>354</v>
      </c>
      <c r="AU34" s="3">
        <v>70</v>
      </c>
      <c r="AV34" s="5">
        <f t="shared" si="18"/>
        <v>0.70000000000000007</v>
      </c>
      <c r="AW34" s="3">
        <v>30</v>
      </c>
      <c r="AX34" s="13">
        <f t="shared" si="19"/>
        <v>2.4301336573511541E-3</v>
      </c>
      <c r="AY34" s="3">
        <v>50</v>
      </c>
      <c r="AZ34" s="5">
        <f t="shared" si="20"/>
        <v>0.5</v>
      </c>
      <c r="BA34" s="3">
        <v>750</v>
      </c>
      <c r="BB34" s="13">
        <f t="shared" si="21"/>
        <v>4.1740872662511132E-5</v>
      </c>
      <c r="BC34" s="13">
        <f t="shared" si="22"/>
        <v>0.3006179686325034</v>
      </c>
      <c r="BD34" s="13">
        <f t="shared" si="23"/>
        <v>0.62690390679799524</v>
      </c>
    </row>
    <row r="35" spans="1:56" ht="15" x14ac:dyDescent="0.2">
      <c r="A35" s="3" t="s">
        <v>360</v>
      </c>
      <c r="B35" s="21" t="s">
        <v>3137</v>
      </c>
      <c r="C35" s="3">
        <v>13189</v>
      </c>
      <c r="D35" s="3" t="s">
        <v>113</v>
      </c>
      <c r="E35" s="3" t="s">
        <v>361</v>
      </c>
      <c r="F35" s="3">
        <v>4</v>
      </c>
      <c r="G35" s="3">
        <f t="shared" si="0"/>
        <v>0.75</v>
      </c>
      <c r="H35" s="3">
        <v>5</v>
      </c>
      <c r="I35" s="3">
        <f t="shared" si="1"/>
        <v>1</v>
      </c>
      <c r="J35" s="3">
        <v>5</v>
      </c>
      <c r="K35" s="3">
        <f t="shared" si="2"/>
        <v>1</v>
      </c>
      <c r="L35" s="12">
        <f t="shared" si="7"/>
        <v>0.91666666666666663</v>
      </c>
      <c r="M35" s="3">
        <v>6</v>
      </c>
      <c r="N35" s="13">
        <f t="shared" si="3"/>
        <v>6.323185011709602E-2</v>
      </c>
      <c r="O35" s="12">
        <f t="shared" si="4"/>
        <v>0.49520766773162939</v>
      </c>
      <c r="P35" s="3">
        <v>3</v>
      </c>
      <c r="Q35" s="3">
        <f t="shared" si="5"/>
        <v>0.5</v>
      </c>
      <c r="R35" s="3">
        <v>5</v>
      </c>
      <c r="S35" s="3">
        <f t="shared" si="6"/>
        <v>1</v>
      </c>
      <c r="T35" s="13">
        <f t="shared" si="8"/>
        <v>0.52107728337236525</v>
      </c>
      <c r="U35" s="3">
        <v>0</v>
      </c>
      <c r="W35" s="5" t="str">
        <f t="shared" si="9"/>
        <v/>
      </c>
      <c r="Y35" s="5" t="str">
        <f t="shared" si="10"/>
        <v/>
      </c>
      <c r="AA35" s="5" t="str">
        <f t="shared" si="11"/>
        <v/>
      </c>
      <c r="AC35" s="5" t="str">
        <f t="shared" si="12"/>
        <v/>
      </c>
      <c r="AD35" s="5">
        <f t="shared" si="13"/>
        <v>0</v>
      </c>
      <c r="AF35" s="3">
        <v>0</v>
      </c>
      <c r="AH35" s="3">
        <v>0</v>
      </c>
      <c r="AI35" s="3" t="s">
        <v>363</v>
      </c>
      <c r="AJ35" s="3">
        <v>3</v>
      </c>
      <c r="AK35" s="3">
        <f t="shared" si="24"/>
        <v>1</v>
      </c>
      <c r="AL35" s="3">
        <v>3</v>
      </c>
      <c r="AM35" s="3">
        <f t="shared" si="24"/>
        <v>1</v>
      </c>
      <c r="AN35" s="3">
        <v>2</v>
      </c>
      <c r="AO35" s="3">
        <f t="shared" si="15"/>
        <v>0.5</v>
      </c>
      <c r="AP35" s="3">
        <f t="shared" si="16"/>
        <v>0.83333333333333337</v>
      </c>
      <c r="AQ35" s="3" t="s">
        <v>364</v>
      </c>
      <c r="AR35" s="3">
        <v>20</v>
      </c>
      <c r="AS35" s="13">
        <f t="shared" si="17"/>
        <v>0.2</v>
      </c>
      <c r="AT35" s="3" t="s">
        <v>365</v>
      </c>
      <c r="AU35" s="3">
        <v>5</v>
      </c>
      <c r="AV35" s="5">
        <f t="shared" si="18"/>
        <v>0.05</v>
      </c>
      <c r="AW35" s="3">
        <v>121</v>
      </c>
      <c r="AX35" s="13">
        <f t="shared" si="19"/>
        <v>9.8015390846496551E-3</v>
      </c>
      <c r="AY35" s="3">
        <v>85</v>
      </c>
      <c r="AZ35" s="5">
        <f t="shared" si="20"/>
        <v>0.85</v>
      </c>
      <c r="BA35" s="3">
        <v>0</v>
      </c>
      <c r="BB35" s="13">
        <f t="shared" si="21"/>
        <v>0</v>
      </c>
      <c r="BC35" s="13">
        <f t="shared" si="22"/>
        <v>0.22745038477116242</v>
      </c>
      <c r="BD35" s="13">
        <f t="shared" si="23"/>
        <v>0.33731595851794094</v>
      </c>
    </row>
    <row r="36" spans="1:56" ht="15" x14ac:dyDescent="0.2">
      <c r="A36" s="3" t="s">
        <v>369</v>
      </c>
      <c r="B36" s="21" t="s">
        <v>3137</v>
      </c>
      <c r="C36" s="3" t="s">
        <v>370</v>
      </c>
      <c r="D36" s="3" t="s">
        <v>124</v>
      </c>
      <c r="E36" s="3" t="s">
        <v>371</v>
      </c>
      <c r="G36" s="3">
        <f t="shared" si="0"/>
        <v>-0.25</v>
      </c>
      <c r="I36" s="3">
        <f t="shared" si="1"/>
        <v>-0.25</v>
      </c>
      <c r="K36" s="3">
        <f t="shared" si="2"/>
        <v>-0.25</v>
      </c>
      <c r="L36" s="12" t="str">
        <f t="shared" si="7"/>
        <v/>
      </c>
      <c r="N36" s="13">
        <f t="shared" si="3"/>
        <v>-3.6801605888256944E-3</v>
      </c>
      <c r="O36" s="12" t="e">
        <f t="shared" si="4"/>
        <v>#N/A</v>
      </c>
      <c r="Q36" s="3">
        <f t="shared" si="5"/>
        <v>-0.25</v>
      </c>
      <c r="S36" s="3">
        <f t="shared" si="6"/>
        <v>-0.25</v>
      </c>
      <c r="T36" s="13" t="str">
        <f t="shared" si="8"/>
        <v/>
      </c>
      <c r="W36" s="5" t="str">
        <f t="shared" si="9"/>
        <v/>
      </c>
      <c r="Y36" s="5" t="str">
        <f t="shared" si="10"/>
        <v/>
      </c>
      <c r="AA36" s="5" t="str">
        <f t="shared" si="11"/>
        <v/>
      </c>
      <c r="AC36" s="5" t="str">
        <f t="shared" si="12"/>
        <v/>
      </c>
      <c r="AD36" s="5" t="str">
        <f t="shared" si="13"/>
        <v/>
      </c>
      <c r="AK36" s="3">
        <f t="shared" ref="AK36:AM51" si="25">(AJ36-1)/2</f>
        <v>-0.5</v>
      </c>
      <c r="AM36" s="3">
        <f t="shared" si="25"/>
        <v>-0.5</v>
      </c>
      <c r="AO36" s="3">
        <f t="shared" si="15"/>
        <v>-0.5</v>
      </c>
      <c r="AP36" s="3" t="str">
        <f t="shared" si="16"/>
        <v/>
      </c>
      <c r="AS36" s="13" t="str">
        <f t="shared" si="17"/>
        <v/>
      </c>
      <c r="AV36" s="5" t="str">
        <f t="shared" si="18"/>
        <v/>
      </c>
      <c r="AX36" s="13" t="str">
        <f t="shared" si="19"/>
        <v/>
      </c>
      <c r="AZ36" s="5" t="str">
        <f t="shared" si="20"/>
        <v/>
      </c>
      <c r="BB36" s="13" t="str">
        <f t="shared" si="21"/>
        <v/>
      </c>
      <c r="BC36" s="13" t="str">
        <f t="shared" si="22"/>
        <v/>
      </c>
      <c r="BD36" s="13" t="str">
        <f t="shared" si="23"/>
        <v/>
      </c>
    </row>
    <row r="37" spans="1:56" ht="15" x14ac:dyDescent="0.2">
      <c r="A37" s="3" t="s">
        <v>372</v>
      </c>
      <c r="B37" s="21" t="s">
        <v>3137</v>
      </c>
      <c r="C37" s="3" t="s">
        <v>373</v>
      </c>
      <c r="D37" s="3" t="s">
        <v>113</v>
      </c>
      <c r="E37" s="3" t="s">
        <v>374</v>
      </c>
      <c r="G37" s="3">
        <f t="shared" si="0"/>
        <v>-0.25</v>
      </c>
      <c r="I37" s="3">
        <f t="shared" si="1"/>
        <v>-0.25</v>
      </c>
      <c r="K37" s="3">
        <f t="shared" si="2"/>
        <v>-0.25</v>
      </c>
      <c r="L37" s="12" t="str">
        <f t="shared" si="7"/>
        <v/>
      </c>
      <c r="N37" s="13">
        <f t="shared" si="3"/>
        <v>-3.6801605888256944E-3</v>
      </c>
      <c r="O37" s="12" t="e">
        <f t="shared" si="4"/>
        <v>#N/A</v>
      </c>
      <c r="Q37" s="3">
        <f t="shared" si="5"/>
        <v>-0.25</v>
      </c>
      <c r="S37" s="3">
        <f t="shared" si="6"/>
        <v>-0.25</v>
      </c>
      <c r="T37" s="13" t="str">
        <f t="shared" si="8"/>
        <v/>
      </c>
      <c r="W37" s="5" t="str">
        <f t="shared" si="9"/>
        <v/>
      </c>
      <c r="Y37" s="5" t="str">
        <f t="shared" si="10"/>
        <v/>
      </c>
      <c r="AA37" s="5" t="str">
        <f t="shared" si="11"/>
        <v/>
      </c>
      <c r="AC37" s="5" t="str">
        <f t="shared" si="12"/>
        <v/>
      </c>
      <c r="AD37" s="5" t="str">
        <f t="shared" si="13"/>
        <v/>
      </c>
      <c r="AK37" s="3">
        <f t="shared" si="25"/>
        <v>-0.5</v>
      </c>
      <c r="AM37" s="3">
        <f t="shared" si="25"/>
        <v>-0.5</v>
      </c>
      <c r="AO37" s="3">
        <f t="shared" si="15"/>
        <v>-0.5</v>
      </c>
      <c r="AP37" s="3" t="str">
        <f t="shared" si="16"/>
        <v/>
      </c>
      <c r="AS37" s="13" t="str">
        <f t="shared" si="17"/>
        <v/>
      </c>
      <c r="AV37" s="5" t="str">
        <f t="shared" si="18"/>
        <v/>
      </c>
      <c r="AX37" s="13" t="str">
        <f t="shared" si="19"/>
        <v/>
      </c>
      <c r="AZ37" s="5" t="str">
        <f t="shared" si="20"/>
        <v/>
      </c>
      <c r="BB37" s="13" t="str">
        <f t="shared" si="21"/>
        <v/>
      </c>
      <c r="BC37" s="13" t="str">
        <f t="shared" si="22"/>
        <v/>
      </c>
      <c r="BD37" s="13" t="str">
        <f t="shared" si="23"/>
        <v/>
      </c>
    </row>
    <row r="38" spans="1:56" ht="15" x14ac:dyDescent="0.2">
      <c r="A38" s="3" t="s">
        <v>375</v>
      </c>
      <c r="B38" s="21" t="s">
        <v>3137</v>
      </c>
      <c r="C38" s="3" t="s">
        <v>376</v>
      </c>
      <c r="D38" s="3" t="s">
        <v>124</v>
      </c>
      <c r="E38" s="3" t="s">
        <v>377</v>
      </c>
      <c r="G38" s="3">
        <f t="shared" si="0"/>
        <v>-0.25</v>
      </c>
      <c r="I38" s="3">
        <f t="shared" si="1"/>
        <v>-0.25</v>
      </c>
      <c r="K38" s="3">
        <f t="shared" si="2"/>
        <v>-0.25</v>
      </c>
      <c r="L38" s="12" t="str">
        <f t="shared" si="7"/>
        <v/>
      </c>
      <c r="N38" s="13">
        <f t="shared" si="3"/>
        <v>-3.6801605888256944E-3</v>
      </c>
      <c r="O38" s="12" t="e">
        <f t="shared" si="4"/>
        <v>#N/A</v>
      </c>
      <c r="Q38" s="3">
        <f t="shared" si="5"/>
        <v>-0.25</v>
      </c>
      <c r="S38" s="3">
        <f t="shared" si="6"/>
        <v>-0.25</v>
      </c>
      <c r="T38" s="13" t="str">
        <f t="shared" si="8"/>
        <v/>
      </c>
      <c r="W38" s="5" t="str">
        <f t="shared" si="9"/>
        <v/>
      </c>
      <c r="Y38" s="5" t="str">
        <f t="shared" si="10"/>
        <v/>
      </c>
      <c r="AA38" s="5" t="str">
        <f t="shared" si="11"/>
        <v/>
      </c>
      <c r="AC38" s="5" t="str">
        <f t="shared" si="12"/>
        <v/>
      </c>
      <c r="AD38" s="5" t="str">
        <f t="shared" si="13"/>
        <v/>
      </c>
      <c r="AK38" s="3">
        <f t="shared" si="25"/>
        <v>-0.5</v>
      </c>
      <c r="AM38" s="3">
        <f t="shared" si="25"/>
        <v>-0.5</v>
      </c>
      <c r="AO38" s="3">
        <f t="shared" si="15"/>
        <v>-0.5</v>
      </c>
      <c r="AP38" s="3" t="str">
        <f t="shared" si="16"/>
        <v/>
      </c>
      <c r="AS38" s="13" t="str">
        <f t="shared" si="17"/>
        <v/>
      </c>
      <c r="AV38" s="5" t="str">
        <f t="shared" si="18"/>
        <v/>
      </c>
      <c r="AX38" s="13" t="str">
        <f t="shared" si="19"/>
        <v/>
      </c>
      <c r="AZ38" s="5" t="str">
        <f t="shared" si="20"/>
        <v/>
      </c>
      <c r="BB38" s="13" t="str">
        <f t="shared" si="21"/>
        <v/>
      </c>
      <c r="BC38" s="13" t="str">
        <f t="shared" si="22"/>
        <v/>
      </c>
      <c r="BD38" s="13" t="str">
        <f t="shared" si="23"/>
        <v/>
      </c>
    </row>
    <row r="39" spans="1:56" ht="15" x14ac:dyDescent="0.2">
      <c r="A39" s="3" t="s">
        <v>378</v>
      </c>
      <c r="B39" s="21" t="s">
        <v>3152</v>
      </c>
      <c r="C39" s="3" t="s">
        <v>379</v>
      </c>
      <c r="D39" s="3" t="s">
        <v>124</v>
      </c>
      <c r="E39" s="3" t="s">
        <v>380</v>
      </c>
      <c r="F39" s="3">
        <v>5</v>
      </c>
      <c r="G39" s="3">
        <f t="shared" si="0"/>
        <v>1</v>
      </c>
      <c r="H39" s="3">
        <v>5</v>
      </c>
      <c r="I39" s="3">
        <f t="shared" si="1"/>
        <v>1</v>
      </c>
      <c r="J39" s="3">
        <v>4</v>
      </c>
      <c r="K39" s="3">
        <f t="shared" si="2"/>
        <v>0.75</v>
      </c>
      <c r="L39" s="12">
        <f t="shared" si="7"/>
        <v>0.91666666666666663</v>
      </c>
      <c r="M39" s="3">
        <v>6</v>
      </c>
      <c r="N39" s="13">
        <f t="shared" si="3"/>
        <v>6.323185011709602E-2</v>
      </c>
      <c r="O39" s="12">
        <f t="shared" si="4"/>
        <v>0.49520766773162939</v>
      </c>
      <c r="P39" s="3">
        <v>4</v>
      </c>
      <c r="Q39" s="3">
        <f t="shared" si="5"/>
        <v>0.75</v>
      </c>
      <c r="R39" s="3">
        <v>4</v>
      </c>
      <c r="S39" s="3">
        <f t="shared" si="6"/>
        <v>0.75</v>
      </c>
      <c r="T39" s="13">
        <f t="shared" si="8"/>
        <v>0.52107728337236525</v>
      </c>
      <c r="U39" s="3">
        <v>0</v>
      </c>
      <c r="W39" s="5" t="str">
        <f t="shared" si="9"/>
        <v/>
      </c>
      <c r="Y39" s="5" t="str">
        <f t="shared" si="10"/>
        <v/>
      </c>
      <c r="AA39" s="5" t="str">
        <f t="shared" si="11"/>
        <v/>
      </c>
      <c r="AC39" s="5" t="str">
        <f t="shared" si="12"/>
        <v/>
      </c>
      <c r="AD39" s="5">
        <f t="shared" si="13"/>
        <v>0</v>
      </c>
      <c r="AF39" s="3">
        <v>0</v>
      </c>
      <c r="AH39" s="3">
        <v>1</v>
      </c>
      <c r="AI39" s="3" t="s">
        <v>382</v>
      </c>
      <c r="AJ39" s="3">
        <v>3</v>
      </c>
      <c r="AK39" s="3">
        <f t="shared" si="25"/>
        <v>1</v>
      </c>
      <c r="AL39" s="3">
        <v>3</v>
      </c>
      <c r="AM39" s="3">
        <f t="shared" si="25"/>
        <v>1</v>
      </c>
      <c r="AN39" s="3">
        <v>2</v>
      </c>
      <c r="AO39" s="3">
        <f t="shared" si="15"/>
        <v>0.5</v>
      </c>
      <c r="AP39" s="3">
        <f t="shared" si="16"/>
        <v>0.83333333333333337</v>
      </c>
      <c r="AQ39" s="3" t="s">
        <v>383</v>
      </c>
      <c r="AR39" s="3">
        <v>10</v>
      </c>
      <c r="AS39" s="13">
        <f t="shared" si="17"/>
        <v>0.1</v>
      </c>
      <c r="AT39" s="3" t="s">
        <v>384</v>
      </c>
      <c r="AU39" s="3">
        <v>20</v>
      </c>
      <c r="AV39" s="5">
        <f t="shared" si="18"/>
        <v>0.2</v>
      </c>
      <c r="AW39" s="3">
        <v>35</v>
      </c>
      <c r="AX39" s="13">
        <f t="shared" si="19"/>
        <v>2.8351559335763467E-3</v>
      </c>
      <c r="AY39" s="3">
        <v>25</v>
      </c>
      <c r="AZ39" s="5">
        <f t="shared" si="20"/>
        <v>0.25</v>
      </c>
      <c r="BA39" s="3">
        <v>230000</v>
      </c>
      <c r="BB39" s="13">
        <f t="shared" si="21"/>
        <v>1.280053428317008E-2</v>
      </c>
      <c r="BC39" s="13">
        <f t="shared" si="22"/>
        <v>0.11640892255418661</v>
      </c>
      <c r="BD39" s="13">
        <f t="shared" si="23"/>
        <v>0.43593577574081899</v>
      </c>
    </row>
    <row r="40" spans="1:56" ht="15" x14ac:dyDescent="0.2">
      <c r="A40" s="3" t="s">
        <v>388</v>
      </c>
      <c r="B40" s="21" t="s">
        <v>3137</v>
      </c>
      <c r="C40" s="3" t="s">
        <v>389</v>
      </c>
      <c r="D40" s="3" t="s">
        <v>113</v>
      </c>
      <c r="E40" s="3" t="s">
        <v>390</v>
      </c>
      <c r="F40" s="3">
        <v>4</v>
      </c>
      <c r="G40" s="3">
        <f t="shared" si="0"/>
        <v>0.75</v>
      </c>
      <c r="H40" s="3">
        <v>4</v>
      </c>
      <c r="I40" s="3">
        <f t="shared" si="1"/>
        <v>0.75</v>
      </c>
      <c r="J40" s="3">
        <v>4</v>
      </c>
      <c r="K40" s="3">
        <f t="shared" si="2"/>
        <v>0.75</v>
      </c>
      <c r="L40" s="12">
        <f t="shared" si="7"/>
        <v>0.75</v>
      </c>
      <c r="M40" s="3">
        <v>8</v>
      </c>
      <c r="N40" s="13">
        <f t="shared" si="3"/>
        <v>8.5535853685736588E-2</v>
      </c>
      <c r="O40" s="12">
        <f t="shared" si="4"/>
        <v>0.56549520766773165</v>
      </c>
      <c r="P40" s="3">
        <v>3</v>
      </c>
      <c r="Q40" s="3">
        <f t="shared" si="5"/>
        <v>0.5</v>
      </c>
      <c r="R40" s="3">
        <v>4</v>
      </c>
      <c r="S40" s="3">
        <f t="shared" si="6"/>
        <v>0.75</v>
      </c>
      <c r="T40" s="13">
        <f t="shared" si="8"/>
        <v>0.44517861789524549</v>
      </c>
      <c r="U40" s="3">
        <v>0</v>
      </c>
      <c r="W40" s="5" t="str">
        <f t="shared" si="9"/>
        <v/>
      </c>
      <c r="Y40" s="5" t="str">
        <f t="shared" si="10"/>
        <v/>
      </c>
      <c r="AA40" s="5" t="str">
        <f t="shared" si="11"/>
        <v/>
      </c>
      <c r="AC40" s="5" t="str">
        <f t="shared" si="12"/>
        <v/>
      </c>
      <c r="AD40" s="5">
        <f t="shared" si="13"/>
        <v>0</v>
      </c>
      <c r="AF40" s="3">
        <v>0</v>
      </c>
      <c r="AH40" s="3">
        <v>1</v>
      </c>
      <c r="AI40" s="3" t="s">
        <v>392</v>
      </c>
      <c r="AJ40" s="3">
        <v>3</v>
      </c>
      <c r="AK40" s="3">
        <f t="shared" si="25"/>
        <v>1</v>
      </c>
      <c r="AL40" s="3">
        <v>2</v>
      </c>
      <c r="AM40" s="3">
        <f t="shared" si="25"/>
        <v>0.5</v>
      </c>
      <c r="AN40" s="3">
        <v>1</v>
      </c>
      <c r="AO40" s="3">
        <f t="shared" si="15"/>
        <v>0</v>
      </c>
      <c r="AP40" s="3">
        <f t="shared" si="16"/>
        <v>0.5</v>
      </c>
      <c r="AQ40" s="3" t="s">
        <v>393</v>
      </c>
      <c r="AR40" s="3">
        <v>30</v>
      </c>
      <c r="AS40" s="13">
        <f t="shared" si="17"/>
        <v>0.3</v>
      </c>
      <c r="AT40" s="3" t="s">
        <v>394</v>
      </c>
      <c r="AU40" s="3">
        <v>8</v>
      </c>
      <c r="AV40" s="5">
        <f t="shared" si="18"/>
        <v>0.08</v>
      </c>
      <c r="AW40" s="3">
        <v>50</v>
      </c>
      <c r="AX40" s="13">
        <f t="shared" si="19"/>
        <v>4.0502227622519239E-3</v>
      </c>
      <c r="AY40" s="3">
        <v>46</v>
      </c>
      <c r="AZ40" s="5">
        <f t="shared" si="20"/>
        <v>0.46</v>
      </c>
      <c r="BA40" s="3">
        <v>800000</v>
      </c>
      <c r="BB40" s="13">
        <f t="shared" si="21"/>
        <v>4.4523597506678537E-2</v>
      </c>
      <c r="BC40" s="13">
        <f t="shared" si="22"/>
        <v>0.14714345506723261</v>
      </c>
      <c r="BD40" s="13">
        <f t="shared" si="23"/>
        <v>0.39279025912030974</v>
      </c>
    </row>
    <row r="41" spans="1:56" ht="15" x14ac:dyDescent="0.2">
      <c r="A41" s="3" t="s">
        <v>400</v>
      </c>
      <c r="B41" s="21" t="s">
        <v>3139</v>
      </c>
      <c r="C41" s="3" t="s">
        <v>401</v>
      </c>
      <c r="D41" s="3" t="s">
        <v>144</v>
      </c>
      <c r="E41" s="3" t="s">
        <v>402</v>
      </c>
      <c r="F41" s="3">
        <v>5</v>
      </c>
      <c r="G41" s="3">
        <f t="shared" si="0"/>
        <v>1</v>
      </c>
      <c r="H41" s="3">
        <v>5</v>
      </c>
      <c r="I41" s="3">
        <f t="shared" si="1"/>
        <v>1</v>
      </c>
      <c r="J41" s="3">
        <v>4</v>
      </c>
      <c r="K41" s="3">
        <f t="shared" si="2"/>
        <v>0.75</v>
      </c>
      <c r="L41" s="12">
        <f t="shared" si="7"/>
        <v>0.91666666666666663</v>
      </c>
      <c r="M41" s="3">
        <v>5</v>
      </c>
      <c r="N41" s="13">
        <f t="shared" si="3"/>
        <v>5.2079848332775729E-2</v>
      </c>
      <c r="O41" s="12">
        <f t="shared" si="4"/>
        <v>0.32587859424920129</v>
      </c>
      <c r="P41" s="3">
        <v>5</v>
      </c>
      <c r="Q41" s="3">
        <f t="shared" si="5"/>
        <v>1</v>
      </c>
      <c r="R41" s="3">
        <v>5</v>
      </c>
      <c r="S41" s="3">
        <f t="shared" si="6"/>
        <v>1</v>
      </c>
      <c r="T41" s="13">
        <f t="shared" si="8"/>
        <v>0.68402661611092519</v>
      </c>
      <c r="U41" s="3">
        <v>1</v>
      </c>
      <c r="V41" s="3">
        <v>10</v>
      </c>
      <c r="W41" s="5">
        <f t="shared" si="9"/>
        <v>0.1</v>
      </c>
      <c r="X41" s="3">
        <v>20</v>
      </c>
      <c r="Y41" s="5">
        <f t="shared" si="10"/>
        <v>0.2</v>
      </c>
      <c r="Z41" s="3">
        <v>80</v>
      </c>
      <c r="AA41" s="5">
        <f t="shared" si="11"/>
        <v>0.8</v>
      </c>
      <c r="AB41" s="3">
        <v>20</v>
      </c>
      <c r="AC41" s="5">
        <f t="shared" si="12"/>
        <v>0.2</v>
      </c>
      <c r="AD41" s="5">
        <f t="shared" si="13"/>
        <v>0.46000000000000008</v>
      </c>
      <c r="AE41" s="3" t="s">
        <v>404</v>
      </c>
      <c r="AF41" s="3">
        <v>1</v>
      </c>
      <c r="AG41" s="3" t="s">
        <v>147</v>
      </c>
      <c r="AH41" s="3">
        <v>1</v>
      </c>
      <c r="AI41" s="3" t="s">
        <v>405</v>
      </c>
      <c r="AJ41" s="3">
        <v>3</v>
      </c>
      <c r="AK41" s="3">
        <f t="shared" si="25"/>
        <v>1</v>
      </c>
      <c r="AL41" s="3">
        <v>2</v>
      </c>
      <c r="AM41" s="3">
        <f t="shared" si="25"/>
        <v>0.5</v>
      </c>
      <c r="AN41" s="3">
        <v>3</v>
      </c>
      <c r="AO41" s="3">
        <f t="shared" si="15"/>
        <v>1</v>
      </c>
      <c r="AP41" s="3">
        <f t="shared" si="16"/>
        <v>0.83333333333333337</v>
      </c>
      <c r="AQ41" s="3" t="s">
        <v>406</v>
      </c>
      <c r="AR41" s="3">
        <v>6</v>
      </c>
      <c r="AS41" s="13">
        <f t="shared" si="17"/>
        <v>0.06</v>
      </c>
      <c r="AT41" s="3" t="e">
        <v>#NAME?</v>
      </c>
      <c r="AU41" s="3">
        <v>39</v>
      </c>
      <c r="AV41" s="5">
        <f t="shared" si="18"/>
        <v>0.39</v>
      </c>
      <c r="AW41" s="3">
        <v>370</v>
      </c>
      <c r="AX41" s="13">
        <f t="shared" si="19"/>
        <v>2.9971648440664238E-2</v>
      </c>
      <c r="AY41" s="3">
        <v>55</v>
      </c>
      <c r="AZ41" s="5">
        <f t="shared" si="20"/>
        <v>0.55000000000000004</v>
      </c>
      <c r="BA41" s="3">
        <v>470000</v>
      </c>
      <c r="BB41" s="13">
        <f t="shared" si="21"/>
        <v>2.6157613535173641E-2</v>
      </c>
      <c r="BC41" s="13">
        <f t="shared" si="22"/>
        <v>0.24903231549395949</v>
      </c>
      <c r="BD41" s="13">
        <f t="shared" si="23"/>
        <v>0.65038236645061054</v>
      </c>
    </row>
    <row r="42" spans="1:56" ht="15" x14ac:dyDescent="0.2">
      <c r="A42" s="3" t="s">
        <v>410</v>
      </c>
      <c r="B42" s="21" t="s">
        <v>3153</v>
      </c>
      <c r="C42" s="3" t="s">
        <v>411</v>
      </c>
      <c r="D42" s="3" t="s">
        <v>113</v>
      </c>
      <c r="E42" s="3" t="s">
        <v>412</v>
      </c>
      <c r="F42" s="3">
        <v>5</v>
      </c>
      <c r="G42" s="3">
        <f t="shared" si="0"/>
        <v>1</v>
      </c>
      <c r="H42" s="3">
        <v>5</v>
      </c>
      <c r="I42" s="3">
        <f t="shared" si="1"/>
        <v>1</v>
      </c>
      <c r="J42" s="3">
        <v>5</v>
      </c>
      <c r="K42" s="3">
        <f t="shared" si="2"/>
        <v>1</v>
      </c>
      <c r="L42" s="12">
        <f t="shared" si="7"/>
        <v>1</v>
      </c>
      <c r="M42" s="3">
        <v>7</v>
      </c>
      <c r="N42" s="13">
        <f t="shared" si="3"/>
        <v>7.4383851901416304E-2</v>
      </c>
      <c r="O42" s="12">
        <f t="shared" si="4"/>
        <v>0.53993610223642174</v>
      </c>
      <c r="P42" s="3">
        <v>4</v>
      </c>
      <c r="Q42" s="3">
        <f t="shared" si="5"/>
        <v>0.75</v>
      </c>
      <c r="R42" s="3">
        <v>5</v>
      </c>
      <c r="S42" s="3">
        <f t="shared" si="6"/>
        <v>1</v>
      </c>
      <c r="T42" s="13">
        <f t="shared" si="8"/>
        <v>0.60812795063380543</v>
      </c>
      <c r="U42" s="3">
        <v>0</v>
      </c>
      <c r="W42" s="5" t="str">
        <f t="shared" si="9"/>
        <v/>
      </c>
      <c r="Y42" s="5" t="str">
        <f t="shared" si="10"/>
        <v/>
      </c>
      <c r="AA42" s="5" t="str">
        <f t="shared" si="11"/>
        <v/>
      </c>
      <c r="AC42" s="5" t="str">
        <f t="shared" si="12"/>
        <v/>
      </c>
      <c r="AD42" s="5">
        <f t="shared" si="13"/>
        <v>0</v>
      </c>
      <c r="AF42" s="3">
        <v>1</v>
      </c>
      <c r="AG42" s="3" t="s">
        <v>147</v>
      </c>
      <c r="AH42" s="3">
        <v>1</v>
      </c>
      <c r="AI42" s="3" t="s">
        <v>414</v>
      </c>
      <c r="AJ42" s="3">
        <v>3</v>
      </c>
      <c r="AK42" s="3">
        <f t="shared" si="25"/>
        <v>1</v>
      </c>
      <c r="AL42" s="3">
        <v>3</v>
      </c>
      <c r="AM42" s="3">
        <f t="shared" si="25"/>
        <v>1</v>
      </c>
      <c r="AN42" s="3">
        <v>3</v>
      </c>
      <c r="AO42" s="3">
        <f t="shared" si="15"/>
        <v>1</v>
      </c>
      <c r="AP42" s="3">
        <f t="shared" si="16"/>
        <v>1</v>
      </c>
      <c r="AQ42" s="3" t="s">
        <v>415</v>
      </c>
      <c r="AR42" s="3">
        <v>30</v>
      </c>
      <c r="AS42" s="13">
        <f t="shared" si="17"/>
        <v>0.3</v>
      </c>
      <c r="AT42" s="3" t="s">
        <v>416</v>
      </c>
      <c r="AU42" s="3">
        <v>30</v>
      </c>
      <c r="AV42" s="5">
        <f t="shared" si="18"/>
        <v>0.3</v>
      </c>
      <c r="AW42" s="3">
        <v>250</v>
      </c>
      <c r="AX42" s="13">
        <f t="shared" si="19"/>
        <v>2.025111381125962E-2</v>
      </c>
      <c r="AY42" s="3">
        <v>75</v>
      </c>
      <c r="AZ42" s="5">
        <f t="shared" si="20"/>
        <v>0.75</v>
      </c>
      <c r="BA42" s="3">
        <v>975</v>
      </c>
      <c r="BB42" s="13">
        <f t="shared" si="21"/>
        <v>5.4263134461264468E-5</v>
      </c>
      <c r="BC42" s="13">
        <f t="shared" si="22"/>
        <v>0.26757634423643023</v>
      </c>
      <c r="BD42" s="13">
        <f t="shared" si="23"/>
        <v>0.64696303685877954</v>
      </c>
    </row>
    <row r="43" spans="1:56" ht="15" x14ac:dyDescent="0.2">
      <c r="A43" s="3" t="s">
        <v>431</v>
      </c>
      <c r="B43" s="21" t="s">
        <v>3139</v>
      </c>
      <c r="C43" s="3" t="s">
        <v>423</v>
      </c>
      <c r="D43" s="3" t="s">
        <v>144</v>
      </c>
      <c r="E43" s="3" t="s">
        <v>424</v>
      </c>
      <c r="F43" s="3">
        <v>5</v>
      </c>
      <c r="G43" s="3">
        <f t="shared" si="0"/>
        <v>1</v>
      </c>
      <c r="H43" s="3">
        <v>5</v>
      </c>
      <c r="I43" s="3">
        <f t="shared" si="1"/>
        <v>1</v>
      </c>
      <c r="J43" s="3">
        <v>5</v>
      </c>
      <c r="K43" s="3">
        <f t="shared" si="2"/>
        <v>1</v>
      </c>
      <c r="L43" s="12">
        <f t="shared" si="7"/>
        <v>1</v>
      </c>
      <c r="M43" s="3">
        <v>15</v>
      </c>
      <c r="N43" s="13">
        <f t="shared" si="3"/>
        <v>0.16359986617597858</v>
      </c>
      <c r="O43" s="12">
        <f t="shared" si="4"/>
        <v>0.80191693290734822</v>
      </c>
      <c r="P43" s="3">
        <v>5</v>
      </c>
      <c r="Q43" s="3">
        <f t="shared" si="5"/>
        <v>1</v>
      </c>
      <c r="R43" s="3">
        <v>5</v>
      </c>
      <c r="S43" s="3">
        <f t="shared" si="6"/>
        <v>1</v>
      </c>
      <c r="T43" s="13">
        <f t="shared" si="8"/>
        <v>0.72119995539199289</v>
      </c>
      <c r="U43" s="3">
        <v>1</v>
      </c>
      <c r="V43" s="3">
        <v>100</v>
      </c>
      <c r="W43" s="5">
        <f t="shared" si="9"/>
        <v>1</v>
      </c>
      <c r="X43" s="3">
        <v>15</v>
      </c>
      <c r="Y43" s="5">
        <f t="shared" si="10"/>
        <v>0.15</v>
      </c>
      <c r="Z43" s="3">
        <v>100</v>
      </c>
      <c r="AA43" s="5">
        <f t="shared" si="11"/>
        <v>1</v>
      </c>
      <c r="AB43" s="3">
        <v>15</v>
      </c>
      <c r="AC43" s="5">
        <f t="shared" si="12"/>
        <v>0.15</v>
      </c>
      <c r="AD43" s="5">
        <f t="shared" si="13"/>
        <v>0.65999999999999992</v>
      </c>
      <c r="AE43" s="3" t="s">
        <v>426</v>
      </c>
      <c r="AF43" s="3">
        <v>1</v>
      </c>
      <c r="AG43" s="3" t="s">
        <v>179</v>
      </c>
      <c r="AH43" s="3">
        <v>0</v>
      </c>
      <c r="AJ43" s="3">
        <v>3</v>
      </c>
      <c r="AK43" s="3">
        <f t="shared" si="25"/>
        <v>1</v>
      </c>
      <c r="AL43" s="3">
        <v>3</v>
      </c>
      <c r="AM43" s="3">
        <f t="shared" si="25"/>
        <v>1</v>
      </c>
      <c r="AN43" s="3">
        <v>3</v>
      </c>
      <c r="AO43" s="3">
        <f t="shared" si="15"/>
        <v>1</v>
      </c>
      <c r="AP43" s="3">
        <f t="shared" si="16"/>
        <v>1</v>
      </c>
      <c r="AQ43" s="3" t="s">
        <v>427</v>
      </c>
      <c r="AR43" s="3">
        <v>0</v>
      </c>
      <c r="AS43" s="13">
        <f t="shared" si="17"/>
        <v>0</v>
      </c>
      <c r="AT43" s="3" t="e">
        <v>#NAME?</v>
      </c>
      <c r="AU43" s="3">
        <v>80</v>
      </c>
      <c r="AV43" s="5">
        <f t="shared" si="18"/>
        <v>0.8</v>
      </c>
      <c r="AW43" s="3">
        <v>200</v>
      </c>
      <c r="AX43" s="13">
        <f t="shared" si="19"/>
        <v>1.6200891049007696E-2</v>
      </c>
      <c r="AY43" s="3">
        <v>100</v>
      </c>
      <c r="AZ43" s="5">
        <f t="shared" si="20"/>
        <v>1</v>
      </c>
      <c r="BA43" s="3">
        <v>150000</v>
      </c>
      <c r="BB43" s="13">
        <f t="shared" si="21"/>
        <v>8.3481745325022262E-3</v>
      </c>
      <c r="BC43" s="13">
        <f t="shared" si="22"/>
        <v>0.45613726639537749</v>
      </c>
      <c r="BD43" s="13">
        <f t="shared" si="23"/>
        <v>0.60466715272342131</v>
      </c>
    </row>
    <row r="44" spans="1:56" ht="15" x14ac:dyDescent="0.2">
      <c r="A44" s="3" t="s">
        <v>432</v>
      </c>
      <c r="B44" s="21" t="s">
        <v>3139</v>
      </c>
      <c r="C44" s="3" t="s">
        <v>433</v>
      </c>
      <c r="D44" s="3" t="s">
        <v>113</v>
      </c>
      <c r="E44" s="3" t="s">
        <v>434</v>
      </c>
      <c r="F44" s="3">
        <v>5</v>
      </c>
      <c r="G44" s="3">
        <f t="shared" si="0"/>
        <v>1</v>
      </c>
      <c r="H44" s="3">
        <v>5</v>
      </c>
      <c r="I44" s="3">
        <f t="shared" si="1"/>
        <v>1</v>
      </c>
      <c r="J44" s="3">
        <v>5</v>
      </c>
      <c r="K44" s="3">
        <f t="shared" si="2"/>
        <v>1</v>
      </c>
      <c r="L44" s="12">
        <f t="shared" si="7"/>
        <v>1</v>
      </c>
      <c r="M44" s="3">
        <v>20</v>
      </c>
      <c r="N44" s="13">
        <f t="shared" si="3"/>
        <v>0.21935987509758004</v>
      </c>
      <c r="O44" s="12">
        <f t="shared" si="4"/>
        <v>0.88817891373801916</v>
      </c>
      <c r="P44" s="3">
        <v>4</v>
      </c>
      <c r="Q44" s="3">
        <f t="shared" si="5"/>
        <v>0.75</v>
      </c>
      <c r="R44" s="3">
        <v>4</v>
      </c>
      <c r="S44" s="3">
        <f t="shared" si="6"/>
        <v>0.75</v>
      </c>
      <c r="T44" s="13">
        <f t="shared" si="8"/>
        <v>0.57311995836586005</v>
      </c>
      <c r="U44" s="3">
        <v>1</v>
      </c>
      <c r="V44" s="3">
        <v>100</v>
      </c>
      <c r="W44" s="5">
        <f t="shared" si="9"/>
        <v>1</v>
      </c>
      <c r="X44" s="3">
        <v>10</v>
      </c>
      <c r="Y44" s="5">
        <f t="shared" si="10"/>
        <v>0.1</v>
      </c>
      <c r="Z44" s="3">
        <v>40</v>
      </c>
      <c r="AA44" s="5">
        <f t="shared" si="11"/>
        <v>0.4</v>
      </c>
      <c r="AB44" s="3">
        <v>6</v>
      </c>
      <c r="AC44" s="5">
        <f t="shared" si="12"/>
        <v>0.06</v>
      </c>
      <c r="AD44" s="5">
        <f t="shared" si="13"/>
        <v>0.51200000000000001</v>
      </c>
      <c r="AE44" s="3" t="s">
        <v>436</v>
      </c>
      <c r="AF44" s="3">
        <v>1</v>
      </c>
      <c r="AG44" s="3" t="s">
        <v>147</v>
      </c>
      <c r="AH44" s="3">
        <v>1</v>
      </c>
      <c r="AI44" s="3" t="s">
        <v>437</v>
      </c>
      <c r="AJ44" s="3">
        <v>3</v>
      </c>
      <c r="AK44" s="3">
        <f t="shared" si="25"/>
        <v>1</v>
      </c>
      <c r="AL44" s="3">
        <v>3</v>
      </c>
      <c r="AM44" s="3">
        <f t="shared" si="25"/>
        <v>1</v>
      </c>
      <c r="AN44" s="3">
        <v>3</v>
      </c>
      <c r="AO44" s="3">
        <f t="shared" si="15"/>
        <v>1</v>
      </c>
      <c r="AP44" s="3">
        <f t="shared" si="16"/>
        <v>1</v>
      </c>
      <c r="AQ44" s="3" t="s">
        <v>438</v>
      </c>
      <c r="AR44" s="3">
        <v>15</v>
      </c>
      <c r="AS44" s="13">
        <f t="shared" si="17"/>
        <v>0.15</v>
      </c>
      <c r="AT44" s="3" t="s">
        <v>439</v>
      </c>
      <c r="AU44" s="3">
        <v>3</v>
      </c>
      <c r="AV44" s="5">
        <f t="shared" si="18"/>
        <v>0.03</v>
      </c>
      <c r="AW44" s="3">
        <v>50</v>
      </c>
      <c r="AX44" s="13">
        <f t="shared" si="19"/>
        <v>4.0502227622519239E-3</v>
      </c>
      <c r="AY44" s="3">
        <v>10</v>
      </c>
      <c r="AZ44" s="5">
        <f t="shared" si="20"/>
        <v>0.1</v>
      </c>
      <c r="BA44" s="3">
        <v>150000</v>
      </c>
      <c r="BB44" s="13">
        <f t="shared" si="21"/>
        <v>8.3481745325022262E-3</v>
      </c>
      <c r="BC44" s="13">
        <f t="shared" si="22"/>
        <v>3.5599599323688537E-2</v>
      </c>
      <c r="BD44" s="13">
        <f t="shared" si="23"/>
        <v>0.65883994471119367</v>
      </c>
    </row>
    <row r="45" spans="1:56" ht="15" x14ac:dyDescent="0.2">
      <c r="A45" s="3" t="s">
        <v>443</v>
      </c>
      <c r="B45" s="21" t="s">
        <v>3137</v>
      </c>
      <c r="C45" s="3" t="s">
        <v>444</v>
      </c>
      <c r="D45" s="3" t="s">
        <v>124</v>
      </c>
      <c r="E45" s="3" t="s">
        <v>125</v>
      </c>
      <c r="G45" s="3">
        <f t="shared" si="0"/>
        <v>-0.25</v>
      </c>
      <c r="I45" s="3">
        <f t="shared" si="1"/>
        <v>-0.25</v>
      </c>
      <c r="K45" s="3">
        <f t="shared" si="2"/>
        <v>-0.25</v>
      </c>
      <c r="L45" s="12" t="str">
        <f t="shared" si="7"/>
        <v/>
      </c>
      <c r="N45" s="13">
        <f t="shared" si="3"/>
        <v>-3.6801605888256944E-3</v>
      </c>
      <c r="O45" s="12" t="e">
        <f t="shared" si="4"/>
        <v>#N/A</v>
      </c>
      <c r="Q45" s="3">
        <f t="shared" si="5"/>
        <v>-0.25</v>
      </c>
      <c r="S45" s="3">
        <f t="shared" si="6"/>
        <v>-0.25</v>
      </c>
      <c r="T45" s="13" t="str">
        <f t="shared" si="8"/>
        <v/>
      </c>
      <c r="W45" s="5" t="str">
        <f t="shared" si="9"/>
        <v/>
      </c>
      <c r="Y45" s="5" t="str">
        <f t="shared" si="10"/>
        <v/>
      </c>
      <c r="AA45" s="5" t="str">
        <f t="shared" si="11"/>
        <v/>
      </c>
      <c r="AC45" s="5" t="str">
        <f t="shared" si="12"/>
        <v/>
      </c>
      <c r="AD45" s="5" t="str">
        <f t="shared" si="13"/>
        <v/>
      </c>
      <c r="AK45" s="3">
        <f t="shared" si="25"/>
        <v>-0.5</v>
      </c>
      <c r="AM45" s="3">
        <f t="shared" si="25"/>
        <v>-0.5</v>
      </c>
      <c r="AO45" s="3">
        <f t="shared" si="15"/>
        <v>-0.5</v>
      </c>
      <c r="AP45" s="3" t="str">
        <f t="shared" si="16"/>
        <v/>
      </c>
      <c r="AS45" s="13" t="str">
        <f t="shared" si="17"/>
        <v/>
      </c>
      <c r="AV45" s="5" t="str">
        <f t="shared" si="18"/>
        <v/>
      </c>
      <c r="AX45" s="13" t="str">
        <f t="shared" si="19"/>
        <v/>
      </c>
      <c r="AZ45" s="5" t="str">
        <f t="shared" si="20"/>
        <v/>
      </c>
      <c r="BB45" s="13" t="str">
        <f t="shared" si="21"/>
        <v/>
      </c>
      <c r="BC45" s="13" t="str">
        <f t="shared" si="22"/>
        <v/>
      </c>
      <c r="BD45" s="13" t="str">
        <f t="shared" si="23"/>
        <v/>
      </c>
    </row>
    <row r="46" spans="1:56" ht="15" x14ac:dyDescent="0.2">
      <c r="A46" s="3" t="s">
        <v>445</v>
      </c>
      <c r="B46" s="21" t="s">
        <v>3139</v>
      </c>
      <c r="C46" s="3" t="s">
        <v>446</v>
      </c>
      <c r="D46" s="3" t="s">
        <v>144</v>
      </c>
      <c r="E46" s="3" t="s">
        <v>447</v>
      </c>
      <c r="F46" s="3">
        <v>5</v>
      </c>
      <c r="G46" s="3">
        <f t="shared" si="0"/>
        <v>1</v>
      </c>
      <c r="H46" s="3">
        <v>5</v>
      </c>
      <c r="I46" s="3">
        <f t="shared" si="1"/>
        <v>1</v>
      </c>
      <c r="J46" s="3">
        <v>5</v>
      </c>
      <c r="K46" s="3">
        <f t="shared" si="2"/>
        <v>1</v>
      </c>
      <c r="L46" s="12">
        <f t="shared" si="7"/>
        <v>1</v>
      </c>
      <c r="M46" s="3">
        <v>18</v>
      </c>
      <c r="N46" s="13">
        <f t="shared" si="3"/>
        <v>0.19705587152893947</v>
      </c>
      <c r="O46" s="12">
        <f t="shared" si="4"/>
        <v>0.87859424920127793</v>
      </c>
      <c r="P46" s="3">
        <v>4</v>
      </c>
      <c r="Q46" s="3">
        <f t="shared" si="5"/>
        <v>0.75</v>
      </c>
      <c r="R46" s="3">
        <v>5</v>
      </c>
      <c r="S46" s="3">
        <f t="shared" si="6"/>
        <v>1</v>
      </c>
      <c r="T46" s="13">
        <f t="shared" si="8"/>
        <v>0.64901862384297981</v>
      </c>
      <c r="U46" s="3">
        <v>1</v>
      </c>
      <c r="V46" s="3">
        <v>80</v>
      </c>
      <c r="W46" s="5">
        <f t="shared" si="9"/>
        <v>0.8</v>
      </c>
      <c r="X46" s="3">
        <v>20</v>
      </c>
      <c r="Y46" s="5">
        <f t="shared" si="10"/>
        <v>0.2</v>
      </c>
      <c r="Z46" s="3">
        <v>8</v>
      </c>
      <c r="AA46" s="5">
        <f t="shared" si="11"/>
        <v>0.08</v>
      </c>
      <c r="AB46" s="3">
        <v>15</v>
      </c>
      <c r="AC46" s="5">
        <f t="shared" si="12"/>
        <v>0.15</v>
      </c>
      <c r="AD46" s="5">
        <f t="shared" si="13"/>
        <v>0.44600000000000001</v>
      </c>
      <c r="AE46" s="3" t="s">
        <v>449</v>
      </c>
      <c r="AF46" s="3">
        <v>0</v>
      </c>
      <c r="AH46" s="3">
        <v>1</v>
      </c>
      <c r="AI46" s="3" t="s">
        <v>450</v>
      </c>
      <c r="AJ46" s="3">
        <v>3</v>
      </c>
      <c r="AK46" s="3">
        <f t="shared" si="25"/>
        <v>1</v>
      </c>
      <c r="AL46" s="3">
        <v>3</v>
      </c>
      <c r="AM46" s="3">
        <f t="shared" si="25"/>
        <v>1</v>
      </c>
      <c r="AN46" s="3">
        <v>3</v>
      </c>
      <c r="AO46" s="3">
        <f t="shared" si="15"/>
        <v>1</v>
      </c>
      <c r="AP46" s="3">
        <f t="shared" si="16"/>
        <v>1</v>
      </c>
      <c r="AQ46" s="3" t="s">
        <v>451</v>
      </c>
      <c r="AR46" s="3">
        <v>5</v>
      </c>
      <c r="AS46" s="13">
        <f t="shared" si="17"/>
        <v>0.05</v>
      </c>
      <c r="AT46" s="3" t="s">
        <v>452</v>
      </c>
      <c r="AU46" s="3">
        <v>50</v>
      </c>
      <c r="AV46" s="5">
        <f t="shared" si="18"/>
        <v>0.5</v>
      </c>
      <c r="AW46" s="3">
        <v>100</v>
      </c>
      <c r="AX46" s="13">
        <f t="shared" si="19"/>
        <v>8.1004455245038479E-3</v>
      </c>
      <c r="AY46" s="3">
        <v>60</v>
      </c>
      <c r="AZ46" s="5">
        <f t="shared" si="20"/>
        <v>0.6</v>
      </c>
      <c r="BA46" s="3">
        <v>300000</v>
      </c>
      <c r="BB46" s="13">
        <f t="shared" si="21"/>
        <v>1.6696349065004452E-2</v>
      </c>
      <c r="BC46" s="13">
        <f t="shared" si="22"/>
        <v>0.28119919864737708</v>
      </c>
      <c r="BD46" s="13">
        <f t="shared" si="23"/>
        <v>0.55327722781129463</v>
      </c>
    </row>
    <row r="47" spans="1:56" ht="15" x14ac:dyDescent="0.2">
      <c r="A47" s="3" t="s">
        <v>460</v>
      </c>
      <c r="B47" s="21" t="s">
        <v>3137</v>
      </c>
      <c r="F47" s="3">
        <v>5</v>
      </c>
      <c r="G47" s="3">
        <f t="shared" si="0"/>
        <v>1</v>
      </c>
      <c r="H47" s="3">
        <v>5</v>
      </c>
      <c r="I47" s="3">
        <f t="shared" si="1"/>
        <v>1</v>
      </c>
      <c r="J47" s="3">
        <v>5</v>
      </c>
      <c r="K47" s="3">
        <f t="shared" si="2"/>
        <v>1</v>
      </c>
      <c r="L47" s="12">
        <f t="shared" si="7"/>
        <v>1</v>
      </c>
      <c r="M47" s="3">
        <v>2</v>
      </c>
      <c r="N47" s="13">
        <f t="shared" si="3"/>
        <v>1.8623842979814877E-2</v>
      </c>
      <c r="O47" s="12">
        <f t="shared" si="4"/>
        <v>5.4313099041533544E-2</v>
      </c>
      <c r="P47" s="3">
        <v>5</v>
      </c>
      <c r="Q47" s="3">
        <f t="shared" si="5"/>
        <v>1</v>
      </c>
      <c r="R47" s="3">
        <v>5</v>
      </c>
      <c r="S47" s="3">
        <f t="shared" si="6"/>
        <v>1</v>
      </c>
      <c r="T47" s="13">
        <f t="shared" si="8"/>
        <v>0.67287461432660489</v>
      </c>
      <c r="U47" s="3">
        <v>0</v>
      </c>
      <c r="W47" s="5" t="str">
        <f t="shared" si="9"/>
        <v/>
      </c>
      <c r="Y47" s="5" t="str">
        <f t="shared" si="10"/>
        <v/>
      </c>
      <c r="AA47" s="5" t="str">
        <f t="shared" si="11"/>
        <v/>
      </c>
      <c r="AC47" s="5" t="str">
        <f t="shared" si="12"/>
        <v/>
      </c>
      <c r="AD47" s="5">
        <f t="shared" si="13"/>
        <v>0</v>
      </c>
      <c r="AF47" s="3">
        <v>0</v>
      </c>
      <c r="AH47" s="3">
        <v>0</v>
      </c>
      <c r="AJ47" s="3">
        <v>3</v>
      </c>
      <c r="AK47" s="3">
        <f t="shared" si="25"/>
        <v>1</v>
      </c>
      <c r="AL47" s="3">
        <v>3</v>
      </c>
      <c r="AM47" s="3">
        <f t="shared" si="25"/>
        <v>1</v>
      </c>
      <c r="AN47" s="3">
        <v>3</v>
      </c>
      <c r="AO47" s="3">
        <f t="shared" si="15"/>
        <v>1</v>
      </c>
      <c r="AP47" s="3">
        <f t="shared" si="16"/>
        <v>1</v>
      </c>
      <c r="AQ47" s="3" t="s">
        <v>458</v>
      </c>
      <c r="AR47" s="3">
        <v>2</v>
      </c>
      <c r="AS47" s="13">
        <f t="shared" si="17"/>
        <v>0.02</v>
      </c>
      <c r="AT47" s="3" t="s">
        <v>459</v>
      </c>
      <c r="AU47" s="3">
        <v>5</v>
      </c>
      <c r="AV47" s="5">
        <f t="shared" si="18"/>
        <v>0.05</v>
      </c>
      <c r="AW47" s="3">
        <v>5</v>
      </c>
      <c r="AX47" s="13">
        <f t="shared" si="19"/>
        <v>4.050222762251924E-4</v>
      </c>
      <c r="AY47" s="3">
        <v>5</v>
      </c>
      <c r="AZ47" s="5">
        <f t="shared" si="20"/>
        <v>0.05</v>
      </c>
      <c r="BA47" s="3">
        <v>5</v>
      </c>
      <c r="BB47" s="13">
        <f t="shared" si="21"/>
        <v>2.7827248441674087E-7</v>
      </c>
      <c r="BC47" s="13">
        <f t="shared" si="22"/>
        <v>2.5101325137177402E-2</v>
      </c>
      <c r="BD47" s="13">
        <f t="shared" si="23"/>
        <v>0.33974699243297279</v>
      </c>
    </row>
    <row r="48" spans="1:56" ht="15" x14ac:dyDescent="0.2">
      <c r="A48" s="3" t="s">
        <v>471</v>
      </c>
      <c r="B48" s="21" t="s">
        <v>3137</v>
      </c>
      <c r="C48" s="3" t="s">
        <v>461</v>
      </c>
      <c r="D48" s="3" t="s">
        <v>144</v>
      </c>
      <c r="E48" s="3" t="s">
        <v>323</v>
      </c>
      <c r="F48" s="3">
        <v>5</v>
      </c>
      <c r="G48" s="3">
        <f t="shared" si="0"/>
        <v>1</v>
      </c>
      <c r="H48" s="3">
        <v>5</v>
      </c>
      <c r="I48" s="3">
        <f t="shared" si="1"/>
        <v>1</v>
      </c>
      <c r="J48" s="3">
        <v>5</v>
      </c>
      <c r="K48" s="3">
        <f t="shared" si="2"/>
        <v>1</v>
      </c>
      <c r="L48" s="12">
        <f t="shared" si="7"/>
        <v>1</v>
      </c>
      <c r="M48" s="3">
        <v>4.8</v>
      </c>
      <c r="N48" s="13">
        <f t="shared" si="3"/>
        <v>4.9849447975911669E-2</v>
      </c>
      <c r="O48" s="12">
        <f t="shared" si="4"/>
        <v>0.32268370607028751</v>
      </c>
      <c r="P48" s="3">
        <v>5</v>
      </c>
      <c r="Q48" s="3">
        <f t="shared" si="5"/>
        <v>1</v>
      </c>
      <c r="R48" s="3">
        <v>5</v>
      </c>
      <c r="S48" s="3">
        <f t="shared" si="6"/>
        <v>1</v>
      </c>
      <c r="T48" s="13">
        <f t="shared" si="8"/>
        <v>0.68328314932530387</v>
      </c>
      <c r="U48" s="3">
        <v>1</v>
      </c>
      <c r="V48" s="3">
        <v>100</v>
      </c>
      <c r="W48" s="5">
        <f t="shared" si="9"/>
        <v>1</v>
      </c>
      <c r="X48" s="3">
        <v>15</v>
      </c>
      <c r="Y48" s="5">
        <f t="shared" si="10"/>
        <v>0.15</v>
      </c>
      <c r="Z48" s="3">
        <v>25</v>
      </c>
      <c r="AA48" s="5">
        <f t="shared" si="11"/>
        <v>0.25</v>
      </c>
      <c r="AB48" s="3">
        <v>5</v>
      </c>
      <c r="AC48" s="5">
        <f t="shared" si="12"/>
        <v>0.05</v>
      </c>
      <c r="AD48" s="5">
        <f t="shared" si="13"/>
        <v>0.48999999999999994</v>
      </c>
      <c r="AE48" s="3" t="s">
        <v>463</v>
      </c>
      <c r="AF48" s="3">
        <v>1</v>
      </c>
      <c r="AG48" s="3" t="s">
        <v>128</v>
      </c>
      <c r="AH48" s="3">
        <v>0</v>
      </c>
      <c r="AJ48" s="3">
        <v>3</v>
      </c>
      <c r="AK48" s="3">
        <f t="shared" si="25"/>
        <v>1</v>
      </c>
      <c r="AL48" s="3">
        <v>3</v>
      </c>
      <c r="AM48" s="3">
        <f t="shared" si="25"/>
        <v>1</v>
      </c>
      <c r="AN48" s="3">
        <v>3</v>
      </c>
      <c r="AO48" s="3">
        <f t="shared" si="15"/>
        <v>1</v>
      </c>
      <c r="AP48" s="3">
        <f t="shared" si="16"/>
        <v>1</v>
      </c>
      <c r="AQ48" s="3" t="s">
        <v>464</v>
      </c>
      <c r="AR48" s="3">
        <v>30</v>
      </c>
      <c r="AS48" s="13">
        <f t="shared" si="17"/>
        <v>0.3</v>
      </c>
      <c r="AT48" s="3" t="s">
        <v>465</v>
      </c>
      <c r="AU48" s="3">
        <v>16</v>
      </c>
      <c r="AV48" s="5">
        <f t="shared" si="18"/>
        <v>0.16</v>
      </c>
      <c r="AW48" s="3">
        <v>27</v>
      </c>
      <c r="AX48" s="13">
        <f t="shared" si="19"/>
        <v>2.1871202916160389E-3</v>
      </c>
      <c r="AY48" s="3">
        <v>67</v>
      </c>
      <c r="AZ48" s="5">
        <f t="shared" si="20"/>
        <v>0.67</v>
      </c>
      <c r="BA48" s="3">
        <v>50000</v>
      </c>
      <c r="BB48" s="13">
        <f t="shared" si="21"/>
        <v>2.7827248441674086E-3</v>
      </c>
      <c r="BC48" s="13">
        <f t="shared" si="22"/>
        <v>0.20874246128394588</v>
      </c>
      <c r="BD48" s="13">
        <f t="shared" si="23"/>
        <v>0.58525320132615621</v>
      </c>
    </row>
    <row r="49" spans="1:56" ht="15" x14ac:dyDescent="0.2">
      <c r="A49" s="3" t="s">
        <v>472</v>
      </c>
      <c r="B49" s="21" t="s">
        <v>3137</v>
      </c>
      <c r="C49" s="3" t="s">
        <v>473</v>
      </c>
      <c r="D49" s="3" t="s">
        <v>113</v>
      </c>
      <c r="E49" s="3" t="s">
        <v>474</v>
      </c>
      <c r="G49" s="3">
        <f t="shared" si="0"/>
        <v>-0.25</v>
      </c>
      <c r="I49" s="3">
        <f t="shared" si="1"/>
        <v>-0.25</v>
      </c>
      <c r="K49" s="3">
        <f t="shared" si="2"/>
        <v>-0.25</v>
      </c>
      <c r="L49" s="12" t="str">
        <f t="shared" si="7"/>
        <v/>
      </c>
      <c r="N49" s="13">
        <f t="shared" si="3"/>
        <v>-3.6801605888256944E-3</v>
      </c>
      <c r="O49" s="12" t="e">
        <f t="shared" si="4"/>
        <v>#N/A</v>
      </c>
      <c r="Q49" s="3">
        <f t="shared" si="5"/>
        <v>-0.25</v>
      </c>
      <c r="S49" s="3">
        <f t="shared" si="6"/>
        <v>-0.25</v>
      </c>
      <c r="T49" s="13" t="str">
        <f t="shared" si="8"/>
        <v/>
      </c>
      <c r="W49" s="5" t="str">
        <f t="shared" si="9"/>
        <v/>
      </c>
      <c r="Y49" s="5" t="str">
        <f t="shared" si="10"/>
        <v/>
      </c>
      <c r="AA49" s="5" t="str">
        <f t="shared" si="11"/>
        <v/>
      </c>
      <c r="AC49" s="5" t="str">
        <f t="shared" si="12"/>
        <v/>
      </c>
      <c r="AD49" s="5" t="str">
        <f t="shared" si="13"/>
        <v/>
      </c>
      <c r="AK49" s="3">
        <f t="shared" si="25"/>
        <v>-0.5</v>
      </c>
      <c r="AM49" s="3">
        <f t="shared" si="25"/>
        <v>-0.5</v>
      </c>
      <c r="AO49" s="3">
        <f t="shared" si="15"/>
        <v>-0.5</v>
      </c>
      <c r="AP49" s="3" t="str">
        <f t="shared" si="16"/>
        <v/>
      </c>
      <c r="AS49" s="13" t="str">
        <f t="shared" si="17"/>
        <v/>
      </c>
      <c r="AV49" s="5" t="str">
        <f t="shared" si="18"/>
        <v/>
      </c>
      <c r="AX49" s="13" t="str">
        <f t="shared" si="19"/>
        <v/>
      </c>
      <c r="AZ49" s="5" t="str">
        <f t="shared" si="20"/>
        <v/>
      </c>
      <c r="BB49" s="13" t="str">
        <f t="shared" si="21"/>
        <v/>
      </c>
      <c r="BC49" s="13" t="str">
        <f t="shared" si="22"/>
        <v/>
      </c>
      <c r="BD49" s="13" t="str">
        <f t="shared" si="23"/>
        <v/>
      </c>
    </row>
    <row r="50" spans="1:56" ht="15" x14ac:dyDescent="0.2">
      <c r="A50" s="3" t="s">
        <v>475</v>
      </c>
      <c r="B50" s="21" t="s">
        <v>3153</v>
      </c>
      <c r="C50" s="3" t="s">
        <v>442</v>
      </c>
      <c r="D50" s="3" t="s">
        <v>144</v>
      </c>
      <c r="E50" s="3" t="s">
        <v>476</v>
      </c>
      <c r="F50" s="3">
        <v>5</v>
      </c>
      <c r="G50" s="3">
        <f t="shared" si="0"/>
        <v>1</v>
      </c>
      <c r="H50" s="3">
        <v>4</v>
      </c>
      <c r="I50" s="3">
        <f t="shared" si="1"/>
        <v>0.75</v>
      </c>
      <c r="J50" s="3">
        <v>3</v>
      </c>
      <c r="K50" s="3">
        <f t="shared" si="2"/>
        <v>0.5</v>
      </c>
      <c r="L50" s="12">
        <f t="shared" si="7"/>
        <v>0.75</v>
      </c>
      <c r="M50" s="3">
        <v>10</v>
      </c>
      <c r="N50" s="13">
        <f t="shared" si="3"/>
        <v>0.10783985725437716</v>
      </c>
      <c r="O50" s="12">
        <f t="shared" si="4"/>
        <v>0.61661341853035145</v>
      </c>
      <c r="P50" s="3">
        <v>4</v>
      </c>
      <c r="Q50" s="3">
        <f t="shared" si="5"/>
        <v>0.75</v>
      </c>
      <c r="R50" s="3">
        <v>4</v>
      </c>
      <c r="S50" s="3">
        <f t="shared" si="6"/>
        <v>0.75</v>
      </c>
      <c r="T50" s="13">
        <f t="shared" si="8"/>
        <v>0.53594661908479235</v>
      </c>
      <c r="U50" s="3">
        <v>1</v>
      </c>
      <c r="V50" s="3">
        <v>100</v>
      </c>
      <c r="W50" s="5">
        <f t="shared" si="9"/>
        <v>1</v>
      </c>
      <c r="X50" s="3">
        <v>10</v>
      </c>
      <c r="Y50" s="5">
        <f t="shared" si="10"/>
        <v>0.1</v>
      </c>
      <c r="Z50" s="3">
        <v>50</v>
      </c>
      <c r="AA50" s="5">
        <f t="shared" si="11"/>
        <v>0.5</v>
      </c>
      <c r="AB50" s="3">
        <v>5</v>
      </c>
      <c r="AC50" s="5">
        <f t="shared" si="12"/>
        <v>0.05</v>
      </c>
      <c r="AD50" s="5">
        <f t="shared" si="13"/>
        <v>0.53</v>
      </c>
      <c r="AE50" s="3" t="s">
        <v>478</v>
      </c>
      <c r="AF50" s="3">
        <v>0</v>
      </c>
      <c r="AH50" s="3">
        <v>1</v>
      </c>
      <c r="AI50" s="3" t="s">
        <v>479</v>
      </c>
      <c r="AJ50" s="3">
        <v>3</v>
      </c>
      <c r="AK50" s="3">
        <f t="shared" si="25"/>
        <v>1</v>
      </c>
      <c r="AL50" s="3">
        <v>3</v>
      </c>
      <c r="AM50" s="3">
        <f t="shared" si="25"/>
        <v>1</v>
      </c>
      <c r="AN50" s="3">
        <v>3</v>
      </c>
      <c r="AO50" s="3">
        <f t="shared" si="15"/>
        <v>1</v>
      </c>
      <c r="AP50" s="3">
        <f t="shared" si="16"/>
        <v>1</v>
      </c>
      <c r="AQ50" s="3" t="s">
        <v>480</v>
      </c>
      <c r="AR50" s="3">
        <v>5</v>
      </c>
      <c r="AS50" s="13">
        <f t="shared" si="17"/>
        <v>0.05</v>
      </c>
      <c r="AT50" s="3" t="s">
        <v>481</v>
      </c>
      <c r="AU50" s="3">
        <v>33</v>
      </c>
      <c r="AV50" s="5">
        <f t="shared" si="18"/>
        <v>0.33</v>
      </c>
      <c r="AW50" s="3">
        <v>40</v>
      </c>
      <c r="AX50" s="13">
        <f t="shared" si="19"/>
        <v>3.2401782098015392E-3</v>
      </c>
      <c r="AY50" s="3">
        <v>80</v>
      </c>
      <c r="AZ50" s="5">
        <f t="shared" si="20"/>
        <v>0.8</v>
      </c>
      <c r="BA50" s="3">
        <v>100000</v>
      </c>
      <c r="BB50" s="13">
        <f t="shared" si="21"/>
        <v>5.5654496883348172E-3</v>
      </c>
      <c r="BC50" s="13">
        <f t="shared" si="22"/>
        <v>0.28470140697453411</v>
      </c>
      <c r="BD50" s="13">
        <f t="shared" si="23"/>
        <v>0.51883100325741582</v>
      </c>
    </row>
    <row r="51" spans="1:56" ht="15" x14ac:dyDescent="0.2">
      <c r="A51" s="3" t="s">
        <v>485</v>
      </c>
      <c r="B51" s="21" t="s">
        <v>3137</v>
      </c>
      <c r="C51" s="3" t="s">
        <v>486</v>
      </c>
      <c r="D51" s="3" t="s">
        <v>113</v>
      </c>
      <c r="E51" s="3" t="s">
        <v>487</v>
      </c>
      <c r="F51" s="3">
        <v>5</v>
      </c>
      <c r="G51" s="3">
        <f t="shared" si="0"/>
        <v>1</v>
      </c>
      <c r="H51" s="3">
        <v>4</v>
      </c>
      <c r="I51" s="3">
        <f t="shared" si="1"/>
        <v>0.75</v>
      </c>
      <c r="J51" s="3">
        <v>4</v>
      </c>
      <c r="K51" s="3">
        <f t="shared" si="2"/>
        <v>0.75</v>
      </c>
      <c r="L51" s="12">
        <f t="shared" si="7"/>
        <v>0.83333333333333337</v>
      </c>
      <c r="M51" s="3">
        <v>5</v>
      </c>
      <c r="N51" s="13">
        <f t="shared" si="3"/>
        <v>5.2079848332775729E-2</v>
      </c>
      <c r="O51" s="12">
        <f t="shared" si="4"/>
        <v>0.32587859424920129</v>
      </c>
      <c r="P51" s="3">
        <v>3</v>
      </c>
      <c r="Q51" s="3">
        <f t="shared" si="5"/>
        <v>0.5</v>
      </c>
      <c r="R51" s="3">
        <v>5</v>
      </c>
      <c r="S51" s="3">
        <f t="shared" si="6"/>
        <v>1</v>
      </c>
      <c r="T51" s="13">
        <f t="shared" si="8"/>
        <v>0.51735994944425856</v>
      </c>
      <c r="U51" s="3">
        <v>1</v>
      </c>
      <c r="V51" s="3">
        <v>100</v>
      </c>
      <c r="W51" s="5">
        <f t="shared" si="9"/>
        <v>1</v>
      </c>
      <c r="X51" s="3">
        <v>2</v>
      </c>
      <c r="Y51" s="5">
        <f t="shared" si="10"/>
        <v>0.02</v>
      </c>
      <c r="Z51" s="3">
        <v>8</v>
      </c>
      <c r="AA51" s="5">
        <f t="shared" si="11"/>
        <v>0.08</v>
      </c>
      <c r="AB51" s="3">
        <v>1.8</v>
      </c>
      <c r="AC51" s="5">
        <f t="shared" si="12"/>
        <v>1.8000000000000002E-2</v>
      </c>
      <c r="AD51" s="5">
        <f t="shared" si="13"/>
        <v>0.42359999999999998</v>
      </c>
      <c r="AE51" s="3" t="s">
        <v>489</v>
      </c>
      <c r="AF51" s="3">
        <v>1</v>
      </c>
      <c r="AG51" s="3" t="s">
        <v>147</v>
      </c>
      <c r="AH51" s="3">
        <v>0</v>
      </c>
      <c r="AJ51" s="3">
        <v>3</v>
      </c>
      <c r="AK51" s="3">
        <f t="shared" si="25"/>
        <v>1</v>
      </c>
      <c r="AL51" s="3">
        <v>0</v>
      </c>
      <c r="AM51" s="3">
        <f t="shared" si="25"/>
        <v>-0.5</v>
      </c>
      <c r="AN51" s="3">
        <v>0</v>
      </c>
      <c r="AO51" s="3">
        <f t="shared" si="15"/>
        <v>-0.5</v>
      </c>
      <c r="AP51" s="3" t="str">
        <f t="shared" si="16"/>
        <v/>
      </c>
      <c r="AQ51" s="3" t="s">
        <v>490</v>
      </c>
      <c r="AR51" s="3">
        <v>5</v>
      </c>
      <c r="AS51" s="13">
        <f t="shared" si="17"/>
        <v>0.05</v>
      </c>
      <c r="AT51" s="3" t="s">
        <v>491</v>
      </c>
      <c r="AU51" s="3">
        <v>10</v>
      </c>
      <c r="AV51" s="5">
        <f t="shared" si="18"/>
        <v>0.1</v>
      </c>
      <c r="AW51" s="3">
        <v>40</v>
      </c>
      <c r="AX51" s="13">
        <f t="shared" si="19"/>
        <v>3.2401782098015392E-3</v>
      </c>
      <c r="AY51" s="3">
        <v>90</v>
      </c>
      <c r="AZ51" s="5">
        <f t="shared" si="20"/>
        <v>0.9</v>
      </c>
      <c r="BA51" s="3">
        <v>130000</v>
      </c>
      <c r="BB51" s="13">
        <f t="shared" si="21"/>
        <v>7.2350845948352628E-3</v>
      </c>
      <c r="BC51" s="13">
        <f t="shared" si="22"/>
        <v>0.25261881570115918</v>
      </c>
      <c r="BD51" s="13">
        <f t="shared" si="23"/>
        <v>0.43955887121125009</v>
      </c>
    </row>
    <row r="52" spans="1:56" ht="15" x14ac:dyDescent="0.2">
      <c r="A52" s="3" t="s">
        <v>495</v>
      </c>
      <c r="B52" s="21" t="s">
        <v>3137</v>
      </c>
      <c r="C52" s="3" t="s">
        <v>496</v>
      </c>
      <c r="D52" s="3" t="s">
        <v>113</v>
      </c>
      <c r="E52" s="3" t="s">
        <v>497</v>
      </c>
      <c r="F52" s="3">
        <v>5</v>
      </c>
      <c r="G52" s="3">
        <f t="shared" si="0"/>
        <v>1</v>
      </c>
      <c r="H52" s="3">
        <v>4</v>
      </c>
      <c r="I52" s="3">
        <f t="shared" si="1"/>
        <v>0.75</v>
      </c>
      <c r="J52" s="3">
        <v>4</v>
      </c>
      <c r="K52" s="3">
        <f t="shared" si="2"/>
        <v>0.75</v>
      </c>
      <c r="L52" s="12">
        <f t="shared" si="7"/>
        <v>0.83333333333333337</v>
      </c>
      <c r="M52" s="3">
        <v>3</v>
      </c>
      <c r="N52" s="13">
        <f t="shared" si="3"/>
        <v>2.9775844764135161E-2</v>
      </c>
      <c r="O52" s="12">
        <f t="shared" si="4"/>
        <v>0.15015974440894569</v>
      </c>
      <c r="P52" s="3">
        <v>3</v>
      </c>
      <c r="Q52" s="3">
        <f t="shared" si="5"/>
        <v>0.5</v>
      </c>
      <c r="R52" s="3">
        <v>4</v>
      </c>
      <c r="S52" s="3">
        <f t="shared" si="6"/>
        <v>0.75</v>
      </c>
      <c r="T52" s="13">
        <f t="shared" si="8"/>
        <v>0.42659194825471175</v>
      </c>
      <c r="U52" s="3">
        <v>0</v>
      </c>
      <c r="W52" s="5" t="str">
        <f t="shared" si="9"/>
        <v/>
      </c>
      <c r="Y52" s="5" t="str">
        <f t="shared" si="10"/>
        <v/>
      </c>
      <c r="AA52" s="5" t="str">
        <f t="shared" si="11"/>
        <v/>
      </c>
      <c r="AC52" s="5" t="str">
        <f t="shared" si="12"/>
        <v/>
      </c>
      <c r="AD52" s="5">
        <f t="shared" si="13"/>
        <v>0</v>
      </c>
      <c r="AF52" s="3">
        <v>0</v>
      </c>
      <c r="AH52" s="3">
        <v>1</v>
      </c>
      <c r="AI52" s="3" t="s">
        <v>499</v>
      </c>
      <c r="AJ52" s="3">
        <v>3</v>
      </c>
      <c r="AK52" s="3">
        <f t="shared" ref="AK52:AM67" si="26">(AJ52-1)/2</f>
        <v>1</v>
      </c>
      <c r="AL52" s="3">
        <v>2</v>
      </c>
      <c r="AM52" s="3">
        <f t="shared" si="26"/>
        <v>0.5</v>
      </c>
      <c r="AN52" s="3">
        <v>2</v>
      </c>
      <c r="AO52" s="3">
        <f t="shared" si="15"/>
        <v>0.5</v>
      </c>
      <c r="AP52" s="3">
        <f t="shared" si="16"/>
        <v>0.66666666666666663</v>
      </c>
      <c r="AQ52" s="3" t="s">
        <v>500</v>
      </c>
      <c r="AR52" s="3">
        <v>10</v>
      </c>
      <c r="AS52" s="13">
        <f t="shared" si="17"/>
        <v>0.1</v>
      </c>
      <c r="AT52" s="3" t="s">
        <v>501</v>
      </c>
      <c r="AU52" s="3">
        <v>8</v>
      </c>
      <c r="AV52" s="5">
        <f t="shared" si="18"/>
        <v>0.08</v>
      </c>
      <c r="AW52" s="3">
        <v>100</v>
      </c>
      <c r="AX52" s="13">
        <f t="shared" si="19"/>
        <v>8.1004455245038479E-3</v>
      </c>
      <c r="AY52" s="3">
        <v>30</v>
      </c>
      <c r="AZ52" s="5">
        <f t="shared" si="20"/>
        <v>0.3</v>
      </c>
      <c r="BA52" s="3">
        <v>500000</v>
      </c>
      <c r="BB52" s="13">
        <f t="shared" si="21"/>
        <v>2.7827248441674089E-2</v>
      </c>
      <c r="BC52" s="13">
        <f t="shared" si="22"/>
        <v>0.10398192349154449</v>
      </c>
      <c r="BD52" s="13">
        <f t="shared" si="23"/>
        <v>0.39132173396828207</v>
      </c>
    </row>
    <row r="53" spans="1:56" ht="15" x14ac:dyDescent="0.2">
      <c r="A53" s="3" t="s">
        <v>504</v>
      </c>
      <c r="B53" s="21" t="s">
        <v>3137</v>
      </c>
      <c r="C53" s="3" t="s">
        <v>505</v>
      </c>
      <c r="D53" s="3" t="s">
        <v>144</v>
      </c>
      <c r="E53" s="3" t="s">
        <v>506</v>
      </c>
      <c r="F53" s="3">
        <v>5</v>
      </c>
      <c r="G53" s="3">
        <f t="shared" si="0"/>
        <v>1</v>
      </c>
      <c r="H53" s="3">
        <v>4</v>
      </c>
      <c r="I53" s="3">
        <f t="shared" si="1"/>
        <v>0.75</v>
      </c>
      <c r="J53" s="3">
        <v>5</v>
      </c>
      <c r="K53" s="3">
        <f t="shared" si="2"/>
        <v>1</v>
      </c>
      <c r="L53" s="12">
        <f t="shared" si="7"/>
        <v>0.91666666666666663</v>
      </c>
      <c r="M53" s="3">
        <v>12</v>
      </c>
      <c r="N53" s="13">
        <f t="shared" si="3"/>
        <v>0.13014386082301774</v>
      </c>
      <c r="O53" s="12">
        <f t="shared" si="4"/>
        <v>0.72523961661341851</v>
      </c>
      <c r="P53" s="3">
        <v>3</v>
      </c>
      <c r="Q53" s="3">
        <f t="shared" si="5"/>
        <v>0.5</v>
      </c>
      <c r="R53" s="3">
        <v>4</v>
      </c>
      <c r="S53" s="3">
        <f t="shared" si="6"/>
        <v>0.75</v>
      </c>
      <c r="T53" s="13">
        <f t="shared" si="8"/>
        <v>0.46004795360767253</v>
      </c>
      <c r="U53" s="3">
        <v>1</v>
      </c>
      <c r="V53" s="3">
        <v>100</v>
      </c>
      <c r="W53" s="5">
        <f t="shared" si="9"/>
        <v>1</v>
      </c>
      <c r="X53" s="3">
        <v>10</v>
      </c>
      <c r="Y53" s="5">
        <f t="shared" si="10"/>
        <v>0.1</v>
      </c>
      <c r="Z53" s="3">
        <v>15</v>
      </c>
      <c r="AA53" s="5">
        <f t="shared" si="11"/>
        <v>0.15</v>
      </c>
      <c r="AB53" s="3">
        <v>12</v>
      </c>
      <c r="AC53" s="5">
        <f t="shared" si="12"/>
        <v>0.12</v>
      </c>
      <c r="AD53" s="5">
        <f t="shared" si="13"/>
        <v>0.47400000000000003</v>
      </c>
      <c r="AE53" s="3" t="s">
        <v>508</v>
      </c>
      <c r="AF53" s="3">
        <v>0</v>
      </c>
      <c r="AH53" s="3">
        <v>1</v>
      </c>
      <c r="AI53" s="3" t="s">
        <v>509</v>
      </c>
      <c r="AJ53" s="3">
        <v>2</v>
      </c>
      <c r="AK53" s="3">
        <f t="shared" si="26"/>
        <v>0.5</v>
      </c>
      <c r="AL53" s="3">
        <v>3</v>
      </c>
      <c r="AM53" s="3">
        <f t="shared" si="26"/>
        <v>1</v>
      </c>
      <c r="AN53" s="3">
        <v>2</v>
      </c>
      <c r="AO53" s="3">
        <f t="shared" si="15"/>
        <v>0.5</v>
      </c>
      <c r="AP53" s="3">
        <f t="shared" si="16"/>
        <v>0.66666666666666663</v>
      </c>
      <c r="AQ53" s="3" t="s">
        <v>510</v>
      </c>
      <c r="AR53" s="3">
        <v>5</v>
      </c>
      <c r="AS53" s="13">
        <f t="shared" si="17"/>
        <v>0.05</v>
      </c>
      <c r="AT53" s="3" t="s">
        <v>511</v>
      </c>
      <c r="AU53" s="3">
        <v>50</v>
      </c>
      <c r="AV53" s="5">
        <f t="shared" si="18"/>
        <v>0.5</v>
      </c>
      <c r="AW53" s="3">
        <v>120</v>
      </c>
      <c r="AX53" s="13">
        <f t="shared" si="19"/>
        <v>9.7205346294046164E-3</v>
      </c>
      <c r="AY53" s="3">
        <v>25</v>
      </c>
      <c r="AZ53" s="5">
        <f t="shared" si="20"/>
        <v>0.25</v>
      </c>
      <c r="BA53" s="3">
        <v>300</v>
      </c>
      <c r="BB53" s="13">
        <f t="shared" si="21"/>
        <v>1.6696349065004451E-5</v>
      </c>
      <c r="BC53" s="13">
        <f t="shared" si="22"/>
        <v>0.18993430774461739</v>
      </c>
      <c r="BD53" s="13">
        <f t="shared" si="23"/>
        <v>0.46966444933570289</v>
      </c>
    </row>
    <row r="54" spans="1:56" ht="15" x14ac:dyDescent="0.2">
      <c r="A54" s="3" t="s">
        <v>517</v>
      </c>
      <c r="B54" s="21" t="s">
        <v>3150</v>
      </c>
      <c r="C54" s="3" t="s">
        <v>518</v>
      </c>
      <c r="D54" s="3" t="s">
        <v>124</v>
      </c>
      <c r="E54" s="3" t="s">
        <v>519</v>
      </c>
      <c r="F54" s="3">
        <v>4</v>
      </c>
      <c r="G54" s="3">
        <f t="shared" si="0"/>
        <v>0.75</v>
      </c>
      <c r="H54" s="3">
        <v>5</v>
      </c>
      <c r="I54" s="3">
        <f t="shared" si="1"/>
        <v>1</v>
      </c>
      <c r="J54" s="3">
        <v>5</v>
      </c>
      <c r="K54" s="3">
        <f t="shared" si="2"/>
        <v>1</v>
      </c>
      <c r="L54" s="12">
        <f t="shared" si="7"/>
        <v>0.91666666666666663</v>
      </c>
      <c r="M54" s="3">
        <v>8</v>
      </c>
      <c r="N54" s="13">
        <f t="shared" si="3"/>
        <v>8.5535853685736588E-2</v>
      </c>
      <c r="O54" s="12">
        <f t="shared" si="4"/>
        <v>0.56549520766773165</v>
      </c>
      <c r="P54" s="3">
        <v>3</v>
      </c>
      <c r="Q54" s="3">
        <f t="shared" si="5"/>
        <v>0.5</v>
      </c>
      <c r="R54" s="3">
        <v>4</v>
      </c>
      <c r="S54" s="3">
        <f t="shared" si="6"/>
        <v>0.75</v>
      </c>
      <c r="T54" s="13">
        <f t="shared" si="8"/>
        <v>0.44517861789524549</v>
      </c>
      <c r="U54" s="3">
        <v>1</v>
      </c>
      <c r="V54" s="3">
        <v>100</v>
      </c>
      <c r="W54" s="5">
        <f t="shared" si="9"/>
        <v>1</v>
      </c>
      <c r="X54" s="3">
        <v>5</v>
      </c>
      <c r="Y54" s="5">
        <f t="shared" si="10"/>
        <v>0.05</v>
      </c>
      <c r="Z54" s="3">
        <v>40</v>
      </c>
      <c r="AA54" s="5">
        <f t="shared" si="11"/>
        <v>0.4</v>
      </c>
      <c r="AB54" s="3">
        <v>5</v>
      </c>
      <c r="AC54" s="5">
        <f t="shared" si="12"/>
        <v>0.05</v>
      </c>
      <c r="AD54" s="5">
        <f t="shared" si="13"/>
        <v>0.49999999999999989</v>
      </c>
      <c r="AE54" s="3" t="s">
        <v>521</v>
      </c>
      <c r="AF54" s="3">
        <v>0</v>
      </c>
      <c r="AH54" s="3">
        <v>1</v>
      </c>
      <c r="AI54" s="3" t="s">
        <v>522</v>
      </c>
      <c r="AJ54" s="3">
        <v>3</v>
      </c>
      <c r="AK54" s="3">
        <f t="shared" si="26"/>
        <v>1</v>
      </c>
      <c r="AL54" s="3">
        <v>0</v>
      </c>
      <c r="AM54" s="3">
        <f t="shared" si="26"/>
        <v>-0.5</v>
      </c>
      <c r="AN54" s="3">
        <v>2</v>
      </c>
      <c r="AO54" s="3">
        <f t="shared" si="15"/>
        <v>0.5</v>
      </c>
      <c r="AP54" s="3" t="str">
        <f t="shared" si="16"/>
        <v/>
      </c>
      <c r="AQ54" s="3" t="s">
        <v>523</v>
      </c>
      <c r="AR54" s="3">
        <v>2</v>
      </c>
      <c r="AS54" s="13">
        <f t="shared" si="17"/>
        <v>0.02</v>
      </c>
      <c r="AT54" s="3" t="s">
        <v>524</v>
      </c>
      <c r="AU54" s="3">
        <v>15</v>
      </c>
      <c r="AV54" s="5">
        <f t="shared" si="18"/>
        <v>0.15</v>
      </c>
      <c r="AW54" s="3">
        <v>5</v>
      </c>
      <c r="AX54" s="13">
        <f t="shared" si="19"/>
        <v>4.050222762251924E-4</v>
      </c>
      <c r="AY54" s="3">
        <v>4</v>
      </c>
      <c r="AZ54" s="5">
        <f t="shared" si="20"/>
        <v>0.04</v>
      </c>
      <c r="BA54" s="3">
        <v>0</v>
      </c>
      <c r="BB54" s="13">
        <f t="shared" si="21"/>
        <v>0</v>
      </c>
      <c r="BC54" s="13">
        <f t="shared" si="22"/>
        <v>4.7601255569056297E-2</v>
      </c>
      <c r="BD54" s="13">
        <f t="shared" si="23"/>
        <v>0.41849236287585262</v>
      </c>
    </row>
    <row r="55" spans="1:56" ht="15" x14ac:dyDescent="0.2">
      <c r="A55" s="3" t="s">
        <v>527</v>
      </c>
      <c r="B55" s="21" t="s">
        <v>3139</v>
      </c>
      <c r="C55" s="3" t="s">
        <v>528</v>
      </c>
      <c r="D55" s="3" t="s">
        <v>124</v>
      </c>
      <c r="E55" s="3" t="s">
        <v>529</v>
      </c>
      <c r="F55" s="3">
        <v>5</v>
      </c>
      <c r="G55" s="3">
        <f t="shared" si="0"/>
        <v>1</v>
      </c>
      <c r="H55" s="3">
        <v>5</v>
      </c>
      <c r="I55" s="3">
        <f t="shared" si="1"/>
        <v>1</v>
      </c>
      <c r="J55" s="3">
        <v>5</v>
      </c>
      <c r="K55" s="3">
        <f t="shared" si="2"/>
        <v>1</v>
      </c>
      <c r="L55" s="12">
        <f t="shared" si="7"/>
        <v>1</v>
      </c>
      <c r="M55" s="3">
        <v>17</v>
      </c>
      <c r="N55" s="13">
        <f t="shared" si="3"/>
        <v>0.18590386974461917</v>
      </c>
      <c r="O55" s="12">
        <f t="shared" si="4"/>
        <v>0.86581469648562304</v>
      </c>
      <c r="P55" s="3">
        <v>3</v>
      </c>
      <c r="Q55" s="3">
        <f t="shared" si="5"/>
        <v>0.5</v>
      </c>
      <c r="R55" s="3">
        <v>5</v>
      </c>
      <c r="S55" s="3">
        <f t="shared" si="6"/>
        <v>1</v>
      </c>
      <c r="T55" s="13">
        <f t="shared" si="8"/>
        <v>0.56196795658153975</v>
      </c>
      <c r="U55" s="3">
        <v>0</v>
      </c>
      <c r="W55" s="5" t="str">
        <f t="shared" si="9"/>
        <v/>
      </c>
      <c r="Y55" s="5" t="str">
        <f t="shared" si="10"/>
        <v/>
      </c>
      <c r="AA55" s="5" t="str">
        <f t="shared" si="11"/>
        <v/>
      </c>
      <c r="AC55" s="5" t="str">
        <f t="shared" si="12"/>
        <v/>
      </c>
      <c r="AD55" s="5">
        <f t="shared" si="13"/>
        <v>0</v>
      </c>
      <c r="AF55" s="3">
        <v>0</v>
      </c>
      <c r="AG55" s="3" t="s">
        <v>147</v>
      </c>
      <c r="AH55" s="3">
        <v>1</v>
      </c>
      <c r="AI55" s="3" t="s">
        <v>531</v>
      </c>
      <c r="AJ55" s="3">
        <v>3</v>
      </c>
      <c r="AK55" s="3">
        <f t="shared" si="26"/>
        <v>1</v>
      </c>
      <c r="AL55" s="3">
        <v>3</v>
      </c>
      <c r="AM55" s="3">
        <f t="shared" si="26"/>
        <v>1</v>
      </c>
      <c r="AN55" s="3">
        <v>3</v>
      </c>
      <c r="AO55" s="3">
        <f t="shared" si="15"/>
        <v>1</v>
      </c>
      <c r="AP55" s="3">
        <f t="shared" si="16"/>
        <v>1</v>
      </c>
      <c r="AQ55" s="3" t="s">
        <v>532</v>
      </c>
      <c r="AR55" s="3">
        <v>5</v>
      </c>
      <c r="AS55" s="13">
        <f t="shared" si="17"/>
        <v>0.05</v>
      </c>
      <c r="AT55" s="3" t="s">
        <v>533</v>
      </c>
      <c r="AU55" s="3">
        <v>39</v>
      </c>
      <c r="AV55" s="5">
        <f t="shared" si="18"/>
        <v>0.39</v>
      </c>
      <c r="AW55" s="3">
        <v>58</v>
      </c>
      <c r="AX55" s="13">
        <f t="shared" si="19"/>
        <v>4.6982584042122317E-3</v>
      </c>
      <c r="AY55" s="3">
        <v>71</v>
      </c>
      <c r="AZ55" s="5">
        <f t="shared" si="20"/>
        <v>0.71</v>
      </c>
      <c r="BA55" s="3">
        <v>45500</v>
      </c>
      <c r="BB55" s="13">
        <f t="shared" si="21"/>
        <v>2.5322796081923421E-3</v>
      </c>
      <c r="BC55" s="13">
        <f t="shared" si="22"/>
        <v>0.27680763450310114</v>
      </c>
      <c r="BD55" s="13">
        <f t="shared" si="23"/>
        <v>0.48609694888558008</v>
      </c>
    </row>
    <row r="56" spans="1:56" ht="15" x14ac:dyDescent="0.2">
      <c r="A56" s="3" t="s">
        <v>537</v>
      </c>
      <c r="B56" s="21" t="s">
        <v>3137</v>
      </c>
      <c r="C56" s="3" t="s">
        <v>257</v>
      </c>
      <c r="D56" s="3" t="s">
        <v>124</v>
      </c>
      <c r="E56" s="3" t="s">
        <v>242</v>
      </c>
      <c r="G56" s="3">
        <f t="shared" si="0"/>
        <v>-0.25</v>
      </c>
      <c r="I56" s="3">
        <f t="shared" si="1"/>
        <v>-0.25</v>
      </c>
      <c r="K56" s="3">
        <f t="shared" si="2"/>
        <v>-0.25</v>
      </c>
      <c r="L56" s="12" t="str">
        <f t="shared" si="7"/>
        <v/>
      </c>
      <c r="N56" s="13">
        <f t="shared" si="3"/>
        <v>-3.6801605888256944E-3</v>
      </c>
      <c r="O56" s="12" t="e">
        <f t="shared" si="4"/>
        <v>#N/A</v>
      </c>
      <c r="Q56" s="3">
        <f t="shared" si="5"/>
        <v>-0.25</v>
      </c>
      <c r="S56" s="3">
        <f t="shared" si="6"/>
        <v>-0.25</v>
      </c>
      <c r="T56" s="13" t="str">
        <f t="shared" si="8"/>
        <v/>
      </c>
      <c r="W56" s="5" t="str">
        <f t="shared" si="9"/>
        <v/>
      </c>
      <c r="Y56" s="5" t="str">
        <f t="shared" si="10"/>
        <v/>
      </c>
      <c r="AA56" s="5" t="str">
        <f t="shared" si="11"/>
        <v/>
      </c>
      <c r="AC56" s="5" t="str">
        <f t="shared" si="12"/>
        <v/>
      </c>
      <c r="AD56" s="5" t="str">
        <f t="shared" si="13"/>
        <v/>
      </c>
      <c r="AK56" s="3">
        <f t="shared" si="26"/>
        <v>-0.5</v>
      </c>
      <c r="AM56" s="3">
        <f t="shared" si="26"/>
        <v>-0.5</v>
      </c>
      <c r="AO56" s="3">
        <f t="shared" si="15"/>
        <v>-0.5</v>
      </c>
      <c r="AP56" s="3" t="str">
        <f t="shared" si="16"/>
        <v/>
      </c>
      <c r="AS56" s="13" t="str">
        <f t="shared" si="17"/>
        <v/>
      </c>
      <c r="AV56" s="5" t="str">
        <f t="shared" si="18"/>
        <v/>
      </c>
      <c r="AX56" s="13" t="str">
        <f t="shared" si="19"/>
        <v/>
      </c>
      <c r="AZ56" s="5" t="str">
        <f t="shared" si="20"/>
        <v/>
      </c>
      <c r="BB56" s="13" t="str">
        <f t="shared" si="21"/>
        <v/>
      </c>
      <c r="BC56" s="13" t="str">
        <f t="shared" si="22"/>
        <v/>
      </c>
      <c r="BD56" s="13" t="str">
        <f t="shared" si="23"/>
        <v/>
      </c>
    </row>
    <row r="57" spans="1:56" ht="15" x14ac:dyDescent="0.2">
      <c r="A57" s="3" t="s">
        <v>538</v>
      </c>
      <c r="B57" s="21" t="s">
        <v>3150</v>
      </c>
      <c r="C57" s="3" t="s">
        <v>539</v>
      </c>
      <c r="D57" s="3" t="s">
        <v>124</v>
      </c>
      <c r="E57" s="3" t="s">
        <v>273</v>
      </c>
      <c r="F57" s="3">
        <v>5</v>
      </c>
      <c r="G57" s="3">
        <f t="shared" si="0"/>
        <v>1</v>
      </c>
      <c r="H57" s="3">
        <v>5</v>
      </c>
      <c r="I57" s="3">
        <f t="shared" si="1"/>
        <v>1</v>
      </c>
      <c r="J57" s="3">
        <v>5</v>
      </c>
      <c r="K57" s="3">
        <f t="shared" si="2"/>
        <v>1</v>
      </c>
      <c r="L57" s="12">
        <f t="shared" si="7"/>
        <v>1</v>
      </c>
      <c r="M57" s="3">
        <v>10</v>
      </c>
      <c r="N57" s="13">
        <f t="shared" si="3"/>
        <v>0.10783985725437716</v>
      </c>
      <c r="O57" s="12">
        <f t="shared" si="4"/>
        <v>0.61661341853035145</v>
      </c>
      <c r="P57" s="3">
        <v>5</v>
      </c>
      <c r="Q57" s="3">
        <f t="shared" si="5"/>
        <v>1</v>
      </c>
      <c r="R57" s="3">
        <v>4</v>
      </c>
      <c r="S57" s="3">
        <f t="shared" si="6"/>
        <v>0.75</v>
      </c>
      <c r="T57" s="13">
        <f t="shared" si="8"/>
        <v>0.61927995241812572</v>
      </c>
      <c r="U57" s="3">
        <v>1</v>
      </c>
      <c r="V57" s="3">
        <v>20</v>
      </c>
      <c r="W57" s="5">
        <f t="shared" si="9"/>
        <v>0.2</v>
      </c>
      <c r="X57" s="3">
        <v>15</v>
      </c>
      <c r="Y57" s="5">
        <f t="shared" si="10"/>
        <v>0.15</v>
      </c>
      <c r="Z57" s="3">
        <v>100</v>
      </c>
      <c r="AA57" s="5">
        <f t="shared" si="11"/>
        <v>1</v>
      </c>
      <c r="AB57" s="3">
        <v>10</v>
      </c>
      <c r="AC57" s="5">
        <f t="shared" si="12"/>
        <v>0.1</v>
      </c>
      <c r="AD57" s="5">
        <f t="shared" si="13"/>
        <v>0.48999999999999994</v>
      </c>
      <c r="AE57" s="3" t="s">
        <v>541</v>
      </c>
      <c r="AF57" s="3">
        <v>1</v>
      </c>
      <c r="AG57" s="3" t="s">
        <v>179</v>
      </c>
      <c r="AH57" s="3">
        <v>1</v>
      </c>
      <c r="AI57" s="3" t="s">
        <v>542</v>
      </c>
      <c r="AJ57" s="3">
        <v>3</v>
      </c>
      <c r="AK57" s="3">
        <f t="shared" si="26"/>
        <v>1</v>
      </c>
      <c r="AL57" s="3">
        <v>3</v>
      </c>
      <c r="AM57" s="3">
        <f t="shared" si="26"/>
        <v>1</v>
      </c>
      <c r="AN57" s="3">
        <v>3</v>
      </c>
      <c r="AO57" s="3">
        <f t="shared" si="15"/>
        <v>1</v>
      </c>
      <c r="AP57" s="3">
        <f t="shared" si="16"/>
        <v>1</v>
      </c>
      <c r="AQ57" s="3" t="s">
        <v>543</v>
      </c>
      <c r="AR57" s="3">
        <v>20</v>
      </c>
      <c r="AS57" s="13">
        <f t="shared" si="17"/>
        <v>0.2</v>
      </c>
      <c r="AT57" s="3" t="s">
        <v>544</v>
      </c>
      <c r="AU57" s="3">
        <v>50</v>
      </c>
      <c r="AV57" s="5">
        <f t="shared" si="18"/>
        <v>0.5</v>
      </c>
      <c r="AW57" s="3">
        <v>50</v>
      </c>
      <c r="AX57" s="13">
        <f t="shared" si="19"/>
        <v>4.0502227622519239E-3</v>
      </c>
      <c r="AY57" s="3">
        <v>100</v>
      </c>
      <c r="AZ57" s="5">
        <f t="shared" si="20"/>
        <v>1</v>
      </c>
      <c r="BA57" s="3">
        <v>150000</v>
      </c>
      <c r="BB57" s="13">
        <f t="shared" si="21"/>
        <v>8.3481745325022262E-3</v>
      </c>
      <c r="BC57" s="13">
        <f t="shared" si="22"/>
        <v>0.37809959932368858</v>
      </c>
      <c r="BD57" s="13">
        <f t="shared" si="23"/>
        <v>0.71092244396772675</v>
      </c>
    </row>
    <row r="58" spans="1:56" ht="15" x14ac:dyDescent="0.2">
      <c r="A58" s="3" t="s">
        <v>547</v>
      </c>
      <c r="B58" s="21" t="s">
        <v>3137</v>
      </c>
      <c r="C58" s="3" t="s">
        <v>548</v>
      </c>
      <c r="D58" s="3" t="s">
        <v>124</v>
      </c>
      <c r="E58" s="3" t="s">
        <v>549</v>
      </c>
      <c r="F58" s="3">
        <v>4</v>
      </c>
      <c r="G58" s="3">
        <f t="shared" si="0"/>
        <v>0.75</v>
      </c>
      <c r="H58" s="3">
        <v>4</v>
      </c>
      <c r="I58" s="3">
        <f t="shared" si="1"/>
        <v>0.75</v>
      </c>
      <c r="J58" s="3">
        <v>4</v>
      </c>
      <c r="K58" s="3">
        <f t="shared" si="2"/>
        <v>0.75</v>
      </c>
      <c r="L58" s="12">
        <f t="shared" si="7"/>
        <v>0.75</v>
      </c>
      <c r="M58" s="3">
        <v>5</v>
      </c>
      <c r="N58" s="13">
        <f t="shared" si="3"/>
        <v>5.2079848332775729E-2</v>
      </c>
      <c r="O58" s="12">
        <f t="shared" si="4"/>
        <v>0.32587859424920129</v>
      </c>
      <c r="P58" s="3">
        <v>3</v>
      </c>
      <c r="Q58" s="3">
        <f t="shared" si="5"/>
        <v>0.5</v>
      </c>
      <c r="R58" s="3">
        <v>4</v>
      </c>
      <c r="S58" s="3">
        <f t="shared" si="6"/>
        <v>0.75</v>
      </c>
      <c r="T58" s="13">
        <f t="shared" si="8"/>
        <v>0.43402661611092519</v>
      </c>
      <c r="U58" s="3">
        <v>1</v>
      </c>
      <c r="V58" s="3">
        <v>30</v>
      </c>
      <c r="W58" s="5">
        <f t="shared" si="9"/>
        <v>0.3</v>
      </c>
      <c r="X58" s="3">
        <v>10</v>
      </c>
      <c r="Y58" s="5">
        <f t="shared" si="10"/>
        <v>0.1</v>
      </c>
      <c r="Z58" s="3">
        <v>10</v>
      </c>
      <c r="AA58" s="5">
        <f t="shared" si="11"/>
        <v>0.1</v>
      </c>
      <c r="AB58" s="3">
        <v>5</v>
      </c>
      <c r="AC58" s="5">
        <f t="shared" si="12"/>
        <v>0.05</v>
      </c>
      <c r="AD58" s="5">
        <f t="shared" si="13"/>
        <v>0.31000000000000005</v>
      </c>
      <c r="AE58" s="3" t="s">
        <v>551</v>
      </c>
      <c r="AF58" s="3">
        <v>0</v>
      </c>
      <c r="AH58" s="3">
        <v>1</v>
      </c>
      <c r="AI58" s="3" t="s">
        <v>552</v>
      </c>
      <c r="AJ58" s="3">
        <v>1</v>
      </c>
      <c r="AK58" s="3">
        <f t="shared" si="26"/>
        <v>0</v>
      </c>
      <c r="AL58" s="3">
        <v>1</v>
      </c>
      <c r="AM58" s="3">
        <f t="shared" si="26"/>
        <v>0</v>
      </c>
      <c r="AN58" s="3">
        <v>2</v>
      </c>
      <c r="AO58" s="3">
        <f t="shared" si="15"/>
        <v>0.5</v>
      </c>
      <c r="AP58" s="3">
        <f t="shared" si="16"/>
        <v>0.16666666666666666</v>
      </c>
      <c r="AQ58" s="3" t="s">
        <v>553</v>
      </c>
      <c r="AR58" s="3">
        <v>30</v>
      </c>
      <c r="AS58" s="13">
        <f t="shared" si="17"/>
        <v>0.3</v>
      </c>
      <c r="AT58" s="3" t="s">
        <v>554</v>
      </c>
      <c r="AU58" s="3">
        <v>15</v>
      </c>
      <c r="AV58" s="5">
        <f t="shared" si="18"/>
        <v>0.15</v>
      </c>
      <c r="AW58" s="3">
        <v>5</v>
      </c>
      <c r="AX58" s="13">
        <f t="shared" si="19"/>
        <v>4.050222762251924E-4</v>
      </c>
      <c r="AY58" s="3">
        <v>10</v>
      </c>
      <c r="AZ58" s="5">
        <f t="shared" si="20"/>
        <v>0.1</v>
      </c>
      <c r="BA58" s="3">
        <v>0</v>
      </c>
      <c r="BB58" s="13">
        <f t="shared" si="21"/>
        <v>0</v>
      </c>
      <c r="BC58" s="13">
        <f t="shared" si="22"/>
        <v>6.2601255569056297E-2</v>
      </c>
      <c r="BD58" s="13">
        <f t="shared" si="23"/>
        <v>0.37791181729333101</v>
      </c>
    </row>
    <row r="59" spans="1:56" ht="15" x14ac:dyDescent="0.2">
      <c r="A59" s="3" t="s">
        <v>557</v>
      </c>
      <c r="B59" s="21" t="s">
        <v>3138</v>
      </c>
      <c r="C59" s="3" t="s">
        <v>558</v>
      </c>
      <c r="D59" s="3" t="s">
        <v>113</v>
      </c>
      <c r="E59" s="3" t="s">
        <v>559</v>
      </c>
      <c r="F59" s="3">
        <v>5</v>
      </c>
      <c r="G59" s="3">
        <f t="shared" si="0"/>
        <v>1</v>
      </c>
      <c r="H59" s="3">
        <v>5</v>
      </c>
      <c r="I59" s="3">
        <f t="shared" si="1"/>
        <v>1</v>
      </c>
      <c r="J59" s="3">
        <v>5</v>
      </c>
      <c r="K59" s="3">
        <f t="shared" si="2"/>
        <v>1</v>
      </c>
      <c r="L59" s="12">
        <f t="shared" si="7"/>
        <v>1</v>
      </c>
      <c r="M59" s="3">
        <v>5</v>
      </c>
      <c r="N59" s="13">
        <f t="shared" si="3"/>
        <v>5.2079848332775729E-2</v>
      </c>
      <c r="O59" s="12">
        <f t="shared" si="4"/>
        <v>0.32587859424920129</v>
      </c>
      <c r="P59" s="3">
        <v>5</v>
      </c>
      <c r="Q59" s="3">
        <f t="shared" si="5"/>
        <v>1</v>
      </c>
      <c r="R59" s="3">
        <v>5</v>
      </c>
      <c r="S59" s="3">
        <f t="shared" si="6"/>
        <v>1</v>
      </c>
      <c r="T59" s="13">
        <f t="shared" si="8"/>
        <v>0.68402661611092519</v>
      </c>
      <c r="U59" s="3">
        <v>0</v>
      </c>
      <c r="W59" s="5" t="str">
        <f t="shared" si="9"/>
        <v/>
      </c>
      <c r="Y59" s="5" t="str">
        <f t="shared" si="10"/>
        <v/>
      </c>
      <c r="AA59" s="5" t="str">
        <f t="shared" si="11"/>
        <v/>
      </c>
      <c r="AC59" s="5" t="str">
        <f t="shared" si="12"/>
        <v/>
      </c>
      <c r="AD59" s="5">
        <f t="shared" si="13"/>
        <v>0</v>
      </c>
      <c r="AF59" s="3">
        <v>0</v>
      </c>
      <c r="AH59" s="3">
        <v>1</v>
      </c>
      <c r="AI59" s="3" t="s">
        <v>561</v>
      </c>
      <c r="AJ59" s="3">
        <v>3</v>
      </c>
      <c r="AK59" s="3">
        <f t="shared" si="26"/>
        <v>1</v>
      </c>
      <c r="AL59" s="3">
        <v>0</v>
      </c>
      <c r="AM59" s="3">
        <f t="shared" si="26"/>
        <v>-0.5</v>
      </c>
      <c r="AN59" s="3">
        <v>3</v>
      </c>
      <c r="AO59" s="3">
        <f t="shared" si="15"/>
        <v>1</v>
      </c>
      <c r="AP59" s="3" t="str">
        <f t="shared" si="16"/>
        <v/>
      </c>
      <c r="AQ59" s="3" t="s">
        <v>562</v>
      </c>
      <c r="AR59" s="3">
        <v>2</v>
      </c>
      <c r="AS59" s="13">
        <f t="shared" si="17"/>
        <v>0.02</v>
      </c>
      <c r="AT59" s="3" t="s">
        <v>563</v>
      </c>
      <c r="AU59" s="3">
        <v>10</v>
      </c>
      <c r="AV59" s="5">
        <f t="shared" si="18"/>
        <v>0.1</v>
      </c>
      <c r="AW59" s="3">
        <v>100</v>
      </c>
      <c r="AX59" s="13">
        <f t="shared" si="19"/>
        <v>8.1004455245038479E-3</v>
      </c>
      <c r="AY59" s="3">
        <v>2</v>
      </c>
      <c r="AZ59" s="5">
        <f t="shared" si="20"/>
        <v>0.02</v>
      </c>
      <c r="BA59" s="3">
        <v>100000</v>
      </c>
      <c r="BB59" s="13">
        <f t="shared" si="21"/>
        <v>5.5654496883348172E-3</v>
      </c>
      <c r="BC59" s="13">
        <f t="shared" si="22"/>
        <v>3.3416473803209661E-2</v>
      </c>
      <c r="BD59" s="13">
        <f t="shared" si="23"/>
        <v>0.39106329855916211</v>
      </c>
    </row>
    <row r="60" spans="1:56" ht="15" x14ac:dyDescent="0.2">
      <c r="A60" s="3" t="s">
        <v>566</v>
      </c>
      <c r="B60" s="21" t="s">
        <v>3151</v>
      </c>
      <c r="C60" s="3" t="s">
        <v>567</v>
      </c>
      <c r="D60" s="3" t="s">
        <v>124</v>
      </c>
      <c r="E60" s="3" t="s">
        <v>529</v>
      </c>
      <c r="F60" s="3">
        <v>5</v>
      </c>
      <c r="G60" s="3">
        <f t="shared" si="0"/>
        <v>1</v>
      </c>
      <c r="H60" s="3">
        <v>4</v>
      </c>
      <c r="I60" s="3">
        <f t="shared" si="1"/>
        <v>0.75</v>
      </c>
      <c r="J60" s="3">
        <v>4</v>
      </c>
      <c r="K60" s="3">
        <f t="shared" si="2"/>
        <v>0.75</v>
      </c>
      <c r="L60" s="12">
        <f t="shared" si="7"/>
        <v>0.83333333333333337</v>
      </c>
      <c r="M60" s="3">
        <v>2</v>
      </c>
      <c r="N60" s="13">
        <f t="shared" si="3"/>
        <v>1.8623842979814877E-2</v>
      </c>
      <c r="O60" s="12">
        <f t="shared" si="4"/>
        <v>5.4313099041533544E-2</v>
      </c>
      <c r="P60" s="3">
        <v>3</v>
      </c>
      <c r="Q60" s="3">
        <f t="shared" si="5"/>
        <v>0.5</v>
      </c>
      <c r="R60" s="3">
        <v>3</v>
      </c>
      <c r="S60" s="3">
        <f t="shared" si="6"/>
        <v>0.5</v>
      </c>
      <c r="T60" s="13">
        <f t="shared" si="8"/>
        <v>0.33954128099327163</v>
      </c>
      <c r="U60" s="3">
        <v>1</v>
      </c>
      <c r="V60" s="3">
        <v>100</v>
      </c>
      <c r="W60" s="5">
        <f t="shared" si="9"/>
        <v>1</v>
      </c>
      <c r="X60" s="3">
        <v>10</v>
      </c>
      <c r="Y60" s="5">
        <f t="shared" si="10"/>
        <v>0.1</v>
      </c>
      <c r="Z60" s="3">
        <v>20</v>
      </c>
      <c r="AA60" s="5">
        <f t="shared" si="11"/>
        <v>0.2</v>
      </c>
      <c r="AB60" s="3">
        <v>15</v>
      </c>
      <c r="AC60" s="5">
        <f t="shared" si="12"/>
        <v>0.15</v>
      </c>
      <c r="AD60" s="5">
        <f t="shared" si="13"/>
        <v>0.49000000000000005</v>
      </c>
      <c r="AE60" s="3" t="s">
        <v>569</v>
      </c>
      <c r="AF60" s="3">
        <v>0</v>
      </c>
      <c r="AH60" s="3">
        <v>0</v>
      </c>
      <c r="AJ60" s="3">
        <v>2</v>
      </c>
      <c r="AK60" s="3">
        <f t="shared" si="26"/>
        <v>0.5</v>
      </c>
      <c r="AL60" s="3">
        <v>0</v>
      </c>
      <c r="AM60" s="3">
        <f t="shared" si="26"/>
        <v>-0.5</v>
      </c>
      <c r="AN60" s="3">
        <v>2</v>
      </c>
      <c r="AO60" s="3">
        <f t="shared" si="15"/>
        <v>0.5</v>
      </c>
      <c r="AP60" s="3" t="str">
        <f t="shared" si="16"/>
        <v/>
      </c>
      <c r="AQ60" s="3" t="s">
        <v>570</v>
      </c>
      <c r="AR60" s="3">
        <v>4</v>
      </c>
      <c r="AS60" s="13">
        <f t="shared" si="17"/>
        <v>0.04</v>
      </c>
      <c r="AT60" s="3" t="s">
        <v>571</v>
      </c>
      <c r="AU60" s="3">
        <v>80</v>
      </c>
      <c r="AV60" s="5">
        <f t="shared" si="18"/>
        <v>0.8</v>
      </c>
      <c r="AW60" s="3">
        <v>250</v>
      </c>
      <c r="AX60" s="13">
        <f t="shared" si="19"/>
        <v>2.025111381125962E-2</v>
      </c>
      <c r="AY60" s="3">
        <v>80</v>
      </c>
      <c r="AZ60" s="5">
        <f t="shared" si="20"/>
        <v>0.8</v>
      </c>
      <c r="BA60" s="3">
        <v>200000</v>
      </c>
      <c r="BB60" s="13">
        <f t="shared" si="21"/>
        <v>1.1130899376669634E-2</v>
      </c>
      <c r="BC60" s="13">
        <f t="shared" si="22"/>
        <v>0.40784550329698233</v>
      </c>
      <c r="BD60" s="13">
        <f t="shared" si="23"/>
        <v>0.30153144537479815</v>
      </c>
    </row>
    <row r="61" spans="1:56" ht="15" x14ac:dyDescent="0.2">
      <c r="A61" s="3" t="s">
        <v>575</v>
      </c>
      <c r="B61" s="21" t="s">
        <v>3138</v>
      </c>
      <c r="C61" s="3" t="s">
        <v>576</v>
      </c>
      <c r="D61" s="3" t="s">
        <v>124</v>
      </c>
      <c r="E61" s="3" t="s">
        <v>577</v>
      </c>
      <c r="F61" s="3">
        <v>5</v>
      </c>
      <c r="G61" s="3">
        <f t="shared" si="0"/>
        <v>1</v>
      </c>
      <c r="H61" s="3">
        <v>5</v>
      </c>
      <c r="I61" s="3">
        <f t="shared" si="1"/>
        <v>1</v>
      </c>
      <c r="J61" s="3">
        <v>5</v>
      </c>
      <c r="K61" s="3">
        <f t="shared" si="2"/>
        <v>1</v>
      </c>
      <c r="L61" s="12">
        <f t="shared" si="7"/>
        <v>1</v>
      </c>
      <c r="M61" s="3">
        <v>10</v>
      </c>
      <c r="N61" s="13">
        <f t="shared" si="3"/>
        <v>0.10783985725437716</v>
      </c>
      <c r="O61" s="12">
        <f t="shared" si="4"/>
        <v>0.61661341853035145</v>
      </c>
      <c r="P61" s="3">
        <v>4</v>
      </c>
      <c r="Q61" s="3">
        <f t="shared" si="5"/>
        <v>0.75</v>
      </c>
      <c r="R61" s="3">
        <v>5</v>
      </c>
      <c r="S61" s="3">
        <f t="shared" si="6"/>
        <v>1</v>
      </c>
      <c r="T61" s="13">
        <f t="shared" si="8"/>
        <v>0.61927995241812572</v>
      </c>
      <c r="U61" s="3">
        <v>0</v>
      </c>
      <c r="W61" s="5" t="str">
        <f t="shared" si="9"/>
        <v/>
      </c>
      <c r="Y61" s="5" t="str">
        <f t="shared" si="10"/>
        <v/>
      </c>
      <c r="AA61" s="5" t="str">
        <f t="shared" si="11"/>
        <v/>
      </c>
      <c r="AC61" s="5" t="str">
        <f t="shared" si="12"/>
        <v/>
      </c>
      <c r="AD61" s="5">
        <f t="shared" si="13"/>
        <v>0</v>
      </c>
      <c r="AF61" s="3">
        <v>1</v>
      </c>
      <c r="AG61" s="3" t="s">
        <v>179</v>
      </c>
      <c r="AH61" s="3">
        <v>0</v>
      </c>
      <c r="AJ61" s="3">
        <v>2</v>
      </c>
      <c r="AK61" s="3">
        <f t="shared" si="26"/>
        <v>0.5</v>
      </c>
      <c r="AL61" s="3">
        <v>2</v>
      </c>
      <c r="AM61" s="3">
        <f t="shared" si="26"/>
        <v>0.5</v>
      </c>
      <c r="AN61" s="3">
        <v>1</v>
      </c>
      <c r="AO61" s="3">
        <f t="shared" si="15"/>
        <v>0</v>
      </c>
      <c r="AP61" s="3">
        <f t="shared" si="16"/>
        <v>0.33333333333333331</v>
      </c>
      <c r="AQ61" s="3" t="s">
        <v>579</v>
      </c>
      <c r="AR61" s="3">
        <v>1</v>
      </c>
      <c r="AS61" s="13">
        <f t="shared" si="17"/>
        <v>0.01</v>
      </c>
      <c r="AT61" s="3" t="s">
        <v>580</v>
      </c>
      <c r="AU61" s="3">
        <v>30</v>
      </c>
      <c r="AV61" s="5">
        <f t="shared" si="18"/>
        <v>0.3</v>
      </c>
      <c r="AW61" s="3">
        <v>5</v>
      </c>
      <c r="AX61" s="13">
        <f t="shared" si="19"/>
        <v>4.050222762251924E-4</v>
      </c>
      <c r="AY61" s="3">
        <v>5</v>
      </c>
      <c r="AZ61" s="5">
        <f t="shared" si="20"/>
        <v>0.05</v>
      </c>
      <c r="BA61" s="3">
        <v>30000</v>
      </c>
      <c r="BB61" s="13">
        <f t="shared" si="21"/>
        <v>1.6696349065004452E-3</v>
      </c>
      <c r="BC61" s="13">
        <f t="shared" si="22"/>
        <v>8.8018664295681406E-2</v>
      </c>
      <c r="BD61" s="13">
        <f t="shared" si="23"/>
        <v>0.38132899375589258</v>
      </c>
    </row>
    <row r="62" spans="1:56" ht="15" x14ac:dyDescent="0.2">
      <c r="A62" s="3" t="s">
        <v>583</v>
      </c>
      <c r="B62" s="21" t="s">
        <v>3138</v>
      </c>
      <c r="C62" s="3" t="s">
        <v>584</v>
      </c>
      <c r="D62" s="3" t="s">
        <v>113</v>
      </c>
      <c r="E62" s="3" t="s">
        <v>585</v>
      </c>
      <c r="F62" s="3">
        <v>5</v>
      </c>
      <c r="G62" s="3">
        <f t="shared" si="0"/>
        <v>1</v>
      </c>
      <c r="H62" s="3">
        <v>5</v>
      </c>
      <c r="I62" s="3">
        <f t="shared" si="1"/>
        <v>1</v>
      </c>
      <c r="J62" s="3">
        <v>5</v>
      </c>
      <c r="K62" s="3">
        <f t="shared" si="2"/>
        <v>1</v>
      </c>
      <c r="L62" s="12">
        <f t="shared" si="7"/>
        <v>1</v>
      </c>
      <c r="M62" s="3">
        <v>50</v>
      </c>
      <c r="N62" s="13">
        <f t="shared" si="3"/>
        <v>0.55391992862718864</v>
      </c>
      <c r="O62" s="12">
        <f t="shared" si="4"/>
        <v>0.99041533546325877</v>
      </c>
      <c r="P62" s="3">
        <v>5</v>
      </c>
      <c r="Q62" s="3">
        <f t="shared" si="5"/>
        <v>1</v>
      </c>
      <c r="R62" s="3">
        <v>5</v>
      </c>
      <c r="S62" s="3">
        <f t="shared" si="6"/>
        <v>1</v>
      </c>
      <c r="T62" s="13">
        <f t="shared" si="8"/>
        <v>0.85130664287572955</v>
      </c>
      <c r="U62" s="3">
        <v>1</v>
      </c>
      <c r="V62" s="3">
        <v>100</v>
      </c>
      <c r="W62" s="5">
        <f t="shared" si="9"/>
        <v>1</v>
      </c>
      <c r="X62" s="3">
        <v>80</v>
      </c>
      <c r="Y62" s="5">
        <f t="shared" si="10"/>
        <v>0.8</v>
      </c>
      <c r="Z62" s="3">
        <v>72</v>
      </c>
      <c r="AA62" s="5">
        <f t="shared" si="11"/>
        <v>0.72</v>
      </c>
      <c r="AB62" s="3">
        <v>60</v>
      </c>
      <c r="AC62" s="5">
        <f t="shared" si="12"/>
        <v>0.6</v>
      </c>
      <c r="AD62" s="5">
        <f t="shared" si="13"/>
        <v>0.82399999999999984</v>
      </c>
      <c r="AE62" s="3" t="s">
        <v>586</v>
      </c>
      <c r="AF62" s="3">
        <v>1</v>
      </c>
      <c r="AG62" s="3" t="s">
        <v>128</v>
      </c>
      <c r="AH62" s="3">
        <v>1</v>
      </c>
      <c r="AI62" s="3" t="s">
        <v>587</v>
      </c>
      <c r="AJ62" s="3">
        <v>3</v>
      </c>
      <c r="AK62" s="3">
        <f t="shared" si="26"/>
        <v>1</v>
      </c>
      <c r="AL62" s="3">
        <v>3</v>
      </c>
      <c r="AM62" s="3">
        <f t="shared" si="26"/>
        <v>1</v>
      </c>
      <c r="AN62" s="3">
        <v>3</v>
      </c>
      <c r="AO62" s="3">
        <f t="shared" si="15"/>
        <v>1</v>
      </c>
      <c r="AP62" s="3">
        <f t="shared" si="16"/>
        <v>1</v>
      </c>
      <c r="AQ62" s="3" t="s">
        <v>588</v>
      </c>
      <c r="AR62" s="3">
        <v>2</v>
      </c>
      <c r="AS62" s="13">
        <f t="shared" si="17"/>
        <v>0.02</v>
      </c>
      <c r="AT62" s="3" t="s">
        <v>589</v>
      </c>
      <c r="AU62" s="3">
        <v>45</v>
      </c>
      <c r="AV62" s="5">
        <f t="shared" si="18"/>
        <v>0.45</v>
      </c>
      <c r="AW62" s="3">
        <v>95</v>
      </c>
      <c r="AX62" s="13">
        <f t="shared" si="19"/>
        <v>7.6954232482786553E-3</v>
      </c>
      <c r="AY62" s="3">
        <v>97</v>
      </c>
      <c r="AZ62" s="5">
        <f t="shared" si="20"/>
        <v>0.97</v>
      </c>
      <c r="BA62" s="3">
        <v>500520</v>
      </c>
      <c r="BB62" s="13">
        <f t="shared" si="21"/>
        <v>2.7856188780053429E-2</v>
      </c>
      <c r="BC62" s="13">
        <f t="shared" si="22"/>
        <v>0.36388790300708301</v>
      </c>
      <c r="BD62" s="13">
        <f t="shared" si="23"/>
        <v>0.75739931823535156</v>
      </c>
    </row>
    <row r="63" spans="1:56" ht="15" x14ac:dyDescent="0.2">
      <c r="A63" s="3" t="s">
        <v>601</v>
      </c>
      <c r="B63" s="21" t="s">
        <v>3137</v>
      </c>
      <c r="C63" s="3" t="s">
        <v>592</v>
      </c>
      <c r="D63" s="3" t="s">
        <v>113</v>
      </c>
      <c r="E63" s="3" t="s">
        <v>593</v>
      </c>
      <c r="F63" s="3">
        <v>5</v>
      </c>
      <c r="G63" s="3">
        <f t="shared" si="0"/>
        <v>1</v>
      </c>
      <c r="H63" s="3">
        <v>5</v>
      </c>
      <c r="I63" s="3">
        <f t="shared" si="1"/>
        <v>1</v>
      </c>
      <c r="J63" s="3">
        <v>5</v>
      </c>
      <c r="K63" s="3">
        <f t="shared" si="2"/>
        <v>1</v>
      </c>
      <c r="L63" s="12">
        <f t="shared" si="7"/>
        <v>1</v>
      </c>
      <c r="M63" s="3">
        <v>4</v>
      </c>
      <c r="N63" s="13">
        <f t="shared" si="3"/>
        <v>4.0927846548455445E-2</v>
      </c>
      <c r="O63" s="12">
        <f t="shared" si="4"/>
        <v>0.25878594249201275</v>
      </c>
      <c r="P63" s="3">
        <v>5</v>
      </c>
      <c r="Q63" s="3">
        <f t="shared" si="5"/>
        <v>1</v>
      </c>
      <c r="R63" s="3">
        <v>5</v>
      </c>
      <c r="S63" s="3">
        <f t="shared" si="6"/>
        <v>1</v>
      </c>
      <c r="T63" s="13">
        <f t="shared" si="8"/>
        <v>0.68030928218281839</v>
      </c>
      <c r="U63" s="3">
        <v>0</v>
      </c>
      <c r="W63" s="5" t="str">
        <f t="shared" si="9"/>
        <v/>
      </c>
      <c r="Y63" s="5" t="str">
        <f t="shared" si="10"/>
        <v/>
      </c>
      <c r="AA63" s="5" t="str">
        <f t="shared" si="11"/>
        <v/>
      </c>
      <c r="AC63" s="5" t="str">
        <f t="shared" si="12"/>
        <v/>
      </c>
      <c r="AD63" s="5">
        <f t="shared" si="13"/>
        <v>0</v>
      </c>
      <c r="AF63" s="3">
        <v>1</v>
      </c>
      <c r="AG63" s="3" t="s">
        <v>147</v>
      </c>
      <c r="AH63" s="3">
        <v>0</v>
      </c>
      <c r="AI63" s="3" t="s">
        <v>595</v>
      </c>
      <c r="AJ63" s="3">
        <v>3</v>
      </c>
      <c r="AK63" s="3">
        <f t="shared" si="26"/>
        <v>1</v>
      </c>
      <c r="AL63" s="3">
        <v>3</v>
      </c>
      <c r="AM63" s="3">
        <f t="shared" si="26"/>
        <v>1</v>
      </c>
      <c r="AN63" s="3">
        <v>3</v>
      </c>
      <c r="AO63" s="3">
        <f t="shared" si="15"/>
        <v>1</v>
      </c>
      <c r="AP63" s="3">
        <f t="shared" si="16"/>
        <v>1</v>
      </c>
      <c r="AQ63" s="3" t="s">
        <v>596</v>
      </c>
      <c r="AR63" s="3">
        <v>5</v>
      </c>
      <c r="AS63" s="13">
        <f t="shared" si="17"/>
        <v>0.05</v>
      </c>
      <c r="AT63" s="3" t="s">
        <v>597</v>
      </c>
      <c r="AU63" s="3">
        <v>20</v>
      </c>
      <c r="AV63" s="5">
        <f t="shared" si="18"/>
        <v>0.2</v>
      </c>
      <c r="AW63" s="3">
        <v>1000</v>
      </c>
      <c r="AX63" s="13">
        <f t="shared" si="19"/>
        <v>8.1004455245038479E-2</v>
      </c>
      <c r="AY63" s="3">
        <v>60</v>
      </c>
      <c r="AZ63" s="5">
        <f t="shared" si="20"/>
        <v>0.6</v>
      </c>
      <c r="BA63" s="3">
        <v>0</v>
      </c>
      <c r="BB63" s="13">
        <f t="shared" si="21"/>
        <v>0</v>
      </c>
      <c r="BC63" s="13">
        <f t="shared" si="22"/>
        <v>0.22025111381125961</v>
      </c>
      <c r="BD63" s="13">
        <f t="shared" si="23"/>
        <v>0.49382004949925973</v>
      </c>
    </row>
    <row r="64" spans="1:56" ht="15" x14ac:dyDescent="0.2">
      <c r="A64" s="3" t="s">
        <v>602</v>
      </c>
      <c r="B64" s="21" t="s">
        <v>3137</v>
      </c>
      <c r="C64" s="3" t="s">
        <v>603</v>
      </c>
      <c r="D64" s="3" t="s">
        <v>144</v>
      </c>
      <c r="E64" s="3" t="s">
        <v>604</v>
      </c>
      <c r="G64" s="3">
        <f t="shared" si="0"/>
        <v>-0.25</v>
      </c>
      <c r="I64" s="3">
        <f t="shared" si="1"/>
        <v>-0.25</v>
      </c>
      <c r="K64" s="3">
        <f t="shared" si="2"/>
        <v>-0.25</v>
      </c>
      <c r="L64" s="12" t="str">
        <f t="shared" si="7"/>
        <v/>
      </c>
      <c r="N64" s="13">
        <f t="shared" si="3"/>
        <v>-3.6801605888256944E-3</v>
      </c>
      <c r="O64" s="12" t="e">
        <f t="shared" si="4"/>
        <v>#N/A</v>
      </c>
      <c r="Q64" s="3">
        <f t="shared" si="5"/>
        <v>-0.25</v>
      </c>
      <c r="S64" s="3">
        <f t="shared" si="6"/>
        <v>-0.25</v>
      </c>
      <c r="T64" s="13" t="str">
        <f t="shared" si="8"/>
        <v/>
      </c>
      <c r="W64" s="5" t="str">
        <f t="shared" si="9"/>
        <v/>
      </c>
      <c r="Y64" s="5" t="str">
        <f t="shared" si="10"/>
        <v/>
      </c>
      <c r="AA64" s="5" t="str">
        <f t="shared" si="11"/>
        <v/>
      </c>
      <c r="AC64" s="5" t="str">
        <f t="shared" si="12"/>
        <v/>
      </c>
      <c r="AD64" s="5" t="str">
        <f t="shared" si="13"/>
        <v/>
      </c>
      <c r="AK64" s="3">
        <f t="shared" si="26"/>
        <v>-0.5</v>
      </c>
      <c r="AM64" s="3">
        <f t="shared" si="26"/>
        <v>-0.5</v>
      </c>
      <c r="AO64" s="3">
        <f t="shared" si="15"/>
        <v>-0.5</v>
      </c>
      <c r="AP64" s="3" t="str">
        <f t="shared" si="16"/>
        <v/>
      </c>
      <c r="AS64" s="13" t="str">
        <f t="shared" si="17"/>
        <v/>
      </c>
      <c r="AV64" s="5" t="str">
        <f t="shared" si="18"/>
        <v/>
      </c>
      <c r="AX64" s="13" t="str">
        <f t="shared" si="19"/>
        <v/>
      </c>
      <c r="AZ64" s="5" t="str">
        <f t="shared" si="20"/>
        <v/>
      </c>
      <c r="BB64" s="13" t="str">
        <f t="shared" si="21"/>
        <v/>
      </c>
      <c r="BC64" s="13" t="str">
        <f t="shared" si="22"/>
        <v/>
      </c>
      <c r="BD64" s="13" t="str">
        <f t="shared" si="23"/>
        <v/>
      </c>
    </row>
    <row r="65" spans="1:56" ht="15" x14ac:dyDescent="0.2">
      <c r="A65" s="3" t="s">
        <v>605</v>
      </c>
      <c r="B65" s="21" t="s">
        <v>3137</v>
      </c>
      <c r="C65" s="3" t="s">
        <v>606</v>
      </c>
      <c r="D65" s="3" t="s">
        <v>113</v>
      </c>
      <c r="E65" s="3" t="s">
        <v>607</v>
      </c>
      <c r="F65" s="3">
        <v>5</v>
      </c>
      <c r="G65" s="3">
        <f t="shared" si="0"/>
        <v>1</v>
      </c>
      <c r="H65" s="3">
        <v>5</v>
      </c>
      <c r="I65" s="3">
        <f t="shared" si="1"/>
        <v>1</v>
      </c>
      <c r="J65" s="3">
        <v>5</v>
      </c>
      <c r="K65" s="3">
        <f t="shared" si="2"/>
        <v>1</v>
      </c>
      <c r="L65" s="12">
        <f t="shared" si="7"/>
        <v>1</v>
      </c>
      <c r="M65" s="3">
        <v>5</v>
      </c>
      <c r="N65" s="13">
        <f t="shared" si="3"/>
        <v>5.2079848332775729E-2</v>
      </c>
      <c r="O65" s="12">
        <f t="shared" si="4"/>
        <v>0.32587859424920129</v>
      </c>
      <c r="P65" s="3">
        <v>5</v>
      </c>
      <c r="Q65" s="3">
        <f t="shared" si="5"/>
        <v>1</v>
      </c>
      <c r="R65" s="3">
        <v>5</v>
      </c>
      <c r="S65" s="3">
        <f t="shared" si="6"/>
        <v>1</v>
      </c>
      <c r="T65" s="13">
        <f t="shared" si="8"/>
        <v>0.68402661611092519</v>
      </c>
      <c r="U65" s="3">
        <v>1</v>
      </c>
      <c r="V65" s="3">
        <v>100</v>
      </c>
      <c r="W65" s="5">
        <f t="shared" si="9"/>
        <v>1</v>
      </c>
      <c r="X65" s="3">
        <v>20</v>
      </c>
      <c r="Y65" s="5">
        <f t="shared" si="10"/>
        <v>0.2</v>
      </c>
      <c r="Z65" s="3">
        <v>40</v>
      </c>
      <c r="AA65" s="5">
        <f t="shared" si="11"/>
        <v>0.4</v>
      </c>
      <c r="AB65" s="3">
        <v>15</v>
      </c>
      <c r="AC65" s="5">
        <f t="shared" si="12"/>
        <v>0.15</v>
      </c>
      <c r="AD65" s="5">
        <f t="shared" si="13"/>
        <v>0.55000000000000004</v>
      </c>
      <c r="AE65" s="3" t="s">
        <v>609</v>
      </c>
      <c r="AF65" s="3">
        <v>1</v>
      </c>
      <c r="AG65" s="3" t="s">
        <v>128</v>
      </c>
      <c r="AH65" s="3">
        <v>1</v>
      </c>
      <c r="AI65" s="3" t="s">
        <v>610</v>
      </c>
      <c r="AJ65" s="3">
        <v>3</v>
      </c>
      <c r="AK65" s="3">
        <f t="shared" si="26"/>
        <v>1</v>
      </c>
      <c r="AL65" s="3">
        <v>3</v>
      </c>
      <c r="AM65" s="3">
        <f t="shared" si="26"/>
        <v>1</v>
      </c>
      <c r="AN65" s="3">
        <v>3</v>
      </c>
      <c r="AO65" s="3">
        <f t="shared" si="15"/>
        <v>1</v>
      </c>
      <c r="AP65" s="3">
        <f t="shared" si="16"/>
        <v>1</v>
      </c>
      <c r="AQ65" s="3" t="s">
        <v>611</v>
      </c>
      <c r="AR65" s="3">
        <v>7</v>
      </c>
      <c r="AS65" s="13">
        <f t="shared" si="17"/>
        <v>7.0000000000000007E-2</v>
      </c>
      <c r="AT65" s="3" t="s">
        <v>612</v>
      </c>
      <c r="AU65" s="3">
        <v>20</v>
      </c>
      <c r="AV65" s="5">
        <f t="shared" si="18"/>
        <v>0.2</v>
      </c>
      <c r="AW65" s="3">
        <v>50</v>
      </c>
      <c r="AX65" s="13">
        <f t="shared" si="19"/>
        <v>4.0502227622519239E-3</v>
      </c>
      <c r="AY65" s="3">
        <v>20</v>
      </c>
      <c r="AZ65" s="5">
        <f t="shared" si="20"/>
        <v>0.2</v>
      </c>
      <c r="BA65" s="3">
        <v>3500000</v>
      </c>
      <c r="BB65" s="13">
        <f t="shared" si="21"/>
        <v>0.19479073909171862</v>
      </c>
      <c r="BC65" s="13">
        <f t="shared" si="22"/>
        <v>0.14971024046349263</v>
      </c>
      <c r="BD65" s="13">
        <f t="shared" si="23"/>
        <v>0.68171710707180222</v>
      </c>
    </row>
    <row r="66" spans="1:56" ht="15" x14ac:dyDescent="0.2">
      <c r="A66" s="3" t="s">
        <v>618</v>
      </c>
      <c r="B66" s="21" t="s">
        <v>3137</v>
      </c>
      <c r="C66" s="3" t="s">
        <v>619</v>
      </c>
      <c r="D66" s="3" t="s">
        <v>124</v>
      </c>
      <c r="E66" s="3" t="s">
        <v>242</v>
      </c>
      <c r="G66" s="3">
        <f t="shared" si="0"/>
        <v>-0.25</v>
      </c>
      <c r="I66" s="3">
        <f t="shared" si="1"/>
        <v>-0.25</v>
      </c>
      <c r="K66" s="3">
        <f t="shared" si="2"/>
        <v>-0.25</v>
      </c>
      <c r="L66" s="12" t="str">
        <f t="shared" si="7"/>
        <v/>
      </c>
      <c r="N66" s="13">
        <f t="shared" si="3"/>
        <v>-3.6801605888256944E-3</v>
      </c>
      <c r="O66" s="12" t="e">
        <f t="shared" si="4"/>
        <v>#N/A</v>
      </c>
      <c r="Q66" s="3">
        <f t="shared" si="5"/>
        <v>-0.25</v>
      </c>
      <c r="S66" s="3">
        <f t="shared" si="6"/>
        <v>-0.25</v>
      </c>
      <c r="T66" s="13" t="str">
        <f t="shared" si="8"/>
        <v/>
      </c>
      <c r="W66" s="5" t="str">
        <f t="shared" si="9"/>
        <v/>
      </c>
      <c r="Y66" s="5" t="str">
        <f t="shared" si="10"/>
        <v/>
      </c>
      <c r="AA66" s="5" t="str">
        <f t="shared" si="11"/>
        <v/>
      </c>
      <c r="AC66" s="5" t="str">
        <f t="shared" si="12"/>
        <v/>
      </c>
      <c r="AD66" s="5" t="str">
        <f t="shared" si="13"/>
        <v/>
      </c>
      <c r="AK66" s="3">
        <f t="shared" si="26"/>
        <v>-0.5</v>
      </c>
      <c r="AM66" s="3">
        <f t="shared" si="26"/>
        <v>-0.5</v>
      </c>
      <c r="AO66" s="3">
        <f t="shared" si="15"/>
        <v>-0.5</v>
      </c>
      <c r="AP66" s="3" t="str">
        <f t="shared" si="16"/>
        <v/>
      </c>
      <c r="AS66" s="13" t="str">
        <f t="shared" si="17"/>
        <v/>
      </c>
      <c r="AV66" s="5" t="str">
        <f t="shared" si="18"/>
        <v/>
      </c>
      <c r="AX66" s="13" t="str">
        <f t="shared" si="19"/>
        <v/>
      </c>
      <c r="AZ66" s="5" t="str">
        <f t="shared" si="20"/>
        <v/>
      </c>
      <c r="BB66" s="13" t="str">
        <f t="shared" si="21"/>
        <v/>
      </c>
      <c r="BC66" s="13" t="str">
        <f t="shared" si="22"/>
        <v/>
      </c>
      <c r="BD66" s="13" t="str">
        <f t="shared" si="23"/>
        <v/>
      </c>
    </row>
    <row r="67" spans="1:56" ht="15" x14ac:dyDescent="0.2">
      <c r="A67" s="3" t="s">
        <v>620</v>
      </c>
      <c r="B67" s="21" t="s">
        <v>3137</v>
      </c>
      <c r="C67" s="3" t="s">
        <v>621</v>
      </c>
      <c r="D67" s="3" t="s">
        <v>144</v>
      </c>
      <c r="E67" s="3" t="s">
        <v>622</v>
      </c>
      <c r="F67" s="3">
        <v>4</v>
      </c>
      <c r="G67" s="3">
        <f t="shared" ref="G67:G130" si="27">(F67-1)/4</f>
        <v>0.75</v>
      </c>
      <c r="H67" s="3">
        <v>3</v>
      </c>
      <c r="I67" s="3">
        <f t="shared" ref="I67:I130" si="28">(H67-1)/4</f>
        <v>0.5</v>
      </c>
      <c r="J67" s="3">
        <v>4</v>
      </c>
      <c r="K67" s="3">
        <f t="shared" ref="K67:K130" si="29">(J67-1)/4</f>
        <v>0.75</v>
      </c>
      <c r="L67" s="12">
        <f t="shared" si="7"/>
        <v>0.66666666666666663</v>
      </c>
      <c r="M67" s="3">
        <v>10</v>
      </c>
      <c r="N67" s="13">
        <f t="shared" ref="N67:N130" si="30">(M67 - MIN(M$3:M$391)) / (MAX(M$3:M$391) - MIN(M$3:M$391))</f>
        <v>0.10783985725437716</v>
      </c>
      <c r="O67" s="12">
        <f t="shared" ref="O67:O130" si="31">RANK(M67, M$3:M$391, 1) / COUNTA(M$3:M$391)</f>
        <v>0.61661341853035145</v>
      </c>
      <c r="P67" s="3">
        <v>2</v>
      </c>
      <c r="Q67" s="3">
        <f t="shared" ref="Q67:Q130" si="32">(P67-1)/4</f>
        <v>0.25</v>
      </c>
      <c r="R67" s="3">
        <v>4</v>
      </c>
      <c r="S67" s="3">
        <f t="shared" ref="S67:S130" si="33">(R67-1)/4</f>
        <v>0.75</v>
      </c>
      <c r="T67" s="13">
        <f t="shared" si="8"/>
        <v>0.36927995241812567</v>
      </c>
      <c r="U67" s="3">
        <v>0</v>
      </c>
      <c r="W67" s="5" t="str">
        <f t="shared" si="9"/>
        <v/>
      </c>
      <c r="Y67" s="5" t="str">
        <f t="shared" si="10"/>
        <v/>
      </c>
      <c r="AA67" s="5" t="str">
        <f t="shared" si="11"/>
        <v/>
      </c>
      <c r="AC67" s="5" t="str">
        <f t="shared" si="12"/>
        <v/>
      </c>
      <c r="AD67" s="5">
        <f t="shared" si="13"/>
        <v>0</v>
      </c>
      <c r="AF67" s="3">
        <v>0</v>
      </c>
      <c r="AH67" s="3">
        <v>1</v>
      </c>
      <c r="AI67" s="3" t="s">
        <v>624</v>
      </c>
      <c r="AJ67" s="3">
        <v>2</v>
      </c>
      <c r="AK67" s="3">
        <f t="shared" si="26"/>
        <v>0.5</v>
      </c>
      <c r="AL67" s="3">
        <v>1</v>
      </c>
      <c r="AM67" s="3">
        <f t="shared" si="26"/>
        <v>0</v>
      </c>
      <c r="AN67" s="3">
        <v>2</v>
      </c>
      <c r="AO67" s="3">
        <f t="shared" si="15"/>
        <v>0.5</v>
      </c>
      <c r="AP67" s="3">
        <f t="shared" si="16"/>
        <v>0.33333333333333331</v>
      </c>
      <c r="AQ67" s="3" t="s">
        <v>625</v>
      </c>
      <c r="AR67" s="3">
        <v>2</v>
      </c>
      <c r="AS67" s="13">
        <f t="shared" si="17"/>
        <v>0.02</v>
      </c>
      <c r="AT67" s="3" t="s">
        <v>626</v>
      </c>
      <c r="AU67" s="3">
        <v>20</v>
      </c>
      <c r="AV67" s="5">
        <f t="shared" si="18"/>
        <v>0.2</v>
      </c>
      <c r="AW67" s="3">
        <v>15</v>
      </c>
      <c r="AX67" s="13">
        <f t="shared" si="19"/>
        <v>1.215066828675577E-3</v>
      </c>
      <c r="AY67" s="3">
        <v>50</v>
      </c>
      <c r="AZ67" s="5">
        <f t="shared" si="20"/>
        <v>0.5</v>
      </c>
      <c r="BA67" s="3">
        <v>0</v>
      </c>
      <c r="BB67" s="13">
        <f t="shared" si="21"/>
        <v>0</v>
      </c>
      <c r="BC67" s="13">
        <f t="shared" si="22"/>
        <v>0.17530376670716891</v>
      </c>
      <c r="BD67" s="13">
        <f t="shared" si="23"/>
        <v>0.32057296489066184</v>
      </c>
    </row>
    <row r="68" spans="1:56" ht="15" x14ac:dyDescent="0.2">
      <c r="A68" s="3" t="s">
        <v>635</v>
      </c>
      <c r="B68" s="21" t="s">
        <v>3138</v>
      </c>
      <c r="C68" s="3" t="s">
        <v>630</v>
      </c>
      <c r="D68" s="3" t="s">
        <v>113</v>
      </c>
      <c r="E68" s="3" t="s">
        <v>559</v>
      </c>
      <c r="F68" s="3">
        <v>4</v>
      </c>
      <c r="G68" s="3">
        <f t="shared" si="27"/>
        <v>0.75</v>
      </c>
      <c r="H68" s="3">
        <v>4</v>
      </c>
      <c r="I68" s="3">
        <f t="shared" si="28"/>
        <v>0.75</v>
      </c>
      <c r="J68" s="3">
        <v>3</v>
      </c>
      <c r="K68" s="3">
        <f t="shared" si="29"/>
        <v>0.5</v>
      </c>
      <c r="L68" s="12">
        <f t="shared" ref="L68:L131" si="34">IFERROR(AVERAGE(IF(G68&gt;=0,G68,""), IF(I68&gt;=0,I68,""), IF(K68&gt;=0,K68,"")), "")</f>
        <v>0.66666666666666663</v>
      </c>
      <c r="M68" s="3">
        <v>1.5</v>
      </c>
      <c r="N68" s="13">
        <f t="shared" si="30"/>
        <v>1.3047842087654733E-2</v>
      </c>
      <c r="O68" s="12">
        <f t="shared" si="31"/>
        <v>3.8338658146964855E-2</v>
      </c>
      <c r="P68" s="3">
        <v>3</v>
      </c>
      <c r="Q68" s="3">
        <f t="shared" si="32"/>
        <v>0.5</v>
      </c>
      <c r="R68" s="3">
        <v>4</v>
      </c>
      <c r="S68" s="3">
        <f t="shared" si="33"/>
        <v>0.75</v>
      </c>
      <c r="T68" s="13">
        <f t="shared" ref="T68:T131" si="35">IFERROR(AVERAGE(IF(N68&gt;=0,N68,""), IF(Q68&gt;=0,Q68,""), IF(S68&gt;=0,S68,"")), "")</f>
        <v>0.4210159473625516</v>
      </c>
      <c r="U68" s="3">
        <v>0</v>
      </c>
      <c r="W68" s="5" t="str">
        <f t="shared" ref="W68:W131" si="36">IF(ISBLANK(V68), "", V68*1%)</f>
        <v/>
      </c>
      <c r="Y68" s="5" t="str">
        <f t="shared" ref="Y68:Y131" si="37">IF(ISBLANK(X68), "", X68*1%)</f>
        <v/>
      </c>
      <c r="AA68" s="5" t="str">
        <f t="shared" ref="AA68:AA131" si="38">IF(ISBLANK(Z68), "", Z68*1%)</f>
        <v/>
      </c>
      <c r="AC68" s="5" t="str">
        <f t="shared" ref="AC68:AC131" si="39">IF(ISBLANK(AB68), "", AB68*1%)</f>
        <v/>
      </c>
      <c r="AD68" s="5">
        <f t="shared" ref="AD68:AD131" si="40">IFERROR(AVERAGE(IF(U68&gt;=0,U68,""), IF(W68&gt;=0,W68,""), IF(Y68&gt;=0,Y68,""), IF(AA68&gt;=0,AA68,""), IF(AC68&gt;=0,AC68,"")), "")</f>
        <v>0</v>
      </c>
      <c r="AF68" s="3">
        <v>0</v>
      </c>
      <c r="AH68" s="3">
        <v>0</v>
      </c>
      <c r="AJ68" s="3">
        <v>2</v>
      </c>
      <c r="AK68" s="3">
        <f t="shared" ref="AK68:AM83" si="41">(AJ68-1)/2</f>
        <v>0.5</v>
      </c>
      <c r="AL68" s="3">
        <v>2</v>
      </c>
      <c r="AM68" s="3">
        <f t="shared" si="41"/>
        <v>0.5</v>
      </c>
      <c r="AN68" s="3">
        <v>2</v>
      </c>
      <c r="AO68" s="3">
        <f t="shared" ref="AO68:AO131" si="42">(AN68-1)/2</f>
        <v>0.5</v>
      </c>
      <c r="AP68" s="3">
        <f t="shared" ref="AP68:AP131" si="43">IFERROR(AVERAGE(IF(AK68&gt;=0,AK68,""), IF(AM68&gt;=0,AM68,""), IF(AO68&gt;=0,AO68,"")), "")</f>
        <v>0.5</v>
      </c>
      <c r="AQ68" s="3" t="s">
        <v>631</v>
      </c>
      <c r="AR68" s="3">
        <v>30</v>
      </c>
      <c r="AS68" s="13">
        <f t="shared" ref="AS68:AS131" si="44">IF(ISBLANK(AR68), "", (AR68 - MIN(AR$3:AR$391)) / (MAX(AR$3:AR$391) - MIN(AR$3:AR$391)))</f>
        <v>0.3</v>
      </c>
      <c r="AT68" s="3" t="e">
        <v>#NAME?</v>
      </c>
      <c r="AU68" s="3">
        <v>5</v>
      </c>
      <c r="AV68" s="5">
        <f t="shared" ref="AV68:AV131" si="45">IF(ISBLANK(AU68), "", AU68*1%)</f>
        <v>0.05</v>
      </c>
      <c r="AW68" s="3">
        <v>300</v>
      </c>
      <c r="AX68" s="13">
        <f t="shared" ref="AX68:AX131" si="46">IF(ISBLANK(AW68), "", (AW68 - MIN(AW$3:AW$391)) / (MAX(AW$3:AW$391) - MIN(AW$3:AW$391)))</f>
        <v>2.4301336573511544E-2</v>
      </c>
      <c r="AY68" s="3">
        <v>50</v>
      </c>
      <c r="AZ68" s="5">
        <f t="shared" ref="AZ68:AZ131" si="47">IF(ISBLANK(AY68), "", AY68*1%)</f>
        <v>0.5</v>
      </c>
      <c r="BA68" s="3">
        <v>1500000</v>
      </c>
      <c r="BB68" s="13">
        <f t="shared" ref="BB68:BB131" si="48">IF(ISBLANK(BA68), "", (BA68 - MIN(BA$3:BA$391)) / (MAX(BA$3:BA$391) - MIN(BA$3:BA$391)))</f>
        <v>8.3481745325022255E-2</v>
      </c>
      <c r="BC68" s="13">
        <f t="shared" ref="BC68:BC131" si="49">IFERROR(AVERAGE(IF(AV68&gt;=0,AV68,""), IF(AX68&gt;=0,AX68,""), IF(AZ68&gt;=0,AZ68,""), IF(BB68&gt;=0,BB68,"")), "")</f>
        <v>0.16444577047463346</v>
      </c>
      <c r="BD68" s="13">
        <f t="shared" ref="BD68:BD131" si="50">IFERROR(AVERAGE(L68,T68,AD68,AF68,AH68,AP68,AS68,BC68), "")</f>
        <v>0.25651604806298145</v>
      </c>
    </row>
    <row r="69" spans="1:56" ht="15" x14ac:dyDescent="0.2">
      <c r="A69" s="3" t="s">
        <v>636</v>
      </c>
      <c r="B69" s="21" t="s">
        <v>3153</v>
      </c>
      <c r="C69" s="3" t="s">
        <v>637</v>
      </c>
      <c r="D69" s="3" t="s">
        <v>113</v>
      </c>
      <c r="E69" s="3" t="s">
        <v>638</v>
      </c>
      <c r="F69" s="3">
        <v>5</v>
      </c>
      <c r="G69" s="3">
        <f t="shared" si="27"/>
        <v>1</v>
      </c>
      <c r="H69" s="3">
        <v>5</v>
      </c>
      <c r="I69" s="3">
        <f t="shared" si="28"/>
        <v>1</v>
      </c>
      <c r="J69" s="3">
        <v>5</v>
      </c>
      <c r="K69" s="3">
        <f t="shared" si="29"/>
        <v>1</v>
      </c>
      <c r="L69" s="12">
        <f t="shared" si="34"/>
        <v>1</v>
      </c>
      <c r="M69" s="3">
        <v>10</v>
      </c>
      <c r="N69" s="13">
        <f t="shared" si="30"/>
        <v>0.10783985725437716</v>
      </c>
      <c r="O69" s="12">
        <f t="shared" si="31"/>
        <v>0.61661341853035145</v>
      </c>
      <c r="P69" s="3">
        <v>5</v>
      </c>
      <c r="Q69" s="3">
        <f t="shared" si="32"/>
        <v>1</v>
      </c>
      <c r="R69" s="3">
        <v>5</v>
      </c>
      <c r="S69" s="3">
        <f t="shared" si="33"/>
        <v>1</v>
      </c>
      <c r="T69" s="13">
        <f t="shared" si="35"/>
        <v>0.70261328575145898</v>
      </c>
      <c r="U69" s="3">
        <v>0</v>
      </c>
      <c r="W69" s="5" t="str">
        <f t="shared" si="36"/>
        <v/>
      </c>
      <c r="Y69" s="5" t="str">
        <f t="shared" si="37"/>
        <v/>
      </c>
      <c r="AA69" s="5" t="str">
        <f t="shared" si="38"/>
        <v/>
      </c>
      <c r="AC69" s="5" t="str">
        <f t="shared" si="39"/>
        <v/>
      </c>
      <c r="AD69" s="5">
        <f t="shared" si="40"/>
        <v>0</v>
      </c>
      <c r="AF69" s="3">
        <v>0</v>
      </c>
      <c r="AH69" s="3">
        <v>1</v>
      </c>
      <c r="AI69" s="3" t="s">
        <v>640</v>
      </c>
      <c r="AJ69" s="3">
        <v>3</v>
      </c>
      <c r="AK69" s="3">
        <f t="shared" si="41"/>
        <v>1</v>
      </c>
      <c r="AL69" s="3">
        <v>3</v>
      </c>
      <c r="AM69" s="3">
        <f t="shared" si="41"/>
        <v>1</v>
      </c>
      <c r="AN69" s="3">
        <v>3</v>
      </c>
      <c r="AO69" s="3">
        <f t="shared" si="42"/>
        <v>1</v>
      </c>
      <c r="AP69" s="3">
        <f t="shared" si="43"/>
        <v>1</v>
      </c>
      <c r="AQ69" s="3" t="s">
        <v>641</v>
      </c>
      <c r="AR69" s="3">
        <v>7</v>
      </c>
      <c r="AS69" s="13">
        <f t="shared" si="44"/>
        <v>7.0000000000000007E-2</v>
      </c>
      <c r="AT69" s="3" t="s">
        <v>642</v>
      </c>
      <c r="AU69" s="3">
        <v>10</v>
      </c>
      <c r="AV69" s="5">
        <f t="shared" si="45"/>
        <v>0.1</v>
      </c>
      <c r="AW69" s="3">
        <v>25</v>
      </c>
      <c r="AX69" s="13">
        <f t="shared" si="46"/>
        <v>2.025111381125962E-3</v>
      </c>
      <c r="AY69" s="3">
        <v>75</v>
      </c>
      <c r="AZ69" s="5">
        <f t="shared" si="47"/>
        <v>0.75</v>
      </c>
      <c r="BA69" s="3">
        <v>0</v>
      </c>
      <c r="BB69" s="13">
        <f t="shared" si="48"/>
        <v>0</v>
      </c>
      <c r="BC69" s="13">
        <f t="shared" si="49"/>
        <v>0.21300627784528148</v>
      </c>
      <c r="BD69" s="13">
        <f t="shared" si="50"/>
        <v>0.49820244544959252</v>
      </c>
    </row>
    <row r="70" spans="1:56" ht="15" x14ac:dyDescent="0.2">
      <c r="A70" s="3" t="s">
        <v>646</v>
      </c>
      <c r="B70" s="21" t="s">
        <v>3149</v>
      </c>
      <c r="C70" s="3" t="s">
        <v>647</v>
      </c>
      <c r="D70" s="3" t="s">
        <v>124</v>
      </c>
      <c r="E70" s="3" t="s">
        <v>648</v>
      </c>
      <c r="F70" s="3">
        <v>5</v>
      </c>
      <c r="G70" s="3">
        <f t="shared" si="27"/>
        <v>1</v>
      </c>
      <c r="H70" s="3">
        <v>5</v>
      </c>
      <c r="I70" s="3">
        <f t="shared" si="28"/>
        <v>1</v>
      </c>
      <c r="J70" s="3">
        <v>5</v>
      </c>
      <c r="K70" s="3">
        <f t="shared" si="29"/>
        <v>1</v>
      </c>
      <c r="L70" s="12">
        <f t="shared" si="34"/>
        <v>1</v>
      </c>
      <c r="M70" s="3">
        <v>15</v>
      </c>
      <c r="N70" s="13">
        <f t="shared" si="30"/>
        <v>0.16359986617597858</v>
      </c>
      <c r="O70" s="12">
        <f t="shared" si="31"/>
        <v>0.80191693290734822</v>
      </c>
      <c r="P70" s="3">
        <v>5</v>
      </c>
      <c r="Q70" s="3">
        <f t="shared" si="32"/>
        <v>1</v>
      </c>
      <c r="R70" s="3">
        <v>5</v>
      </c>
      <c r="S70" s="3">
        <f t="shared" si="33"/>
        <v>1</v>
      </c>
      <c r="T70" s="13">
        <f t="shared" si="35"/>
        <v>0.72119995539199289</v>
      </c>
      <c r="U70" s="3">
        <v>1</v>
      </c>
      <c r="V70" s="3">
        <v>12</v>
      </c>
      <c r="W70" s="5">
        <f t="shared" si="36"/>
        <v>0.12</v>
      </c>
      <c r="X70" s="3">
        <v>20</v>
      </c>
      <c r="Y70" s="5">
        <f t="shared" si="37"/>
        <v>0.2</v>
      </c>
      <c r="Z70" s="3">
        <v>12</v>
      </c>
      <c r="AA70" s="5">
        <f t="shared" si="38"/>
        <v>0.12</v>
      </c>
      <c r="AB70" s="3">
        <v>10</v>
      </c>
      <c r="AC70" s="5">
        <f t="shared" si="39"/>
        <v>0.1</v>
      </c>
      <c r="AD70" s="5">
        <f t="shared" si="40"/>
        <v>0.308</v>
      </c>
      <c r="AE70" s="3" t="s">
        <v>650</v>
      </c>
      <c r="AF70" s="3">
        <v>1</v>
      </c>
      <c r="AG70" s="3" t="s">
        <v>128</v>
      </c>
      <c r="AH70" s="3">
        <v>1</v>
      </c>
      <c r="AI70" s="3" t="s">
        <v>651</v>
      </c>
      <c r="AJ70" s="3">
        <v>3</v>
      </c>
      <c r="AK70" s="3">
        <f t="shared" si="41"/>
        <v>1</v>
      </c>
      <c r="AL70" s="3">
        <v>3</v>
      </c>
      <c r="AM70" s="3">
        <f t="shared" si="41"/>
        <v>1</v>
      </c>
      <c r="AN70" s="3">
        <v>1</v>
      </c>
      <c r="AO70" s="3">
        <f t="shared" si="42"/>
        <v>0</v>
      </c>
      <c r="AP70" s="3">
        <f t="shared" si="43"/>
        <v>0.66666666666666663</v>
      </c>
      <c r="AQ70" s="3" t="s">
        <v>652</v>
      </c>
      <c r="AR70" s="3">
        <v>10</v>
      </c>
      <c r="AS70" s="13">
        <f t="shared" si="44"/>
        <v>0.1</v>
      </c>
      <c r="AT70" s="3" t="s">
        <v>653</v>
      </c>
      <c r="AU70" s="3">
        <v>10</v>
      </c>
      <c r="AV70" s="5">
        <f t="shared" si="45"/>
        <v>0.1</v>
      </c>
      <c r="AW70" s="3">
        <v>4</v>
      </c>
      <c r="AX70" s="13">
        <f t="shared" si="46"/>
        <v>3.2401782098015393E-4</v>
      </c>
      <c r="AY70" s="3">
        <v>50</v>
      </c>
      <c r="AZ70" s="5">
        <f t="shared" si="47"/>
        <v>0.5</v>
      </c>
      <c r="BA70" s="3">
        <v>0</v>
      </c>
      <c r="BB70" s="13">
        <f t="shared" si="48"/>
        <v>0</v>
      </c>
      <c r="BC70" s="13">
        <f t="shared" si="49"/>
        <v>0.15008100445524503</v>
      </c>
      <c r="BD70" s="13">
        <f t="shared" si="50"/>
        <v>0.61824345331423813</v>
      </c>
    </row>
    <row r="71" spans="1:56" ht="15" x14ac:dyDescent="0.2">
      <c r="A71" s="3" t="s">
        <v>656</v>
      </c>
      <c r="B71" s="21" t="s">
        <v>3151</v>
      </c>
      <c r="C71" s="3" t="s">
        <v>657</v>
      </c>
      <c r="D71" s="3" t="s">
        <v>124</v>
      </c>
      <c r="E71" s="3" t="s">
        <v>658</v>
      </c>
      <c r="F71" s="3">
        <v>4</v>
      </c>
      <c r="G71" s="3">
        <f t="shared" si="27"/>
        <v>0.75</v>
      </c>
      <c r="H71" s="3">
        <v>5</v>
      </c>
      <c r="I71" s="3">
        <f t="shared" si="28"/>
        <v>1</v>
      </c>
      <c r="J71" s="3">
        <v>5</v>
      </c>
      <c r="K71" s="3">
        <f t="shared" si="29"/>
        <v>1</v>
      </c>
      <c r="L71" s="12">
        <f t="shared" si="34"/>
        <v>0.91666666666666663</v>
      </c>
      <c r="M71" s="3">
        <v>15</v>
      </c>
      <c r="N71" s="13">
        <f t="shared" si="30"/>
        <v>0.16359986617597858</v>
      </c>
      <c r="O71" s="12">
        <f t="shared" si="31"/>
        <v>0.80191693290734822</v>
      </c>
      <c r="P71" s="3">
        <v>3</v>
      </c>
      <c r="Q71" s="3">
        <f t="shared" si="32"/>
        <v>0.5</v>
      </c>
      <c r="R71" s="3">
        <v>5</v>
      </c>
      <c r="S71" s="3">
        <f t="shared" si="33"/>
        <v>1</v>
      </c>
      <c r="T71" s="13">
        <f t="shared" si="35"/>
        <v>0.55453328872532615</v>
      </c>
      <c r="U71" s="3">
        <v>1</v>
      </c>
      <c r="V71" s="3">
        <v>25</v>
      </c>
      <c r="W71" s="5">
        <f t="shared" si="36"/>
        <v>0.25</v>
      </c>
      <c r="X71" s="3">
        <v>10</v>
      </c>
      <c r="Y71" s="5">
        <f t="shared" si="37"/>
        <v>0.1</v>
      </c>
      <c r="Z71" s="3">
        <v>80</v>
      </c>
      <c r="AA71" s="5">
        <f t="shared" si="38"/>
        <v>0.8</v>
      </c>
      <c r="AB71" s="3">
        <v>5</v>
      </c>
      <c r="AC71" s="5">
        <f t="shared" si="39"/>
        <v>0.05</v>
      </c>
      <c r="AD71" s="5">
        <f t="shared" si="40"/>
        <v>0.44000000000000006</v>
      </c>
      <c r="AE71" s="3" t="s">
        <v>660</v>
      </c>
      <c r="AF71" s="3">
        <v>0</v>
      </c>
      <c r="AH71" s="3">
        <v>1</v>
      </c>
      <c r="AI71" s="3" t="s">
        <v>661</v>
      </c>
      <c r="AJ71" s="3">
        <v>3</v>
      </c>
      <c r="AK71" s="3">
        <f t="shared" si="41"/>
        <v>1</v>
      </c>
      <c r="AL71" s="3">
        <v>2</v>
      </c>
      <c r="AM71" s="3">
        <f t="shared" si="41"/>
        <v>0.5</v>
      </c>
      <c r="AN71" s="3">
        <v>2</v>
      </c>
      <c r="AO71" s="3">
        <f t="shared" si="42"/>
        <v>0.5</v>
      </c>
      <c r="AP71" s="3">
        <f t="shared" si="43"/>
        <v>0.66666666666666663</v>
      </c>
      <c r="AQ71" s="3" t="s">
        <v>662</v>
      </c>
      <c r="AR71" s="3">
        <v>45</v>
      </c>
      <c r="AS71" s="13">
        <f t="shared" si="44"/>
        <v>0.45</v>
      </c>
      <c r="AT71" s="3" t="s">
        <v>663</v>
      </c>
      <c r="AU71" s="3">
        <v>80</v>
      </c>
      <c r="AV71" s="5">
        <f t="shared" si="45"/>
        <v>0.8</v>
      </c>
      <c r="AW71" s="3">
        <v>60</v>
      </c>
      <c r="AX71" s="13">
        <f t="shared" si="46"/>
        <v>4.8602673147023082E-3</v>
      </c>
      <c r="AY71" s="3">
        <v>50</v>
      </c>
      <c r="AZ71" s="5">
        <f t="shared" si="47"/>
        <v>0.5</v>
      </c>
      <c r="BA71" s="3">
        <v>30000</v>
      </c>
      <c r="BB71" s="13">
        <f t="shared" si="48"/>
        <v>1.6696349065004452E-3</v>
      </c>
      <c r="BC71" s="13">
        <f t="shared" si="49"/>
        <v>0.32663247555530073</v>
      </c>
      <c r="BD71" s="13">
        <f t="shared" si="50"/>
        <v>0.54431238720174502</v>
      </c>
    </row>
    <row r="72" spans="1:56" ht="15" x14ac:dyDescent="0.2">
      <c r="A72" s="3" t="s">
        <v>667</v>
      </c>
      <c r="B72" s="21" t="s">
        <v>3137</v>
      </c>
      <c r="C72" s="3">
        <v>91623</v>
      </c>
      <c r="D72" s="3" t="s">
        <v>124</v>
      </c>
      <c r="E72" s="3" t="s">
        <v>668</v>
      </c>
      <c r="G72" s="3">
        <f t="shared" si="27"/>
        <v>-0.25</v>
      </c>
      <c r="I72" s="3">
        <f t="shared" si="28"/>
        <v>-0.25</v>
      </c>
      <c r="K72" s="3">
        <f t="shared" si="29"/>
        <v>-0.25</v>
      </c>
      <c r="L72" s="12" t="str">
        <f t="shared" si="34"/>
        <v/>
      </c>
      <c r="N72" s="13">
        <f t="shared" si="30"/>
        <v>-3.6801605888256944E-3</v>
      </c>
      <c r="O72" s="12" t="e">
        <f t="shared" si="31"/>
        <v>#N/A</v>
      </c>
      <c r="Q72" s="3">
        <f t="shared" si="32"/>
        <v>-0.25</v>
      </c>
      <c r="S72" s="3">
        <f t="shared" si="33"/>
        <v>-0.25</v>
      </c>
      <c r="T72" s="13" t="str">
        <f t="shared" si="35"/>
        <v/>
      </c>
      <c r="W72" s="5" t="str">
        <f t="shared" si="36"/>
        <v/>
      </c>
      <c r="Y72" s="5" t="str">
        <f t="shared" si="37"/>
        <v/>
      </c>
      <c r="AA72" s="5" t="str">
        <f t="shared" si="38"/>
        <v/>
      </c>
      <c r="AC72" s="5" t="str">
        <f t="shared" si="39"/>
        <v/>
      </c>
      <c r="AD72" s="5" t="str">
        <f t="shared" si="40"/>
        <v/>
      </c>
      <c r="AK72" s="3">
        <f t="shared" si="41"/>
        <v>-0.5</v>
      </c>
      <c r="AM72" s="3">
        <f t="shared" si="41"/>
        <v>-0.5</v>
      </c>
      <c r="AO72" s="3">
        <f t="shared" si="42"/>
        <v>-0.5</v>
      </c>
      <c r="AP72" s="3" t="str">
        <f t="shared" si="43"/>
        <v/>
      </c>
      <c r="AS72" s="13" t="str">
        <f t="shared" si="44"/>
        <v/>
      </c>
      <c r="AV72" s="5" t="str">
        <f t="shared" si="45"/>
        <v/>
      </c>
      <c r="AX72" s="13" t="str">
        <f t="shared" si="46"/>
        <v/>
      </c>
      <c r="AZ72" s="5" t="str">
        <f t="shared" si="47"/>
        <v/>
      </c>
      <c r="BB72" s="13" t="str">
        <f t="shared" si="48"/>
        <v/>
      </c>
      <c r="BC72" s="13" t="str">
        <f t="shared" si="49"/>
        <v/>
      </c>
      <c r="BD72" s="13" t="str">
        <f t="shared" si="50"/>
        <v/>
      </c>
    </row>
    <row r="73" spans="1:56" ht="15" x14ac:dyDescent="0.2">
      <c r="A73" s="3" t="s">
        <v>669</v>
      </c>
      <c r="B73" s="21" t="s">
        <v>3139</v>
      </c>
      <c r="C73" s="3" t="s">
        <v>670</v>
      </c>
      <c r="D73" s="3" t="s">
        <v>124</v>
      </c>
      <c r="E73" s="3" t="s">
        <v>377</v>
      </c>
      <c r="F73" s="3">
        <v>4</v>
      </c>
      <c r="G73" s="3">
        <f t="shared" si="27"/>
        <v>0.75</v>
      </c>
      <c r="H73" s="3">
        <v>4</v>
      </c>
      <c r="I73" s="3">
        <f t="shared" si="28"/>
        <v>0.75</v>
      </c>
      <c r="J73" s="3">
        <v>4</v>
      </c>
      <c r="K73" s="3">
        <f t="shared" si="29"/>
        <v>0.75</v>
      </c>
      <c r="L73" s="12">
        <f t="shared" si="34"/>
        <v>0.75</v>
      </c>
      <c r="M73" s="3">
        <v>10</v>
      </c>
      <c r="N73" s="13">
        <f t="shared" si="30"/>
        <v>0.10783985725437716</v>
      </c>
      <c r="O73" s="12">
        <f t="shared" si="31"/>
        <v>0.61661341853035145</v>
      </c>
      <c r="P73" s="3">
        <v>3</v>
      </c>
      <c r="Q73" s="3">
        <f t="shared" si="32"/>
        <v>0.5</v>
      </c>
      <c r="R73" s="3">
        <v>5</v>
      </c>
      <c r="S73" s="3">
        <f t="shared" si="33"/>
        <v>1</v>
      </c>
      <c r="T73" s="13">
        <f t="shared" si="35"/>
        <v>0.53594661908479235</v>
      </c>
      <c r="U73" s="3">
        <v>1</v>
      </c>
      <c r="V73" s="3">
        <v>25</v>
      </c>
      <c r="W73" s="5">
        <f t="shared" si="36"/>
        <v>0.25</v>
      </c>
      <c r="X73" s="3">
        <v>15</v>
      </c>
      <c r="Y73" s="5">
        <f t="shared" si="37"/>
        <v>0.15</v>
      </c>
      <c r="Z73" s="3">
        <v>100</v>
      </c>
      <c r="AA73" s="5">
        <f t="shared" si="38"/>
        <v>1</v>
      </c>
      <c r="AB73" s="3">
        <v>15</v>
      </c>
      <c r="AC73" s="5">
        <f t="shared" si="39"/>
        <v>0.15</v>
      </c>
      <c r="AD73" s="5">
        <f t="shared" si="40"/>
        <v>0.51</v>
      </c>
      <c r="AE73" s="3" t="s">
        <v>672</v>
      </c>
      <c r="AF73" s="3">
        <v>0</v>
      </c>
      <c r="AH73" s="3">
        <v>1</v>
      </c>
      <c r="AI73" s="3" t="s">
        <v>673</v>
      </c>
      <c r="AJ73" s="3">
        <v>3</v>
      </c>
      <c r="AK73" s="3">
        <f t="shared" si="41"/>
        <v>1</v>
      </c>
      <c r="AL73" s="3">
        <v>2</v>
      </c>
      <c r="AM73" s="3">
        <f t="shared" si="41"/>
        <v>0.5</v>
      </c>
      <c r="AN73" s="3">
        <v>3</v>
      </c>
      <c r="AO73" s="3">
        <f t="shared" si="42"/>
        <v>1</v>
      </c>
      <c r="AP73" s="3">
        <f t="shared" si="43"/>
        <v>0.83333333333333337</v>
      </c>
      <c r="AQ73" s="3" t="s">
        <v>674</v>
      </c>
      <c r="AR73" s="3">
        <v>5</v>
      </c>
      <c r="AS73" s="13">
        <f t="shared" si="44"/>
        <v>0.05</v>
      </c>
      <c r="AT73" s="3" t="s">
        <v>675</v>
      </c>
      <c r="AU73" s="3">
        <v>20</v>
      </c>
      <c r="AV73" s="5">
        <f t="shared" si="45"/>
        <v>0.2</v>
      </c>
      <c r="AW73" s="3">
        <v>25</v>
      </c>
      <c r="AX73" s="13">
        <f t="shared" si="46"/>
        <v>2.025111381125962E-3</v>
      </c>
      <c r="AY73" s="3">
        <v>50</v>
      </c>
      <c r="AZ73" s="5">
        <f t="shared" si="47"/>
        <v>0.5</v>
      </c>
      <c r="BA73" s="3">
        <v>200000</v>
      </c>
      <c r="BB73" s="13">
        <f t="shared" si="48"/>
        <v>1.1130899376669634E-2</v>
      </c>
      <c r="BC73" s="13">
        <f t="shared" si="49"/>
        <v>0.17828900268944892</v>
      </c>
      <c r="BD73" s="13">
        <f t="shared" si="50"/>
        <v>0.48219611938844681</v>
      </c>
    </row>
    <row r="74" spans="1:56" ht="15" x14ac:dyDescent="0.2">
      <c r="A74" s="3" t="s">
        <v>679</v>
      </c>
      <c r="B74" s="21" t="s">
        <v>3153</v>
      </c>
      <c r="C74" s="3" t="s">
        <v>680</v>
      </c>
      <c r="D74" s="3" t="s">
        <v>113</v>
      </c>
      <c r="E74" s="3" t="s">
        <v>681</v>
      </c>
      <c r="F74" s="3">
        <v>5</v>
      </c>
      <c r="G74" s="3">
        <f t="shared" si="27"/>
        <v>1</v>
      </c>
      <c r="H74" s="3">
        <v>5</v>
      </c>
      <c r="I74" s="3">
        <f t="shared" si="28"/>
        <v>1</v>
      </c>
      <c r="J74" s="3">
        <v>5</v>
      </c>
      <c r="K74" s="3">
        <f t="shared" si="29"/>
        <v>1</v>
      </c>
      <c r="L74" s="12">
        <f t="shared" si="34"/>
        <v>1</v>
      </c>
      <c r="M74" s="3">
        <v>3</v>
      </c>
      <c r="N74" s="13">
        <f t="shared" si="30"/>
        <v>2.9775844764135161E-2</v>
      </c>
      <c r="O74" s="12">
        <f t="shared" si="31"/>
        <v>0.15015974440894569</v>
      </c>
      <c r="P74" s="3">
        <v>4</v>
      </c>
      <c r="Q74" s="3">
        <f t="shared" si="32"/>
        <v>0.75</v>
      </c>
      <c r="R74" s="3">
        <v>5</v>
      </c>
      <c r="S74" s="3">
        <f t="shared" si="33"/>
        <v>1</v>
      </c>
      <c r="T74" s="13">
        <f t="shared" si="35"/>
        <v>0.59325861492137844</v>
      </c>
      <c r="U74" s="3">
        <v>0</v>
      </c>
      <c r="W74" s="5" t="str">
        <f t="shared" si="36"/>
        <v/>
      </c>
      <c r="Y74" s="5" t="str">
        <f t="shared" si="37"/>
        <v/>
      </c>
      <c r="AA74" s="5" t="str">
        <f t="shared" si="38"/>
        <v/>
      </c>
      <c r="AC74" s="5" t="str">
        <f t="shared" si="39"/>
        <v/>
      </c>
      <c r="AD74" s="5">
        <f t="shared" si="40"/>
        <v>0</v>
      </c>
      <c r="AF74" s="3">
        <v>0</v>
      </c>
      <c r="AH74" s="3">
        <v>1</v>
      </c>
      <c r="AI74" s="3" t="s">
        <v>683</v>
      </c>
      <c r="AJ74" s="3">
        <v>3</v>
      </c>
      <c r="AK74" s="3">
        <f t="shared" si="41"/>
        <v>1</v>
      </c>
      <c r="AL74" s="3">
        <v>3</v>
      </c>
      <c r="AM74" s="3">
        <f t="shared" si="41"/>
        <v>1</v>
      </c>
      <c r="AN74" s="3">
        <v>3</v>
      </c>
      <c r="AO74" s="3">
        <f t="shared" si="42"/>
        <v>1</v>
      </c>
      <c r="AP74" s="3">
        <f t="shared" si="43"/>
        <v>1</v>
      </c>
      <c r="AQ74" s="3" t="s">
        <v>684</v>
      </c>
      <c r="AR74" s="3">
        <v>20</v>
      </c>
      <c r="AS74" s="13">
        <f t="shared" si="44"/>
        <v>0.2</v>
      </c>
      <c r="AT74" s="3" t="s">
        <v>685</v>
      </c>
      <c r="AU74" s="3">
        <v>10</v>
      </c>
      <c r="AV74" s="5">
        <f t="shared" si="45"/>
        <v>0.1</v>
      </c>
      <c r="AW74" s="3">
        <v>5</v>
      </c>
      <c r="AX74" s="13">
        <f t="shared" si="46"/>
        <v>4.050222762251924E-4</v>
      </c>
      <c r="AY74" s="3">
        <v>10</v>
      </c>
      <c r="AZ74" s="5">
        <f t="shared" si="47"/>
        <v>0.1</v>
      </c>
      <c r="BA74" s="3">
        <v>10</v>
      </c>
      <c r="BB74" s="13">
        <f t="shared" si="48"/>
        <v>5.5654496883348174E-7</v>
      </c>
      <c r="BC74" s="13">
        <f t="shared" si="49"/>
        <v>5.0101394705298508E-2</v>
      </c>
      <c r="BD74" s="13">
        <f t="shared" si="50"/>
        <v>0.48042000120333461</v>
      </c>
    </row>
    <row r="75" spans="1:56" ht="15" x14ac:dyDescent="0.2">
      <c r="A75" s="3" t="s">
        <v>689</v>
      </c>
      <c r="B75" s="21" t="s">
        <v>3137</v>
      </c>
      <c r="C75" s="3" t="s">
        <v>690</v>
      </c>
      <c r="D75" s="3" t="s">
        <v>124</v>
      </c>
      <c r="E75" s="3" t="s">
        <v>691</v>
      </c>
      <c r="F75" s="3">
        <v>5</v>
      </c>
      <c r="G75" s="3">
        <f t="shared" si="27"/>
        <v>1</v>
      </c>
      <c r="H75" s="3">
        <v>5</v>
      </c>
      <c r="I75" s="3">
        <f t="shared" si="28"/>
        <v>1</v>
      </c>
      <c r="J75" s="3">
        <v>5</v>
      </c>
      <c r="K75" s="3">
        <f t="shared" si="29"/>
        <v>1</v>
      </c>
      <c r="L75" s="12">
        <f t="shared" si="34"/>
        <v>1</v>
      </c>
      <c r="M75" s="3">
        <v>10</v>
      </c>
      <c r="N75" s="13">
        <f t="shared" si="30"/>
        <v>0.10783985725437716</v>
      </c>
      <c r="O75" s="12">
        <f t="shared" si="31"/>
        <v>0.61661341853035145</v>
      </c>
      <c r="P75" s="3">
        <v>2</v>
      </c>
      <c r="Q75" s="3">
        <f t="shared" si="32"/>
        <v>0.25</v>
      </c>
      <c r="R75" s="3">
        <v>4</v>
      </c>
      <c r="S75" s="3">
        <f t="shared" si="33"/>
        <v>0.75</v>
      </c>
      <c r="T75" s="13">
        <f t="shared" si="35"/>
        <v>0.36927995241812567</v>
      </c>
      <c r="U75" s="3">
        <v>0</v>
      </c>
      <c r="W75" s="5" t="str">
        <f t="shared" si="36"/>
        <v/>
      </c>
      <c r="Y75" s="5" t="str">
        <f t="shared" si="37"/>
        <v/>
      </c>
      <c r="AA75" s="5" t="str">
        <f t="shared" si="38"/>
        <v/>
      </c>
      <c r="AC75" s="5" t="str">
        <f t="shared" si="39"/>
        <v/>
      </c>
      <c r="AD75" s="5">
        <f t="shared" si="40"/>
        <v>0</v>
      </c>
      <c r="AF75" s="3">
        <v>0</v>
      </c>
      <c r="AH75" s="3">
        <v>0</v>
      </c>
      <c r="AJ75" s="3">
        <v>3</v>
      </c>
      <c r="AK75" s="3">
        <f t="shared" si="41"/>
        <v>1</v>
      </c>
      <c r="AL75" s="3">
        <v>1</v>
      </c>
      <c r="AM75" s="3">
        <f t="shared" si="41"/>
        <v>0</v>
      </c>
      <c r="AN75" s="3">
        <v>2</v>
      </c>
      <c r="AO75" s="3">
        <f t="shared" si="42"/>
        <v>0.5</v>
      </c>
      <c r="AP75" s="3">
        <f t="shared" si="43"/>
        <v>0.5</v>
      </c>
      <c r="AQ75" s="3" t="s">
        <v>693</v>
      </c>
      <c r="AR75" s="3">
        <v>0.5</v>
      </c>
      <c r="AS75" s="13">
        <f t="shared" si="44"/>
        <v>5.0000000000000001E-3</v>
      </c>
      <c r="AT75" s="3" t="s">
        <v>694</v>
      </c>
      <c r="AU75" s="3">
        <v>25</v>
      </c>
      <c r="AV75" s="5">
        <f t="shared" si="45"/>
        <v>0.25</v>
      </c>
      <c r="AW75" s="3">
        <v>10</v>
      </c>
      <c r="AX75" s="13">
        <f t="shared" si="46"/>
        <v>8.1004455245038481E-4</v>
      </c>
      <c r="AY75" s="3">
        <v>10</v>
      </c>
      <c r="AZ75" s="5">
        <f t="shared" si="47"/>
        <v>0.1</v>
      </c>
      <c r="BA75" s="3">
        <v>100000</v>
      </c>
      <c r="BB75" s="13">
        <f t="shared" si="48"/>
        <v>5.5654496883348172E-3</v>
      </c>
      <c r="BC75" s="13">
        <f t="shared" si="49"/>
        <v>8.9093873560196296E-2</v>
      </c>
      <c r="BD75" s="13">
        <f t="shared" si="50"/>
        <v>0.24542172824729022</v>
      </c>
    </row>
    <row r="76" spans="1:56" ht="15" x14ac:dyDescent="0.2">
      <c r="A76" s="3" t="s">
        <v>697</v>
      </c>
      <c r="B76" s="21" t="s">
        <v>3139</v>
      </c>
      <c r="C76" s="3" t="s">
        <v>698</v>
      </c>
      <c r="D76" s="3" t="s">
        <v>124</v>
      </c>
      <c r="E76" s="3" t="s">
        <v>699</v>
      </c>
      <c r="F76" s="3">
        <v>5</v>
      </c>
      <c r="G76" s="3">
        <f t="shared" si="27"/>
        <v>1</v>
      </c>
      <c r="H76" s="3">
        <v>5</v>
      </c>
      <c r="I76" s="3">
        <f t="shared" si="28"/>
        <v>1</v>
      </c>
      <c r="J76" s="3">
        <v>5</v>
      </c>
      <c r="K76" s="3">
        <f t="shared" si="29"/>
        <v>1</v>
      </c>
      <c r="L76" s="12">
        <f t="shared" si="34"/>
        <v>1</v>
      </c>
      <c r="M76" s="3">
        <v>27</v>
      </c>
      <c r="N76" s="13">
        <f t="shared" si="30"/>
        <v>0.29742388758782201</v>
      </c>
      <c r="O76" s="12">
        <f t="shared" si="31"/>
        <v>0.96166134185303509</v>
      </c>
      <c r="P76" s="3">
        <v>5</v>
      </c>
      <c r="Q76" s="3">
        <f t="shared" si="32"/>
        <v>1</v>
      </c>
      <c r="R76" s="3">
        <v>5</v>
      </c>
      <c r="S76" s="3">
        <f t="shared" si="33"/>
        <v>1</v>
      </c>
      <c r="T76" s="13">
        <f t="shared" si="35"/>
        <v>0.76580796252927408</v>
      </c>
      <c r="U76" s="3">
        <v>1</v>
      </c>
      <c r="V76" s="3">
        <v>100</v>
      </c>
      <c r="W76" s="5">
        <f t="shared" si="36"/>
        <v>1</v>
      </c>
      <c r="X76" s="3">
        <v>40</v>
      </c>
      <c r="Y76" s="5">
        <f t="shared" si="37"/>
        <v>0.4</v>
      </c>
      <c r="Z76" s="3">
        <v>80</v>
      </c>
      <c r="AA76" s="5">
        <f t="shared" si="38"/>
        <v>0.8</v>
      </c>
      <c r="AB76" s="3">
        <v>27</v>
      </c>
      <c r="AC76" s="5">
        <f t="shared" si="39"/>
        <v>0.27</v>
      </c>
      <c r="AD76" s="5">
        <f t="shared" si="40"/>
        <v>0.69400000000000006</v>
      </c>
      <c r="AE76" s="3" t="s">
        <v>701</v>
      </c>
      <c r="AF76" s="3">
        <v>1</v>
      </c>
      <c r="AG76" s="3" t="s">
        <v>179</v>
      </c>
      <c r="AH76" s="3">
        <v>1</v>
      </c>
      <c r="AI76" s="3" t="s">
        <v>702</v>
      </c>
      <c r="AJ76" s="3">
        <v>3</v>
      </c>
      <c r="AK76" s="3">
        <f t="shared" si="41"/>
        <v>1</v>
      </c>
      <c r="AL76" s="3">
        <v>3</v>
      </c>
      <c r="AM76" s="3">
        <f t="shared" si="41"/>
        <v>1</v>
      </c>
      <c r="AN76" s="3">
        <v>3</v>
      </c>
      <c r="AO76" s="3">
        <f t="shared" si="42"/>
        <v>1</v>
      </c>
      <c r="AP76" s="3">
        <f t="shared" si="43"/>
        <v>1</v>
      </c>
      <c r="AQ76" s="3" t="s">
        <v>703</v>
      </c>
      <c r="AR76" s="3">
        <v>1</v>
      </c>
      <c r="AS76" s="13">
        <f t="shared" si="44"/>
        <v>0.01</v>
      </c>
      <c r="AT76" s="3" t="s">
        <v>704</v>
      </c>
      <c r="AU76" s="3">
        <v>96</v>
      </c>
      <c r="AV76" s="5">
        <f t="shared" si="45"/>
        <v>0.96</v>
      </c>
      <c r="AW76" s="3">
        <v>171</v>
      </c>
      <c r="AX76" s="13">
        <f t="shared" si="46"/>
        <v>1.3851761846901579E-2</v>
      </c>
      <c r="AY76" s="3">
        <v>93.6</v>
      </c>
      <c r="AZ76" s="5">
        <f t="shared" si="47"/>
        <v>0.93599999999999994</v>
      </c>
      <c r="BA76" s="3">
        <v>725000</v>
      </c>
      <c r="BB76" s="13">
        <f t="shared" si="48"/>
        <v>4.0349510240427426E-2</v>
      </c>
      <c r="BC76" s="13">
        <f t="shared" si="49"/>
        <v>0.48755031802183224</v>
      </c>
      <c r="BD76" s="13">
        <f t="shared" si="50"/>
        <v>0.74466978506888826</v>
      </c>
    </row>
    <row r="77" spans="1:56" ht="15" x14ac:dyDescent="0.2">
      <c r="A77" s="3" t="s">
        <v>710</v>
      </c>
      <c r="B77" s="21" t="s">
        <v>3137</v>
      </c>
      <c r="C77" s="3" t="s">
        <v>711</v>
      </c>
      <c r="D77" s="3" t="s">
        <v>113</v>
      </c>
      <c r="E77" s="3" t="s">
        <v>712</v>
      </c>
      <c r="F77" s="3">
        <v>5</v>
      </c>
      <c r="G77" s="3">
        <f t="shared" si="27"/>
        <v>1</v>
      </c>
      <c r="H77" s="3">
        <v>5</v>
      </c>
      <c r="I77" s="3">
        <f t="shared" si="28"/>
        <v>1</v>
      </c>
      <c r="J77" s="3">
        <v>4</v>
      </c>
      <c r="K77" s="3">
        <f t="shared" si="29"/>
        <v>0.75</v>
      </c>
      <c r="L77" s="12">
        <f t="shared" si="34"/>
        <v>0.91666666666666663</v>
      </c>
      <c r="M77" s="3">
        <v>5</v>
      </c>
      <c r="N77" s="13">
        <f t="shared" si="30"/>
        <v>5.2079848332775729E-2</v>
      </c>
      <c r="O77" s="12">
        <f t="shared" si="31"/>
        <v>0.32587859424920129</v>
      </c>
      <c r="P77" s="3">
        <v>5</v>
      </c>
      <c r="Q77" s="3">
        <f t="shared" si="32"/>
        <v>1</v>
      </c>
      <c r="R77" s="3">
        <v>4</v>
      </c>
      <c r="S77" s="3">
        <f t="shared" si="33"/>
        <v>0.75</v>
      </c>
      <c r="T77" s="13">
        <f t="shared" si="35"/>
        <v>0.60069328277759193</v>
      </c>
      <c r="U77" s="3">
        <v>1</v>
      </c>
      <c r="V77" s="3">
        <v>30</v>
      </c>
      <c r="W77" s="5">
        <f t="shared" si="36"/>
        <v>0.3</v>
      </c>
      <c r="X77" s="3">
        <v>8</v>
      </c>
      <c r="Y77" s="5">
        <f t="shared" si="37"/>
        <v>0.08</v>
      </c>
      <c r="Z77" s="3">
        <v>20</v>
      </c>
      <c r="AA77" s="5">
        <f t="shared" si="38"/>
        <v>0.2</v>
      </c>
      <c r="AB77" s="3">
        <v>5</v>
      </c>
      <c r="AC77" s="5">
        <f t="shared" si="39"/>
        <v>0.05</v>
      </c>
      <c r="AD77" s="5">
        <f t="shared" si="40"/>
        <v>0.32600000000000001</v>
      </c>
      <c r="AE77" s="3" t="s">
        <v>714</v>
      </c>
      <c r="AF77" s="3">
        <v>0</v>
      </c>
      <c r="AH77" s="3">
        <v>0</v>
      </c>
      <c r="AJ77" s="3">
        <v>2</v>
      </c>
      <c r="AK77" s="3">
        <f t="shared" si="41"/>
        <v>0.5</v>
      </c>
      <c r="AL77" s="3">
        <v>3</v>
      </c>
      <c r="AM77" s="3">
        <f t="shared" si="41"/>
        <v>1</v>
      </c>
      <c r="AN77" s="3">
        <v>1</v>
      </c>
      <c r="AO77" s="3">
        <f t="shared" si="42"/>
        <v>0</v>
      </c>
      <c r="AP77" s="3">
        <f t="shared" si="43"/>
        <v>0.5</v>
      </c>
      <c r="AQ77" s="3" t="s">
        <v>715</v>
      </c>
      <c r="AR77" s="3">
        <v>12.5</v>
      </c>
      <c r="AS77" s="13">
        <f t="shared" si="44"/>
        <v>0.125</v>
      </c>
      <c r="AT77" s="3" t="s">
        <v>716</v>
      </c>
      <c r="AU77" s="3">
        <v>25</v>
      </c>
      <c r="AV77" s="5">
        <f t="shared" si="45"/>
        <v>0.25</v>
      </c>
      <c r="AW77" s="3">
        <v>500</v>
      </c>
      <c r="AX77" s="13">
        <f t="shared" si="46"/>
        <v>4.0502227622519239E-2</v>
      </c>
      <c r="AY77" s="3">
        <v>20</v>
      </c>
      <c r="AZ77" s="5">
        <f t="shared" si="47"/>
        <v>0.2</v>
      </c>
      <c r="BA77" s="3">
        <v>10000000</v>
      </c>
      <c r="BB77" s="13">
        <f t="shared" si="48"/>
        <v>0.5565449688334817</v>
      </c>
      <c r="BC77" s="13">
        <f t="shared" si="49"/>
        <v>0.26176179911400022</v>
      </c>
      <c r="BD77" s="13">
        <f t="shared" si="50"/>
        <v>0.34126521856978237</v>
      </c>
    </row>
    <row r="78" spans="1:56" ht="15" x14ac:dyDescent="0.2">
      <c r="A78" s="3" t="s">
        <v>721</v>
      </c>
      <c r="B78" s="21" t="s">
        <v>3151</v>
      </c>
      <c r="C78" s="3" t="s">
        <v>722</v>
      </c>
      <c r="D78" s="3" t="s">
        <v>144</v>
      </c>
      <c r="E78" s="3" t="s">
        <v>723</v>
      </c>
      <c r="F78" s="3">
        <v>5</v>
      </c>
      <c r="G78" s="3">
        <f t="shared" si="27"/>
        <v>1</v>
      </c>
      <c r="H78" s="3">
        <v>5</v>
      </c>
      <c r="I78" s="3">
        <f t="shared" si="28"/>
        <v>1</v>
      </c>
      <c r="J78" s="3">
        <v>5</v>
      </c>
      <c r="K78" s="3">
        <f t="shared" si="29"/>
        <v>1</v>
      </c>
      <c r="L78" s="12">
        <f t="shared" si="34"/>
        <v>1</v>
      </c>
      <c r="M78" s="3">
        <v>10</v>
      </c>
      <c r="N78" s="13">
        <f t="shared" si="30"/>
        <v>0.10783985725437716</v>
      </c>
      <c r="O78" s="12">
        <f t="shared" si="31"/>
        <v>0.61661341853035145</v>
      </c>
      <c r="P78" s="3">
        <v>5</v>
      </c>
      <c r="Q78" s="3">
        <f t="shared" si="32"/>
        <v>1</v>
      </c>
      <c r="R78" s="3">
        <v>3</v>
      </c>
      <c r="S78" s="3">
        <f t="shared" si="33"/>
        <v>0.5</v>
      </c>
      <c r="T78" s="13">
        <f t="shared" si="35"/>
        <v>0.53594661908479235</v>
      </c>
      <c r="U78" s="3">
        <v>1</v>
      </c>
      <c r="V78" s="3">
        <v>100</v>
      </c>
      <c r="W78" s="5">
        <f t="shared" si="36"/>
        <v>1</v>
      </c>
      <c r="X78" s="3">
        <v>35</v>
      </c>
      <c r="Y78" s="5">
        <f t="shared" si="37"/>
        <v>0.35000000000000003</v>
      </c>
      <c r="Z78" s="3">
        <v>25</v>
      </c>
      <c r="AA78" s="5">
        <f t="shared" si="38"/>
        <v>0.25</v>
      </c>
      <c r="AB78" s="3">
        <v>50</v>
      </c>
      <c r="AC78" s="5">
        <f t="shared" si="39"/>
        <v>0.5</v>
      </c>
      <c r="AD78" s="5">
        <f t="shared" si="40"/>
        <v>0.62</v>
      </c>
      <c r="AE78" s="3" t="s">
        <v>725</v>
      </c>
      <c r="AF78" s="3">
        <v>0</v>
      </c>
      <c r="AH78" s="3">
        <v>0</v>
      </c>
      <c r="AJ78" s="3">
        <v>3</v>
      </c>
      <c r="AK78" s="3">
        <f t="shared" si="41"/>
        <v>1</v>
      </c>
      <c r="AL78" s="3">
        <v>2</v>
      </c>
      <c r="AM78" s="3">
        <f t="shared" si="41"/>
        <v>0.5</v>
      </c>
      <c r="AN78" s="3">
        <v>1</v>
      </c>
      <c r="AO78" s="3">
        <f t="shared" si="42"/>
        <v>0</v>
      </c>
      <c r="AP78" s="3">
        <f t="shared" si="43"/>
        <v>0.5</v>
      </c>
      <c r="AQ78" s="3" t="s">
        <v>726</v>
      </c>
      <c r="AR78" s="3">
        <v>2</v>
      </c>
      <c r="AS78" s="13">
        <f t="shared" si="44"/>
        <v>0.02</v>
      </c>
      <c r="AT78" s="3" t="s">
        <v>727</v>
      </c>
      <c r="AU78" s="3">
        <v>18</v>
      </c>
      <c r="AV78" s="5">
        <f t="shared" si="45"/>
        <v>0.18</v>
      </c>
      <c r="AW78" s="3">
        <v>50</v>
      </c>
      <c r="AX78" s="13">
        <f t="shared" si="46"/>
        <v>4.0502227622519239E-3</v>
      </c>
      <c r="AY78" s="3">
        <v>80</v>
      </c>
      <c r="AZ78" s="5">
        <f t="shared" si="47"/>
        <v>0.8</v>
      </c>
      <c r="BA78" s="3">
        <v>10000</v>
      </c>
      <c r="BB78" s="13">
        <f t="shared" si="48"/>
        <v>5.5654496883348172E-4</v>
      </c>
      <c r="BC78" s="13">
        <f t="shared" si="49"/>
        <v>0.24615169193277137</v>
      </c>
      <c r="BD78" s="13">
        <f t="shared" si="50"/>
        <v>0.36526228887719547</v>
      </c>
    </row>
    <row r="79" spans="1:56" ht="15" x14ac:dyDescent="0.2">
      <c r="A79" s="3" t="s">
        <v>730</v>
      </c>
      <c r="B79" s="21" t="s">
        <v>3137</v>
      </c>
      <c r="C79" s="3" t="s">
        <v>731</v>
      </c>
      <c r="D79" s="3" t="s">
        <v>124</v>
      </c>
      <c r="E79" s="3" t="s">
        <v>207</v>
      </c>
      <c r="G79" s="3">
        <f t="shared" si="27"/>
        <v>-0.25</v>
      </c>
      <c r="I79" s="3">
        <f t="shared" si="28"/>
        <v>-0.25</v>
      </c>
      <c r="K79" s="3">
        <f t="shared" si="29"/>
        <v>-0.25</v>
      </c>
      <c r="L79" s="12" t="str">
        <f t="shared" si="34"/>
        <v/>
      </c>
      <c r="N79" s="13">
        <f t="shared" si="30"/>
        <v>-3.6801605888256944E-3</v>
      </c>
      <c r="O79" s="12" t="e">
        <f t="shared" si="31"/>
        <v>#N/A</v>
      </c>
      <c r="Q79" s="3">
        <f t="shared" si="32"/>
        <v>-0.25</v>
      </c>
      <c r="S79" s="3">
        <f t="shared" si="33"/>
        <v>-0.25</v>
      </c>
      <c r="T79" s="13" t="str">
        <f t="shared" si="35"/>
        <v/>
      </c>
      <c r="W79" s="5" t="str">
        <f t="shared" si="36"/>
        <v/>
      </c>
      <c r="Y79" s="5" t="str">
        <f t="shared" si="37"/>
        <v/>
      </c>
      <c r="AA79" s="5" t="str">
        <f t="shared" si="38"/>
        <v/>
      </c>
      <c r="AC79" s="5" t="str">
        <f t="shared" si="39"/>
        <v/>
      </c>
      <c r="AD79" s="5" t="str">
        <f t="shared" si="40"/>
        <v/>
      </c>
      <c r="AK79" s="3">
        <f t="shared" si="41"/>
        <v>-0.5</v>
      </c>
      <c r="AM79" s="3">
        <f t="shared" si="41"/>
        <v>-0.5</v>
      </c>
      <c r="AO79" s="3">
        <f t="shared" si="42"/>
        <v>-0.5</v>
      </c>
      <c r="AP79" s="3" t="str">
        <f t="shared" si="43"/>
        <v/>
      </c>
      <c r="AS79" s="13" t="str">
        <f t="shared" si="44"/>
        <v/>
      </c>
      <c r="AV79" s="5" t="str">
        <f t="shared" si="45"/>
        <v/>
      </c>
      <c r="AX79" s="13" t="str">
        <f t="shared" si="46"/>
        <v/>
      </c>
      <c r="AZ79" s="5" t="str">
        <f t="shared" si="47"/>
        <v/>
      </c>
      <c r="BB79" s="13" t="str">
        <f t="shared" si="48"/>
        <v/>
      </c>
      <c r="BC79" s="13" t="str">
        <f t="shared" si="49"/>
        <v/>
      </c>
      <c r="BD79" s="13" t="str">
        <f t="shared" si="50"/>
        <v/>
      </c>
    </row>
    <row r="80" spans="1:56" ht="15" x14ac:dyDescent="0.2">
      <c r="A80" s="3" t="s">
        <v>732</v>
      </c>
      <c r="B80" s="21" t="s">
        <v>3149</v>
      </c>
      <c r="C80" s="3" t="s">
        <v>733</v>
      </c>
      <c r="D80" s="3" t="s">
        <v>144</v>
      </c>
      <c r="E80" s="3" t="s">
        <v>734</v>
      </c>
      <c r="F80" s="3">
        <v>5</v>
      </c>
      <c r="G80" s="3">
        <f t="shared" si="27"/>
        <v>1</v>
      </c>
      <c r="H80" s="3">
        <v>4</v>
      </c>
      <c r="I80" s="3">
        <f t="shared" si="28"/>
        <v>0.75</v>
      </c>
      <c r="J80" s="3">
        <v>4</v>
      </c>
      <c r="K80" s="3">
        <f t="shared" si="29"/>
        <v>0.75</v>
      </c>
      <c r="L80" s="12">
        <f t="shared" si="34"/>
        <v>0.83333333333333337</v>
      </c>
      <c r="M80" s="3">
        <v>3</v>
      </c>
      <c r="N80" s="13">
        <f t="shared" si="30"/>
        <v>2.9775844764135161E-2</v>
      </c>
      <c r="O80" s="12">
        <f t="shared" si="31"/>
        <v>0.15015974440894569</v>
      </c>
      <c r="P80" s="3">
        <v>4</v>
      </c>
      <c r="Q80" s="3">
        <f t="shared" si="32"/>
        <v>0.75</v>
      </c>
      <c r="R80" s="3">
        <v>4</v>
      </c>
      <c r="S80" s="3">
        <f t="shared" si="33"/>
        <v>0.75</v>
      </c>
      <c r="T80" s="13">
        <f t="shared" si="35"/>
        <v>0.50992528158804507</v>
      </c>
      <c r="U80" s="3">
        <v>0</v>
      </c>
      <c r="W80" s="5" t="str">
        <f t="shared" si="36"/>
        <v/>
      </c>
      <c r="Y80" s="5" t="str">
        <f t="shared" si="37"/>
        <v/>
      </c>
      <c r="AA80" s="5" t="str">
        <f t="shared" si="38"/>
        <v/>
      </c>
      <c r="AC80" s="5" t="str">
        <f t="shared" si="39"/>
        <v/>
      </c>
      <c r="AD80" s="5">
        <f t="shared" si="40"/>
        <v>0</v>
      </c>
      <c r="AF80" s="3">
        <v>0</v>
      </c>
      <c r="AH80" s="3">
        <v>0</v>
      </c>
      <c r="AJ80" s="3">
        <v>3</v>
      </c>
      <c r="AK80" s="3">
        <f t="shared" si="41"/>
        <v>1</v>
      </c>
      <c r="AL80" s="3">
        <v>1</v>
      </c>
      <c r="AM80" s="3">
        <f t="shared" si="41"/>
        <v>0</v>
      </c>
      <c r="AN80" s="3">
        <v>2</v>
      </c>
      <c r="AO80" s="3">
        <f t="shared" si="42"/>
        <v>0.5</v>
      </c>
      <c r="AP80" s="3">
        <f t="shared" si="43"/>
        <v>0.5</v>
      </c>
      <c r="AQ80" s="3" t="s">
        <v>736</v>
      </c>
      <c r="AR80" s="3">
        <v>25</v>
      </c>
      <c r="AS80" s="13">
        <f t="shared" si="44"/>
        <v>0.25</v>
      </c>
      <c r="AT80" s="3" t="s">
        <v>737</v>
      </c>
      <c r="AU80" s="3">
        <v>2</v>
      </c>
      <c r="AV80" s="5">
        <f t="shared" si="45"/>
        <v>0.02</v>
      </c>
      <c r="AW80" s="3">
        <v>4</v>
      </c>
      <c r="AX80" s="13">
        <f t="shared" si="46"/>
        <v>3.2401782098015393E-4</v>
      </c>
      <c r="AY80" s="3">
        <v>50</v>
      </c>
      <c r="AZ80" s="5">
        <f t="shared" si="47"/>
        <v>0.5</v>
      </c>
      <c r="BA80" s="3">
        <v>0</v>
      </c>
      <c r="BB80" s="13">
        <f t="shared" si="48"/>
        <v>0</v>
      </c>
      <c r="BC80" s="13">
        <f t="shared" si="49"/>
        <v>0.13008100445524504</v>
      </c>
      <c r="BD80" s="13">
        <f t="shared" si="50"/>
        <v>0.27791745242207794</v>
      </c>
    </row>
    <row r="81" spans="1:56" ht="15" x14ac:dyDescent="0.2">
      <c r="A81" s="3" t="s">
        <v>740</v>
      </c>
      <c r="B81" s="21" t="s">
        <v>3137</v>
      </c>
      <c r="C81" s="3" t="s">
        <v>741</v>
      </c>
      <c r="D81" s="3" t="s">
        <v>113</v>
      </c>
      <c r="E81" s="3" t="s">
        <v>742</v>
      </c>
      <c r="F81" s="3">
        <v>4</v>
      </c>
      <c r="G81" s="3">
        <f t="shared" si="27"/>
        <v>0.75</v>
      </c>
      <c r="H81" s="3">
        <v>4</v>
      </c>
      <c r="I81" s="3">
        <f t="shared" si="28"/>
        <v>0.75</v>
      </c>
      <c r="J81" s="3">
        <v>3</v>
      </c>
      <c r="K81" s="3">
        <f t="shared" si="29"/>
        <v>0.5</v>
      </c>
      <c r="L81" s="12">
        <f t="shared" si="34"/>
        <v>0.66666666666666663</v>
      </c>
      <c r="M81" s="3">
        <v>2.5</v>
      </c>
      <c r="N81" s="13">
        <f t="shared" si="30"/>
        <v>2.4199843871975019E-2</v>
      </c>
      <c r="O81" s="12">
        <f t="shared" si="31"/>
        <v>0.13418530351437699</v>
      </c>
      <c r="P81" s="3">
        <v>3</v>
      </c>
      <c r="Q81" s="3">
        <f t="shared" si="32"/>
        <v>0.5</v>
      </c>
      <c r="R81" s="3">
        <v>3</v>
      </c>
      <c r="S81" s="3">
        <f t="shared" si="33"/>
        <v>0.5</v>
      </c>
      <c r="T81" s="13">
        <f t="shared" si="35"/>
        <v>0.34139994795732503</v>
      </c>
      <c r="U81" s="3">
        <v>0</v>
      </c>
      <c r="W81" s="5" t="str">
        <f t="shared" si="36"/>
        <v/>
      </c>
      <c r="Y81" s="5" t="str">
        <f t="shared" si="37"/>
        <v/>
      </c>
      <c r="AA81" s="5" t="str">
        <f t="shared" si="38"/>
        <v/>
      </c>
      <c r="AC81" s="5" t="str">
        <f t="shared" si="39"/>
        <v/>
      </c>
      <c r="AD81" s="5">
        <f t="shared" si="40"/>
        <v>0</v>
      </c>
      <c r="AF81" s="3">
        <v>0</v>
      </c>
      <c r="AH81" s="3">
        <v>0</v>
      </c>
      <c r="AJ81" s="3">
        <v>3</v>
      </c>
      <c r="AK81" s="3">
        <f t="shared" si="41"/>
        <v>1</v>
      </c>
      <c r="AL81" s="3">
        <v>3</v>
      </c>
      <c r="AM81" s="3">
        <f t="shared" si="41"/>
        <v>1</v>
      </c>
      <c r="AN81" s="3">
        <v>3</v>
      </c>
      <c r="AO81" s="3">
        <f t="shared" si="42"/>
        <v>1</v>
      </c>
      <c r="AP81" s="3">
        <f t="shared" si="43"/>
        <v>1</v>
      </c>
      <c r="AQ81" s="3" t="s">
        <v>744</v>
      </c>
      <c r="AR81" s="3">
        <v>25</v>
      </c>
      <c r="AS81" s="13">
        <f t="shared" si="44"/>
        <v>0.25</v>
      </c>
      <c r="AT81" s="3" t="s">
        <v>745</v>
      </c>
      <c r="AU81" s="3">
        <v>1</v>
      </c>
      <c r="AV81" s="5">
        <f t="shared" si="45"/>
        <v>0.01</v>
      </c>
      <c r="AW81" s="3">
        <v>1</v>
      </c>
      <c r="AX81" s="13">
        <f t="shared" si="46"/>
        <v>8.1004455245038483E-5</v>
      </c>
      <c r="AY81" s="3">
        <v>1</v>
      </c>
      <c r="AZ81" s="5">
        <f t="shared" si="47"/>
        <v>0.01</v>
      </c>
      <c r="BA81" s="3">
        <v>1</v>
      </c>
      <c r="BB81" s="13">
        <f t="shared" si="48"/>
        <v>5.5654496883348177E-8</v>
      </c>
      <c r="BC81" s="13">
        <f t="shared" si="49"/>
        <v>5.0202650274354804E-3</v>
      </c>
      <c r="BD81" s="13">
        <f t="shared" si="50"/>
        <v>0.2828858599564284</v>
      </c>
    </row>
    <row r="82" spans="1:56" ht="15" x14ac:dyDescent="0.2">
      <c r="A82" s="3" t="s">
        <v>748</v>
      </c>
      <c r="B82" s="21" t="s">
        <v>3137</v>
      </c>
      <c r="C82" s="3" t="s">
        <v>749</v>
      </c>
      <c r="D82" s="3" t="s">
        <v>124</v>
      </c>
      <c r="E82" s="3" t="s">
        <v>750</v>
      </c>
      <c r="F82" s="3">
        <v>4</v>
      </c>
      <c r="G82" s="3">
        <f t="shared" si="27"/>
        <v>0.75</v>
      </c>
      <c r="H82" s="3">
        <v>2</v>
      </c>
      <c r="I82" s="3">
        <f t="shared" si="28"/>
        <v>0.25</v>
      </c>
      <c r="J82" s="3">
        <v>3</v>
      </c>
      <c r="K82" s="3">
        <f t="shared" si="29"/>
        <v>0.5</v>
      </c>
      <c r="L82" s="12">
        <f t="shared" si="34"/>
        <v>0.5</v>
      </c>
      <c r="M82" s="3">
        <v>6</v>
      </c>
      <c r="N82" s="13">
        <f t="shared" si="30"/>
        <v>6.323185011709602E-2</v>
      </c>
      <c r="O82" s="12">
        <f t="shared" si="31"/>
        <v>0.49520766773162939</v>
      </c>
      <c r="P82" s="3">
        <v>3</v>
      </c>
      <c r="Q82" s="3">
        <f t="shared" si="32"/>
        <v>0.5</v>
      </c>
      <c r="R82" s="3">
        <v>4</v>
      </c>
      <c r="S82" s="3">
        <f t="shared" si="33"/>
        <v>0.75</v>
      </c>
      <c r="T82" s="13">
        <f t="shared" si="35"/>
        <v>0.43774395003903194</v>
      </c>
      <c r="U82" s="3">
        <v>0</v>
      </c>
      <c r="W82" s="5" t="str">
        <f t="shared" si="36"/>
        <v/>
      </c>
      <c r="Y82" s="5" t="str">
        <f t="shared" si="37"/>
        <v/>
      </c>
      <c r="AA82" s="5" t="str">
        <f t="shared" si="38"/>
        <v/>
      </c>
      <c r="AC82" s="5" t="str">
        <f t="shared" si="39"/>
        <v/>
      </c>
      <c r="AD82" s="5">
        <f t="shared" si="40"/>
        <v>0</v>
      </c>
      <c r="AF82" s="3">
        <v>0</v>
      </c>
      <c r="AH82" s="3">
        <v>1</v>
      </c>
      <c r="AI82" s="3" t="s">
        <v>752</v>
      </c>
      <c r="AJ82" s="3">
        <v>3</v>
      </c>
      <c r="AK82" s="3">
        <f t="shared" si="41"/>
        <v>1</v>
      </c>
      <c r="AL82" s="3">
        <v>0</v>
      </c>
      <c r="AM82" s="3">
        <f t="shared" si="41"/>
        <v>-0.5</v>
      </c>
      <c r="AN82" s="3">
        <v>1</v>
      </c>
      <c r="AO82" s="3">
        <f t="shared" si="42"/>
        <v>0</v>
      </c>
      <c r="AP82" s="3" t="str">
        <f t="shared" si="43"/>
        <v/>
      </c>
      <c r="AQ82" s="3" t="s">
        <v>753</v>
      </c>
      <c r="AR82" s="3">
        <v>2</v>
      </c>
      <c r="AS82" s="13">
        <f t="shared" si="44"/>
        <v>0.02</v>
      </c>
      <c r="AT82" s="3" t="s">
        <v>754</v>
      </c>
      <c r="AV82" s="5" t="str">
        <f t="shared" si="45"/>
        <v/>
      </c>
      <c r="AX82" s="13" t="str">
        <f t="shared" si="46"/>
        <v/>
      </c>
      <c r="AZ82" s="5" t="str">
        <f t="shared" si="47"/>
        <v/>
      </c>
      <c r="BB82" s="13" t="str">
        <f t="shared" si="48"/>
        <v/>
      </c>
      <c r="BC82" s="13" t="str">
        <f t="shared" si="49"/>
        <v/>
      </c>
      <c r="BD82" s="13">
        <f t="shared" si="50"/>
        <v>0.32629065833983867</v>
      </c>
    </row>
    <row r="83" spans="1:56" ht="15" x14ac:dyDescent="0.2">
      <c r="A83" s="3" t="s">
        <v>110</v>
      </c>
      <c r="B83" s="21" t="s">
        <v>3137</v>
      </c>
      <c r="C83" s="3" t="s">
        <v>226</v>
      </c>
      <c r="D83" s="3" t="s">
        <v>144</v>
      </c>
      <c r="E83" s="3" t="s">
        <v>755</v>
      </c>
      <c r="F83" s="3">
        <v>5</v>
      </c>
      <c r="G83" s="3">
        <f t="shared" si="27"/>
        <v>1</v>
      </c>
      <c r="H83" s="3">
        <v>5</v>
      </c>
      <c r="I83" s="3">
        <f t="shared" si="28"/>
        <v>1</v>
      </c>
      <c r="J83" s="3">
        <v>5</v>
      </c>
      <c r="K83" s="3">
        <f t="shared" si="29"/>
        <v>1</v>
      </c>
      <c r="L83" s="12">
        <f t="shared" si="34"/>
        <v>1</v>
      </c>
      <c r="M83" s="3">
        <v>12</v>
      </c>
      <c r="N83" s="13">
        <f t="shared" si="30"/>
        <v>0.13014386082301774</v>
      </c>
      <c r="O83" s="12">
        <f t="shared" si="31"/>
        <v>0.72523961661341851</v>
      </c>
      <c r="P83" s="3">
        <v>5</v>
      </c>
      <c r="Q83" s="3">
        <f t="shared" si="32"/>
        <v>1</v>
      </c>
      <c r="R83" s="3">
        <v>5</v>
      </c>
      <c r="S83" s="3">
        <f t="shared" si="33"/>
        <v>1</v>
      </c>
      <c r="T83" s="13">
        <f t="shared" si="35"/>
        <v>0.71004795360767259</v>
      </c>
      <c r="U83" s="3">
        <v>1</v>
      </c>
      <c r="V83" s="3">
        <v>80</v>
      </c>
      <c r="W83" s="5">
        <f t="shared" si="36"/>
        <v>0.8</v>
      </c>
      <c r="X83" s="3">
        <v>15</v>
      </c>
      <c r="Y83" s="5">
        <f t="shared" si="37"/>
        <v>0.15</v>
      </c>
      <c r="Z83" s="3">
        <v>60</v>
      </c>
      <c r="AA83" s="5">
        <f t="shared" si="38"/>
        <v>0.6</v>
      </c>
      <c r="AB83" s="3">
        <v>10</v>
      </c>
      <c r="AC83" s="5">
        <f t="shared" si="39"/>
        <v>0.1</v>
      </c>
      <c r="AD83" s="5">
        <f t="shared" si="40"/>
        <v>0.53</v>
      </c>
      <c r="AE83" s="3" t="s">
        <v>3145</v>
      </c>
      <c r="AF83" s="3">
        <v>1</v>
      </c>
      <c r="AG83" s="3" t="s">
        <v>147</v>
      </c>
      <c r="AH83" s="3">
        <v>1</v>
      </c>
      <c r="AI83" s="3" t="s">
        <v>757</v>
      </c>
      <c r="AJ83" s="3">
        <v>3</v>
      </c>
      <c r="AK83" s="3">
        <f t="shared" si="41"/>
        <v>1</v>
      </c>
      <c r="AL83" s="3">
        <v>3</v>
      </c>
      <c r="AM83" s="3">
        <f t="shared" si="41"/>
        <v>1</v>
      </c>
      <c r="AN83" s="3">
        <v>3</v>
      </c>
      <c r="AO83" s="3">
        <f t="shared" si="42"/>
        <v>1</v>
      </c>
      <c r="AP83" s="3">
        <f t="shared" si="43"/>
        <v>1</v>
      </c>
      <c r="AQ83" s="3" t="s">
        <v>758</v>
      </c>
      <c r="AR83" s="3">
        <v>12</v>
      </c>
      <c r="AS83" s="13">
        <f t="shared" si="44"/>
        <v>0.12</v>
      </c>
      <c r="AT83" s="3" t="s">
        <v>759</v>
      </c>
      <c r="AU83" s="3">
        <v>35</v>
      </c>
      <c r="AV83" s="5">
        <f t="shared" si="45"/>
        <v>0.35000000000000003</v>
      </c>
      <c r="AW83" s="3">
        <v>45</v>
      </c>
      <c r="AX83" s="13">
        <f t="shared" si="46"/>
        <v>3.6452004860267314E-3</v>
      </c>
      <c r="AY83" s="3">
        <v>65</v>
      </c>
      <c r="AZ83" s="5">
        <f t="shared" si="47"/>
        <v>0.65</v>
      </c>
      <c r="BA83" s="3">
        <v>450000</v>
      </c>
      <c r="BB83" s="13">
        <f t="shared" si="48"/>
        <v>2.5044523597506679E-2</v>
      </c>
      <c r="BC83" s="13">
        <f t="shared" si="49"/>
        <v>0.25717243102088339</v>
      </c>
      <c r="BD83" s="13">
        <f t="shared" si="50"/>
        <v>0.70215254807856953</v>
      </c>
    </row>
    <row r="84" spans="1:56" ht="15" x14ac:dyDescent="0.2">
      <c r="A84" s="3" t="s">
        <v>765</v>
      </c>
      <c r="B84" s="21" t="s">
        <v>3137</v>
      </c>
      <c r="C84" s="3" t="s">
        <v>766</v>
      </c>
      <c r="D84" s="3" t="s">
        <v>113</v>
      </c>
      <c r="E84" s="3" t="s">
        <v>767</v>
      </c>
      <c r="F84" s="3">
        <v>5</v>
      </c>
      <c r="G84" s="3">
        <f t="shared" si="27"/>
        <v>1</v>
      </c>
      <c r="H84" s="3">
        <v>5</v>
      </c>
      <c r="I84" s="3">
        <f t="shared" si="28"/>
        <v>1</v>
      </c>
      <c r="J84" s="3">
        <v>5</v>
      </c>
      <c r="K84" s="3">
        <f t="shared" si="29"/>
        <v>1</v>
      </c>
      <c r="L84" s="12">
        <f t="shared" si="34"/>
        <v>1</v>
      </c>
      <c r="M84" s="3">
        <v>20</v>
      </c>
      <c r="N84" s="13">
        <f t="shared" si="30"/>
        <v>0.21935987509758004</v>
      </c>
      <c r="O84" s="12">
        <f t="shared" si="31"/>
        <v>0.88817891373801916</v>
      </c>
      <c r="P84" s="3">
        <v>5</v>
      </c>
      <c r="Q84" s="3">
        <f t="shared" si="32"/>
        <v>1</v>
      </c>
      <c r="R84" s="3">
        <v>5</v>
      </c>
      <c r="S84" s="3">
        <f t="shared" si="33"/>
        <v>1</v>
      </c>
      <c r="T84" s="13">
        <f t="shared" si="35"/>
        <v>0.73978662503252668</v>
      </c>
      <c r="U84" s="3">
        <v>0</v>
      </c>
      <c r="W84" s="5" t="str">
        <f t="shared" si="36"/>
        <v/>
      </c>
      <c r="Y84" s="5" t="str">
        <f t="shared" si="37"/>
        <v/>
      </c>
      <c r="AA84" s="5" t="str">
        <f t="shared" si="38"/>
        <v/>
      </c>
      <c r="AC84" s="5" t="str">
        <f t="shared" si="39"/>
        <v/>
      </c>
      <c r="AD84" s="5">
        <f t="shared" si="40"/>
        <v>0</v>
      </c>
      <c r="AF84" s="3">
        <v>0</v>
      </c>
      <c r="AH84" s="3">
        <v>1</v>
      </c>
      <c r="AI84" s="3" t="s">
        <v>769</v>
      </c>
      <c r="AJ84" s="3">
        <v>3</v>
      </c>
      <c r="AK84" s="3">
        <f t="shared" ref="AK84:AM99" si="51">(AJ84-1)/2</f>
        <v>1</v>
      </c>
      <c r="AL84" s="3">
        <v>3</v>
      </c>
      <c r="AM84" s="3">
        <f t="shared" si="51"/>
        <v>1</v>
      </c>
      <c r="AN84" s="3">
        <v>0</v>
      </c>
      <c r="AO84" s="3">
        <f t="shared" si="42"/>
        <v>-0.5</v>
      </c>
      <c r="AP84" s="3" t="str">
        <f t="shared" si="43"/>
        <v/>
      </c>
      <c r="AQ84" s="3" t="s">
        <v>770</v>
      </c>
      <c r="AR84" s="3">
        <v>30</v>
      </c>
      <c r="AS84" s="13">
        <f t="shared" si="44"/>
        <v>0.3</v>
      </c>
      <c r="AT84" s="3" t="s">
        <v>771</v>
      </c>
      <c r="AU84" s="3">
        <v>4</v>
      </c>
      <c r="AV84" s="5">
        <f t="shared" si="45"/>
        <v>0.04</v>
      </c>
      <c r="AW84" s="3">
        <v>70</v>
      </c>
      <c r="AX84" s="13">
        <f t="shared" si="46"/>
        <v>5.6703118671526933E-3</v>
      </c>
      <c r="AY84" s="3">
        <v>10</v>
      </c>
      <c r="AZ84" s="5">
        <f t="shared" si="47"/>
        <v>0.1</v>
      </c>
      <c r="BA84" s="3">
        <v>0</v>
      </c>
      <c r="BB84" s="13">
        <f t="shared" si="48"/>
        <v>0</v>
      </c>
      <c r="BC84" s="13">
        <f t="shared" si="49"/>
        <v>3.6417577966788177E-2</v>
      </c>
      <c r="BD84" s="13">
        <f t="shared" si="50"/>
        <v>0.43945774328561643</v>
      </c>
    </row>
    <row r="85" spans="1:56" ht="15" x14ac:dyDescent="0.2">
      <c r="A85" s="3" t="s">
        <v>774</v>
      </c>
      <c r="B85" s="21" t="s">
        <v>3137</v>
      </c>
      <c r="C85" s="3" t="s">
        <v>775</v>
      </c>
      <c r="D85" s="3" t="s">
        <v>124</v>
      </c>
      <c r="E85" s="3" t="s">
        <v>658</v>
      </c>
      <c r="F85" s="3">
        <v>5</v>
      </c>
      <c r="G85" s="3">
        <f t="shared" si="27"/>
        <v>1</v>
      </c>
      <c r="H85" s="3">
        <v>5</v>
      </c>
      <c r="I85" s="3">
        <f t="shared" si="28"/>
        <v>1</v>
      </c>
      <c r="J85" s="3">
        <v>5</v>
      </c>
      <c r="K85" s="3">
        <f t="shared" si="29"/>
        <v>1</v>
      </c>
      <c r="L85" s="12">
        <f t="shared" si="34"/>
        <v>1</v>
      </c>
      <c r="M85" s="3">
        <v>5</v>
      </c>
      <c r="N85" s="13">
        <f t="shared" si="30"/>
        <v>5.2079848332775729E-2</v>
      </c>
      <c r="O85" s="12">
        <f t="shared" si="31"/>
        <v>0.32587859424920129</v>
      </c>
      <c r="P85" s="3">
        <v>4</v>
      </c>
      <c r="Q85" s="3">
        <f t="shared" si="32"/>
        <v>0.75</v>
      </c>
      <c r="R85" s="3">
        <v>5</v>
      </c>
      <c r="S85" s="3">
        <f t="shared" si="33"/>
        <v>1</v>
      </c>
      <c r="T85" s="13">
        <f t="shared" si="35"/>
        <v>0.60069328277759182</v>
      </c>
      <c r="U85" s="3">
        <v>1</v>
      </c>
      <c r="V85" s="3">
        <v>100</v>
      </c>
      <c r="W85" s="5">
        <f t="shared" si="36"/>
        <v>1</v>
      </c>
      <c r="X85" s="3">
        <v>10</v>
      </c>
      <c r="Y85" s="5">
        <f t="shared" si="37"/>
        <v>0.1</v>
      </c>
      <c r="Z85" s="3">
        <v>20</v>
      </c>
      <c r="AA85" s="5">
        <f t="shared" si="38"/>
        <v>0.2</v>
      </c>
      <c r="AB85" s="3">
        <v>80</v>
      </c>
      <c r="AC85" s="5">
        <f t="shared" si="39"/>
        <v>0.8</v>
      </c>
      <c r="AD85" s="5">
        <f t="shared" si="40"/>
        <v>0.62000000000000011</v>
      </c>
      <c r="AE85" s="3" t="s">
        <v>777</v>
      </c>
      <c r="AF85" s="3">
        <v>1</v>
      </c>
      <c r="AG85" s="3" t="s">
        <v>179</v>
      </c>
      <c r="AH85" s="3">
        <v>0</v>
      </c>
      <c r="AJ85" s="3">
        <v>3</v>
      </c>
      <c r="AK85" s="3">
        <f t="shared" si="51"/>
        <v>1</v>
      </c>
      <c r="AL85" s="3">
        <v>3</v>
      </c>
      <c r="AM85" s="3">
        <f t="shared" si="51"/>
        <v>1</v>
      </c>
      <c r="AN85" s="3">
        <v>3</v>
      </c>
      <c r="AO85" s="3">
        <f t="shared" si="42"/>
        <v>1</v>
      </c>
      <c r="AP85" s="3">
        <f t="shared" si="43"/>
        <v>1</v>
      </c>
      <c r="AQ85" s="3" t="s">
        <v>778</v>
      </c>
      <c r="AR85" s="3">
        <v>5</v>
      </c>
      <c r="AS85" s="13">
        <f t="shared" si="44"/>
        <v>0.05</v>
      </c>
      <c r="AT85" s="3" t="s">
        <v>779</v>
      </c>
      <c r="AU85" s="3">
        <v>80</v>
      </c>
      <c r="AV85" s="5">
        <f t="shared" si="45"/>
        <v>0.8</v>
      </c>
      <c r="AW85" s="3">
        <v>10</v>
      </c>
      <c r="AX85" s="13">
        <f t="shared" si="46"/>
        <v>8.1004455245038481E-4</v>
      </c>
      <c r="AY85" s="3">
        <v>90</v>
      </c>
      <c r="AZ85" s="5">
        <f t="shared" si="47"/>
        <v>0.9</v>
      </c>
      <c r="BA85" s="3">
        <v>250000</v>
      </c>
      <c r="BB85" s="13">
        <f t="shared" si="48"/>
        <v>1.3913624220837044E-2</v>
      </c>
      <c r="BC85" s="13">
        <f t="shared" si="49"/>
        <v>0.42868091719332185</v>
      </c>
      <c r="BD85" s="13">
        <f t="shared" si="50"/>
        <v>0.58742177499636428</v>
      </c>
    </row>
    <row r="86" spans="1:56" ht="15" x14ac:dyDescent="0.2">
      <c r="A86" s="3" t="s">
        <v>782</v>
      </c>
      <c r="B86" s="21" t="s">
        <v>3140</v>
      </c>
      <c r="C86" s="3" t="s">
        <v>783</v>
      </c>
      <c r="D86" s="3" t="s">
        <v>124</v>
      </c>
      <c r="E86" s="3" t="s">
        <v>125</v>
      </c>
      <c r="F86" s="3">
        <v>4</v>
      </c>
      <c r="G86" s="3">
        <f t="shared" si="27"/>
        <v>0.75</v>
      </c>
      <c r="H86" s="3">
        <v>5</v>
      </c>
      <c r="I86" s="3">
        <f t="shared" si="28"/>
        <v>1</v>
      </c>
      <c r="J86" s="3">
        <v>5</v>
      </c>
      <c r="K86" s="3">
        <f t="shared" si="29"/>
        <v>1</v>
      </c>
      <c r="L86" s="12">
        <f t="shared" si="34"/>
        <v>0.91666666666666663</v>
      </c>
      <c r="M86" s="3">
        <v>3</v>
      </c>
      <c r="N86" s="13">
        <f t="shared" si="30"/>
        <v>2.9775844764135161E-2</v>
      </c>
      <c r="O86" s="12">
        <f t="shared" si="31"/>
        <v>0.15015974440894569</v>
      </c>
      <c r="P86" s="3">
        <v>5</v>
      </c>
      <c r="Q86" s="3">
        <f t="shared" si="32"/>
        <v>1</v>
      </c>
      <c r="R86" s="3">
        <v>5</v>
      </c>
      <c r="S86" s="3">
        <f t="shared" si="33"/>
        <v>1</v>
      </c>
      <c r="T86" s="13">
        <f t="shared" si="35"/>
        <v>0.67659194825471169</v>
      </c>
      <c r="U86" s="3">
        <v>0</v>
      </c>
      <c r="W86" s="5" t="str">
        <f t="shared" si="36"/>
        <v/>
      </c>
      <c r="Y86" s="5" t="str">
        <f t="shared" si="37"/>
        <v/>
      </c>
      <c r="AA86" s="5" t="str">
        <f t="shared" si="38"/>
        <v/>
      </c>
      <c r="AC86" s="5" t="str">
        <f t="shared" si="39"/>
        <v/>
      </c>
      <c r="AD86" s="5">
        <f t="shared" si="40"/>
        <v>0</v>
      </c>
      <c r="AF86" s="3">
        <v>0</v>
      </c>
      <c r="AH86" s="3">
        <v>0</v>
      </c>
      <c r="AJ86" s="3">
        <v>3</v>
      </c>
      <c r="AK86" s="3">
        <f t="shared" si="51"/>
        <v>1</v>
      </c>
      <c r="AL86" s="3">
        <v>3</v>
      </c>
      <c r="AM86" s="3">
        <f t="shared" si="51"/>
        <v>1</v>
      </c>
      <c r="AN86" s="3">
        <v>3</v>
      </c>
      <c r="AO86" s="3">
        <f t="shared" si="42"/>
        <v>1</v>
      </c>
      <c r="AP86" s="3">
        <f t="shared" si="43"/>
        <v>1</v>
      </c>
      <c r="AQ86" s="3" t="s">
        <v>785</v>
      </c>
      <c r="AR86" s="3">
        <v>1</v>
      </c>
      <c r="AS86" s="13">
        <f t="shared" si="44"/>
        <v>0.01</v>
      </c>
      <c r="AT86" s="3" t="s">
        <v>786</v>
      </c>
      <c r="AU86" s="3">
        <v>50</v>
      </c>
      <c r="AV86" s="5">
        <f t="shared" si="45"/>
        <v>0.5</v>
      </c>
      <c r="AW86" s="3">
        <v>2</v>
      </c>
      <c r="AX86" s="13">
        <f t="shared" si="46"/>
        <v>1.6200891049007697E-4</v>
      </c>
      <c r="AY86" s="3">
        <v>2</v>
      </c>
      <c r="AZ86" s="5">
        <f t="shared" si="47"/>
        <v>0.02</v>
      </c>
      <c r="BA86" s="3">
        <v>0</v>
      </c>
      <c r="BB86" s="13">
        <f t="shared" si="48"/>
        <v>0</v>
      </c>
      <c r="BC86" s="13">
        <f t="shared" si="49"/>
        <v>0.13004050222762253</v>
      </c>
      <c r="BD86" s="13">
        <f t="shared" si="50"/>
        <v>0.34166238964362505</v>
      </c>
    </row>
    <row r="87" spans="1:56" ht="15" x14ac:dyDescent="0.2">
      <c r="A87" s="3" t="s">
        <v>789</v>
      </c>
      <c r="B87" s="21" t="s">
        <v>3137</v>
      </c>
      <c r="C87" s="3" t="s">
        <v>790</v>
      </c>
      <c r="D87" s="3" t="s">
        <v>113</v>
      </c>
      <c r="E87" s="3" t="s">
        <v>791</v>
      </c>
      <c r="F87" s="3">
        <v>5</v>
      </c>
      <c r="G87" s="3">
        <f t="shared" si="27"/>
        <v>1</v>
      </c>
      <c r="H87" s="3">
        <v>5</v>
      </c>
      <c r="I87" s="3">
        <f t="shared" si="28"/>
        <v>1</v>
      </c>
      <c r="J87" s="3">
        <v>4</v>
      </c>
      <c r="K87" s="3">
        <f t="shared" si="29"/>
        <v>0.75</v>
      </c>
      <c r="L87" s="12">
        <f t="shared" si="34"/>
        <v>0.91666666666666663</v>
      </c>
      <c r="M87" s="3">
        <v>5</v>
      </c>
      <c r="N87" s="13">
        <f t="shared" si="30"/>
        <v>5.2079848332775729E-2</v>
      </c>
      <c r="O87" s="12">
        <f t="shared" si="31"/>
        <v>0.32587859424920129</v>
      </c>
      <c r="P87" s="3">
        <v>3</v>
      </c>
      <c r="Q87" s="3">
        <f t="shared" si="32"/>
        <v>0.5</v>
      </c>
      <c r="R87" s="3">
        <v>5</v>
      </c>
      <c r="S87" s="3">
        <f t="shared" si="33"/>
        <v>1</v>
      </c>
      <c r="T87" s="13">
        <f t="shared" si="35"/>
        <v>0.51735994944425856</v>
      </c>
      <c r="U87" s="3">
        <v>1</v>
      </c>
      <c r="V87" s="3">
        <v>15</v>
      </c>
      <c r="W87" s="5">
        <f t="shared" si="36"/>
        <v>0.15</v>
      </c>
      <c r="X87" s="3">
        <v>50</v>
      </c>
      <c r="Y87" s="5">
        <f t="shared" si="37"/>
        <v>0.5</v>
      </c>
      <c r="Z87" s="3">
        <v>10</v>
      </c>
      <c r="AA87" s="5">
        <f t="shared" si="38"/>
        <v>0.1</v>
      </c>
      <c r="AB87" s="3">
        <v>10</v>
      </c>
      <c r="AC87" s="5">
        <f t="shared" si="39"/>
        <v>0.1</v>
      </c>
      <c r="AD87" s="5">
        <f t="shared" si="40"/>
        <v>0.37</v>
      </c>
      <c r="AE87" s="3" t="s">
        <v>793</v>
      </c>
      <c r="AF87" s="3">
        <v>1</v>
      </c>
      <c r="AG87" s="3" t="s">
        <v>147</v>
      </c>
      <c r="AH87" s="3">
        <v>1</v>
      </c>
      <c r="AI87" s="3" t="s">
        <v>794</v>
      </c>
      <c r="AJ87" s="3">
        <v>3</v>
      </c>
      <c r="AK87" s="3">
        <f t="shared" si="51"/>
        <v>1</v>
      </c>
      <c r="AL87" s="3">
        <v>3</v>
      </c>
      <c r="AM87" s="3">
        <f t="shared" si="51"/>
        <v>1</v>
      </c>
      <c r="AN87" s="3">
        <v>3</v>
      </c>
      <c r="AO87" s="3">
        <f t="shared" si="42"/>
        <v>1</v>
      </c>
      <c r="AP87" s="3">
        <f t="shared" si="43"/>
        <v>1</v>
      </c>
      <c r="AQ87" s="3" t="s">
        <v>795</v>
      </c>
      <c r="AR87" s="3">
        <v>5</v>
      </c>
      <c r="AS87" s="13">
        <f t="shared" si="44"/>
        <v>0.05</v>
      </c>
      <c r="AT87" s="3" t="s">
        <v>796</v>
      </c>
      <c r="AU87" s="3">
        <v>12</v>
      </c>
      <c r="AV87" s="5">
        <f t="shared" si="45"/>
        <v>0.12</v>
      </c>
      <c r="AW87" s="3">
        <v>90</v>
      </c>
      <c r="AX87" s="13">
        <f t="shared" si="46"/>
        <v>7.2904009720534627E-3</v>
      </c>
      <c r="AY87" s="3">
        <v>80</v>
      </c>
      <c r="AZ87" s="5">
        <f t="shared" si="47"/>
        <v>0.8</v>
      </c>
      <c r="BA87" s="3">
        <v>1000000</v>
      </c>
      <c r="BB87" s="13">
        <f t="shared" si="48"/>
        <v>5.5654496883348177E-2</v>
      </c>
      <c r="BC87" s="13">
        <f t="shared" si="49"/>
        <v>0.24573622446385043</v>
      </c>
      <c r="BD87" s="13">
        <f t="shared" si="50"/>
        <v>0.63747035507184691</v>
      </c>
    </row>
    <row r="88" spans="1:56" ht="15" x14ac:dyDescent="0.2">
      <c r="A88" s="3" t="s">
        <v>798</v>
      </c>
      <c r="B88" s="21" t="s">
        <v>3137</v>
      </c>
      <c r="C88" s="3" t="s">
        <v>799</v>
      </c>
      <c r="D88" s="3" t="s">
        <v>124</v>
      </c>
      <c r="E88" s="3" t="s">
        <v>800</v>
      </c>
      <c r="F88" s="3">
        <v>4</v>
      </c>
      <c r="G88" s="3">
        <f t="shared" si="27"/>
        <v>0.75</v>
      </c>
      <c r="H88" s="3">
        <v>4</v>
      </c>
      <c r="I88" s="3">
        <f t="shared" si="28"/>
        <v>0.75</v>
      </c>
      <c r="J88" s="3">
        <v>5</v>
      </c>
      <c r="K88" s="3">
        <f t="shared" si="29"/>
        <v>1</v>
      </c>
      <c r="L88" s="12">
        <f t="shared" si="34"/>
        <v>0.83333333333333337</v>
      </c>
      <c r="M88" s="3">
        <v>5.9</v>
      </c>
      <c r="N88" s="13">
        <f t="shared" si="30"/>
        <v>6.211664993866399E-2</v>
      </c>
      <c r="O88" s="12">
        <f t="shared" si="31"/>
        <v>0.49201277955271566</v>
      </c>
      <c r="P88" s="3">
        <v>4</v>
      </c>
      <c r="Q88" s="3">
        <f t="shared" si="32"/>
        <v>0.75</v>
      </c>
      <c r="R88" s="3">
        <v>5</v>
      </c>
      <c r="S88" s="3">
        <f t="shared" si="33"/>
        <v>1</v>
      </c>
      <c r="T88" s="13">
        <f t="shared" si="35"/>
        <v>0.60403888331288791</v>
      </c>
      <c r="U88" s="3">
        <v>1</v>
      </c>
      <c r="V88" s="3">
        <v>50</v>
      </c>
      <c r="W88" s="5">
        <f t="shared" si="36"/>
        <v>0.5</v>
      </c>
      <c r="X88" s="3">
        <v>2.5</v>
      </c>
      <c r="Y88" s="5">
        <f t="shared" si="37"/>
        <v>2.5000000000000001E-2</v>
      </c>
      <c r="Z88" s="3">
        <v>25</v>
      </c>
      <c r="AA88" s="5">
        <f t="shared" si="38"/>
        <v>0.25</v>
      </c>
      <c r="AB88" s="3">
        <v>2.5</v>
      </c>
      <c r="AC88" s="5">
        <f t="shared" si="39"/>
        <v>2.5000000000000001E-2</v>
      </c>
      <c r="AD88" s="5">
        <f t="shared" si="40"/>
        <v>0.36</v>
      </c>
      <c r="AE88" s="3" t="s">
        <v>802</v>
      </c>
      <c r="AF88" s="3">
        <v>1</v>
      </c>
      <c r="AG88" s="3" t="s">
        <v>179</v>
      </c>
      <c r="AH88" s="3">
        <v>1</v>
      </c>
      <c r="AI88" s="3" t="s">
        <v>803</v>
      </c>
      <c r="AJ88" s="3">
        <v>3</v>
      </c>
      <c r="AK88" s="3">
        <f t="shared" si="51"/>
        <v>1</v>
      </c>
      <c r="AL88" s="3">
        <v>3</v>
      </c>
      <c r="AM88" s="3">
        <f t="shared" si="51"/>
        <v>1</v>
      </c>
      <c r="AN88" s="3">
        <v>3</v>
      </c>
      <c r="AO88" s="3">
        <f t="shared" si="42"/>
        <v>1</v>
      </c>
      <c r="AP88" s="3">
        <f t="shared" si="43"/>
        <v>1</v>
      </c>
      <c r="AQ88" s="3" t="s">
        <v>804</v>
      </c>
      <c r="AR88" s="3">
        <v>60</v>
      </c>
      <c r="AS88" s="13">
        <f t="shared" si="44"/>
        <v>0.6</v>
      </c>
      <c r="AT88" s="3" t="s">
        <v>805</v>
      </c>
      <c r="AU88" s="3">
        <v>35</v>
      </c>
      <c r="AV88" s="5">
        <f t="shared" si="45"/>
        <v>0.35000000000000003</v>
      </c>
      <c r="AW88" s="3">
        <v>50</v>
      </c>
      <c r="AX88" s="13">
        <f t="shared" si="46"/>
        <v>4.0502227622519239E-3</v>
      </c>
      <c r="AY88" s="3">
        <v>30</v>
      </c>
      <c r="AZ88" s="5">
        <f t="shared" si="47"/>
        <v>0.3</v>
      </c>
      <c r="BA88" s="3">
        <v>0</v>
      </c>
      <c r="BB88" s="13">
        <f t="shared" si="48"/>
        <v>0</v>
      </c>
      <c r="BC88" s="13">
        <f t="shared" si="49"/>
        <v>0.163512555690563</v>
      </c>
      <c r="BD88" s="13">
        <f t="shared" si="50"/>
        <v>0.69511059654209795</v>
      </c>
    </row>
    <row r="89" spans="1:56" ht="15" x14ac:dyDescent="0.2">
      <c r="A89" s="3" t="s">
        <v>810</v>
      </c>
      <c r="B89" s="21" t="s">
        <v>3150</v>
      </c>
      <c r="C89" s="3" t="s">
        <v>811</v>
      </c>
      <c r="D89" s="3" t="s">
        <v>113</v>
      </c>
      <c r="E89" s="3" t="s">
        <v>812</v>
      </c>
      <c r="F89" s="3">
        <v>5</v>
      </c>
      <c r="G89" s="3">
        <f t="shared" si="27"/>
        <v>1</v>
      </c>
      <c r="H89" s="3">
        <v>5</v>
      </c>
      <c r="I89" s="3">
        <f t="shared" si="28"/>
        <v>1</v>
      </c>
      <c r="J89" s="3">
        <v>5</v>
      </c>
      <c r="K89" s="3">
        <f t="shared" si="29"/>
        <v>1</v>
      </c>
      <c r="L89" s="12">
        <f t="shared" si="34"/>
        <v>1</v>
      </c>
      <c r="M89" s="3">
        <v>10</v>
      </c>
      <c r="N89" s="13">
        <f t="shared" si="30"/>
        <v>0.10783985725437716</v>
      </c>
      <c r="O89" s="12">
        <f t="shared" si="31"/>
        <v>0.61661341853035145</v>
      </c>
      <c r="P89" s="3">
        <v>5</v>
      </c>
      <c r="Q89" s="3">
        <f t="shared" si="32"/>
        <v>1</v>
      </c>
      <c r="R89" s="3">
        <v>5</v>
      </c>
      <c r="S89" s="3">
        <f t="shared" si="33"/>
        <v>1</v>
      </c>
      <c r="T89" s="13">
        <f t="shared" si="35"/>
        <v>0.70261328575145898</v>
      </c>
      <c r="U89" s="3">
        <v>0</v>
      </c>
      <c r="W89" s="5" t="str">
        <f t="shared" si="36"/>
        <v/>
      </c>
      <c r="Y89" s="5" t="str">
        <f t="shared" si="37"/>
        <v/>
      </c>
      <c r="AA89" s="5" t="str">
        <f t="shared" si="38"/>
        <v/>
      </c>
      <c r="AC89" s="5" t="str">
        <f t="shared" si="39"/>
        <v/>
      </c>
      <c r="AD89" s="5">
        <f t="shared" si="40"/>
        <v>0</v>
      </c>
      <c r="AF89" s="3">
        <v>1</v>
      </c>
      <c r="AG89" s="3" t="s">
        <v>147</v>
      </c>
      <c r="AH89" s="3">
        <v>1</v>
      </c>
      <c r="AI89" s="3" t="s">
        <v>814</v>
      </c>
      <c r="AJ89" s="3">
        <v>3</v>
      </c>
      <c r="AK89" s="3">
        <f t="shared" si="51"/>
        <v>1</v>
      </c>
      <c r="AL89" s="3">
        <v>3</v>
      </c>
      <c r="AM89" s="3">
        <f t="shared" si="51"/>
        <v>1</v>
      </c>
      <c r="AN89" s="3">
        <v>3</v>
      </c>
      <c r="AO89" s="3">
        <f t="shared" si="42"/>
        <v>1</v>
      </c>
      <c r="AP89" s="3">
        <f t="shared" si="43"/>
        <v>1</v>
      </c>
      <c r="AQ89" s="3" t="s">
        <v>815</v>
      </c>
      <c r="AR89" s="3">
        <v>21</v>
      </c>
      <c r="AS89" s="13">
        <f t="shared" si="44"/>
        <v>0.21</v>
      </c>
      <c r="AT89" s="3" t="s">
        <v>816</v>
      </c>
      <c r="AU89" s="3">
        <v>6</v>
      </c>
      <c r="AV89" s="5">
        <f t="shared" si="45"/>
        <v>0.06</v>
      </c>
      <c r="AW89" s="3">
        <v>86</v>
      </c>
      <c r="AX89" s="13">
        <f t="shared" si="46"/>
        <v>6.9663831510733088E-3</v>
      </c>
      <c r="AY89" s="3">
        <v>85</v>
      </c>
      <c r="AZ89" s="5">
        <f t="shared" si="47"/>
        <v>0.85</v>
      </c>
      <c r="BA89" s="3">
        <v>450000</v>
      </c>
      <c r="BB89" s="13">
        <f t="shared" si="48"/>
        <v>2.5044523597506679E-2</v>
      </c>
      <c r="BC89" s="13">
        <f t="shared" si="49"/>
        <v>0.23550272668714498</v>
      </c>
      <c r="BD89" s="13">
        <f t="shared" si="50"/>
        <v>0.64351450155482548</v>
      </c>
    </row>
    <row r="90" spans="1:56" ht="15" x14ac:dyDescent="0.2">
      <c r="A90" s="3" t="s">
        <v>820</v>
      </c>
      <c r="B90" s="21" t="s">
        <v>3149</v>
      </c>
      <c r="C90" s="3" t="s">
        <v>821</v>
      </c>
      <c r="D90" s="3" t="s">
        <v>113</v>
      </c>
      <c r="E90" s="3" t="s">
        <v>638</v>
      </c>
      <c r="F90" s="3">
        <v>5</v>
      </c>
      <c r="G90" s="3">
        <f t="shared" si="27"/>
        <v>1</v>
      </c>
      <c r="H90" s="3">
        <v>5</v>
      </c>
      <c r="I90" s="3">
        <f t="shared" si="28"/>
        <v>1</v>
      </c>
      <c r="J90" s="3">
        <v>5</v>
      </c>
      <c r="K90" s="3">
        <f t="shared" si="29"/>
        <v>1</v>
      </c>
      <c r="L90" s="12">
        <f t="shared" si="34"/>
        <v>1</v>
      </c>
      <c r="M90" s="3">
        <v>5</v>
      </c>
      <c r="N90" s="13">
        <f t="shared" si="30"/>
        <v>5.2079848332775729E-2</v>
      </c>
      <c r="O90" s="12">
        <f t="shared" si="31"/>
        <v>0.32587859424920129</v>
      </c>
      <c r="P90" s="3">
        <v>3</v>
      </c>
      <c r="Q90" s="3">
        <f t="shared" si="32"/>
        <v>0.5</v>
      </c>
      <c r="R90" s="3">
        <v>4</v>
      </c>
      <c r="S90" s="3">
        <f t="shared" si="33"/>
        <v>0.75</v>
      </c>
      <c r="T90" s="13">
        <f t="shared" si="35"/>
        <v>0.43402661611092519</v>
      </c>
      <c r="U90" s="3">
        <v>1</v>
      </c>
      <c r="V90" s="3">
        <v>15</v>
      </c>
      <c r="W90" s="5">
        <f t="shared" si="36"/>
        <v>0.15</v>
      </c>
      <c r="X90" s="3">
        <v>100</v>
      </c>
      <c r="Y90" s="5">
        <f t="shared" si="37"/>
        <v>1</v>
      </c>
      <c r="Z90" s="3">
        <v>10</v>
      </c>
      <c r="AA90" s="5">
        <f t="shared" si="38"/>
        <v>0.1</v>
      </c>
      <c r="AB90" s="3">
        <v>10</v>
      </c>
      <c r="AC90" s="5">
        <f t="shared" si="39"/>
        <v>0.1</v>
      </c>
      <c r="AD90" s="5">
        <f t="shared" si="40"/>
        <v>0.47000000000000003</v>
      </c>
      <c r="AE90" s="3" t="s">
        <v>823</v>
      </c>
      <c r="AF90" s="3">
        <v>0</v>
      </c>
      <c r="AH90" s="3">
        <v>0</v>
      </c>
      <c r="AJ90" s="3">
        <v>3</v>
      </c>
      <c r="AK90" s="3">
        <f t="shared" si="51"/>
        <v>1</v>
      </c>
      <c r="AL90" s="3">
        <v>3</v>
      </c>
      <c r="AM90" s="3">
        <f t="shared" si="51"/>
        <v>1</v>
      </c>
      <c r="AN90" s="3">
        <v>2</v>
      </c>
      <c r="AO90" s="3">
        <f t="shared" si="42"/>
        <v>0.5</v>
      </c>
      <c r="AP90" s="3">
        <f t="shared" si="43"/>
        <v>0.83333333333333337</v>
      </c>
      <c r="AQ90" s="3" t="s">
        <v>824</v>
      </c>
      <c r="AR90" s="3">
        <v>60</v>
      </c>
      <c r="AS90" s="13">
        <f t="shared" si="44"/>
        <v>0.6</v>
      </c>
      <c r="AT90" s="3" t="s">
        <v>825</v>
      </c>
      <c r="AU90" s="3">
        <v>10</v>
      </c>
      <c r="AV90" s="5">
        <f t="shared" si="45"/>
        <v>0.1</v>
      </c>
      <c r="AW90" s="3">
        <v>50</v>
      </c>
      <c r="AX90" s="13">
        <f t="shared" si="46"/>
        <v>4.0502227622519239E-3</v>
      </c>
      <c r="AY90" s="3">
        <v>15</v>
      </c>
      <c r="AZ90" s="5">
        <f t="shared" si="47"/>
        <v>0.15</v>
      </c>
      <c r="BA90" s="3">
        <v>500000</v>
      </c>
      <c r="BB90" s="13">
        <f t="shared" si="48"/>
        <v>2.7827248441674089E-2</v>
      </c>
      <c r="BC90" s="13">
        <f t="shared" si="49"/>
        <v>7.0469367800981508E-2</v>
      </c>
      <c r="BD90" s="13">
        <f t="shared" si="50"/>
        <v>0.42597866465565498</v>
      </c>
    </row>
    <row r="91" spans="1:56" ht="15" x14ac:dyDescent="0.2">
      <c r="A91" s="3" t="s">
        <v>828</v>
      </c>
      <c r="B91" s="21" t="s">
        <v>3150</v>
      </c>
      <c r="C91" s="3" t="s">
        <v>829</v>
      </c>
      <c r="D91" s="3" t="s">
        <v>113</v>
      </c>
      <c r="E91" s="3" t="s">
        <v>830</v>
      </c>
      <c r="F91" s="3">
        <v>4</v>
      </c>
      <c r="G91" s="3">
        <f t="shared" si="27"/>
        <v>0.75</v>
      </c>
      <c r="H91" s="3">
        <v>5</v>
      </c>
      <c r="I91" s="3">
        <f t="shared" si="28"/>
        <v>1</v>
      </c>
      <c r="J91" s="3">
        <v>5</v>
      </c>
      <c r="K91" s="3">
        <f t="shared" si="29"/>
        <v>1</v>
      </c>
      <c r="L91" s="12">
        <f t="shared" si="34"/>
        <v>0.91666666666666663</v>
      </c>
      <c r="M91" s="3">
        <v>2</v>
      </c>
      <c r="N91" s="13">
        <f t="shared" si="30"/>
        <v>1.8623842979814877E-2</v>
      </c>
      <c r="O91" s="12">
        <f t="shared" si="31"/>
        <v>5.4313099041533544E-2</v>
      </c>
      <c r="P91" s="3">
        <v>4</v>
      </c>
      <c r="Q91" s="3">
        <f t="shared" si="32"/>
        <v>0.75</v>
      </c>
      <c r="R91" s="3">
        <v>5</v>
      </c>
      <c r="S91" s="3">
        <f t="shared" si="33"/>
        <v>1</v>
      </c>
      <c r="T91" s="13">
        <f t="shared" si="35"/>
        <v>0.58954128099327163</v>
      </c>
      <c r="U91" s="3">
        <v>1</v>
      </c>
      <c r="V91" s="3">
        <v>30</v>
      </c>
      <c r="W91" s="5">
        <f t="shared" si="36"/>
        <v>0.3</v>
      </c>
      <c r="X91" s="3">
        <v>5</v>
      </c>
      <c r="Y91" s="5">
        <f t="shared" si="37"/>
        <v>0.05</v>
      </c>
      <c r="Z91" s="3">
        <v>30</v>
      </c>
      <c r="AA91" s="5">
        <f t="shared" si="38"/>
        <v>0.3</v>
      </c>
      <c r="AB91" s="3">
        <v>5</v>
      </c>
      <c r="AC91" s="5">
        <f t="shared" si="39"/>
        <v>0.05</v>
      </c>
      <c r="AD91" s="5">
        <f t="shared" si="40"/>
        <v>0.34</v>
      </c>
      <c r="AE91" s="3" t="s">
        <v>832</v>
      </c>
      <c r="AF91" s="3">
        <v>0</v>
      </c>
      <c r="AH91" s="3">
        <v>0</v>
      </c>
      <c r="AJ91" s="3">
        <v>3</v>
      </c>
      <c r="AK91" s="3">
        <f t="shared" si="51"/>
        <v>1</v>
      </c>
      <c r="AL91" s="3">
        <v>3</v>
      </c>
      <c r="AM91" s="3">
        <f t="shared" si="51"/>
        <v>1</v>
      </c>
      <c r="AN91" s="3">
        <v>3</v>
      </c>
      <c r="AO91" s="3">
        <f t="shared" si="42"/>
        <v>1</v>
      </c>
      <c r="AP91" s="3">
        <f t="shared" si="43"/>
        <v>1</v>
      </c>
      <c r="AQ91" s="3" t="s">
        <v>833</v>
      </c>
      <c r="AR91" s="3">
        <v>30</v>
      </c>
      <c r="AS91" s="13">
        <f t="shared" si="44"/>
        <v>0.3</v>
      </c>
      <c r="AT91" s="3" t="s">
        <v>834</v>
      </c>
      <c r="AU91" s="3">
        <v>5</v>
      </c>
      <c r="AV91" s="5">
        <f t="shared" si="45"/>
        <v>0.05</v>
      </c>
      <c r="AW91" s="3">
        <v>20</v>
      </c>
      <c r="AX91" s="13">
        <f t="shared" si="46"/>
        <v>1.6200891049007696E-3</v>
      </c>
      <c r="AY91" s="3">
        <v>4</v>
      </c>
      <c r="AZ91" s="5">
        <f t="shared" si="47"/>
        <v>0.04</v>
      </c>
      <c r="BA91" s="3">
        <v>500</v>
      </c>
      <c r="BB91" s="13">
        <f t="shared" si="48"/>
        <v>2.7827248441674087E-5</v>
      </c>
      <c r="BC91" s="13">
        <f t="shared" si="49"/>
        <v>2.2911979088335612E-2</v>
      </c>
      <c r="BD91" s="13">
        <f t="shared" si="50"/>
        <v>0.39613999084353424</v>
      </c>
    </row>
    <row r="92" spans="1:56" ht="15" x14ac:dyDescent="0.2">
      <c r="A92" s="3" t="s">
        <v>841</v>
      </c>
      <c r="B92" s="21" t="s">
        <v>3152</v>
      </c>
      <c r="C92" s="3" t="s">
        <v>842</v>
      </c>
      <c r="D92" s="3" t="s">
        <v>124</v>
      </c>
      <c r="E92" s="3" t="s">
        <v>843</v>
      </c>
      <c r="F92" s="3">
        <v>5</v>
      </c>
      <c r="G92" s="3">
        <f t="shared" si="27"/>
        <v>1</v>
      </c>
      <c r="H92" s="3">
        <v>5</v>
      </c>
      <c r="I92" s="3">
        <f t="shared" si="28"/>
        <v>1</v>
      </c>
      <c r="J92" s="3">
        <v>5</v>
      </c>
      <c r="K92" s="3">
        <f t="shared" si="29"/>
        <v>1</v>
      </c>
      <c r="L92" s="12">
        <f t="shared" si="34"/>
        <v>1</v>
      </c>
      <c r="M92" s="3">
        <v>3</v>
      </c>
      <c r="N92" s="13">
        <f t="shared" si="30"/>
        <v>2.9775844764135161E-2</v>
      </c>
      <c r="O92" s="12">
        <f t="shared" si="31"/>
        <v>0.15015974440894569</v>
      </c>
      <c r="P92" s="3">
        <v>4</v>
      </c>
      <c r="Q92" s="3">
        <f t="shared" si="32"/>
        <v>0.75</v>
      </c>
      <c r="R92" s="3">
        <v>4</v>
      </c>
      <c r="S92" s="3">
        <f t="shared" si="33"/>
        <v>0.75</v>
      </c>
      <c r="T92" s="13">
        <f t="shared" si="35"/>
        <v>0.50992528158804507</v>
      </c>
      <c r="U92" s="3">
        <v>0</v>
      </c>
      <c r="W92" s="5" t="str">
        <f t="shared" si="36"/>
        <v/>
      </c>
      <c r="Y92" s="5" t="str">
        <f t="shared" si="37"/>
        <v/>
      </c>
      <c r="AA92" s="5" t="str">
        <f t="shared" si="38"/>
        <v/>
      </c>
      <c r="AC92" s="5" t="str">
        <f t="shared" si="39"/>
        <v/>
      </c>
      <c r="AD92" s="5">
        <f t="shared" si="40"/>
        <v>0</v>
      </c>
      <c r="AF92" s="3">
        <v>0</v>
      </c>
      <c r="AH92" s="3">
        <v>1</v>
      </c>
      <c r="AI92" s="3" t="s">
        <v>845</v>
      </c>
      <c r="AJ92" s="3">
        <v>2</v>
      </c>
      <c r="AK92" s="3">
        <f t="shared" si="51"/>
        <v>0.5</v>
      </c>
      <c r="AL92" s="3">
        <v>1</v>
      </c>
      <c r="AM92" s="3">
        <f t="shared" si="51"/>
        <v>0</v>
      </c>
      <c r="AN92" s="3">
        <v>1</v>
      </c>
      <c r="AO92" s="3">
        <f t="shared" si="42"/>
        <v>0</v>
      </c>
      <c r="AP92" s="3">
        <f t="shared" si="43"/>
        <v>0.16666666666666666</v>
      </c>
      <c r="AQ92" s="3" t="s">
        <v>846</v>
      </c>
      <c r="AR92" s="3">
        <v>2</v>
      </c>
      <c r="AS92" s="13">
        <f t="shared" si="44"/>
        <v>0.02</v>
      </c>
      <c r="AT92" s="3" t="s">
        <v>847</v>
      </c>
      <c r="AU92" s="3">
        <v>50</v>
      </c>
      <c r="AV92" s="5">
        <f t="shared" si="45"/>
        <v>0.5</v>
      </c>
      <c r="AW92" s="3">
        <v>90</v>
      </c>
      <c r="AX92" s="13">
        <f t="shared" si="46"/>
        <v>7.2904009720534627E-3</v>
      </c>
      <c r="AY92" s="3">
        <v>80</v>
      </c>
      <c r="AZ92" s="5">
        <f t="shared" si="47"/>
        <v>0.8</v>
      </c>
      <c r="BA92" s="3">
        <v>100000</v>
      </c>
      <c r="BB92" s="13">
        <f t="shared" si="48"/>
        <v>5.5654496883348172E-3</v>
      </c>
      <c r="BC92" s="13">
        <f t="shared" si="49"/>
        <v>0.32821396266509706</v>
      </c>
      <c r="BD92" s="13">
        <f t="shared" si="50"/>
        <v>0.37810073886497608</v>
      </c>
    </row>
    <row r="93" spans="1:56" ht="15" x14ac:dyDescent="0.2">
      <c r="A93" s="3" t="s">
        <v>853</v>
      </c>
      <c r="B93" s="21" t="s">
        <v>3153</v>
      </c>
      <c r="C93" s="3" t="s">
        <v>854</v>
      </c>
      <c r="D93" s="3" t="s">
        <v>113</v>
      </c>
      <c r="E93" s="3" t="s">
        <v>855</v>
      </c>
      <c r="F93" s="3">
        <v>5</v>
      </c>
      <c r="G93" s="3">
        <f t="shared" si="27"/>
        <v>1</v>
      </c>
      <c r="H93" s="3">
        <v>5</v>
      </c>
      <c r="I93" s="3">
        <f t="shared" si="28"/>
        <v>1</v>
      </c>
      <c r="J93" s="3">
        <v>5</v>
      </c>
      <c r="K93" s="3">
        <f t="shared" si="29"/>
        <v>1</v>
      </c>
      <c r="L93" s="12">
        <f t="shared" si="34"/>
        <v>1</v>
      </c>
      <c r="M93" s="3">
        <v>2</v>
      </c>
      <c r="N93" s="13">
        <f t="shared" si="30"/>
        <v>1.8623842979814877E-2</v>
      </c>
      <c r="O93" s="12">
        <f t="shared" si="31"/>
        <v>5.4313099041533544E-2</v>
      </c>
      <c r="P93" s="3">
        <v>5</v>
      </c>
      <c r="Q93" s="3">
        <f t="shared" si="32"/>
        <v>1</v>
      </c>
      <c r="R93" s="3">
        <v>4</v>
      </c>
      <c r="S93" s="3">
        <f t="shared" si="33"/>
        <v>0.75</v>
      </c>
      <c r="T93" s="13">
        <f t="shared" si="35"/>
        <v>0.58954128099327163</v>
      </c>
      <c r="U93" s="3">
        <v>1</v>
      </c>
      <c r="V93" s="3">
        <v>100</v>
      </c>
      <c r="W93" s="5">
        <f t="shared" si="36"/>
        <v>1</v>
      </c>
      <c r="X93" s="3">
        <v>20</v>
      </c>
      <c r="Y93" s="5">
        <f t="shared" si="37"/>
        <v>0.2</v>
      </c>
      <c r="Z93" s="3">
        <v>50</v>
      </c>
      <c r="AA93" s="5">
        <f t="shared" si="38"/>
        <v>0.5</v>
      </c>
      <c r="AB93" s="3">
        <v>10</v>
      </c>
      <c r="AC93" s="5">
        <f t="shared" si="39"/>
        <v>0.1</v>
      </c>
      <c r="AD93" s="5">
        <f t="shared" si="40"/>
        <v>0.56000000000000005</v>
      </c>
      <c r="AE93" s="3" t="s">
        <v>857</v>
      </c>
      <c r="AF93" s="3">
        <v>0</v>
      </c>
      <c r="AH93" s="3">
        <v>1</v>
      </c>
      <c r="AI93" s="3" t="s">
        <v>858</v>
      </c>
      <c r="AJ93" s="3">
        <v>3</v>
      </c>
      <c r="AK93" s="3">
        <f t="shared" si="51"/>
        <v>1</v>
      </c>
      <c r="AL93" s="3">
        <v>3</v>
      </c>
      <c r="AM93" s="3">
        <f t="shared" si="51"/>
        <v>1</v>
      </c>
      <c r="AN93" s="3">
        <v>3</v>
      </c>
      <c r="AO93" s="3">
        <f t="shared" si="42"/>
        <v>1</v>
      </c>
      <c r="AP93" s="3">
        <f t="shared" si="43"/>
        <v>1</v>
      </c>
      <c r="AQ93" s="3" t="s">
        <v>859</v>
      </c>
      <c r="AR93" s="3">
        <v>5</v>
      </c>
      <c r="AS93" s="13">
        <f t="shared" si="44"/>
        <v>0.05</v>
      </c>
      <c r="AT93" s="3" t="s">
        <v>860</v>
      </c>
      <c r="AU93" s="3">
        <v>24</v>
      </c>
      <c r="AV93" s="5">
        <f t="shared" si="45"/>
        <v>0.24</v>
      </c>
      <c r="AW93" s="3">
        <v>113</v>
      </c>
      <c r="AX93" s="13">
        <f t="shared" si="46"/>
        <v>9.1535034426893473E-3</v>
      </c>
      <c r="AY93" s="3">
        <v>38</v>
      </c>
      <c r="AZ93" s="5">
        <f t="shared" si="47"/>
        <v>0.38</v>
      </c>
      <c r="BA93" s="3">
        <v>0</v>
      </c>
      <c r="BB93" s="13">
        <f t="shared" si="48"/>
        <v>0</v>
      </c>
      <c r="BC93" s="13">
        <f t="shared" si="49"/>
        <v>0.15728837586067235</v>
      </c>
      <c r="BD93" s="13">
        <f t="shared" si="50"/>
        <v>0.544603707106743</v>
      </c>
    </row>
    <row r="94" spans="1:56" ht="15" x14ac:dyDescent="0.2">
      <c r="A94" s="3" t="s">
        <v>867</v>
      </c>
      <c r="B94" s="21" t="s">
        <v>3137</v>
      </c>
      <c r="C94" s="3" t="s">
        <v>868</v>
      </c>
      <c r="D94" s="3" t="s">
        <v>124</v>
      </c>
      <c r="E94" s="3" t="s">
        <v>869</v>
      </c>
      <c r="F94" s="3">
        <v>5</v>
      </c>
      <c r="G94" s="3">
        <f t="shared" si="27"/>
        <v>1</v>
      </c>
      <c r="H94" s="3">
        <v>5</v>
      </c>
      <c r="I94" s="3">
        <f t="shared" si="28"/>
        <v>1</v>
      </c>
      <c r="J94" s="3">
        <v>5</v>
      </c>
      <c r="K94" s="3">
        <f t="shared" si="29"/>
        <v>1</v>
      </c>
      <c r="L94" s="12">
        <f t="shared" si="34"/>
        <v>1</v>
      </c>
      <c r="M94" s="3">
        <v>5</v>
      </c>
      <c r="N94" s="13">
        <f t="shared" si="30"/>
        <v>5.2079848332775729E-2</v>
      </c>
      <c r="O94" s="12">
        <f t="shared" si="31"/>
        <v>0.32587859424920129</v>
      </c>
      <c r="P94" s="3">
        <v>4</v>
      </c>
      <c r="Q94" s="3">
        <f t="shared" si="32"/>
        <v>0.75</v>
      </c>
      <c r="R94" s="3">
        <v>5</v>
      </c>
      <c r="S94" s="3">
        <f t="shared" si="33"/>
        <v>1</v>
      </c>
      <c r="T94" s="13">
        <f t="shared" si="35"/>
        <v>0.60069328277759182</v>
      </c>
      <c r="U94" s="3">
        <v>1</v>
      </c>
      <c r="V94" s="3">
        <v>100</v>
      </c>
      <c r="W94" s="5">
        <f t="shared" si="36"/>
        <v>1</v>
      </c>
      <c r="X94" s="3">
        <v>20</v>
      </c>
      <c r="Y94" s="5">
        <f t="shared" si="37"/>
        <v>0.2</v>
      </c>
      <c r="Z94" s="3">
        <v>60</v>
      </c>
      <c r="AA94" s="5">
        <f t="shared" si="38"/>
        <v>0.6</v>
      </c>
      <c r="AB94" s="3">
        <v>85</v>
      </c>
      <c r="AC94" s="5">
        <f t="shared" si="39"/>
        <v>0.85</v>
      </c>
      <c r="AD94" s="5">
        <f t="shared" si="40"/>
        <v>0.73000000000000009</v>
      </c>
      <c r="AE94" s="3" t="s">
        <v>871</v>
      </c>
      <c r="AF94" s="3">
        <v>1</v>
      </c>
      <c r="AG94" s="3" t="s">
        <v>147</v>
      </c>
      <c r="AH94" s="3">
        <v>1</v>
      </c>
      <c r="AI94" s="3" t="s">
        <v>872</v>
      </c>
      <c r="AJ94" s="3">
        <v>3</v>
      </c>
      <c r="AK94" s="3">
        <f t="shared" si="51"/>
        <v>1</v>
      </c>
      <c r="AL94" s="3">
        <v>1</v>
      </c>
      <c r="AM94" s="3">
        <f t="shared" si="51"/>
        <v>0</v>
      </c>
      <c r="AN94" s="3">
        <v>3</v>
      </c>
      <c r="AO94" s="3">
        <f t="shared" si="42"/>
        <v>1</v>
      </c>
      <c r="AP94" s="3">
        <f t="shared" si="43"/>
        <v>0.66666666666666663</v>
      </c>
      <c r="AQ94" s="3" t="s">
        <v>873</v>
      </c>
      <c r="AR94" s="3">
        <v>10</v>
      </c>
      <c r="AS94" s="13">
        <f t="shared" si="44"/>
        <v>0.1</v>
      </c>
      <c r="AT94" s="3" t="s">
        <v>874</v>
      </c>
      <c r="AU94" s="3">
        <v>40</v>
      </c>
      <c r="AV94" s="5">
        <f t="shared" si="45"/>
        <v>0.4</v>
      </c>
      <c r="AW94" s="3">
        <v>10</v>
      </c>
      <c r="AX94" s="13">
        <f t="shared" si="46"/>
        <v>8.1004455245038481E-4</v>
      </c>
      <c r="AY94" s="3">
        <v>70</v>
      </c>
      <c r="AZ94" s="5">
        <f t="shared" si="47"/>
        <v>0.70000000000000007</v>
      </c>
      <c r="BA94" s="3">
        <v>50000</v>
      </c>
      <c r="BB94" s="13">
        <f t="shared" si="48"/>
        <v>2.7827248441674086E-3</v>
      </c>
      <c r="BC94" s="13">
        <f t="shared" si="49"/>
        <v>0.27589819234915447</v>
      </c>
      <c r="BD94" s="13">
        <f t="shared" si="50"/>
        <v>0.67165726772417655</v>
      </c>
    </row>
    <row r="95" spans="1:56" ht="15" x14ac:dyDescent="0.2">
      <c r="A95" s="3" t="s">
        <v>877</v>
      </c>
      <c r="B95" s="21" t="s">
        <v>3137</v>
      </c>
      <c r="C95" s="3" t="s">
        <v>878</v>
      </c>
      <c r="D95" s="3" t="s">
        <v>124</v>
      </c>
      <c r="E95" s="3" t="s">
        <v>879</v>
      </c>
      <c r="G95" s="3">
        <f t="shared" si="27"/>
        <v>-0.25</v>
      </c>
      <c r="I95" s="3">
        <f t="shared" si="28"/>
        <v>-0.25</v>
      </c>
      <c r="K95" s="3">
        <f t="shared" si="29"/>
        <v>-0.25</v>
      </c>
      <c r="L95" s="12" t="str">
        <f t="shared" si="34"/>
        <v/>
      </c>
      <c r="N95" s="13">
        <f t="shared" si="30"/>
        <v>-3.6801605888256944E-3</v>
      </c>
      <c r="O95" s="12" t="e">
        <f t="shared" si="31"/>
        <v>#N/A</v>
      </c>
      <c r="Q95" s="3">
        <f t="shared" si="32"/>
        <v>-0.25</v>
      </c>
      <c r="S95" s="3">
        <f t="shared" si="33"/>
        <v>-0.25</v>
      </c>
      <c r="T95" s="13" t="str">
        <f t="shared" si="35"/>
        <v/>
      </c>
      <c r="W95" s="5" t="str">
        <f t="shared" si="36"/>
        <v/>
      </c>
      <c r="Y95" s="5" t="str">
        <f t="shared" si="37"/>
        <v/>
      </c>
      <c r="AA95" s="5" t="str">
        <f t="shared" si="38"/>
        <v/>
      </c>
      <c r="AC95" s="5" t="str">
        <f t="shared" si="39"/>
        <v/>
      </c>
      <c r="AD95" s="5" t="str">
        <f t="shared" si="40"/>
        <v/>
      </c>
      <c r="AK95" s="3">
        <f t="shared" si="51"/>
        <v>-0.5</v>
      </c>
      <c r="AM95" s="3">
        <f t="shared" si="51"/>
        <v>-0.5</v>
      </c>
      <c r="AO95" s="3">
        <f t="shared" si="42"/>
        <v>-0.5</v>
      </c>
      <c r="AP95" s="3" t="str">
        <f t="shared" si="43"/>
        <v/>
      </c>
      <c r="AS95" s="13" t="str">
        <f t="shared" si="44"/>
        <v/>
      </c>
      <c r="AV95" s="5" t="str">
        <f t="shared" si="45"/>
        <v/>
      </c>
      <c r="AX95" s="13" t="str">
        <f t="shared" si="46"/>
        <v/>
      </c>
      <c r="AZ95" s="5" t="str">
        <f t="shared" si="47"/>
        <v/>
      </c>
      <c r="BB95" s="13" t="str">
        <f t="shared" si="48"/>
        <v/>
      </c>
      <c r="BC95" s="13" t="str">
        <f t="shared" si="49"/>
        <v/>
      </c>
      <c r="BD95" s="13" t="str">
        <f t="shared" si="50"/>
        <v/>
      </c>
    </row>
    <row r="96" spans="1:56" ht="15" x14ac:dyDescent="0.2">
      <c r="A96" s="3" t="s">
        <v>238</v>
      </c>
      <c r="B96" s="21" t="s">
        <v>3137</v>
      </c>
      <c r="G96" s="3">
        <f t="shared" si="27"/>
        <v>-0.25</v>
      </c>
      <c r="I96" s="3">
        <f t="shared" si="28"/>
        <v>-0.25</v>
      </c>
      <c r="K96" s="3">
        <f t="shared" si="29"/>
        <v>-0.25</v>
      </c>
      <c r="L96" s="12" t="str">
        <f t="shared" si="34"/>
        <v/>
      </c>
      <c r="N96" s="13">
        <f t="shared" si="30"/>
        <v>-3.6801605888256944E-3</v>
      </c>
      <c r="O96" s="12" t="e">
        <f t="shared" si="31"/>
        <v>#N/A</v>
      </c>
      <c r="Q96" s="3">
        <f t="shared" si="32"/>
        <v>-0.25</v>
      </c>
      <c r="S96" s="3">
        <f t="shared" si="33"/>
        <v>-0.25</v>
      </c>
      <c r="T96" s="13" t="str">
        <f t="shared" si="35"/>
        <v/>
      </c>
      <c r="W96" s="5" t="str">
        <f t="shared" si="36"/>
        <v/>
      </c>
      <c r="Y96" s="5" t="str">
        <f t="shared" si="37"/>
        <v/>
      </c>
      <c r="AA96" s="5" t="str">
        <f t="shared" si="38"/>
        <v/>
      </c>
      <c r="AC96" s="5" t="str">
        <f t="shared" si="39"/>
        <v/>
      </c>
      <c r="AD96" s="5" t="str">
        <f t="shared" si="40"/>
        <v/>
      </c>
      <c r="AK96" s="3">
        <f t="shared" si="51"/>
        <v>-0.5</v>
      </c>
      <c r="AM96" s="3">
        <f t="shared" si="51"/>
        <v>-0.5</v>
      </c>
      <c r="AO96" s="3">
        <f t="shared" si="42"/>
        <v>-0.5</v>
      </c>
      <c r="AP96" s="3" t="str">
        <f t="shared" si="43"/>
        <v/>
      </c>
      <c r="AS96" s="13" t="str">
        <f t="shared" si="44"/>
        <v/>
      </c>
      <c r="AV96" s="5" t="str">
        <f t="shared" si="45"/>
        <v/>
      </c>
      <c r="AX96" s="13" t="str">
        <f t="shared" si="46"/>
        <v/>
      </c>
      <c r="AZ96" s="5" t="str">
        <f t="shared" si="47"/>
        <v/>
      </c>
      <c r="BB96" s="13" t="str">
        <f t="shared" si="48"/>
        <v/>
      </c>
      <c r="BC96" s="13" t="str">
        <f t="shared" si="49"/>
        <v/>
      </c>
      <c r="BD96" s="13" t="str">
        <f t="shared" si="50"/>
        <v/>
      </c>
    </row>
    <row r="97" spans="1:56" ht="15" x14ac:dyDescent="0.2">
      <c r="A97" s="3" t="s">
        <v>880</v>
      </c>
      <c r="B97" s="21" t="s">
        <v>3139</v>
      </c>
      <c r="C97" s="3" t="s">
        <v>881</v>
      </c>
      <c r="D97" s="3" t="s">
        <v>124</v>
      </c>
      <c r="E97" s="3" t="s">
        <v>549</v>
      </c>
      <c r="F97" s="3">
        <v>5</v>
      </c>
      <c r="G97" s="3">
        <f t="shared" si="27"/>
        <v>1</v>
      </c>
      <c r="H97" s="3">
        <v>5</v>
      </c>
      <c r="I97" s="3">
        <f t="shared" si="28"/>
        <v>1</v>
      </c>
      <c r="J97" s="3">
        <v>5</v>
      </c>
      <c r="K97" s="3">
        <f t="shared" si="29"/>
        <v>1</v>
      </c>
      <c r="L97" s="12">
        <f t="shared" si="34"/>
        <v>1</v>
      </c>
      <c r="M97" s="3">
        <v>16</v>
      </c>
      <c r="N97" s="13">
        <f t="shared" si="30"/>
        <v>0.17475186796029887</v>
      </c>
      <c r="O97" s="12">
        <f t="shared" si="31"/>
        <v>0.85942492012779548</v>
      </c>
      <c r="P97" s="3">
        <v>5</v>
      </c>
      <c r="Q97" s="3">
        <f t="shared" si="32"/>
        <v>1</v>
      </c>
      <c r="R97" s="3">
        <v>5</v>
      </c>
      <c r="S97" s="3">
        <f t="shared" si="33"/>
        <v>1</v>
      </c>
      <c r="T97" s="13">
        <f t="shared" si="35"/>
        <v>0.72491728932009958</v>
      </c>
      <c r="U97" s="3">
        <v>1</v>
      </c>
      <c r="V97" s="3">
        <v>100</v>
      </c>
      <c r="W97" s="5">
        <f t="shared" si="36"/>
        <v>1</v>
      </c>
      <c r="X97" s="3">
        <v>5</v>
      </c>
      <c r="Y97" s="5">
        <f t="shared" si="37"/>
        <v>0.05</v>
      </c>
      <c r="Z97" s="3">
        <v>90</v>
      </c>
      <c r="AA97" s="5">
        <f t="shared" si="38"/>
        <v>0.9</v>
      </c>
      <c r="AB97" s="3">
        <v>3</v>
      </c>
      <c r="AC97" s="5">
        <f t="shared" si="39"/>
        <v>0.03</v>
      </c>
      <c r="AD97" s="5">
        <f t="shared" si="40"/>
        <v>0.59599999999999986</v>
      </c>
      <c r="AE97" s="3" t="s">
        <v>883</v>
      </c>
      <c r="AF97" s="3">
        <v>0</v>
      </c>
      <c r="AH97" s="3">
        <v>1</v>
      </c>
      <c r="AI97" s="3" t="s">
        <v>884</v>
      </c>
      <c r="AJ97" s="3">
        <v>3</v>
      </c>
      <c r="AK97" s="3">
        <f t="shared" si="51"/>
        <v>1</v>
      </c>
      <c r="AL97" s="3">
        <v>3</v>
      </c>
      <c r="AM97" s="3">
        <f t="shared" si="51"/>
        <v>1</v>
      </c>
      <c r="AN97" s="3">
        <v>2</v>
      </c>
      <c r="AO97" s="3">
        <f t="shared" si="42"/>
        <v>0.5</v>
      </c>
      <c r="AP97" s="3">
        <f t="shared" si="43"/>
        <v>0.83333333333333337</v>
      </c>
      <c r="AQ97" s="3" t="s">
        <v>885</v>
      </c>
      <c r="AR97" s="3">
        <v>5</v>
      </c>
      <c r="AS97" s="13">
        <f t="shared" si="44"/>
        <v>0.05</v>
      </c>
      <c r="AT97" s="3" t="s">
        <v>886</v>
      </c>
      <c r="AU97" s="3">
        <v>75</v>
      </c>
      <c r="AV97" s="5">
        <f t="shared" si="45"/>
        <v>0.75</v>
      </c>
      <c r="AW97" s="3">
        <v>112</v>
      </c>
      <c r="AX97" s="13">
        <f t="shared" si="46"/>
        <v>9.0724989874443086E-3</v>
      </c>
      <c r="AY97" s="3">
        <v>70</v>
      </c>
      <c r="AZ97" s="5">
        <f t="shared" si="47"/>
        <v>0.70000000000000007</v>
      </c>
      <c r="BA97" s="3">
        <v>1400000</v>
      </c>
      <c r="BB97" s="13">
        <f t="shared" si="48"/>
        <v>7.7916295636687449E-2</v>
      </c>
      <c r="BC97" s="13">
        <f t="shared" si="49"/>
        <v>0.38424719865603296</v>
      </c>
      <c r="BD97" s="13">
        <f t="shared" si="50"/>
        <v>0.57356222766368314</v>
      </c>
    </row>
    <row r="98" spans="1:56" ht="15" x14ac:dyDescent="0.2">
      <c r="A98" s="3" t="s">
        <v>892</v>
      </c>
      <c r="B98" s="21" t="s">
        <v>3137</v>
      </c>
      <c r="C98" s="3" t="s">
        <v>893</v>
      </c>
      <c r="D98" s="3" t="s">
        <v>113</v>
      </c>
      <c r="E98" s="3" t="s">
        <v>894</v>
      </c>
      <c r="F98" s="3">
        <v>5</v>
      </c>
      <c r="G98" s="3">
        <f t="shared" si="27"/>
        <v>1</v>
      </c>
      <c r="H98" s="3">
        <v>4</v>
      </c>
      <c r="I98" s="3">
        <f t="shared" si="28"/>
        <v>0.75</v>
      </c>
      <c r="J98" s="3">
        <v>5</v>
      </c>
      <c r="K98" s="3">
        <f t="shared" si="29"/>
        <v>1</v>
      </c>
      <c r="L98" s="12">
        <f t="shared" si="34"/>
        <v>0.91666666666666663</v>
      </c>
      <c r="M98" s="3">
        <v>6</v>
      </c>
      <c r="N98" s="13">
        <f t="shared" si="30"/>
        <v>6.323185011709602E-2</v>
      </c>
      <c r="O98" s="12">
        <f t="shared" si="31"/>
        <v>0.49520766773162939</v>
      </c>
      <c r="P98" s="3">
        <v>4</v>
      </c>
      <c r="Q98" s="3">
        <f t="shared" si="32"/>
        <v>0.75</v>
      </c>
      <c r="R98" s="3">
        <v>5</v>
      </c>
      <c r="S98" s="3">
        <f t="shared" si="33"/>
        <v>1</v>
      </c>
      <c r="T98" s="13">
        <f t="shared" si="35"/>
        <v>0.60441061670569862</v>
      </c>
      <c r="U98" s="3">
        <v>1</v>
      </c>
      <c r="V98" s="3">
        <v>10</v>
      </c>
      <c r="W98" s="5">
        <f t="shared" si="36"/>
        <v>0.1</v>
      </c>
      <c r="X98" s="3">
        <v>8</v>
      </c>
      <c r="Y98" s="5">
        <f t="shared" si="37"/>
        <v>0.08</v>
      </c>
      <c r="Z98" s="3">
        <v>10</v>
      </c>
      <c r="AA98" s="5">
        <f t="shared" si="38"/>
        <v>0.1</v>
      </c>
      <c r="AB98" s="3">
        <v>8</v>
      </c>
      <c r="AC98" s="5">
        <f t="shared" si="39"/>
        <v>0.08</v>
      </c>
      <c r="AD98" s="5">
        <f t="shared" si="40"/>
        <v>0.27200000000000008</v>
      </c>
      <c r="AE98" s="3" t="s">
        <v>896</v>
      </c>
      <c r="AF98" s="3">
        <v>1</v>
      </c>
      <c r="AG98" s="3" t="s">
        <v>128</v>
      </c>
      <c r="AH98" s="3">
        <v>1</v>
      </c>
      <c r="AI98" s="3" t="e">
        <v>#NAME?</v>
      </c>
      <c r="AJ98" s="3">
        <v>3</v>
      </c>
      <c r="AK98" s="3">
        <f t="shared" si="51"/>
        <v>1</v>
      </c>
      <c r="AL98" s="3">
        <v>3</v>
      </c>
      <c r="AM98" s="3">
        <f t="shared" si="51"/>
        <v>1</v>
      </c>
      <c r="AN98" s="3">
        <v>3</v>
      </c>
      <c r="AO98" s="3">
        <f t="shared" si="42"/>
        <v>1</v>
      </c>
      <c r="AP98" s="3">
        <f t="shared" si="43"/>
        <v>1</v>
      </c>
      <c r="AQ98" s="3" t="s">
        <v>897</v>
      </c>
      <c r="AR98" s="3">
        <v>9</v>
      </c>
      <c r="AS98" s="13">
        <f t="shared" si="44"/>
        <v>0.09</v>
      </c>
      <c r="AT98" s="3" t="s">
        <v>898</v>
      </c>
      <c r="AU98" s="3">
        <v>24</v>
      </c>
      <c r="AV98" s="5">
        <f t="shared" si="45"/>
        <v>0.24</v>
      </c>
      <c r="AW98" s="3">
        <v>341</v>
      </c>
      <c r="AX98" s="13">
        <f t="shared" si="46"/>
        <v>2.7622519238558119E-2</v>
      </c>
      <c r="AY98" s="3">
        <v>82</v>
      </c>
      <c r="AZ98" s="5">
        <f t="shared" si="47"/>
        <v>0.82000000000000006</v>
      </c>
      <c r="BA98" s="3">
        <v>5030000</v>
      </c>
      <c r="BB98" s="13">
        <f t="shared" si="48"/>
        <v>0.27994211932324131</v>
      </c>
      <c r="BC98" s="13">
        <f t="shared" si="49"/>
        <v>0.34189115964044992</v>
      </c>
      <c r="BD98" s="13">
        <f t="shared" si="50"/>
        <v>0.65312105537660181</v>
      </c>
    </row>
    <row r="99" spans="1:56" ht="15" x14ac:dyDescent="0.2">
      <c r="A99" s="3" t="s">
        <v>900</v>
      </c>
      <c r="B99" s="21" t="s">
        <v>3137</v>
      </c>
      <c r="C99" s="3" t="s">
        <v>901</v>
      </c>
      <c r="D99" s="3" t="s">
        <v>124</v>
      </c>
      <c r="E99" s="3" t="s">
        <v>902</v>
      </c>
      <c r="F99" s="3">
        <v>5</v>
      </c>
      <c r="G99" s="3">
        <f t="shared" si="27"/>
        <v>1</v>
      </c>
      <c r="H99" s="3">
        <v>4</v>
      </c>
      <c r="I99" s="3">
        <f t="shared" si="28"/>
        <v>0.75</v>
      </c>
      <c r="J99" s="3">
        <v>4</v>
      </c>
      <c r="K99" s="3">
        <f t="shared" si="29"/>
        <v>0.75</v>
      </c>
      <c r="L99" s="12">
        <f t="shared" si="34"/>
        <v>0.83333333333333337</v>
      </c>
      <c r="M99" s="3">
        <v>13</v>
      </c>
      <c r="N99" s="13">
        <f t="shared" si="30"/>
        <v>0.14129586260733801</v>
      </c>
      <c r="O99" s="12">
        <f t="shared" si="31"/>
        <v>0.7795527156549521</v>
      </c>
      <c r="P99" s="3">
        <v>4</v>
      </c>
      <c r="Q99" s="3">
        <f t="shared" si="32"/>
        <v>0.75</v>
      </c>
      <c r="R99" s="3">
        <v>4</v>
      </c>
      <c r="S99" s="3">
        <f t="shared" si="33"/>
        <v>0.75</v>
      </c>
      <c r="T99" s="13">
        <f t="shared" si="35"/>
        <v>0.54709862086911265</v>
      </c>
      <c r="U99" s="3">
        <v>1</v>
      </c>
      <c r="V99" s="3">
        <v>35</v>
      </c>
      <c r="W99" s="5">
        <f t="shared" si="36"/>
        <v>0.35000000000000003</v>
      </c>
      <c r="X99" s="3">
        <v>15</v>
      </c>
      <c r="Y99" s="5">
        <f t="shared" si="37"/>
        <v>0.15</v>
      </c>
      <c r="Z99" s="3">
        <v>20</v>
      </c>
      <c r="AA99" s="5">
        <f t="shared" si="38"/>
        <v>0.2</v>
      </c>
      <c r="AB99" s="3">
        <v>12</v>
      </c>
      <c r="AC99" s="5">
        <f t="shared" si="39"/>
        <v>0.12</v>
      </c>
      <c r="AD99" s="5">
        <f t="shared" si="40"/>
        <v>0.36399999999999999</v>
      </c>
      <c r="AE99" s="3" t="s">
        <v>904</v>
      </c>
      <c r="AF99" s="3">
        <v>0</v>
      </c>
      <c r="AH99" s="3">
        <v>1</v>
      </c>
      <c r="AI99" s="3" t="s">
        <v>905</v>
      </c>
      <c r="AJ99" s="3">
        <v>3</v>
      </c>
      <c r="AK99" s="3">
        <f t="shared" si="51"/>
        <v>1</v>
      </c>
      <c r="AL99" s="3">
        <v>0</v>
      </c>
      <c r="AM99" s="3">
        <f t="shared" si="51"/>
        <v>-0.5</v>
      </c>
      <c r="AN99" s="3">
        <v>3</v>
      </c>
      <c r="AO99" s="3">
        <f t="shared" si="42"/>
        <v>1</v>
      </c>
      <c r="AP99" s="3" t="str">
        <f t="shared" si="43"/>
        <v/>
      </c>
      <c r="AQ99" s="3" t="s">
        <v>906</v>
      </c>
      <c r="AR99" s="3">
        <v>5</v>
      </c>
      <c r="AS99" s="13">
        <f t="shared" si="44"/>
        <v>0.05</v>
      </c>
      <c r="AT99" s="3" t="s">
        <v>907</v>
      </c>
      <c r="AU99" s="3">
        <v>8</v>
      </c>
      <c r="AV99" s="5">
        <f t="shared" si="45"/>
        <v>0.08</v>
      </c>
      <c r="AW99" s="3">
        <v>17</v>
      </c>
      <c r="AX99" s="13">
        <f t="shared" si="46"/>
        <v>1.3770757391656542E-3</v>
      </c>
      <c r="AY99" s="3">
        <v>60</v>
      </c>
      <c r="AZ99" s="5">
        <f t="shared" si="47"/>
        <v>0.6</v>
      </c>
      <c r="BA99" s="3">
        <v>50</v>
      </c>
      <c r="BB99" s="13">
        <f t="shared" si="48"/>
        <v>2.7827248441674088E-6</v>
      </c>
      <c r="BC99" s="13">
        <f t="shared" si="49"/>
        <v>0.17034496461600246</v>
      </c>
      <c r="BD99" s="13">
        <f t="shared" si="50"/>
        <v>0.42353955983120695</v>
      </c>
    </row>
    <row r="100" spans="1:56" ht="15" x14ac:dyDescent="0.2">
      <c r="A100" s="3" t="s">
        <v>910</v>
      </c>
      <c r="B100" s="21" t="s">
        <v>3137</v>
      </c>
      <c r="C100" s="3" t="s">
        <v>911</v>
      </c>
      <c r="D100" s="3" t="s">
        <v>124</v>
      </c>
      <c r="E100" s="3" t="s">
        <v>691</v>
      </c>
      <c r="F100" s="3">
        <v>5</v>
      </c>
      <c r="G100" s="3">
        <f t="shared" si="27"/>
        <v>1</v>
      </c>
      <c r="H100" s="3">
        <v>5</v>
      </c>
      <c r="I100" s="3">
        <f t="shared" si="28"/>
        <v>1</v>
      </c>
      <c r="J100" s="3">
        <v>5</v>
      </c>
      <c r="K100" s="3">
        <f t="shared" si="29"/>
        <v>1</v>
      </c>
      <c r="L100" s="12">
        <f t="shared" si="34"/>
        <v>1</v>
      </c>
      <c r="M100" s="3">
        <v>14</v>
      </c>
      <c r="N100" s="13">
        <f t="shared" si="30"/>
        <v>0.15244786439165831</v>
      </c>
      <c r="O100" s="12">
        <f t="shared" si="31"/>
        <v>0.78913738019169333</v>
      </c>
      <c r="P100" s="3">
        <v>5</v>
      </c>
      <c r="Q100" s="3">
        <f t="shared" si="32"/>
        <v>1</v>
      </c>
      <c r="R100" s="3">
        <v>5</v>
      </c>
      <c r="S100" s="3">
        <f t="shared" si="33"/>
        <v>1</v>
      </c>
      <c r="T100" s="13">
        <f t="shared" si="35"/>
        <v>0.71748262146388608</v>
      </c>
      <c r="U100" s="3">
        <v>1</v>
      </c>
      <c r="V100" s="3">
        <v>100</v>
      </c>
      <c r="W100" s="5">
        <f t="shared" si="36"/>
        <v>1</v>
      </c>
      <c r="X100" s="3">
        <v>20</v>
      </c>
      <c r="Y100" s="5">
        <f t="shared" si="37"/>
        <v>0.2</v>
      </c>
      <c r="Z100" s="3">
        <v>75</v>
      </c>
      <c r="AA100" s="5">
        <f t="shared" si="38"/>
        <v>0.75</v>
      </c>
      <c r="AB100" s="3">
        <v>18.5</v>
      </c>
      <c r="AC100" s="5">
        <f t="shared" si="39"/>
        <v>0.185</v>
      </c>
      <c r="AD100" s="5">
        <f t="shared" si="40"/>
        <v>0.627</v>
      </c>
      <c r="AE100" s="3" t="s">
        <v>913</v>
      </c>
      <c r="AF100" s="3">
        <v>1</v>
      </c>
      <c r="AG100" s="3" t="s">
        <v>179</v>
      </c>
      <c r="AH100" s="3">
        <v>1</v>
      </c>
      <c r="AI100" s="3" t="s">
        <v>914</v>
      </c>
      <c r="AJ100" s="3">
        <v>3</v>
      </c>
      <c r="AK100" s="3">
        <f t="shared" ref="AK100:AM115" si="52">(AJ100-1)/2</f>
        <v>1</v>
      </c>
      <c r="AL100" s="3">
        <v>3</v>
      </c>
      <c r="AM100" s="3">
        <f t="shared" si="52"/>
        <v>1</v>
      </c>
      <c r="AN100" s="3">
        <v>3</v>
      </c>
      <c r="AO100" s="3">
        <f t="shared" si="42"/>
        <v>1</v>
      </c>
      <c r="AP100" s="3">
        <f t="shared" si="43"/>
        <v>1</v>
      </c>
      <c r="AQ100" s="3" t="s">
        <v>915</v>
      </c>
      <c r="AR100" s="3">
        <v>4</v>
      </c>
      <c r="AS100" s="13">
        <f t="shared" si="44"/>
        <v>0.04</v>
      </c>
      <c r="AT100" s="3" t="s">
        <v>916</v>
      </c>
      <c r="AU100" s="3">
        <v>90</v>
      </c>
      <c r="AV100" s="5">
        <f t="shared" si="45"/>
        <v>0.9</v>
      </c>
      <c r="AW100" s="3">
        <v>144</v>
      </c>
      <c r="AX100" s="13">
        <f t="shared" si="46"/>
        <v>1.1664641555285541E-2</v>
      </c>
      <c r="AY100" s="3">
        <v>76</v>
      </c>
      <c r="AZ100" s="5">
        <f t="shared" si="47"/>
        <v>0.76</v>
      </c>
      <c r="BA100" s="3">
        <v>375000</v>
      </c>
      <c r="BB100" s="13">
        <f t="shared" si="48"/>
        <v>2.0870436331255564E-2</v>
      </c>
      <c r="BC100" s="13">
        <f t="shared" si="49"/>
        <v>0.42313376947163528</v>
      </c>
      <c r="BD100" s="13">
        <f t="shared" si="50"/>
        <v>0.7259520488669402</v>
      </c>
    </row>
    <row r="101" spans="1:56" ht="15" x14ac:dyDescent="0.2">
      <c r="A101" s="3" t="s">
        <v>922</v>
      </c>
      <c r="B101" s="21" t="s">
        <v>3137</v>
      </c>
      <c r="C101" s="3" t="s">
        <v>923</v>
      </c>
      <c r="D101" s="3" t="s">
        <v>144</v>
      </c>
      <c r="E101" s="3" t="s">
        <v>924</v>
      </c>
      <c r="F101" s="3">
        <v>5</v>
      </c>
      <c r="G101" s="3">
        <f t="shared" si="27"/>
        <v>1</v>
      </c>
      <c r="H101" s="3">
        <v>4</v>
      </c>
      <c r="I101" s="3">
        <f t="shared" si="28"/>
        <v>0.75</v>
      </c>
      <c r="J101" s="3">
        <v>5</v>
      </c>
      <c r="K101" s="3">
        <f t="shared" si="29"/>
        <v>1</v>
      </c>
      <c r="L101" s="12">
        <f t="shared" si="34"/>
        <v>0.91666666666666663</v>
      </c>
      <c r="M101" s="3">
        <v>10</v>
      </c>
      <c r="N101" s="13">
        <f t="shared" si="30"/>
        <v>0.10783985725437716</v>
      </c>
      <c r="O101" s="12">
        <f t="shared" si="31"/>
        <v>0.61661341853035145</v>
      </c>
      <c r="P101" s="3">
        <v>4</v>
      </c>
      <c r="Q101" s="3">
        <f t="shared" si="32"/>
        <v>0.75</v>
      </c>
      <c r="R101" s="3">
        <v>5</v>
      </c>
      <c r="S101" s="3">
        <f t="shared" si="33"/>
        <v>1</v>
      </c>
      <c r="T101" s="13">
        <f t="shared" si="35"/>
        <v>0.61927995241812572</v>
      </c>
      <c r="U101" s="3">
        <v>1</v>
      </c>
      <c r="V101" s="3">
        <v>24</v>
      </c>
      <c r="W101" s="5">
        <f t="shared" si="36"/>
        <v>0.24</v>
      </c>
      <c r="X101" s="3">
        <v>16</v>
      </c>
      <c r="Y101" s="5">
        <f t="shared" si="37"/>
        <v>0.16</v>
      </c>
      <c r="Z101" s="3">
        <v>19</v>
      </c>
      <c r="AA101" s="5">
        <f t="shared" si="38"/>
        <v>0.19</v>
      </c>
      <c r="AB101" s="3">
        <v>12</v>
      </c>
      <c r="AC101" s="5">
        <f t="shared" si="39"/>
        <v>0.12</v>
      </c>
      <c r="AD101" s="5">
        <f t="shared" si="40"/>
        <v>0.34199999999999997</v>
      </c>
      <c r="AE101" s="3" t="s">
        <v>926</v>
      </c>
      <c r="AF101" s="3">
        <v>1</v>
      </c>
      <c r="AG101" s="3" t="s">
        <v>147</v>
      </c>
      <c r="AH101" s="3">
        <v>0</v>
      </c>
      <c r="AJ101" s="3">
        <v>3</v>
      </c>
      <c r="AK101" s="3">
        <f t="shared" si="52"/>
        <v>1</v>
      </c>
      <c r="AL101" s="3">
        <v>2</v>
      </c>
      <c r="AM101" s="3">
        <f t="shared" si="52"/>
        <v>0.5</v>
      </c>
      <c r="AN101" s="3">
        <v>2</v>
      </c>
      <c r="AO101" s="3">
        <f t="shared" si="42"/>
        <v>0.5</v>
      </c>
      <c r="AP101" s="3">
        <f t="shared" si="43"/>
        <v>0.66666666666666663</v>
      </c>
      <c r="AQ101" s="3" t="s">
        <v>927</v>
      </c>
      <c r="AR101" s="3">
        <v>9</v>
      </c>
      <c r="AS101" s="13">
        <f t="shared" si="44"/>
        <v>0.09</v>
      </c>
      <c r="AT101" s="3" t="s">
        <v>928</v>
      </c>
      <c r="AU101" s="3">
        <v>16</v>
      </c>
      <c r="AV101" s="5">
        <f t="shared" si="45"/>
        <v>0.16</v>
      </c>
      <c r="AW101" s="3">
        <v>32</v>
      </c>
      <c r="AX101" s="13">
        <f t="shared" si="46"/>
        <v>2.5921425678412315E-3</v>
      </c>
      <c r="AY101" s="3">
        <v>39</v>
      </c>
      <c r="AZ101" s="5">
        <f t="shared" si="47"/>
        <v>0.39</v>
      </c>
      <c r="BA101" s="3">
        <v>370000</v>
      </c>
      <c r="BB101" s="13">
        <f t="shared" si="48"/>
        <v>2.0592163846838825E-2</v>
      </c>
      <c r="BC101" s="13">
        <f t="shared" si="49"/>
        <v>0.14329607660367003</v>
      </c>
      <c r="BD101" s="13">
        <f t="shared" si="50"/>
        <v>0.47223867029439109</v>
      </c>
    </row>
    <row r="102" spans="1:56" ht="15" x14ac:dyDescent="0.2">
      <c r="A102" s="3" t="s">
        <v>940</v>
      </c>
      <c r="B102" s="21" t="s">
        <v>3152</v>
      </c>
      <c r="C102" s="3" t="s">
        <v>932</v>
      </c>
      <c r="D102" s="3" t="s">
        <v>124</v>
      </c>
      <c r="E102" s="3" t="s">
        <v>933</v>
      </c>
      <c r="F102" s="3">
        <v>5</v>
      </c>
      <c r="G102" s="3">
        <f t="shared" si="27"/>
        <v>1</v>
      </c>
      <c r="H102" s="3">
        <v>3</v>
      </c>
      <c r="I102" s="3">
        <f t="shared" si="28"/>
        <v>0.5</v>
      </c>
      <c r="J102" s="3">
        <v>5</v>
      </c>
      <c r="K102" s="3">
        <f t="shared" si="29"/>
        <v>1</v>
      </c>
      <c r="L102" s="12">
        <f t="shared" si="34"/>
        <v>0.83333333333333337</v>
      </c>
      <c r="M102" s="3">
        <v>8</v>
      </c>
      <c r="N102" s="13">
        <f t="shared" si="30"/>
        <v>8.5535853685736588E-2</v>
      </c>
      <c r="O102" s="12">
        <f t="shared" si="31"/>
        <v>0.56549520766773165</v>
      </c>
      <c r="P102" s="3">
        <v>2</v>
      </c>
      <c r="Q102" s="3">
        <f t="shared" si="32"/>
        <v>0.25</v>
      </c>
      <c r="R102" s="3">
        <v>5</v>
      </c>
      <c r="S102" s="3">
        <f t="shared" si="33"/>
        <v>1</v>
      </c>
      <c r="T102" s="13">
        <f t="shared" si="35"/>
        <v>0.44517861789524549</v>
      </c>
      <c r="U102" s="3">
        <v>0</v>
      </c>
      <c r="W102" s="5" t="str">
        <f t="shared" si="36"/>
        <v/>
      </c>
      <c r="Y102" s="5" t="str">
        <f t="shared" si="37"/>
        <v/>
      </c>
      <c r="AA102" s="5" t="str">
        <f t="shared" si="38"/>
        <v/>
      </c>
      <c r="AC102" s="5" t="str">
        <f t="shared" si="39"/>
        <v/>
      </c>
      <c r="AD102" s="5">
        <f t="shared" si="40"/>
        <v>0</v>
      </c>
      <c r="AF102" s="3">
        <v>1</v>
      </c>
      <c r="AG102" s="3" t="s">
        <v>128</v>
      </c>
      <c r="AH102" s="3">
        <v>1</v>
      </c>
      <c r="AI102" s="3" t="s">
        <v>935</v>
      </c>
      <c r="AJ102" s="3">
        <v>3</v>
      </c>
      <c r="AK102" s="3">
        <f t="shared" si="52"/>
        <v>1</v>
      </c>
      <c r="AL102" s="3">
        <v>2</v>
      </c>
      <c r="AM102" s="3">
        <f t="shared" si="52"/>
        <v>0.5</v>
      </c>
      <c r="AN102" s="3">
        <v>3</v>
      </c>
      <c r="AO102" s="3">
        <f t="shared" si="42"/>
        <v>1</v>
      </c>
      <c r="AP102" s="3">
        <f t="shared" si="43"/>
        <v>0.83333333333333337</v>
      </c>
      <c r="AQ102" s="3" t="s">
        <v>936</v>
      </c>
      <c r="AR102" s="3">
        <v>1</v>
      </c>
      <c r="AS102" s="13">
        <f t="shared" si="44"/>
        <v>0.01</v>
      </c>
      <c r="AT102" s="3" t="s">
        <v>937</v>
      </c>
      <c r="AU102" s="3">
        <v>100</v>
      </c>
      <c r="AV102" s="5">
        <f t="shared" si="45"/>
        <v>1</v>
      </c>
      <c r="AW102" s="3">
        <v>100</v>
      </c>
      <c r="AX102" s="13">
        <f t="shared" si="46"/>
        <v>8.1004455245038479E-3</v>
      </c>
      <c r="AY102" s="3">
        <v>70</v>
      </c>
      <c r="AZ102" s="5">
        <f t="shared" si="47"/>
        <v>0.70000000000000007</v>
      </c>
      <c r="BA102" s="3">
        <v>200</v>
      </c>
      <c r="BB102" s="13">
        <f t="shared" si="48"/>
        <v>1.1130899376669635E-5</v>
      </c>
      <c r="BC102" s="13">
        <f t="shared" si="49"/>
        <v>0.42702789410597014</v>
      </c>
      <c r="BD102" s="13">
        <f t="shared" si="50"/>
        <v>0.56860914733348533</v>
      </c>
    </row>
    <row r="103" spans="1:56" ht="15" x14ac:dyDescent="0.2">
      <c r="A103" s="3" t="s">
        <v>941</v>
      </c>
      <c r="B103" s="21" t="s">
        <v>3137</v>
      </c>
      <c r="C103" s="3" t="s">
        <v>942</v>
      </c>
      <c r="D103" s="3" t="s">
        <v>144</v>
      </c>
      <c r="E103" s="3" t="s">
        <v>943</v>
      </c>
      <c r="G103" s="3">
        <f t="shared" si="27"/>
        <v>-0.25</v>
      </c>
      <c r="I103" s="3">
        <f t="shared" si="28"/>
        <v>-0.25</v>
      </c>
      <c r="K103" s="3">
        <f t="shared" si="29"/>
        <v>-0.25</v>
      </c>
      <c r="L103" s="12" t="str">
        <f t="shared" si="34"/>
        <v/>
      </c>
      <c r="N103" s="13">
        <f t="shared" si="30"/>
        <v>-3.6801605888256944E-3</v>
      </c>
      <c r="O103" s="12" t="e">
        <f t="shared" si="31"/>
        <v>#N/A</v>
      </c>
      <c r="Q103" s="3">
        <f t="shared" si="32"/>
        <v>-0.25</v>
      </c>
      <c r="S103" s="3">
        <f t="shared" si="33"/>
        <v>-0.25</v>
      </c>
      <c r="T103" s="13" t="str">
        <f t="shared" si="35"/>
        <v/>
      </c>
      <c r="W103" s="5" t="str">
        <f t="shared" si="36"/>
        <v/>
      </c>
      <c r="Y103" s="5" t="str">
        <f t="shared" si="37"/>
        <v/>
      </c>
      <c r="AA103" s="5" t="str">
        <f t="shared" si="38"/>
        <v/>
      </c>
      <c r="AC103" s="5" t="str">
        <f t="shared" si="39"/>
        <v/>
      </c>
      <c r="AD103" s="5" t="str">
        <f t="shared" si="40"/>
        <v/>
      </c>
      <c r="AK103" s="3">
        <f t="shared" si="52"/>
        <v>-0.5</v>
      </c>
      <c r="AM103" s="3">
        <f t="shared" si="52"/>
        <v>-0.5</v>
      </c>
      <c r="AO103" s="3">
        <f t="shared" si="42"/>
        <v>-0.5</v>
      </c>
      <c r="AP103" s="3" t="str">
        <f t="shared" si="43"/>
        <v/>
      </c>
      <c r="AS103" s="13" t="str">
        <f t="shared" si="44"/>
        <v/>
      </c>
      <c r="AV103" s="5" t="str">
        <f t="shared" si="45"/>
        <v/>
      </c>
      <c r="AX103" s="13" t="str">
        <f t="shared" si="46"/>
        <v/>
      </c>
      <c r="AZ103" s="5" t="str">
        <f t="shared" si="47"/>
        <v/>
      </c>
      <c r="BB103" s="13" t="str">
        <f t="shared" si="48"/>
        <v/>
      </c>
      <c r="BC103" s="13" t="str">
        <f t="shared" si="49"/>
        <v/>
      </c>
      <c r="BD103" s="13" t="str">
        <f t="shared" si="50"/>
        <v/>
      </c>
    </row>
    <row r="104" spans="1:56" ht="15" x14ac:dyDescent="0.2">
      <c r="A104" s="3" t="s">
        <v>944</v>
      </c>
      <c r="B104" s="21" t="s">
        <v>3137</v>
      </c>
      <c r="C104" s="3" t="s">
        <v>945</v>
      </c>
      <c r="D104" s="3" t="s">
        <v>124</v>
      </c>
      <c r="E104" s="3" t="s">
        <v>303</v>
      </c>
      <c r="F104" s="3">
        <v>5</v>
      </c>
      <c r="G104" s="3">
        <f t="shared" si="27"/>
        <v>1</v>
      </c>
      <c r="H104" s="3">
        <v>4</v>
      </c>
      <c r="I104" s="3">
        <f t="shared" si="28"/>
        <v>0.75</v>
      </c>
      <c r="J104" s="3">
        <v>5</v>
      </c>
      <c r="K104" s="3">
        <f t="shared" si="29"/>
        <v>1</v>
      </c>
      <c r="L104" s="12">
        <f t="shared" si="34"/>
        <v>0.91666666666666663</v>
      </c>
      <c r="M104" s="3">
        <v>5</v>
      </c>
      <c r="N104" s="13">
        <f t="shared" si="30"/>
        <v>5.2079848332775729E-2</v>
      </c>
      <c r="O104" s="12">
        <f t="shared" si="31"/>
        <v>0.32587859424920129</v>
      </c>
      <c r="P104" s="3">
        <v>4</v>
      </c>
      <c r="Q104" s="3">
        <f t="shared" si="32"/>
        <v>0.75</v>
      </c>
      <c r="R104" s="3">
        <v>5</v>
      </c>
      <c r="S104" s="3">
        <f t="shared" si="33"/>
        <v>1</v>
      </c>
      <c r="T104" s="13">
        <f t="shared" si="35"/>
        <v>0.60069328277759182</v>
      </c>
      <c r="U104" s="3">
        <v>0</v>
      </c>
      <c r="W104" s="5" t="str">
        <f t="shared" si="36"/>
        <v/>
      </c>
      <c r="Y104" s="5" t="str">
        <f t="shared" si="37"/>
        <v/>
      </c>
      <c r="AA104" s="5" t="str">
        <f t="shared" si="38"/>
        <v/>
      </c>
      <c r="AC104" s="5" t="str">
        <f t="shared" si="39"/>
        <v/>
      </c>
      <c r="AD104" s="5">
        <f t="shared" si="40"/>
        <v>0</v>
      </c>
      <c r="AF104" s="3">
        <v>1</v>
      </c>
      <c r="AG104" s="3" t="s">
        <v>179</v>
      </c>
      <c r="AH104" s="3">
        <v>1</v>
      </c>
      <c r="AI104" s="3" t="s">
        <v>947</v>
      </c>
      <c r="AJ104" s="3">
        <v>2</v>
      </c>
      <c r="AK104" s="3">
        <f t="shared" si="52"/>
        <v>0.5</v>
      </c>
      <c r="AL104" s="3">
        <v>0</v>
      </c>
      <c r="AM104" s="3">
        <f t="shared" si="52"/>
        <v>-0.5</v>
      </c>
      <c r="AN104" s="3">
        <v>3</v>
      </c>
      <c r="AO104" s="3">
        <f t="shared" si="42"/>
        <v>1</v>
      </c>
      <c r="AP104" s="3" t="str">
        <f t="shared" si="43"/>
        <v/>
      </c>
      <c r="AQ104" s="3" t="s">
        <v>948</v>
      </c>
      <c r="AR104" s="3">
        <v>1</v>
      </c>
      <c r="AS104" s="13">
        <f t="shared" si="44"/>
        <v>0.01</v>
      </c>
      <c r="AT104" s="3" t="s">
        <v>949</v>
      </c>
      <c r="AU104" s="3">
        <v>100</v>
      </c>
      <c r="AV104" s="5">
        <f t="shared" si="45"/>
        <v>1</v>
      </c>
      <c r="AW104" s="3">
        <v>20</v>
      </c>
      <c r="AX104" s="13">
        <f t="shared" si="46"/>
        <v>1.6200891049007696E-3</v>
      </c>
      <c r="AY104" s="3">
        <v>40</v>
      </c>
      <c r="AZ104" s="5">
        <f t="shared" si="47"/>
        <v>0.4</v>
      </c>
      <c r="BA104" s="3">
        <v>25000</v>
      </c>
      <c r="BB104" s="13">
        <f t="shared" si="48"/>
        <v>1.3913624220837043E-3</v>
      </c>
      <c r="BC104" s="13">
        <f t="shared" si="49"/>
        <v>0.35075286288174606</v>
      </c>
      <c r="BD104" s="13">
        <f t="shared" si="50"/>
        <v>0.55401611604657197</v>
      </c>
    </row>
    <row r="105" spans="1:56" ht="15" x14ac:dyDescent="0.2">
      <c r="A105" s="3" t="s">
        <v>956</v>
      </c>
      <c r="B105" s="21" t="s">
        <v>3153</v>
      </c>
      <c r="C105" s="3" t="s">
        <v>764</v>
      </c>
      <c r="D105" s="3" t="s">
        <v>144</v>
      </c>
      <c r="E105" s="3" t="s">
        <v>267</v>
      </c>
      <c r="F105" s="3">
        <v>4</v>
      </c>
      <c r="G105" s="3">
        <f t="shared" si="27"/>
        <v>0.75</v>
      </c>
      <c r="H105" s="3">
        <v>5</v>
      </c>
      <c r="I105" s="3">
        <f t="shared" si="28"/>
        <v>1</v>
      </c>
      <c r="J105" s="3">
        <v>5</v>
      </c>
      <c r="K105" s="3">
        <f t="shared" si="29"/>
        <v>1</v>
      </c>
      <c r="L105" s="12">
        <f t="shared" si="34"/>
        <v>0.91666666666666663</v>
      </c>
      <c r="M105" s="3">
        <v>3</v>
      </c>
      <c r="N105" s="13">
        <f t="shared" si="30"/>
        <v>2.9775844764135161E-2</v>
      </c>
      <c r="O105" s="12">
        <f t="shared" si="31"/>
        <v>0.15015974440894569</v>
      </c>
      <c r="P105" s="3">
        <v>3</v>
      </c>
      <c r="Q105" s="3">
        <f t="shared" si="32"/>
        <v>0.5</v>
      </c>
      <c r="R105" s="3">
        <v>5</v>
      </c>
      <c r="S105" s="3">
        <f t="shared" si="33"/>
        <v>1</v>
      </c>
      <c r="T105" s="13">
        <f t="shared" si="35"/>
        <v>0.50992528158804507</v>
      </c>
      <c r="U105" s="3">
        <v>0</v>
      </c>
      <c r="W105" s="5" t="str">
        <f t="shared" si="36"/>
        <v/>
      </c>
      <c r="Y105" s="5" t="str">
        <f t="shared" si="37"/>
        <v/>
      </c>
      <c r="AA105" s="5" t="str">
        <f t="shared" si="38"/>
        <v/>
      </c>
      <c r="AC105" s="5" t="str">
        <f t="shared" si="39"/>
        <v/>
      </c>
      <c r="AD105" s="5">
        <f t="shared" si="40"/>
        <v>0</v>
      </c>
      <c r="AF105" s="3">
        <v>0</v>
      </c>
      <c r="AH105" s="3">
        <v>0</v>
      </c>
      <c r="AJ105" s="3">
        <v>3</v>
      </c>
      <c r="AK105" s="3">
        <f t="shared" si="52"/>
        <v>1</v>
      </c>
      <c r="AL105" s="3">
        <v>3</v>
      </c>
      <c r="AM105" s="3">
        <f t="shared" si="52"/>
        <v>1</v>
      </c>
      <c r="AN105" s="3">
        <v>3</v>
      </c>
      <c r="AO105" s="3">
        <f t="shared" si="42"/>
        <v>1</v>
      </c>
      <c r="AP105" s="3">
        <f t="shared" si="43"/>
        <v>1</v>
      </c>
      <c r="AQ105" s="3" t="s">
        <v>958</v>
      </c>
      <c r="AR105" s="3">
        <v>2</v>
      </c>
      <c r="AS105" s="13">
        <f t="shared" si="44"/>
        <v>0.02</v>
      </c>
      <c r="AT105" s="3" t="s">
        <v>959</v>
      </c>
      <c r="AU105" s="3">
        <v>10</v>
      </c>
      <c r="AV105" s="5">
        <f t="shared" si="45"/>
        <v>0.1</v>
      </c>
      <c r="AW105" s="3">
        <v>20</v>
      </c>
      <c r="AX105" s="13">
        <f t="shared" si="46"/>
        <v>1.6200891049007696E-3</v>
      </c>
      <c r="AY105" s="3">
        <v>50</v>
      </c>
      <c r="AZ105" s="5">
        <f t="shared" si="47"/>
        <v>0.5</v>
      </c>
      <c r="BA105" s="3">
        <v>300000</v>
      </c>
      <c r="BB105" s="13">
        <f t="shared" si="48"/>
        <v>1.6696349065004452E-2</v>
      </c>
      <c r="BC105" s="13">
        <f t="shared" si="49"/>
        <v>0.15457910954247633</v>
      </c>
      <c r="BD105" s="13">
        <f t="shared" si="50"/>
        <v>0.32514638222464853</v>
      </c>
    </row>
    <row r="106" spans="1:56" ht="15" x14ac:dyDescent="0.2">
      <c r="A106" s="3" t="s">
        <v>963</v>
      </c>
      <c r="B106" s="21" t="s">
        <v>3137</v>
      </c>
      <c r="C106" s="3" t="s">
        <v>964</v>
      </c>
      <c r="D106" s="3" t="s">
        <v>144</v>
      </c>
      <c r="E106" s="3" t="s">
        <v>965</v>
      </c>
      <c r="F106" s="3">
        <v>5</v>
      </c>
      <c r="G106" s="3">
        <f t="shared" si="27"/>
        <v>1</v>
      </c>
      <c r="H106" s="3">
        <v>5</v>
      </c>
      <c r="I106" s="3">
        <f t="shared" si="28"/>
        <v>1</v>
      </c>
      <c r="J106" s="3">
        <v>5</v>
      </c>
      <c r="K106" s="3">
        <f t="shared" si="29"/>
        <v>1</v>
      </c>
      <c r="L106" s="12">
        <f t="shared" si="34"/>
        <v>1</v>
      </c>
      <c r="M106" s="3">
        <v>4</v>
      </c>
      <c r="N106" s="13">
        <f t="shared" si="30"/>
        <v>4.0927846548455445E-2</v>
      </c>
      <c r="O106" s="12">
        <f t="shared" si="31"/>
        <v>0.25878594249201275</v>
      </c>
      <c r="P106" s="3">
        <v>4</v>
      </c>
      <c r="Q106" s="3">
        <f t="shared" si="32"/>
        <v>0.75</v>
      </c>
      <c r="R106" s="3">
        <v>5</v>
      </c>
      <c r="S106" s="3">
        <f t="shared" si="33"/>
        <v>1</v>
      </c>
      <c r="T106" s="13">
        <f t="shared" si="35"/>
        <v>0.59697594884948513</v>
      </c>
      <c r="U106" s="3">
        <v>1</v>
      </c>
      <c r="V106" s="3">
        <v>100</v>
      </c>
      <c r="W106" s="5">
        <f t="shared" si="36"/>
        <v>1</v>
      </c>
      <c r="X106" s="3">
        <v>100</v>
      </c>
      <c r="Y106" s="5">
        <f t="shared" si="37"/>
        <v>1</v>
      </c>
      <c r="Z106" s="3">
        <v>45</v>
      </c>
      <c r="AA106" s="5">
        <f t="shared" si="38"/>
        <v>0.45</v>
      </c>
      <c r="AB106" s="3">
        <v>20</v>
      </c>
      <c r="AC106" s="5">
        <f t="shared" si="39"/>
        <v>0.2</v>
      </c>
      <c r="AD106" s="5">
        <f t="shared" si="40"/>
        <v>0.73000000000000009</v>
      </c>
      <c r="AE106" s="3" t="s">
        <v>967</v>
      </c>
      <c r="AF106" s="3">
        <v>0</v>
      </c>
      <c r="AH106" s="3">
        <v>1</v>
      </c>
      <c r="AI106" s="3" t="s">
        <v>968</v>
      </c>
      <c r="AJ106" s="3">
        <v>3</v>
      </c>
      <c r="AK106" s="3">
        <f t="shared" si="52"/>
        <v>1</v>
      </c>
      <c r="AL106" s="3">
        <v>1</v>
      </c>
      <c r="AM106" s="3">
        <f t="shared" si="52"/>
        <v>0</v>
      </c>
      <c r="AN106" s="3">
        <v>3</v>
      </c>
      <c r="AO106" s="3">
        <f t="shared" si="42"/>
        <v>1</v>
      </c>
      <c r="AP106" s="3">
        <f t="shared" si="43"/>
        <v>0.66666666666666663</v>
      </c>
      <c r="AQ106" s="3" t="s">
        <v>969</v>
      </c>
      <c r="AR106" s="3">
        <v>2</v>
      </c>
      <c r="AS106" s="13">
        <f t="shared" si="44"/>
        <v>0.02</v>
      </c>
      <c r="AT106" s="3" t="s">
        <v>970</v>
      </c>
      <c r="AU106" s="3">
        <v>8</v>
      </c>
      <c r="AV106" s="5">
        <f t="shared" si="45"/>
        <v>0.08</v>
      </c>
      <c r="AW106" s="3">
        <v>8</v>
      </c>
      <c r="AX106" s="13">
        <f t="shared" si="46"/>
        <v>6.4803564196030787E-4</v>
      </c>
      <c r="AY106" s="3">
        <v>0</v>
      </c>
      <c r="AZ106" s="5">
        <f t="shared" si="47"/>
        <v>0</v>
      </c>
      <c r="BA106" s="3">
        <v>0</v>
      </c>
      <c r="BB106" s="13">
        <f t="shared" si="48"/>
        <v>0</v>
      </c>
      <c r="BC106" s="13">
        <f t="shared" si="49"/>
        <v>2.0162008910490078E-2</v>
      </c>
      <c r="BD106" s="13">
        <f t="shared" si="50"/>
        <v>0.50422557805333024</v>
      </c>
    </row>
    <row r="107" spans="1:56" ht="15" x14ac:dyDescent="0.2">
      <c r="A107" s="3" t="s">
        <v>974</v>
      </c>
      <c r="B107" s="21" t="s">
        <v>3150</v>
      </c>
      <c r="C107" s="3" t="s">
        <v>975</v>
      </c>
      <c r="D107" s="3" t="s">
        <v>144</v>
      </c>
      <c r="E107" s="3" t="s">
        <v>976</v>
      </c>
      <c r="F107" s="3">
        <v>5</v>
      </c>
      <c r="G107" s="3">
        <f t="shared" si="27"/>
        <v>1</v>
      </c>
      <c r="H107" s="3">
        <v>4</v>
      </c>
      <c r="I107" s="3">
        <f t="shared" si="28"/>
        <v>0.75</v>
      </c>
      <c r="J107" s="3">
        <v>4</v>
      </c>
      <c r="K107" s="3">
        <f t="shared" si="29"/>
        <v>0.75</v>
      </c>
      <c r="L107" s="12">
        <f t="shared" si="34"/>
        <v>0.83333333333333337</v>
      </c>
      <c r="M107" s="3">
        <v>2.6</v>
      </c>
      <c r="N107" s="13">
        <f t="shared" si="30"/>
        <v>2.5315044050407048E-2</v>
      </c>
      <c r="O107" s="12">
        <f t="shared" si="31"/>
        <v>0.14057507987220447</v>
      </c>
      <c r="P107" s="3">
        <v>3</v>
      </c>
      <c r="Q107" s="3">
        <f t="shared" si="32"/>
        <v>0.5</v>
      </c>
      <c r="R107" s="3">
        <v>4</v>
      </c>
      <c r="S107" s="3">
        <f t="shared" si="33"/>
        <v>0.75</v>
      </c>
      <c r="T107" s="13">
        <f t="shared" si="35"/>
        <v>0.42510501468346901</v>
      </c>
      <c r="U107" s="3">
        <v>1</v>
      </c>
      <c r="V107" s="3">
        <v>15</v>
      </c>
      <c r="W107" s="5">
        <f t="shared" si="36"/>
        <v>0.15</v>
      </c>
      <c r="X107" s="3">
        <v>20</v>
      </c>
      <c r="Y107" s="5">
        <f t="shared" si="37"/>
        <v>0.2</v>
      </c>
      <c r="Z107" s="3">
        <v>10</v>
      </c>
      <c r="AA107" s="5">
        <f t="shared" si="38"/>
        <v>0.1</v>
      </c>
      <c r="AB107" s="3">
        <v>10</v>
      </c>
      <c r="AC107" s="5">
        <f t="shared" si="39"/>
        <v>0.1</v>
      </c>
      <c r="AD107" s="5">
        <f t="shared" si="40"/>
        <v>0.31</v>
      </c>
      <c r="AE107" s="3" t="s">
        <v>978</v>
      </c>
      <c r="AF107" s="3">
        <v>1</v>
      </c>
      <c r="AG107" s="3" t="s">
        <v>147</v>
      </c>
      <c r="AH107" s="3">
        <v>1</v>
      </c>
      <c r="AI107" s="3" t="s">
        <v>979</v>
      </c>
      <c r="AJ107" s="3">
        <v>3</v>
      </c>
      <c r="AK107" s="3">
        <f t="shared" si="52"/>
        <v>1</v>
      </c>
      <c r="AL107" s="3">
        <v>3</v>
      </c>
      <c r="AM107" s="3">
        <f t="shared" si="52"/>
        <v>1</v>
      </c>
      <c r="AN107" s="3">
        <v>2</v>
      </c>
      <c r="AO107" s="3">
        <f t="shared" si="42"/>
        <v>0.5</v>
      </c>
      <c r="AP107" s="3">
        <f t="shared" si="43"/>
        <v>0.83333333333333337</v>
      </c>
      <c r="AQ107" s="3" t="s">
        <v>980</v>
      </c>
      <c r="AR107" s="3">
        <v>4</v>
      </c>
      <c r="AS107" s="13">
        <f t="shared" si="44"/>
        <v>0.04</v>
      </c>
      <c r="AT107" s="3" t="s">
        <v>981</v>
      </c>
      <c r="AU107" s="3">
        <v>21</v>
      </c>
      <c r="AV107" s="5">
        <f t="shared" si="45"/>
        <v>0.21</v>
      </c>
      <c r="AW107" s="3">
        <v>20</v>
      </c>
      <c r="AX107" s="13">
        <f t="shared" si="46"/>
        <v>1.6200891049007696E-3</v>
      </c>
      <c r="AY107" s="3">
        <v>70</v>
      </c>
      <c r="AZ107" s="5">
        <f t="shared" si="47"/>
        <v>0.70000000000000007</v>
      </c>
      <c r="BA107" s="3">
        <v>220000</v>
      </c>
      <c r="BB107" s="13">
        <f t="shared" si="48"/>
        <v>1.2243989314336599E-2</v>
      </c>
      <c r="BC107" s="13">
        <f t="shared" si="49"/>
        <v>0.23096601960480936</v>
      </c>
      <c r="BD107" s="13">
        <f t="shared" si="50"/>
        <v>0.58409221261936817</v>
      </c>
    </row>
    <row r="108" spans="1:56" ht="15" x14ac:dyDescent="0.2">
      <c r="A108" s="3" t="s">
        <v>985</v>
      </c>
      <c r="B108" s="21" t="s">
        <v>3137</v>
      </c>
      <c r="C108" s="3" t="s">
        <v>986</v>
      </c>
      <c r="D108" s="3" t="s">
        <v>144</v>
      </c>
      <c r="E108" s="3" t="s">
        <v>987</v>
      </c>
      <c r="G108" s="3">
        <f t="shared" si="27"/>
        <v>-0.25</v>
      </c>
      <c r="I108" s="3">
        <f t="shared" si="28"/>
        <v>-0.25</v>
      </c>
      <c r="K108" s="3">
        <f t="shared" si="29"/>
        <v>-0.25</v>
      </c>
      <c r="L108" s="12" t="str">
        <f t="shared" si="34"/>
        <v/>
      </c>
      <c r="N108" s="13">
        <f t="shared" si="30"/>
        <v>-3.6801605888256944E-3</v>
      </c>
      <c r="O108" s="12" t="e">
        <f t="shared" si="31"/>
        <v>#N/A</v>
      </c>
      <c r="Q108" s="3">
        <f t="shared" si="32"/>
        <v>-0.25</v>
      </c>
      <c r="S108" s="3">
        <f t="shared" si="33"/>
        <v>-0.25</v>
      </c>
      <c r="T108" s="13" t="str">
        <f t="shared" si="35"/>
        <v/>
      </c>
      <c r="W108" s="5" t="str">
        <f t="shared" si="36"/>
        <v/>
      </c>
      <c r="Y108" s="5" t="str">
        <f t="shared" si="37"/>
        <v/>
      </c>
      <c r="AA108" s="5" t="str">
        <f t="shared" si="38"/>
        <v/>
      </c>
      <c r="AC108" s="5" t="str">
        <f t="shared" si="39"/>
        <v/>
      </c>
      <c r="AD108" s="5" t="str">
        <f t="shared" si="40"/>
        <v/>
      </c>
      <c r="AK108" s="3">
        <f t="shared" si="52"/>
        <v>-0.5</v>
      </c>
      <c r="AM108" s="3">
        <f t="shared" si="52"/>
        <v>-0.5</v>
      </c>
      <c r="AO108" s="3">
        <f t="shared" si="42"/>
        <v>-0.5</v>
      </c>
      <c r="AP108" s="3" t="str">
        <f t="shared" si="43"/>
        <v/>
      </c>
      <c r="AS108" s="13" t="str">
        <f t="shared" si="44"/>
        <v/>
      </c>
      <c r="AV108" s="5" t="str">
        <f t="shared" si="45"/>
        <v/>
      </c>
      <c r="AX108" s="13" t="str">
        <f t="shared" si="46"/>
        <v/>
      </c>
      <c r="AZ108" s="5" t="str">
        <f t="shared" si="47"/>
        <v/>
      </c>
      <c r="BB108" s="13" t="str">
        <f t="shared" si="48"/>
        <v/>
      </c>
      <c r="BC108" s="13" t="str">
        <f t="shared" si="49"/>
        <v/>
      </c>
      <c r="BD108" s="13" t="str">
        <f t="shared" si="50"/>
        <v/>
      </c>
    </row>
    <row r="109" spans="1:56" ht="15" x14ac:dyDescent="0.2">
      <c r="A109" s="3" t="s">
        <v>988</v>
      </c>
      <c r="B109" s="21" t="s">
        <v>3137</v>
      </c>
      <c r="C109" s="3" t="s">
        <v>989</v>
      </c>
      <c r="D109" s="3" t="s">
        <v>144</v>
      </c>
      <c r="E109" s="3" t="s">
        <v>349</v>
      </c>
      <c r="F109" s="3">
        <v>5</v>
      </c>
      <c r="G109" s="3">
        <f t="shared" si="27"/>
        <v>1</v>
      </c>
      <c r="H109" s="3">
        <v>5</v>
      </c>
      <c r="I109" s="3">
        <f t="shared" si="28"/>
        <v>1</v>
      </c>
      <c r="J109" s="3">
        <v>5</v>
      </c>
      <c r="K109" s="3">
        <f t="shared" si="29"/>
        <v>1</v>
      </c>
      <c r="L109" s="12">
        <f t="shared" si="34"/>
        <v>1</v>
      </c>
      <c r="M109" s="3">
        <v>5</v>
      </c>
      <c r="N109" s="13">
        <f t="shared" si="30"/>
        <v>5.2079848332775729E-2</v>
      </c>
      <c r="O109" s="12">
        <f t="shared" si="31"/>
        <v>0.32587859424920129</v>
      </c>
      <c r="P109" s="3">
        <v>5</v>
      </c>
      <c r="Q109" s="3">
        <f t="shared" si="32"/>
        <v>1</v>
      </c>
      <c r="R109" s="3">
        <v>5</v>
      </c>
      <c r="S109" s="3">
        <f t="shared" si="33"/>
        <v>1</v>
      </c>
      <c r="T109" s="13">
        <f t="shared" si="35"/>
        <v>0.68402661611092519</v>
      </c>
      <c r="U109" s="3">
        <v>0</v>
      </c>
      <c r="W109" s="5" t="str">
        <f t="shared" si="36"/>
        <v/>
      </c>
      <c r="Y109" s="5" t="str">
        <f t="shared" si="37"/>
        <v/>
      </c>
      <c r="AA109" s="5" t="str">
        <f t="shared" si="38"/>
        <v/>
      </c>
      <c r="AC109" s="5" t="str">
        <f t="shared" si="39"/>
        <v/>
      </c>
      <c r="AD109" s="5">
        <f t="shared" si="40"/>
        <v>0</v>
      </c>
      <c r="AF109" s="3">
        <v>1</v>
      </c>
      <c r="AG109" s="3" t="s">
        <v>128</v>
      </c>
      <c r="AH109" s="3">
        <v>1</v>
      </c>
      <c r="AI109" s="3" t="s">
        <v>991</v>
      </c>
      <c r="AJ109" s="3">
        <v>3</v>
      </c>
      <c r="AK109" s="3">
        <f t="shared" si="52"/>
        <v>1</v>
      </c>
      <c r="AL109" s="3">
        <v>3</v>
      </c>
      <c r="AM109" s="3">
        <f t="shared" si="52"/>
        <v>1</v>
      </c>
      <c r="AN109" s="3">
        <v>3</v>
      </c>
      <c r="AO109" s="3">
        <f t="shared" si="42"/>
        <v>1</v>
      </c>
      <c r="AP109" s="3">
        <f t="shared" si="43"/>
        <v>1</v>
      </c>
      <c r="AQ109" s="3" t="s">
        <v>992</v>
      </c>
      <c r="AR109" s="3">
        <v>10</v>
      </c>
      <c r="AS109" s="13">
        <f t="shared" si="44"/>
        <v>0.1</v>
      </c>
      <c r="AT109" s="3" t="s">
        <v>993</v>
      </c>
      <c r="AU109" s="3">
        <v>20</v>
      </c>
      <c r="AV109" s="5">
        <f t="shared" si="45"/>
        <v>0.2</v>
      </c>
      <c r="AW109" s="3">
        <v>700</v>
      </c>
      <c r="AX109" s="13">
        <f t="shared" si="46"/>
        <v>5.6703118671526935E-2</v>
      </c>
      <c r="AY109" s="3">
        <v>20</v>
      </c>
      <c r="AZ109" s="5">
        <f t="shared" si="47"/>
        <v>0.2</v>
      </c>
      <c r="BA109" s="3">
        <v>5000000</v>
      </c>
      <c r="BB109" s="13">
        <f t="shared" si="48"/>
        <v>0.27827248441674085</v>
      </c>
      <c r="BC109" s="13">
        <f t="shared" si="49"/>
        <v>0.18374390077206695</v>
      </c>
      <c r="BD109" s="13">
        <f t="shared" si="50"/>
        <v>0.62097131461037403</v>
      </c>
    </row>
    <row r="110" spans="1:56" ht="15" x14ac:dyDescent="0.2">
      <c r="A110" s="3" t="s">
        <v>999</v>
      </c>
      <c r="B110" s="21" t="s">
        <v>3149</v>
      </c>
      <c r="C110" s="3" t="s">
        <v>1000</v>
      </c>
      <c r="D110" s="3" t="s">
        <v>124</v>
      </c>
      <c r="E110" s="3" t="s">
        <v>1001</v>
      </c>
      <c r="F110" s="3">
        <v>5</v>
      </c>
      <c r="G110" s="3">
        <f t="shared" si="27"/>
        <v>1</v>
      </c>
      <c r="H110" s="3">
        <v>4</v>
      </c>
      <c r="I110" s="3">
        <f t="shared" si="28"/>
        <v>0.75</v>
      </c>
      <c r="J110" s="3">
        <v>4</v>
      </c>
      <c r="K110" s="3">
        <f t="shared" si="29"/>
        <v>0.75</v>
      </c>
      <c r="L110" s="12">
        <f t="shared" si="34"/>
        <v>0.83333333333333337</v>
      </c>
      <c r="M110" s="3">
        <v>5</v>
      </c>
      <c r="N110" s="13">
        <f t="shared" si="30"/>
        <v>5.2079848332775729E-2</v>
      </c>
      <c r="O110" s="12">
        <f t="shared" si="31"/>
        <v>0.32587859424920129</v>
      </c>
      <c r="P110" s="3">
        <v>4</v>
      </c>
      <c r="Q110" s="3">
        <f t="shared" si="32"/>
        <v>0.75</v>
      </c>
      <c r="R110" s="3">
        <v>4</v>
      </c>
      <c r="S110" s="3">
        <f t="shared" si="33"/>
        <v>0.75</v>
      </c>
      <c r="T110" s="13">
        <f t="shared" si="35"/>
        <v>0.51735994944425856</v>
      </c>
      <c r="U110" s="3">
        <v>1</v>
      </c>
      <c r="V110" s="3">
        <v>40</v>
      </c>
      <c r="W110" s="5">
        <f t="shared" si="36"/>
        <v>0.4</v>
      </c>
      <c r="X110" s="3">
        <v>5</v>
      </c>
      <c r="Y110" s="5">
        <f t="shared" si="37"/>
        <v>0.05</v>
      </c>
      <c r="Z110" s="3">
        <v>20</v>
      </c>
      <c r="AA110" s="5">
        <f t="shared" si="38"/>
        <v>0.2</v>
      </c>
      <c r="AB110" s="3">
        <v>5</v>
      </c>
      <c r="AC110" s="5">
        <f t="shared" si="39"/>
        <v>0.05</v>
      </c>
      <c r="AD110" s="5">
        <f t="shared" si="40"/>
        <v>0.33999999999999997</v>
      </c>
      <c r="AE110" s="3" t="s">
        <v>1003</v>
      </c>
      <c r="AF110" s="3">
        <v>1</v>
      </c>
      <c r="AG110" s="3" t="s">
        <v>147</v>
      </c>
      <c r="AH110" s="3">
        <v>0</v>
      </c>
      <c r="AJ110" s="3">
        <v>3</v>
      </c>
      <c r="AK110" s="3">
        <f t="shared" si="52"/>
        <v>1</v>
      </c>
      <c r="AL110" s="3">
        <v>2</v>
      </c>
      <c r="AM110" s="3">
        <f t="shared" si="52"/>
        <v>0.5</v>
      </c>
      <c r="AN110" s="3">
        <v>3</v>
      </c>
      <c r="AO110" s="3">
        <f t="shared" si="42"/>
        <v>1</v>
      </c>
      <c r="AP110" s="3">
        <f t="shared" si="43"/>
        <v>0.83333333333333337</v>
      </c>
      <c r="AQ110" s="3" t="s">
        <v>1004</v>
      </c>
      <c r="AR110" s="3">
        <v>3</v>
      </c>
      <c r="AS110" s="13">
        <f t="shared" si="44"/>
        <v>0.03</v>
      </c>
      <c r="AT110" s="3" t="s">
        <v>1005</v>
      </c>
      <c r="AU110" s="3">
        <v>40</v>
      </c>
      <c r="AV110" s="5">
        <f t="shared" si="45"/>
        <v>0.4</v>
      </c>
      <c r="AW110" s="3">
        <v>10</v>
      </c>
      <c r="AX110" s="13">
        <f t="shared" si="46"/>
        <v>8.1004455245038481E-4</v>
      </c>
      <c r="AY110" s="3">
        <v>40</v>
      </c>
      <c r="AZ110" s="5">
        <f t="shared" si="47"/>
        <v>0.4</v>
      </c>
      <c r="BA110" s="3">
        <v>0</v>
      </c>
      <c r="BB110" s="13">
        <f t="shared" si="48"/>
        <v>0</v>
      </c>
      <c r="BC110" s="13">
        <f t="shared" si="49"/>
        <v>0.2002025111381126</v>
      </c>
      <c r="BD110" s="13">
        <f t="shared" si="50"/>
        <v>0.46927864090612975</v>
      </c>
    </row>
    <row r="111" spans="1:56" ht="15" x14ac:dyDescent="0.2">
      <c r="A111" s="3" t="s">
        <v>1008</v>
      </c>
      <c r="B111" s="21" t="s">
        <v>3152</v>
      </c>
      <c r="C111" s="3" t="s">
        <v>1009</v>
      </c>
      <c r="D111" s="3" t="s">
        <v>124</v>
      </c>
      <c r="E111" s="3" t="s">
        <v>242</v>
      </c>
      <c r="F111" s="3">
        <v>4</v>
      </c>
      <c r="G111" s="3">
        <f t="shared" si="27"/>
        <v>0.75</v>
      </c>
      <c r="H111" s="3">
        <v>4</v>
      </c>
      <c r="I111" s="3">
        <f t="shared" si="28"/>
        <v>0.75</v>
      </c>
      <c r="J111" s="3">
        <v>4</v>
      </c>
      <c r="K111" s="3">
        <f t="shared" si="29"/>
        <v>0.75</v>
      </c>
      <c r="L111" s="12">
        <f t="shared" si="34"/>
        <v>0.75</v>
      </c>
      <c r="N111" s="13">
        <f t="shared" si="30"/>
        <v>-3.6801605888256944E-3</v>
      </c>
      <c r="O111" s="12" t="e">
        <f t="shared" si="31"/>
        <v>#N/A</v>
      </c>
      <c r="Q111" s="3">
        <f t="shared" si="32"/>
        <v>-0.25</v>
      </c>
      <c r="S111" s="3">
        <f t="shared" si="33"/>
        <v>-0.25</v>
      </c>
      <c r="T111" s="13" t="str">
        <f t="shared" si="35"/>
        <v/>
      </c>
      <c r="W111" s="5" t="str">
        <f t="shared" si="36"/>
        <v/>
      </c>
      <c r="Y111" s="5" t="str">
        <f t="shared" si="37"/>
        <v/>
      </c>
      <c r="AA111" s="5" t="str">
        <f t="shared" si="38"/>
        <v/>
      </c>
      <c r="AC111" s="5" t="str">
        <f t="shared" si="39"/>
        <v/>
      </c>
      <c r="AD111" s="5" t="str">
        <f t="shared" si="40"/>
        <v/>
      </c>
      <c r="AK111" s="3">
        <f t="shared" si="52"/>
        <v>-0.5</v>
      </c>
      <c r="AM111" s="3">
        <f t="shared" si="52"/>
        <v>-0.5</v>
      </c>
      <c r="AO111" s="3">
        <f t="shared" si="42"/>
        <v>-0.5</v>
      </c>
      <c r="AP111" s="3" t="str">
        <f t="shared" si="43"/>
        <v/>
      </c>
      <c r="AS111" s="13" t="str">
        <f t="shared" si="44"/>
        <v/>
      </c>
      <c r="AV111" s="5" t="str">
        <f t="shared" si="45"/>
        <v/>
      </c>
      <c r="AX111" s="13" t="str">
        <f t="shared" si="46"/>
        <v/>
      </c>
      <c r="AZ111" s="5" t="str">
        <f t="shared" si="47"/>
        <v/>
      </c>
      <c r="BB111" s="13" t="str">
        <f t="shared" si="48"/>
        <v/>
      </c>
      <c r="BC111" s="13" t="str">
        <f t="shared" si="49"/>
        <v/>
      </c>
      <c r="BD111" s="13">
        <f t="shared" si="50"/>
        <v>0.75</v>
      </c>
    </row>
    <row r="112" spans="1:56" ht="15" x14ac:dyDescent="0.2">
      <c r="B112" s="21" t="s">
        <v>3137</v>
      </c>
      <c r="C112" s="3" t="s">
        <v>1010</v>
      </c>
      <c r="D112" s="3" t="s">
        <v>124</v>
      </c>
      <c r="E112" s="3" t="s">
        <v>800</v>
      </c>
      <c r="G112" s="3">
        <f t="shared" si="27"/>
        <v>-0.25</v>
      </c>
      <c r="I112" s="3">
        <f t="shared" si="28"/>
        <v>-0.25</v>
      </c>
      <c r="K112" s="3">
        <f t="shared" si="29"/>
        <v>-0.25</v>
      </c>
      <c r="L112" s="12" t="str">
        <f t="shared" si="34"/>
        <v/>
      </c>
      <c r="N112" s="13">
        <f t="shared" si="30"/>
        <v>-3.6801605888256944E-3</v>
      </c>
      <c r="O112" s="12" t="e">
        <f t="shared" si="31"/>
        <v>#N/A</v>
      </c>
      <c r="Q112" s="3">
        <f t="shared" si="32"/>
        <v>-0.25</v>
      </c>
      <c r="S112" s="3">
        <f t="shared" si="33"/>
        <v>-0.25</v>
      </c>
      <c r="T112" s="13" t="str">
        <f t="shared" si="35"/>
        <v/>
      </c>
      <c r="W112" s="5" t="str">
        <f t="shared" si="36"/>
        <v/>
      </c>
      <c r="Y112" s="5" t="str">
        <f t="shared" si="37"/>
        <v/>
      </c>
      <c r="AA112" s="5" t="str">
        <f t="shared" si="38"/>
        <v/>
      </c>
      <c r="AC112" s="5" t="str">
        <f t="shared" si="39"/>
        <v/>
      </c>
      <c r="AD112" s="5" t="str">
        <f t="shared" si="40"/>
        <v/>
      </c>
      <c r="AK112" s="3">
        <f t="shared" si="52"/>
        <v>-0.5</v>
      </c>
      <c r="AM112" s="3">
        <f t="shared" si="52"/>
        <v>-0.5</v>
      </c>
      <c r="AO112" s="3">
        <f t="shared" si="42"/>
        <v>-0.5</v>
      </c>
      <c r="AP112" s="3" t="str">
        <f t="shared" si="43"/>
        <v/>
      </c>
      <c r="AS112" s="13" t="str">
        <f t="shared" si="44"/>
        <v/>
      </c>
      <c r="AV112" s="5" t="str">
        <f t="shared" si="45"/>
        <v/>
      </c>
      <c r="AX112" s="13" t="str">
        <f t="shared" si="46"/>
        <v/>
      </c>
      <c r="AZ112" s="5" t="str">
        <f t="shared" si="47"/>
        <v/>
      </c>
      <c r="BB112" s="13" t="str">
        <f t="shared" si="48"/>
        <v/>
      </c>
      <c r="BC112" s="13" t="str">
        <f t="shared" si="49"/>
        <v/>
      </c>
      <c r="BD112" s="13" t="str">
        <f t="shared" si="50"/>
        <v/>
      </c>
    </row>
    <row r="113" spans="1:56" ht="15" x14ac:dyDescent="0.2">
      <c r="A113" s="3" t="s">
        <v>1011</v>
      </c>
      <c r="B113" s="21" t="s">
        <v>3139</v>
      </c>
      <c r="C113" s="3">
        <v>44787</v>
      </c>
      <c r="D113" s="3" t="s">
        <v>144</v>
      </c>
      <c r="E113" s="3" t="s">
        <v>1012</v>
      </c>
      <c r="F113" s="3">
        <v>5</v>
      </c>
      <c r="G113" s="3">
        <f t="shared" si="27"/>
        <v>1</v>
      </c>
      <c r="H113" s="3">
        <v>5</v>
      </c>
      <c r="I113" s="3">
        <f t="shared" si="28"/>
        <v>1</v>
      </c>
      <c r="J113" s="3">
        <v>5</v>
      </c>
      <c r="K113" s="3">
        <f t="shared" si="29"/>
        <v>1</v>
      </c>
      <c r="L113" s="12">
        <f t="shared" si="34"/>
        <v>1</v>
      </c>
      <c r="M113" s="3">
        <v>36</v>
      </c>
      <c r="N113" s="13">
        <f t="shared" si="30"/>
        <v>0.39779190364670458</v>
      </c>
      <c r="O113" s="12">
        <f t="shared" si="31"/>
        <v>0.98083067092651754</v>
      </c>
      <c r="P113" s="3">
        <v>5</v>
      </c>
      <c r="Q113" s="3">
        <f t="shared" si="32"/>
        <v>1</v>
      </c>
      <c r="R113" s="3">
        <v>5</v>
      </c>
      <c r="S113" s="3">
        <f t="shared" si="33"/>
        <v>1</v>
      </c>
      <c r="T113" s="13">
        <f t="shared" si="35"/>
        <v>0.79926396788223497</v>
      </c>
      <c r="U113" s="3">
        <v>1</v>
      </c>
      <c r="V113" s="3">
        <v>80</v>
      </c>
      <c r="W113" s="5">
        <f t="shared" si="36"/>
        <v>0.8</v>
      </c>
      <c r="X113" s="3">
        <v>50</v>
      </c>
      <c r="Y113" s="5">
        <f t="shared" si="37"/>
        <v>0.5</v>
      </c>
      <c r="Z113" s="3">
        <v>30</v>
      </c>
      <c r="AA113" s="5">
        <f t="shared" si="38"/>
        <v>0.3</v>
      </c>
      <c r="AB113" s="3">
        <v>100</v>
      </c>
      <c r="AC113" s="5">
        <f t="shared" si="39"/>
        <v>1</v>
      </c>
      <c r="AD113" s="5">
        <f t="shared" si="40"/>
        <v>0.72</v>
      </c>
      <c r="AE113" s="3" t="s">
        <v>1014</v>
      </c>
      <c r="AF113" s="3">
        <v>1</v>
      </c>
      <c r="AG113" s="3" t="s">
        <v>179</v>
      </c>
      <c r="AH113" s="3">
        <v>1</v>
      </c>
      <c r="AI113" s="3" t="s">
        <v>1015</v>
      </c>
      <c r="AJ113" s="3">
        <v>3</v>
      </c>
      <c r="AK113" s="3">
        <f t="shared" si="52"/>
        <v>1</v>
      </c>
      <c r="AL113" s="3">
        <v>3</v>
      </c>
      <c r="AM113" s="3">
        <f t="shared" si="52"/>
        <v>1</v>
      </c>
      <c r="AN113" s="3">
        <v>2</v>
      </c>
      <c r="AO113" s="3">
        <f t="shared" si="42"/>
        <v>0.5</v>
      </c>
      <c r="AP113" s="3">
        <f t="shared" si="43"/>
        <v>0.83333333333333337</v>
      </c>
      <c r="AQ113" s="3" t="s">
        <v>1016</v>
      </c>
      <c r="AR113" s="3">
        <v>1</v>
      </c>
      <c r="AS113" s="13">
        <f t="shared" si="44"/>
        <v>0.01</v>
      </c>
      <c r="AT113" s="3" t="s">
        <v>1017</v>
      </c>
      <c r="AU113" s="3">
        <v>50</v>
      </c>
      <c r="AV113" s="5">
        <f t="shared" si="45"/>
        <v>0.5</v>
      </c>
      <c r="AW113" s="3">
        <v>40</v>
      </c>
      <c r="AX113" s="13">
        <f t="shared" si="46"/>
        <v>3.2401782098015392E-3</v>
      </c>
      <c r="AY113" s="3">
        <v>65</v>
      </c>
      <c r="AZ113" s="5">
        <f t="shared" si="47"/>
        <v>0.65</v>
      </c>
      <c r="BA113" s="3">
        <v>70000</v>
      </c>
      <c r="BB113" s="13">
        <f t="shared" si="48"/>
        <v>3.895814781834372E-3</v>
      </c>
      <c r="BC113" s="13">
        <f t="shared" si="49"/>
        <v>0.28928399824790896</v>
      </c>
      <c r="BD113" s="13">
        <f t="shared" si="50"/>
        <v>0.70648516243293469</v>
      </c>
    </row>
    <row r="114" spans="1:56" ht="15" x14ac:dyDescent="0.2">
      <c r="A114" s="3" t="s">
        <v>1027</v>
      </c>
      <c r="B114" s="21" t="s">
        <v>3137</v>
      </c>
      <c r="C114" s="3" t="s">
        <v>1020</v>
      </c>
      <c r="D114" s="3" t="s">
        <v>113</v>
      </c>
      <c r="E114" s="3" t="s">
        <v>1021</v>
      </c>
      <c r="F114" s="3">
        <v>5</v>
      </c>
      <c r="G114" s="3">
        <f t="shared" si="27"/>
        <v>1</v>
      </c>
      <c r="H114" s="3">
        <v>5</v>
      </c>
      <c r="I114" s="3">
        <f t="shared" si="28"/>
        <v>1</v>
      </c>
      <c r="J114" s="3">
        <v>5</v>
      </c>
      <c r="K114" s="3">
        <f t="shared" si="29"/>
        <v>1</v>
      </c>
      <c r="L114" s="12">
        <f t="shared" si="34"/>
        <v>1</v>
      </c>
      <c r="M114" s="3">
        <v>8</v>
      </c>
      <c r="N114" s="13">
        <f t="shared" si="30"/>
        <v>8.5535853685736588E-2</v>
      </c>
      <c r="O114" s="12">
        <f t="shared" si="31"/>
        <v>0.56549520766773165</v>
      </c>
      <c r="P114" s="3">
        <v>4</v>
      </c>
      <c r="Q114" s="3">
        <f t="shared" si="32"/>
        <v>0.75</v>
      </c>
      <c r="R114" s="3">
        <v>5</v>
      </c>
      <c r="S114" s="3">
        <f t="shared" si="33"/>
        <v>1</v>
      </c>
      <c r="T114" s="13">
        <f t="shared" si="35"/>
        <v>0.61184528456191212</v>
      </c>
      <c r="U114" s="3">
        <v>1</v>
      </c>
      <c r="V114" s="3">
        <v>100</v>
      </c>
      <c r="W114" s="5">
        <f t="shared" si="36"/>
        <v>1</v>
      </c>
      <c r="X114" s="3">
        <v>5</v>
      </c>
      <c r="Y114" s="5">
        <f t="shared" si="37"/>
        <v>0.05</v>
      </c>
      <c r="Z114" s="3">
        <v>70</v>
      </c>
      <c r="AA114" s="5">
        <f t="shared" si="38"/>
        <v>0.70000000000000007</v>
      </c>
      <c r="AB114" s="3">
        <v>5</v>
      </c>
      <c r="AC114" s="5">
        <f t="shared" si="39"/>
        <v>0.05</v>
      </c>
      <c r="AD114" s="5">
        <f t="shared" si="40"/>
        <v>0.55999999999999994</v>
      </c>
      <c r="AE114" s="3" t="e">
        <v>#NAME?</v>
      </c>
      <c r="AF114" s="3">
        <v>1</v>
      </c>
      <c r="AG114" s="3" t="s">
        <v>147</v>
      </c>
      <c r="AH114" s="3">
        <v>0</v>
      </c>
      <c r="AJ114" s="3">
        <v>3</v>
      </c>
      <c r="AK114" s="3">
        <f t="shared" si="52"/>
        <v>1</v>
      </c>
      <c r="AL114" s="3">
        <v>3</v>
      </c>
      <c r="AM114" s="3">
        <f t="shared" si="52"/>
        <v>1</v>
      </c>
      <c r="AN114" s="3">
        <v>3</v>
      </c>
      <c r="AO114" s="3">
        <f t="shared" si="42"/>
        <v>1</v>
      </c>
      <c r="AP114" s="3">
        <f t="shared" si="43"/>
        <v>1</v>
      </c>
      <c r="AQ114" s="3" t="e">
        <v>#NAME?</v>
      </c>
      <c r="AR114" s="3">
        <v>2</v>
      </c>
      <c r="AS114" s="13">
        <f t="shared" si="44"/>
        <v>0.02</v>
      </c>
      <c r="AT114" s="3" t="e">
        <v>#NAME?</v>
      </c>
      <c r="AU114" s="3">
        <v>15</v>
      </c>
      <c r="AV114" s="5">
        <f t="shared" si="45"/>
        <v>0.15</v>
      </c>
      <c r="AW114" s="3">
        <v>150</v>
      </c>
      <c r="AX114" s="13">
        <f t="shared" si="46"/>
        <v>1.2150668286755772E-2</v>
      </c>
      <c r="AY114" s="3">
        <v>10</v>
      </c>
      <c r="AZ114" s="5">
        <f t="shared" si="47"/>
        <v>0.1</v>
      </c>
      <c r="BA114" s="3">
        <v>200000</v>
      </c>
      <c r="BB114" s="13">
        <f t="shared" si="48"/>
        <v>1.1130899376669634E-2</v>
      </c>
      <c r="BC114" s="13">
        <f t="shared" si="49"/>
        <v>6.8320391915856343E-2</v>
      </c>
      <c r="BD114" s="13">
        <f t="shared" si="50"/>
        <v>0.53252070955972097</v>
      </c>
    </row>
    <row r="115" spans="1:56" ht="15" x14ac:dyDescent="0.2">
      <c r="A115" s="3" t="s">
        <v>1028</v>
      </c>
      <c r="B115" s="21" t="s">
        <v>3149</v>
      </c>
      <c r="C115" s="3" t="s">
        <v>1029</v>
      </c>
      <c r="D115" s="3" t="s">
        <v>144</v>
      </c>
      <c r="E115" s="3" t="s">
        <v>1030</v>
      </c>
      <c r="F115" s="3">
        <v>5</v>
      </c>
      <c r="G115" s="3">
        <f t="shared" si="27"/>
        <v>1</v>
      </c>
      <c r="H115" s="3">
        <v>4</v>
      </c>
      <c r="I115" s="3">
        <f t="shared" si="28"/>
        <v>0.75</v>
      </c>
      <c r="J115" s="3">
        <v>5</v>
      </c>
      <c r="K115" s="3">
        <f t="shared" si="29"/>
        <v>1</v>
      </c>
      <c r="L115" s="12">
        <f t="shared" si="34"/>
        <v>0.91666666666666663</v>
      </c>
      <c r="M115" s="3">
        <v>3</v>
      </c>
      <c r="N115" s="13">
        <f t="shared" si="30"/>
        <v>2.9775844764135161E-2</v>
      </c>
      <c r="O115" s="12">
        <f t="shared" si="31"/>
        <v>0.15015974440894569</v>
      </c>
      <c r="P115" s="3">
        <v>4</v>
      </c>
      <c r="Q115" s="3">
        <f t="shared" si="32"/>
        <v>0.75</v>
      </c>
      <c r="R115" s="3">
        <v>5</v>
      </c>
      <c r="S115" s="3">
        <f t="shared" si="33"/>
        <v>1</v>
      </c>
      <c r="T115" s="13">
        <f t="shared" si="35"/>
        <v>0.59325861492137844</v>
      </c>
      <c r="U115" s="3">
        <v>1</v>
      </c>
      <c r="V115" s="3">
        <v>10</v>
      </c>
      <c r="W115" s="5">
        <f t="shared" si="36"/>
        <v>0.1</v>
      </c>
      <c r="X115" s="3">
        <v>20</v>
      </c>
      <c r="Y115" s="5">
        <f t="shared" si="37"/>
        <v>0.2</v>
      </c>
      <c r="Z115" s="3">
        <v>20</v>
      </c>
      <c r="AA115" s="5">
        <f t="shared" si="38"/>
        <v>0.2</v>
      </c>
      <c r="AB115" s="3">
        <v>20</v>
      </c>
      <c r="AC115" s="5">
        <f t="shared" si="39"/>
        <v>0.2</v>
      </c>
      <c r="AD115" s="5">
        <f t="shared" si="40"/>
        <v>0.33999999999999997</v>
      </c>
      <c r="AE115" s="3" t="s">
        <v>1032</v>
      </c>
      <c r="AF115" s="3">
        <v>1</v>
      </c>
      <c r="AG115" s="3" t="s">
        <v>128</v>
      </c>
      <c r="AH115" s="3">
        <v>0</v>
      </c>
      <c r="AI115" s="3" t="s">
        <v>1033</v>
      </c>
      <c r="AJ115" s="3">
        <v>3</v>
      </c>
      <c r="AK115" s="3">
        <f t="shared" si="52"/>
        <v>1</v>
      </c>
      <c r="AL115" s="3">
        <v>2</v>
      </c>
      <c r="AM115" s="3">
        <f t="shared" si="52"/>
        <v>0.5</v>
      </c>
      <c r="AN115" s="3">
        <v>2</v>
      </c>
      <c r="AO115" s="3">
        <f t="shared" si="42"/>
        <v>0.5</v>
      </c>
      <c r="AP115" s="3">
        <f t="shared" si="43"/>
        <v>0.66666666666666663</v>
      </c>
      <c r="AQ115" s="3" t="s">
        <v>1034</v>
      </c>
      <c r="AR115" s="3">
        <v>5</v>
      </c>
      <c r="AS115" s="13">
        <f t="shared" si="44"/>
        <v>0.05</v>
      </c>
      <c r="AT115" s="3" t="s">
        <v>1035</v>
      </c>
      <c r="AU115" s="3">
        <v>10</v>
      </c>
      <c r="AV115" s="5">
        <f t="shared" si="45"/>
        <v>0.1</v>
      </c>
      <c r="AW115" s="3">
        <v>30</v>
      </c>
      <c r="AX115" s="13">
        <f t="shared" si="46"/>
        <v>2.4301336573511541E-3</v>
      </c>
      <c r="AY115" s="3">
        <v>10</v>
      </c>
      <c r="AZ115" s="5">
        <f t="shared" si="47"/>
        <v>0.1</v>
      </c>
      <c r="BA115" s="3">
        <v>100000</v>
      </c>
      <c r="BB115" s="13">
        <f t="shared" si="48"/>
        <v>5.5654496883348172E-3</v>
      </c>
      <c r="BC115" s="13">
        <f t="shared" si="49"/>
        <v>5.1998895836421498E-2</v>
      </c>
      <c r="BD115" s="13">
        <f t="shared" si="50"/>
        <v>0.45232385551139165</v>
      </c>
    </row>
    <row r="116" spans="1:56" ht="15" x14ac:dyDescent="0.2">
      <c r="A116" s="3" t="s">
        <v>1039</v>
      </c>
      <c r="B116" s="21" t="s">
        <v>3139</v>
      </c>
      <c r="C116" s="3" t="s">
        <v>228</v>
      </c>
      <c r="D116" s="3" t="s">
        <v>113</v>
      </c>
      <c r="E116" s="3" t="s">
        <v>1040</v>
      </c>
      <c r="F116" s="3">
        <v>5</v>
      </c>
      <c r="G116" s="3">
        <f t="shared" si="27"/>
        <v>1</v>
      </c>
      <c r="H116" s="3">
        <v>5</v>
      </c>
      <c r="I116" s="3">
        <f t="shared" si="28"/>
        <v>1</v>
      </c>
      <c r="J116" s="3">
        <v>4</v>
      </c>
      <c r="K116" s="3">
        <f t="shared" si="29"/>
        <v>0.75</v>
      </c>
      <c r="L116" s="12">
        <f t="shared" si="34"/>
        <v>0.91666666666666663</v>
      </c>
      <c r="M116" s="3">
        <v>6</v>
      </c>
      <c r="N116" s="13">
        <f t="shared" si="30"/>
        <v>6.323185011709602E-2</v>
      </c>
      <c r="O116" s="12">
        <f t="shared" si="31"/>
        <v>0.49520766773162939</v>
      </c>
      <c r="P116" s="3">
        <v>5</v>
      </c>
      <c r="Q116" s="3">
        <f t="shared" si="32"/>
        <v>1</v>
      </c>
      <c r="R116" s="3">
        <v>5</v>
      </c>
      <c r="S116" s="3">
        <f t="shared" si="33"/>
        <v>1</v>
      </c>
      <c r="T116" s="13">
        <f t="shared" si="35"/>
        <v>0.68774395003903199</v>
      </c>
      <c r="U116" s="3">
        <v>1</v>
      </c>
      <c r="V116" s="3">
        <v>70</v>
      </c>
      <c r="W116" s="5">
        <f t="shared" si="36"/>
        <v>0.70000000000000007</v>
      </c>
      <c r="X116" s="3">
        <v>10</v>
      </c>
      <c r="Y116" s="5">
        <f t="shared" si="37"/>
        <v>0.1</v>
      </c>
      <c r="Z116" s="3">
        <v>60</v>
      </c>
      <c r="AA116" s="5">
        <f t="shared" si="38"/>
        <v>0.6</v>
      </c>
      <c r="AB116" s="3">
        <v>10</v>
      </c>
      <c r="AC116" s="5">
        <f t="shared" si="39"/>
        <v>0.1</v>
      </c>
      <c r="AD116" s="5">
        <f t="shared" si="40"/>
        <v>0.50000000000000011</v>
      </c>
      <c r="AE116" s="3" t="s">
        <v>1042</v>
      </c>
      <c r="AF116" s="3">
        <v>1</v>
      </c>
      <c r="AG116" s="3" t="s">
        <v>179</v>
      </c>
      <c r="AH116" s="3">
        <v>1</v>
      </c>
      <c r="AI116" s="3" t="s">
        <v>1043</v>
      </c>
      <c r="AJ116" s="3">
        <v>3</v>
      </c>
      <c r="AK116" s="3">
        <f t="shared" ref="AK116:AM131" si="53">(AJ116-1)/2</f>
        <v>1</v>
      </c>
      <c r="AL116" s="3">
        <v>3</v>
      </c>
      <c r="AM116" s="3">
        <f t="shared" si="53"/>
        <v>1</v>
      </c>
      <c r="AN116" s="3">
        <v>3</v>
      </c>
      <c r="AO116" s="3">
        <f t="shared" si="42"/>
        <v>1</v>
      </c>
      <c r="AP116" s="3">
        <f t="shared" si="43"/>
        <v>1</v>
      </c>
      <c r="AQ116" s="3" t="s">
        <v>1044</v>
      </c>
      <c r="AR116" s="3">
        <v>12</v>
      </c>
      <c r="AS116" s="13">
        <f t="shared" si="44"/>
        <v>0.12</v>
      </c>
      <c r="AT116" s="3" t="s">
        <v>1045</v>
      </c>
      <c r="AU116" s="3">
        <v>15</v>
      </c>
      <c r="AV116" s="5">
        <f t="shared" si="45"/>
        <v>0.15</v>
      </c>
      <c r="AW116" s="3">
        <v>200</v>
      </c>
      <c r="AX116" s="13">
        <f t="shared" si="46"/>
        <v>1.6200891049007696E-2</v>
      </c>
      <c r="AY116" s="3">
        <v>50</v>
      </c>
      <c r="AZ116" s="5">
        <f t="shared" si="47"/>
        <v>0.5</v>
      </c>
      <c r="BA116" s="3">
        <v>1500000</v>
      </c>
      <c r="BB116" s="13">
        <f t="shared" si="48"/>
        <v>8.3481745325022255E-2</v>
      </c>
      <c r="BC116" s="13">
        <f t="shared" si="49"/>
        <v>0.1874206590935075</v>
      </c>
      <c r="BD116" s="13">
        <f t="shared" si="50"/>
        <v>0.67647890947490075</v>
      </c>
    </row>
    <row r="117" spans="1:56" ht="15" x14ac:dyDescent="0.2">
      <c r="A117" s="3" t="s">
        <v>1051</v>
      </c>
      <c r="B117" s="21" t="s">
        <v>3137</v>
      </c>
      <c r="C117" s="3" t="s">
        <v>1052</v>
      </c>
      <c r="D117" s="3" t="s">
        <v>124</v>
      </c>
      <c r="E117" s="3" t="s">
        <v>1053</v>
      </c>
      <c r="G117" s="3">
        <f t="shared" si="27"/>
        <v>-0.25</v>
      </c>
      <c r="I117" s="3">
        <f t="shared" si="28"/>
        <v>-0.25</v>
      </c>
      <c r="K117" s="3">
        <f t="shared" si="29"/>
        <v>-0.25</v>
      </c>
      <c r="L117" s="12" t="str">
        <f t="shared" si="34"/>
        <v/>
      </c>
      <c r="N117" s="13">
        <f t="shared" si="30"/>
        <v>-3.6801605888256944E-3</v>
      </c>
      <c r="O117" s="12" t="e">
        <f t="shared" si="31"/>
        <v>#N/A</v>
      </c>
      <c r="Q117" s="3">
        <f t="shared" si="32"/>
        <v>-0.25</v>
      </c>
      <c r="S117" s="3">
        <f t="shared" si="33"/>
        <v>-0.25</v>
      </c>
      <c r="T117" s="13" t="str">
        <f t="shared" si="35"/>
        <v/>
      </c>
      <c r="W117" s="5" t="str">
        <f t="shared" si="36"/>
        <v/>
      </c>
      <c r="Y117" s="5" t="str">
        <f t="shared" si="37"/>
        <v/>
      </c>
      <c r="AA117" s="5" t="str">
        <f t="shared" si="38"/>
        <v/>
      </c>
      <c r="AC117" s="5" t="str">
        <f t="shared" si="39"/>
        <v/>
      </c>
      <c r="AD117" s="5" t="str">
        <f t="shared" si="40"/>
        <v/>
      </c>
      <c r="AK117" s="3">
        <f t="shared" si="53"/>
        <v>-0.5</v>
      </c>
      <c r="AM117" s="3">
        <f t="shared" si="53"/>
        <v>-0.5</v>
      </c>
      <c r="AO117" s="3">
        <f t="shared" si="42"/>
        <v>-0.5</v>
      </c>
      <c r="AP117" s="3" t="str">
        <f t="shared" si="43"/>
        <v/>
      </c>
      <c r="AS117" s="13" t="str">
        <f t="shared" si="44"/>
        <v/>
      </c>
      <c r="AV117" s="5" t="str">
        <f t="shared" si="45"/>
        <v/>
      </c>
      <c r="AX117" s="13" t="str">
        <f t="shared" si="46"/>
        <v/>
      </c>
      <c r="AZ117" s="5" t="str">
        <f t="shared" si="47"/>
        <v/>
      </c>
      <c r="BB117" s="13" t="str">
        <f t="shared" si="48"/>
        <v/>
      </c>
      <c r="BC117" s="13" t="str">
        <f t="shared" si="49"/>
        <v/>
      </c>
      <c r="BD117" s="13" t="str">
        <f t="shared" si="50"/>
        <v/>
      </c>
    </row>
    <row r="118" spans="1:56" ht="15" x14ac:dyDescent="0.2">
      <c r="A118" s="3" t="s">
        <v>1054</v>
      </c>
      <c r="B118" s="21" t="s">
        <v>3152</v>
      </c>
      <c r="C118" s="3" t="s">
        <v>1055</v>
      </c>
      <c r="D118" s="3" t="s">
        <v>113</v>
      </c>
      <c r="E118" s="3" t="s">
        <v>1056</v>
      </c>
      <c r="F118" s="3">
        <v>4</v>
      </c>
      <c r="G118" s="3">
        <f t="shared" si="27"/>
        <v>0.75</v>
      </c>
      <c r="H118" s="3">
        <v>5</v>
      </c>
      <c r="I118" s="3">
        <f t="shared" si="28"/>
        <v>1</v>
      </c>
      <c r="J118" s="3">
        <v>5</v>
      </c>
      <c r="K118" s="3">
        <f t="shared" si="29"/>
        <v>1</v>
      </c>
      <c r="L118" s="12">
        <f t="shared" si="34"/>
        <v>0.91666666666666663</v>
      </c>
      <c r="M118" s="3">
        <v>6.7</v>
      </c>
      <c r="N118" s="13">
        <f t="shared" si="30"/>
        <v>7.1038251366120214E-2</v>
      </c>
      <c r="O118" s="12">
        <f t="shared" si="31"/>
        <v>0.53674121405750796</v>
      </c>
      <c r="P118" s="3">
        <v>5</v>
      </c>
      <c r="Q118" s="3">
        <f t="shared" si="32"/>
        <v>1</v>
      </c>
      <c r="R118" s="3">
        <v>5</v>
      </c>
      <c r="S118" s="3">
        <f t="shared" si="33"/>
        <v>1</v>
      </c>
      <c r="T118" s="13">
        <f t="shared" si="35"/>
        <v>0.69034608378870688</v>
      </c>
      <c r="U118" s="3">
        <v>1</v>
      </c>
      <c r="V118" s="3">
        <v>100</v>
      </c>
      <c r="W118" s="5">
        <f t="shared" si="36"/>
        <v>1</v>
      </c>
      <c r="X118" s="3">
        <v>0</v>
      </c>
      <c r="Y118" s="5">
        <f t="shared" si="37"/>
        <v>0</v>
      </c>
      <c r="Z118" s="3">
        <v>0</v>
      </c>
      <c r="AA118" s="5">
        <f t="shared" si="38"/>
        <v>0</v>
      </c>
      <c r="AB118" s="3">
        <v>0</v>
      </c>
      <c r="AC118" s="5">
        <f t="shared" si="39"/>
        <v>0</v>
      </c>
      <c r="AD118" s="5">
        <f t="shared" si="40"/>
        <v>0.4</v>
      </c>
      <c r="AE118" s="3" t="s">
        <v>1058</v>
      </c>
      <c r="AF118" s="3">
        <v>0</v>
      </c>
      <c r="AH118" s="3">
        <v>1</v>
      </c>
      <c r="AI118" s="3" t="s">
        <v>1059</v>
      </c>
      <c r="AJ118" s="3">
        <v>3</v>
      </c>
      <c r="AK118" s="3">
        <f t="shared" si="53"/>
        <v>1</v>
      </c>
      <c r="AL118" s="3">
        <v>3</v>
      </c>
      <c r="AM118" s="3">
        <f t="shared" si="53"/>
        <v>1</v>
      </c>
      <c r="AN118" s="3">
        <v>3</v>
      </c>
      <c r="AO118" s="3">
        <f t="shared" si="42"/>
        <v>1</v>
      </c>
      <c r="AP118" s="3">
        <f t="shared" si="43"/>
        <v>1</v>
      </c>
      <c r="AQ118" s="3" t="s">
        <v>1060</v>
      </c>
      <c r="AR118" s="3">
        <v>20</v>
      </c>
      <c r="AS118" s="13">
        <f t="shared" si="44"/>
        <v>0.2</v>
      </c>
      <c r="AT118" s="3" t="s">
        <v>1061</v>
      </c>
      <c r="AU118" s="3">
        <v>20</v>
      </c>
      <c r="AV118" s="5">
        <f t="shared" si="45"/>
        <v>0.2</v>
      </c>
      <c r="AW118" s="3">
        <v>920</v>
      </c>
      <c r="AX118" s="13">
        <f t="shared" si="46"/>
        <v>7.4524098825435398E-2</v>
      </c>
      <c r="AY118" s="3">
        <v>65</v>
      </c>
      <c r="AZ118" s="5">
        <f t="shared" si="47"/>
        <v>0.65</v>
      </c>
      <c r="BA118" s="3">
        <v>0</v>
      </c>
      <c r="BB118" s="13">
        <f t="shared" si="48"/>
        <v>0</v>
      </c>
      <c r="BC118" s="13">
        <f t="shared" si="49"/>
        <v>0.23113102470635885</v>
      </c>
      <c r="BD118" s="13">
        <f t="shared" si="50"/>
        <v>0.55476797189521665</v>
      </c>
    </row>
    <row r="119" spans="1:56" ht="15" x14ac:dyDescent="0.2">
      <c r="A119" s="3" t="s">
        <v>1064</v>
      </c>
      <c r="B119" s="21" t="s">
        <v>3137</v>
      </c>
      <c r="G119" s="3">
        <f t="shared" si="27"/>
        <v>-0.25</v>
      </c>
      <c r="I119" s="3">
        <f t="shared" si="28"/>
        <v>-0.25</v>
      </c>
      <c r="K119" s="3">
        <f t="shared" si="29"/>
        <v>-0.25</v>
      </c>
      <c r="L119" s="12" t="str">
        <f t="shared" si="34"/>
        <v/>
      </c>
      <c r="N119" s="13">
        <f t="shared" si="30"/>
        <v>-3.6801605888256944E-3</v>
      </c>
      <c r="O119" s="12" t="e">
        <f t="shared" si="31"/>
        <v>#N/A</v>
      </c>
      <c r="Q119" s="3">
        <f t="shared" si="32"/>
        <v>-0.25</v>
      </c>
      <c r="S119" s="3">
        <f t="shared" si="33"/>
        <v>-0.25</v>
      </c>
      <c r="T119" s="13" t="str">
        <f t="shared" si="35"/>
        <v/>
      </c>
      <c r="W119" s="5" t="str">
        <f t="shared" si="36"/>
        <v/>
      </c>
      <c r="Y119" s="5" t="str">
        <f t="shared" si="37"/>
        <v/>
      </c>
      <c r="AA119" s="5" t="str">
        <f t="shared" si="38"/>
        <v/>
      </c>
      <c r="AC119" s="5" t="str">
        <f t="shared" si="39"/>
        <v/>
      </c>
      <c r="AD119" s="5" t="str">
        <f t="shared" si="40"/>
        <v/>
      </c>
      <c r="AK119" s="3">
        <f t="shared" si="53"/>
        <v>-0.5</v>
      </c>
      <c r="AM119" s="3">
        <f t="shared" si="53"/>
        <v>-0.5</v>
      </c>
      <c r="AO119" s="3">
        <f t="shared" si="42"/>
        <v>-0.5</v>
      </c>
      <c r="AP119" s="3" t="str">
        <f t="shared" si="43"/>
        <v/>
      </c>
      <c r="AS119" s="13" t="str">
        <f t="shared" si="44"/>
        <v/>
      </c>
      <c r="AV119" s="5" t="str">
        <f t="shared" si="45"/>
        <v/>
      </c>
      <c r="AX119" s="13" t="str">
        <f t="shared" si="46"/>
        <v/>
      </c>
      <c r="AZ119" s="5" t="str">
        <f t="shared" si="47"/>
        <v/>
      </c>
      <c r="BB119" s="13" t="str">
        <f t="shared" si="48"/>
        <v/>
      </c>
      <c r="BC119" s="13" t="str">
        <f t="shared" si="49"/>
        <v/>
      </c>
      <c r="BD119" s="13" t="str">
        <f t="shared" si="50"/>
        <v/>
      </c>
    </row>
    <row r="120" spans="1:56" ht="15" x14ac:dyDescent="0.2">
      <c r="A120" s="3" t="s">
        <v>1065</v>
      </c>
      <c r="B120" s="21" t="s">
        <v>3137</v>
      </c>
      <c r="C120" s="3" t="s">
        <v>1066</v>
      </c>
      <c r="D120" s="3" t="s">
        <v>124</v>
      </c>
      <c r="E120" s="3" t="s">
        <v>668</v>
      </c>
      <c r="F120" s="3">
        <v>5</v>
      </c>
      <c r="G120" s="3">
        <f t="shared" si="27"/>
        <v>1</v>
      </c>
      <c r="H120" s="3">
        <v>5</v>
      </c>
      <c r="I120" s="3">
        <f t="shared" si="28"/>
        <v>1</v>
      </c>
      <c r="J120" s="3">
        <v>5</v>
      </c>
      <c r="K120" s="3">
        <f t="shared" si="29"/>
        <v>1</v>
      </c>
      <c r="L120" s="12">
        <f t="shared" si="34"/>
        <v>1</v>
      </c>
      <c r="M120" s="3">
        <v>30</v>
      </c>
      <c r="N120" s="13">
        <f t="shared" si="30"/>
        <v>0.3308798929407829</v>
      </c>
      <c r="O120" s="12">
        <f t="shared" si="31"/>
        <v>0.96805111821086265</v>
      </c>
      <c r="P120" s="3">
        <v>4</v>
      </c>
      <c r="Q120" s="3">
        <f t="shared" si="32"/>
        <v>0.75</v>
      </c>
      <c r="R120" s="3">
        <v>3</v>
      </c>
      <c r="S120" s="3">
        <f t="shared" si="33"/>
        <v>0.5</v>
      </c>
      <c r="T120" s="13">
        <f t="shared" si="35"/>
        <v>0.52695996431359438</v>
      </c>
      <c r="U120" s="3">
        <v>0</v>
      </c>
      <c r="V120" s="3">
        <v>100</v>
      </c>
      <c r="W120" s="5">
        <f t="shared" si="36"/>
        <v>1</v>
      </c>
      <c r="Y120" s="5" t="str">
        <f t="shared" si="37"/>
        <v/>
      </c>
      <c r="AA120" s="5" t="str">
        <f t="shared" si="38"/>
        <v/>
      </c>
      <c r="AC120" s="5" t="str">
        <f t="shared" si="39"/>
        <v/>
      </c>
      <c r="AD120" s="5">
        <f t="shared" si="40"/>
        <v>0.5</v>
      </c>
      <c r="AF120" s="3">
        <v>0</v>
      </c>
      <c r="AH120" s="3">
        <v>1</v>
      </c>
      <c r="AI120" s="3" t="s">
        <v>1067</v>
      </c>
      <c r="AJ120" s="3">
        <v>3</v>
      </c>
      <c r="AK120" s="3">
        <f t="shared" si="53"/>
        <v>1</v>
      </c>
      <c r="AL120" s="3">
        <v>3</v>
      </c>
      <c r="AM120" s="3">
        <f t="shared" si="53"/>
        <v>1</v>
      </c>
      <c r="AN120" s="3">
        <v>3</v>
      </c>
      <c r="AO120" s="3">
        <f t="shared" si="42"/>
        <v>1</v>
      </c>
      <c r="AP120" s="3">
        <f t="shared" si="43"/>
        <v>1</v>
      </c>
      <c r="AQ120" s="3" t="s">
        <v>1068</v>
      </c>
      <c r="AR120" s="3">
        <v>5</v>
      </c>
      <c r="AS120" s="13">
        <f t="shared" si="44"/>
        <v>0.05</v>
      </c>
      <c r="AT120" s="3" t="s">
        <v>1069</v>
      </c>
      <c r="AU120" s="3">
        <v>80</v>
      </c>
      <c r="AV120" s="5">
        <f t="shared" si="45"/>
        <v>0.8</v>
      </c>
      <c r="AW120" s="3">
        <v>50</v>
      </c>
      <c r="AX120" s="13">
        <f t="shared" si="46"/>
        <v>4.0502227622519239E-3</v>
      </c>
      <c r="AY120" s="3">
        <v>30</v>
      </c>
      <c r="AZ120" s="5">
        <f t="shared" si="47"/>
        <v>0.3</v>
      </c>
      <c r="BA120" s="3">
        <v>200000</v>
      </c>
      <c r="BB120" s="13">
        <f t="shared" si="48"/>
        <v>1.1130899376669634E-2</v>
      </c>
      <c r="BC120" s="13">
        <f t="shared" si="49"/>
        <v>0.27879528053473041</v>
      </c>
      <c r="BD120" s="13">
        <f t="shared" si="50"/>
        <v>0.54446940560604051</v>
      </c>
    </row>
    <row r="121" spans="1:56" ht="15" x14ac:dyDescent="0.2">
      <c r="A121" s="3" t="s">
        <v>1072</v>
      </c>
      <c r="B121" s="21" t="s">
        <v>3149</v>
      </c>
      <c r="C121" s="3" t="s">
        <v>228</v>
      </c>
      <c r="D121" s="3" t="s">
        <v>144</v>
      </c>
      <c r="E121" s="3" t="s">
        <v>1073</v>
      </c>
      <c r="F121" s="3">
        <v>3</v>
      </c>
      <c r="G121" s="3">
        <f t="shared" si="27"/>
        <v>0.5</v>
      </c>
      <c r="H121" s="3">
        <v>5</v>
      </c>
      <c r="I121" s="3">
        <f t="shared" si="28"/>
        <v>1</v>
      </c>
      <c r="J121" s="3">
        <v>5</v>
      </c>
      <c r="K121" s="3">
        <f t="shared" si="29"/>
        <v>1</v>
      </c>
      <c r="L121" s="12">
        <f t="shared" si="34"/>
        <v>0.83333333333333337</v>
      </c>
      <c r="M121" s="3">
        <v>12</v>
      </c>
      <c r="N121" s="13">
        <f t="shared" si="30"/>
        <v>0.13014386082301774</v>
      </c>
      <c r="O121" s="12">
        <f t="shared" si="31"/>
        <v>0.72523961661341851</v>
      </c>
      <c r="P121" s="3">
        <v>3</v>
      </c>
      <c r="Q121" s="3">
        <f t="shared" si="32"/>
        <v>0.5</v>
      </c>
      <c r="R121" s="3">
        <v>4</v>
      </c>
      <c r="S121" s="3">
        <f t="shared" si="33"/>
        <v>0.75</v>
      </c>
      <c r="T121" s="13">
        <f t="shared" si="35"/>
        <v>0.46004795360767253</v>
      </c>
      <c r="U121" s="3">
        <v>0</v>
      </c>
      <c r="W121" s="5" t="str">
        <f t="shared" si="36"/>
        <v/>
      </c>
      <c r="Y121" s="5" t="str">
        <f t="shared" si="37"/>
        <v/>
      </c>
      <c r="AA121" s="5" t="str">
        <f t="shared" si="38"/>
        <v/>
      </c>
      <c r="AC121" s="5" t="str">
        <f t="shared" si="39"/>
        <v/>
      </c>
      <c r="AD121" s="5">
        <f t="shared" si="40"/>
        <v>0</v>
      </c>
      <c r="AF121" s="3">
        <v>0</v>
      </c>
      <c r="AH121" s="3">
        <v>1</v>
      </c>
      <c r="AI121" s="3" t="s">
        <v>1075</v>
      </c>
      <c r="AJ121" s="3">
        <v>2</v>
      </c>
      <c r="AK121" s="3">
        <f t="shared" si="53"/>
        <v>0.5</v>
      </c>
      <c r="AL121" s="3">
        <v>2</v>
      </c>
      <c r="AM121" s="3">
        <f t="shared" si="53"/>
        <v>0.5</v>
      </c>
      <c r="AN121" s="3">
        <v>2</v>
      </c>
      <c r="AO121" s="3">
        <f t="shared" si="42"/>
        <v>0.5</v>
      </c>
      <c r="AP121" s="3">
        <f t="shared" si="43"/>
        <v>0.5</v>
      </c>
      <c r="AQ121" s="3" t="s">
        <v>1076</v>
      </c>
      <c r="AR121" s="3">
        <v>50</v>
      </c>
      <c r="AS121" s="13">
        <f t="shared" si="44"/>
        <v>0.5</v>
      </c>
      <c r="AT121" s="3" t="s">
        <v>1077</v>
      </c>
      <c r="AU121" s="3">
        <v>17</v>
      </c>
      <c r="AV121" s="5">
        <f t="shared" si="45"/>
        <v>0.17</v>
      </c>
      <c r="AW121" s="3">
        <v>41</v>
      </c>
      <c r="AX121" s="13">
        <f t="shared" si="46"/>
        <v>3.3211826650465775E-3</v>
      </c>
      <c r="AY121" s="3">
        <v>90</v>
      </c>
      <c r="AZ121" s="5">
        <f t="shared" si="47"/>
        <v>0.9</v>
      </c>
      <c r="BA121" s="3">
        <v>50000</v>
      </c>
      <c r="BB121" s="13">
        <f t="shared" si="48"/>
        <v>2.7827248441674086E-3</v>
      </c>
      <c r="BC121" s="13">
        <f t="shared" si="49"/>
        <v>0.26902597687730351</v>
      </c>
      <c r="BD121" s="13">
        <f t="shared" si="50"/>
        <v>0.44530090797728872</v>
      </c>
    </row>
    <row r="122" spans="1:56" ht="15" x14ac:dyDescent="0.2">
      <c r="A122" s="3" t="s">
        <v>1080</v>
      </c>
      <c r="B122" s="21" t="s">
        <v>3149</v>
      </c>
      <c r="C122" s="3" t="s">
        <v>1081</v>
      </c>
      <c r="D122" s="3" t="s">
        <v>124</v>
      </c>
      <c r="E122" s="3" t="s">
        <v>1082</v>
      </c>
      <c r="F122" s="3">
        <v>4</v>
      </c>
      <c r="G122" s="3">
        <f t="shared" si="27"/>
        <v>0.75</v>
      </c>
      <c r="H122" s="3">
        <v>4</v>
      </c>
      <c r="I122" s="3">
        <f t="shared" si="28"/>
        <v>0.75</v>
      </c>
      <c r="J122" s="3">
        <v>4</v>
      </c>
      <c r="K122" s="3">
        <f t="shared" si="29"/>
        <v>0.75</v>
      </c>
      <c r="L122" s="12">
        <f t="shared" si="34"/>
        <v>0.75</v>
      </c>
      <c r="M122" s="3">
        <v>20</v>
      </c>
      <c r="N122" s="13">
        <f t="shared" si="30"/>
        <v>0.21935987509758004</v>
      </c>
      <c r="O122" s="12">
        <f t="shared" si="31"/>
        <v>0.88817891373801916</v>
      </c>
      <c r="P122" s="3">
        <v>4</v>
      </c>
      <c r="Q122" s="3">
        <f t="shared" si="32"/>
        <v>0.75</v>
      </c>
      <c r="R122" s="3">
        <v>3</v>
      </c>
      <c r="S122" s="3">
        <f t="shared" si="33"/>
        <v>0.5</v>
      </c>
      <c r="T122" s="13">
        <f t="shared" si="35"/>
        <v>0.48978662503252668</v>
      </c>
      <c r="U122" s="3">
        <v>1</v>
      </c>
      <c r="V122" s="3">
        <v>50</v>
      </c>
      <c r="W122" s="5">
        <f t="shared" si="36"/>
        <v>0.5</v>
      </c>
      <c r="X122" s="3">
        <v>10</v>
      </c>
      <c r="Y122" s="5">
        <f t="shared" si="37"/>
        <v>0.1</v>
      </c>
      <c r="Z122" s="3">
        <v>50</v>
      </c>
      <c r="AA122" s="5">
        <f t="shared" si="38"/>
        <v>0.5</v>
      </c>
      <c r="AB122" s="3">
        <v>10</v>
      </c>
      <c r="AC122" s="5">
        <f t="shared" si="39"/>
        <v>0.1</v>
      </c>
      <c r="AD122" s="5">
        <f t="shared" si="40"/>
        <v>0.44000000000000006</v>
      </c>
      <c r="AE122" s="3" t="s">
        <v>1084</v>
      </c>
      <c r="AF122" s="3">
        <v>1</v>
      </c>
      <c r="AG122" s="3" t="s">
        <v>147</v>
      </c>
      <c r="AH122" s="3">
        <v>0</v>
      </c>
      <c r="AJ122" s="3">
        <v>2</v>
      </c>
      <c r="AK122" s="3">
        <f t="shared" si="53"/>
        <v>0.5</v>
      </c>
      <c r="AL122" s="3">
        <v>0</v>
      </c>
      <c r="AM122" s="3">
        <f t="shared" si="53"/>
        <v>-0.5</v>
      </c>
      <c r="AN122" s="3">
        <v>0</v>
      </c>
      <c r="AO122" s="3">
        <f t="shared" si="42"/>
        <v>-0.5</v>
      </c>
      <c r="AP122" s="3" t="str">
        <f t="shared" si="43"/>
        <v/>
      </c>
      <c r="AQ122" s="3" t="s">
        <v>1085</v>
      </c>
      <c r="AR122" s="3">
        <v>7</v>
      </c>
      <c r="AS122" s="13">
        <f t="shared" si="44"/>
        <v>7.0000000000000007E-2</v>
      </c>
      <c r="AT122" s="3" t="s">
        <v>1086</v>
      </c>
      <c r="AU122" s="3">
        <v>20</v>
      </c>
      <c r="AV122" s="5">
        <f t="shared" si="45"/>
        <v>0.2</v>
      </c>
      <c r="AW122" s="3">
        <v>10</v>
      </c>
      <c r="AX122" s="13">
        <f t="shared" si="46"/>
        <v>8.1004455245038481E-4</v>
      </c>
      <c r="AY122" s="3">
        <v>8</v>
      </c>
      <c r="AZ122" s="5">
        <f t="shared" si="47"/>
        <v>0.08</v>
      </c>
      <c r="BA122" s="3">
        <v>5000</v>
      </c>
      <c r="BB122" s="13">
        <f t="shared" si="48"/>
        <v>2.7827248441674086E-4</v>
      </c>
      <c r="BC122" s="13">
        <f t="shared" si="49"/>
        <v>7.0272079259216788E-2</v>
      </c>
      <c r="BD122" s="13">
        <f t="shared" si="50"/>
        <v>0.40286552918453472</v>
      </c>
    </row>
    <row r="123" spans="1:56" ht="15" x14ac:dyDescent="0.2">
      <c r="A123" s="3" t="s">
        <v>1088</v>
      </c>
      <c r="B123" s="21" t="s">
        <v>3137</v>
      </c>
      <c r="C123" s="3" t="s">
        <v>783</v>
      </c>
      <c r="D123" s="3" t="s">
        <v>144</v>
      </c>
      <c r="E123" s="3" t="s">
        <v>1012</v>
      </c>
      <c r="F123" s="3">
        <v>5</v>
      </c>
      <c r="G123" s="3">
        <f t="shared" si="27"/>
        <v>1</v>
      </c>
      <c r="H123" s="3">
        <v>5</v>
      </c>
      <c r="I123" s="3">
        <f t="shared" si="28"/>
        <v>1</v>
      </c>
      <c r="J123" s="3">
        <v>5</v>
      </c>
      <c r="K123" s="3">
        <f t="shared" si="29"/>
        <v>1</v>
      </c>
      <c r="L123" s="12">
        <f t="shared" si="34"/>
        <v>1</v>
      </c>
      <c r="M123" s="3">
        <v>10</v>
      </c>
      <c r="N123" s="13">
        <f t="shared" si="30"/>
        <v>0.10783985725437716</v>
      </c>
      <c r="O123" s="12">
        <f t="shared" si="31"/>
        <v>0.61661341853035145</v>
      </c>
      <c r="P123" s="3">
        <v>2</v>
      </c>
      <c r="Q123" s="3">
        <f t="shared" si="32"/>
        <v>0.25</v>
      </c>
      <c r="R123" s="3">
        <v>4</v>
      </c>
      <c r="S123" s="3">
        <f t="shared" si="33"/>
        <v>0.75</v>
      </c>
      <c r="T123" s="13">
        <f t="shared" si="35"/>
        <v>0.36927995241812567</v>
      </c>
      <c r="U123" s="3">
        <v>0</v>
      </c>
      <c r="W123" s="5" t="str">
        <f t="shared" si="36"/>
        <v/>
      </c>
      <c r="Y123" s="5" t="str">
        <f t="shared" si="37"/>
        <v/>
      </c>
      <c r="AA123" s="5" t="str">
        <f t="shared" si="38"/>
        <v/>
      </c>
      <c r="AC123" s="5" t="str">
        <f t="shared" si="39"/>
        <v/>
      </c>
      <c r="AD123" s="5">
        <f t="shared" si="40"/>
        <v>0</v>
      </c>
      <c r="AF123" s="3">
        <v>0</v>
      </c>
      <c r="AH123" s="3">
        <v>1</v>
      </c>
      <c r="AI123" s="3" t="s">
        <v>1090</v>
      </c>
      <c r="AJ123" s="3">
        <v>3</v>
      </c>
      <c r="AK123" s="3">
        <f t="shared" si="53"/>
        <v>1</v>
      </c>
      <c r="AL123" s="3">
        <v>2</v>
      </c>
      <c r="AM123" s="3">
        <f t="shared" si="53"/>
        <v>0.5</v>
      </c>
      <c r="AN123" s="3">
        <v>3</v>
      </c>
      <c r="AO123" s="3">
        <f t="shared" si="42"/>
        <v>1</v>
      </c>
      <c r="AP123" s="3">
        <f t="shared" si="43"/>
        <v>0.83333333333333337</v>
      </c>
      <c r="AQ123" s="3" t="s">
        <v>1091</v>
      </c>
      <c r="AR123" s="3">
        <v>5</v>
      </c>
      <c r="AS123" s="13">
        <f t="shared" si="44"/>
        <v>0.05</v>
      </c>
      <c r="AT123" s="3" t="s">
        <v>1092</v>
      </c>
      <c r="AU123" s="3">
        <v>25</v>
      </c>
      <c r="AV123" s="5">
        <f t="shared" si="45"/>
        <v>0.25</v>
      </c>
      <c r="AW123" s="3">
        <v>100</v>
      </c>
      <c r="AX123" s="13">
        <f t="shared" si="46"/>
        <v>8.1004455245038479E-3</v>
      </c>
      <c r="AY123" s="3">
        <v>90</v>
      </c>
      <c r="AZ123" s="5">
        <f t="shared" si="47"/>
        <v>0.9</v>
      </c>
      <c r="BA123" s="3">
        <v>0</v>
      </c>
      <c r="BB123" s="13">
        <f t="shared" si="48"/>
        <v>0</v>
      </c>
      <c r="BC123" s="13">
        <f t="shared" si="49"/>
        <v>0.28952511138112597</v>
      </c>
      <c r="BD123" s="13">
        <f t="shared" si="50"/>
        <v>0.44276729964157308</v>
      </c>
    </row>
    <row r="124" spans="1:56" ht="15" x14ac:dyDescent="0.2">
      <c r="A124" s="3" t="s">
        <v>1095</v>
      </c>
      <c r="B124" s="21" t="s">
        <v>3152</v>
      </c>
      <c r="C124" s="3" t="s">
        <v>1096</v>
      </c>
      <c r="D124" s="3" t="s">
        <v>124</v>
      </c>
      <c r="E124" s="3" t="s">
        <v>380</v>
      </c>
      <c r="F124" s="3">
        <v>5</v>
      </c>
      <c r="G124" s="3">
        <f t="shared" si="27"/>
        <v>1</v>
      </c>
      <c r="H124" s="3">
        <v>5</v>
      </c>
      <c r="I124" s="3">
        <f t="shared" si="28"/>
        <v>1</v>
      </c>
      <c r="J124" s="3">
        <v>5</v>
      </c>
      <c r="K124" s="3">
        <f t="shared" si="29"/>
        <v>1</v>
      </c>
      <c r="L124" s="12">
        <f t="shared" si="34"/>
        <v>1</v>
      </c>
      <c r="M124" s="3">
        <v>15</v>
      </c>
      <c r="N124" s="13">
        <f t="shared" si="30"/>
        <v>0.16359986617597858</v>
      </c>
      <c r="O124" s="12">
        <f t="shared" si="31"/>
        <v>0.80191693290734822</v>
      </c>
      <c r="P124" s="3">
        <v>4</v>
      </c>
      <c r="Q124" s="3">
        <f t="shared" si="32"/>
        <v>0.75</v>
      </c>
      <c r="R124" s="3">
        <v>5</v>
      </c>
      <c r="S124" s="3">
        <f t="shared" si="33"/>
        <v>1</v>
      </c>
      <c r="T124" s="13">
        <f t="shared" si="35"/>
        <v>0.63786662205865952</v>
      </c>
      <c r="U124" s="3">
        <v>1</v>
      </c>
      <c r="V124" s="3">
        <v>70</v>
      </c>
      <c r="W124" s="5">
        <f t="shared" si="36"/>
        <v>0.70000000000000007</v>
      </c>
      <c r="X124" s="3">
        <v>15</v>
      </c>
      <c r="Y124" s="5">
        <f t="shared" si="37"/>
        <v>0.15</v>
      </c>
      <c r="Z124" s="3">
        <v>50</v>
      </c>
      <c r="AA124" s="5">
        <f t="shared" si="38"/>
        <v>0.5</v>
      </c>
      <c r="AB124" s="3">
        <v>10</v>
      </c>
      <c r="AC124" s="5">
        <f t="shared" si="39"/>
        <v>0.1</v>
      </c>
      <c r="AD124" s="5">
        <f t="shared" si="40"/>
        <v>0.49000000000000005</v>
      </c>
      <c r="AE124" s="3" t="s">
        <v>1097</v>
      </c>
      <c r="AF124" s="3">
        <v>1</v>
      </c>
      <c r="AG124" s="3" t="s">
        <v>128</v>
      </c>
      <c r="AH124" s="3">
        <v>1</v>
      </c>
      <c r="AI124" s="3" t="s">
        <v>1098</v>
      </c>
      <c r="AJ124" s="3">
        <v>3</v>
      </c>
      <c r="AK124" s="3">
        <f t="shared" si="53"/>
        <v>1</v>
      </c>
      <c r="AL124" s="3">
        <v>3</v>
      </c>
      <c r="AM124" s="3">
        <f t="shared" si="53"/>
        <v>1</v>
      </c>
      <c r="AN124" s="3">
        <v>3</v>
      </c>
      <c r="AO124" s="3">
        <f t="shared" si="42"/>
        <v>1</v>
      </c>
      <c r="AP124" s="3">
        <f t="shared" si="43"/>
        <v>1</v>
      </c>
      <c r="AQ124" s="3" t="s">
        <v>1099</v>
      </c>
      <c r="AR124" s="3">
        <v>10</v>
      </c>
      <c r="AS124" s="13">
        <f t="shared" si="44"/>
        <v>0.1</v>
      </c>
      <c r="AT124" s="3" t="e">
        <v>#NAME?</v>
      </c>
      <c r="AU124" s="3">
        <v>30</v>
      </c>
      <c r="AV124" s="5">
        <f t="shared" si="45"/>
        <v>0.3</v>
      </c>
      <c r="AW124" s="3">
        <v>15</v>
      </c>
      <c r="AX124" s="13">
        <f t="shared" si="46"/>
        <v>1.215066828675577E-3</v>
      </c>
      <c r="AY124" s="3">
        <v>11</v>
      </c>
      <c r="AZ124" s="5">
        <f t="shared" si="47"/>
        <v>0.11</v>
      </c>
      <c r="BA124" s="3">
        <v>100000</v>
      </c>
      <c r="BB124" s="13">
        <f t="shared" si="48"/>
        <v>5.5654496883348172E-3</v>
      </c>
      <c r="BC124" s="13">
        <f t="shared" si="49"/>
        <v>0.10419512912925259</v>
      </c>
      <c r="BD124" s="13">
        <f t="shared" si="50"/>
        <v>0.66650771889848903</v>
      </c>
    </row>
    <row r="125" spans="1:56" ht="15" x14ac:dyDescent="0.2">
      <c r="A125" s="3" t="s">
        <v>1102</v>
      </c>
      <c r="B125" s="21" t="s">
        <v>3150</v>
      </c>
      <c r="C125" s="3" t="s">
        <v>1103</v>
      </c>
      <c r="D125" s="3" t="s">
        <v>144</v>
      </c>
      <c r="E125" s="3" t="s">
        <v>1104</v>
      </c>
      <c r="F125" s="3">
        <v>5</v>
      </c>
      <c r="G125" s="3">
        <f t="shared" si="27"/>
        <v>1</v>
      </c>
      <c r="H125" s="3">
        <v>5</v>
      </c>
      <c r="I125" s="3">
        <f t="shared" si="28"/>
        <v>1</v>
      </c>
      <c r="J125" s="3">
        <v>5</v>
      </c>
      <c r="K125" s="3">
        <f t="shared" si="29"/>
        <v>1</v>
      </c>
      <c r="L125" s="12">
        <f t="shared" si="34"/>
        <v>1</v>
      </c>
      <c r="M125" s="3">
        <v>14</v>
      </c>
      <c r="N125" s="13">
        <f t="shared" si="30"/>
        <v>0.15244786439165831</v>
      </c>
      <c r="O125" s="12">
        <f t="shared" si="31"/>
        <v>0.78913738019169333</v>
      </c>
      <c r="P125" s="3">
        <v>4</v>
      </c>
      <c r="Q125" s="3">
        <f t="shared" si="32"/>
        <v>0.75</v>
      </c>
      <c r="R125" s="3">
        <v>5</v>
      </c>
      <c r="S125" s="3">
        <f t="shared" si="33"/>
        <v>1</v>
      </c>
      <c r="T125" s="13">
        <f t="shared" si="35"/>
        <v>0.63414928813055271</v>
      </c>
      <c r="U125" s="3">
        <v>0</v>
      </c>
      <c r="W125" s="5" t="str">
        <f t="shared" si="36"/>
        <v/>
      </c>
      <c r="Y125" s="5" t="str">
        <f t="shared" si="37"/>
        <v/>
      </c>
      <c r="AA125" s="5" t="str">
        <f t="shared" si="38"/>
        <v/>
      </c>
      <c r="AC125" s="5" t="str">
        <f t="shared" si="39"/>
        <v/>
      </c>
      <c r="AD125" s="5">
        <f t="shared" si="40"/>
        <v>0</v>
      </c>
      <c r="AF125" s="3">
        <v>0</v>
      </c>
      <c r="AH125" s="3">
        <v>1</v>
      </c>
      <c r="AI125" s="3" t="s">
        <v>1106</v>
      </c>
      <c r="AJ125" s="3">
        <v>3</v>
      </c>
      <c r="AK125" s="3">
        <f t="shared" si="53"/>
        <v>1</v>
      </c>
      <c r="AL125" s="3">
        <v>3</v>
      </c>
      <c r="AM125" s="3">
        <f t="shared" si="53"/>
        <v>1</v>
      </c>
      <c r="AN125" s="3">
        <v>3</v>
      </c>
      <c r="AO125" s="3">
        <f t="shared" si="42"/>
        <v>1</v>
      </c>
      <c r="AP125" s="3">
        <f t="shared" si="43"/>
        <v>1</v>
      </c>
      <c r="AQ125" s="3" t="s">
        <v>1107</v>
      </c>
      <c r="AR125" s="3">
        <v>10</v>
      </c>
      <c r="AS125" s="13">
        <f t="shared" si="44"/>
        <v>0.1</v>
      </c>
      <c r="AT125" s="3" t="s">
        <v>1108</v>
      </c>
      <c r="AU125" s="3">
        <v>30</v>
      </c>
      <c r="AV125" s="5">
        <f t="shared" si="45"/>
        <v>0.3</v>
      </c>
      <c r="AW125" s="3">
        <v>85</v>
      </c>
      <c r="AX125" s="13">
        <f t="shared" si="46"/>
        <v>6.8853786958282702E-3</v>
      </c>
      <c r="AY125" s="3">
        <v>90</v>
      </c>
      <c r="AZ125" s="5">
        <f t="shared" si="47"/>
        <v>0.9</v>
      </c>
      <c r="BA125" s="3">
        <v>1000000</v>
      </c>
      <c r="BB125" s="13">
        <f t="shared" si="48"/>
        <v>5.5654496883348177E-2</v>
      </c>
      <c r="BC125" s="13">
        <f t="shared" si="49"/>
        <v>0.31563496889479409</v>
      </c>
      <c r="BD125" s="13">
        <f t="shared" si="50"/>
        <v>0.50622303212816833</v>
      </c>
    </row>
    <row r="126" spans="1:56" ht="15" x14ac:dyDescent="0.2">
      <c r="A126" s="4" t="s">
        <v>1115</v>
      </c>
      <c r="B126" s="21" t="s">
        <v>3137</v>
      </c>
      <c r="C126" s="3" t="s">
        <v>1026</v>
      </c>
      <c r="D126" s="3" t="s">
        <v>124</v>
      </c>
      <c r="E126" s="3" t="s">
        <v>577</v>
      </c>
      <c r="F126" s="3">
        <v>5</v>
      </c>
      <c r="G126" s="3">
        <f t="shared" si="27"/>
        <v>1</v>
      </c>
      <c r="H126" s="3">
        <v>5</v>
      </c>
      <c r="I126" s="3">
        <f t="shared" si="28"/>
        <v>1</v>
      </c>
      <c r="J126" s="3">
        <v>5</v>
      </c>
      <c r="K126" s="3">
        <f t="shared" si="29"/>
        <v>1</v>
      </c>
      <c r="L126" s="12">
        <f t="shared" si="34"/>
        <v>1</v>
      </c>
      <c r="M126" s="3">
        <v>15</v>
      </c>
      <c r="N126" s="13">
        <f t="shared" si="30"/>
        <v>0.16359986617597858</v>
      </c>
      <c r="O126" s="12">
        <f t="shared" si="31"/>
        <v>0.80191693290734822</v>
      </c>
      <c r="P126" s="3">
        <v>5</v>
      </c>
      <c r="Q126" s="3">
        <f t="shared" si="32"/>
        <v>1</v>
      </c>
      <c r="R126" s="3">
        <v>5</v>
      </c>
      <c r="S126" s="3">
        <f t="shared" si="33"/>
        <v>1</v>
      </c>
      <c r="T126" s="13">
        <f t="shared" si="35"/>
        <v>0.72119995539199289</v>
      </c>
      <c r="U126" s="3">
        <v>1</v>
      </c>
      <c r="V126" s="3">
        <v>100</v>
      </c>
      <c r="W126" s="5">
        <f t="shared" si="36"/>
        <v>1</v>
      </c>
      <c r="X126" s="3">
        <v>10</v>
      </c>
      <c r="Y126" s="5">
        <f t="shared" si="37"/>
        <v>0.1</v>
      </c>
      <c r="Z126" s="3">
        <v>100</v>
      </c>
      <c r="AA126" s="5">
        <f t="shared" si="38"/>
        <v>1</v>
      </c>
      <c r="AB126" s="3">
        <v>10</v>
      </c>
      <c r="AC126" s="5">
        <f t="shared" si="39"/>
        <v>0.1</v>
      </c>
      <c r="AD126" s="5">
        <f t="shared" si="40"/>
        <v>0.64</v>
      </c>
      <c r="AE126" s="3" t="s">
        <v>1117</v>
      </c>
      <c r="AF126" s="3">
        <v>0</v>
      </c>
      <c r="AH126" s="3">
        <v>1</v>
      </c>
      <c r="AI126" s="3" t="s">
        <v>1118</v>
      </c>
      <c r="AJ126" s="3">
        <v>3</v>
      </c>
      <c r="AK126" s="3">
        <f t="shared" si="53"/>
        <v>1</v>
      </c>
      <c r="AL126" s="3">
        <v>1</v>
      </c>
      <c r="AM126" s="3">
        <f t="shared" si="53"/>
        <v>0</v>
      </c>
      <c r="AN126" s="3">
        <v>3</v>
      </c>
      <c r="AO126" s="3">
        <f t="shared" si="42"/>
        <v>1</v>
      </c>
      <c r="AP126" s="3">
        <f t="shared" si="43"/>
        <v>0.66666666666666663</v>
      </c>
      <c r="AQ126" s="3" t="s">
        <v>1119</v>
      </c>
      <c r="AR126" s="3">
        <v>28</v>
      </c>
      <c r="AS126" s="13">
        <f t="shared" si="44"/>
        <v>0.28000000000000003</v>
      </c>
      <c r="AT126" s="3" t="s">
        <v>1120</v>
      </c>
      <c r="AU126" s="3">
        <v>60</v>
      </c>
      <c r="AV126" s="5">
        <f t="shared" si="45"/>
        <v>0.6</v>
      </c>
      <c r="AW126" s="3">
        <v>7</v>
      </c>
      <c r="AX126" s="13">
        <f t="shared" si="46"/>
        <v>5.6703118671526929E-4</v>
      </c>
      <c r="AY126" s="3">
        <v>2</v>
      </c>
      <c r="AZ126" s="5">
        <f t="shared" si="47"/>
        <v>0.02</v>
      </c>
      <c r="BA126" s="3">
        <v>530000</v>
      </c>
      <c r="BB126" s="13">
        <f t="shared" si="48"/>
        <v>2.9496883348174532E-2</v>
      </c>
      <c r="BC126" s="13">
        <f t="shared" si="49"/>
        <v>0.16251597863372247</v>
      </c>
      <c r="BD126" s="13">
        <f t="shared" si="50"/>
        <v>0.55879782508654785</v>
      </c>
    </row>
    <row r="127" spans="1:56" ht="15" x14ac:dyDescent="0.2">
      <c r="A127" s="3" t="s">
        <v>1130</v>
      </c>
      <c r="B127" s="21" t="s">
        <v>3150</v>
      </c>
      <c r="C127" s="3" t="s">
        <v>866</v>
      </c>
      <c r="D127" s="3" t="s">
        <v>144</v>
      </c>
      <c r="E127" s="3" t="s">
        <v>270</v>
      </c>
      <c r="F127" s="3">
        <v>5</v>
      </c>
      <c r="G127" s="3">
        <f t="shared" si="27"/>
        <v>1</v>
      </c>
      <c r="H127" s="3">
        <v>4</v>
      </c>
      <c r="I127" s="3">
        <f t="shared" si="28"/>
        <v>0.75</v>
      </c>
      <c r="J127" s="3">
        <v>4</v>
      </c>
      <c r="K127" s="3">
        <f t="shared" si="29"/>
        <v>0.75</v>
      </c>
      <c r="L127" s="12">
        <f t="shared" si="34"/>
        <v>0.83333333333333337</v>
      </c>
      <c r="M127" s="3">
        <v>5</v>
      </c>
      <c r="N127" s="13">
        <f t="shared" si="30"/>
        <v>5.2079848332775729E-2</v>
      </c>
      <c r="O127" s="12">
        <f t="shared" si="31"/>
        <v>0.32587859424920129</v>
      </c>
      <c r="P127" s="3">
        <v>3</v>
      </c>
      <c r="Q127" s="3">
        <f t="shared" si="32"/>
        <v>0.5</v>
      </c>
      <c r="R127" s="3">
        <v>4</v>
      </c>
      <c r="S127" s="3">
        <f t="shared" si="33"/>
        <v>0.75</v>
      </c>
      <c r="T127" s="13">
        <f t="shared" si="35"/>
        <v>0.43402661611092519</v>
      </c>
      <c r="U127" s="3">
        <v>0</v>
      </c>
      <c r="W127" s="5" t="str">
        <f t="shared" si="36"/>
        <v/>
      </c>
      <c r="Y127" s="5" t="str">
        <f t="shared" si="37"/>
        <v/>
      </c>
      <c r="AA127" s="5" t="str">
        <f t="shared" si="38"/>
        <v/>
      </c>
      <c r="AC127" s="5" t="str">
        <f t="shared" si="39"/>
        <v/>
      </c>
      <c r="AD127" s="5">
        <f t="shared" si="40"/>
        <v>0</v>
      </c>
      <c r="AF127" s="3">
        <v>1</v>
      </c>
      <c r="AG127" s="3" t="s">
        <v>179</v>
      </c>
      <c r="AH127" s="3">
        <v>1</v>
      </c>
      <c r="AI127" s="3" t="s">
        <v>1124</v>
      </c>
      <c r="AJ127" s="3">
        <v>3</v>
      </c>
      <c r="AK127" s="3">
        <f t="shared" si="53"/>
        <v>1</v>
      </c>
      <c r="AL127" s="3">
        <v>0</v>
      </c>
      <c r="AM127" s="3">
        <f t="shared" si="53"/>
        <v>-0.5</v>
      </c>
      <c r="AN127" s="3">
        <v>2</v>
      </c>
      <c r="AO127" s="3">
        <f t="shared" si="42"/>
        <v>0.5</v>
      </c>
      <c r="AP127" s="3" t="str">
        <f t="shared" si="43"/>
        <v/>
      </c>
      <c r="AQ127" s="3" t="s">
        <v>1125</v>
      </c>
      <c r="AR127" s="3">
        <v>6</v>
      </c>
      <c r="AS127" s="13">
        <f t="shared" si="44"/>
        <v>0.06</v>
      </c>
      <c r="AT127" s="3" t="s">
        <v>1126</v>
      </c>
      <c r="AU127" s="3">
        <v>25</v>
      </c>
      <c r="AV127" s="5">
        <f t="shared" si="45"/>
        <v>0.25</v>
      </c>
      <c r="AW127" s="3">
        <v>9</v>
      </c>
      <c r="AX127" s="13">
        <f t="shared" si="46"/>
        <v>7.2904009720534634E-4</v>
      </c>
      <c r="AY127" s="3">
        <v>6</v>
      </c>
      <c r="AZ127" s="5">
        <f t="shared" si="47"/>
        <v>0.06</v>
      </c>
      <c r="BA127" s="3">
        <v>150000</v>
      </c>
      <c r="BB127" s="13">
        <f t="shared" si="48"/>
        <v>8.3481745325022262E-3</v>
      </c>
      <c r="BC127" s="13">
        <f t="shared" si="49"/>
        <v>7.9769303657426904E-2</v>
      </c>
      <c r="BD127" s="13">
        <f t="shared" si="50"/>
        <v>0.48673275044309794</v>
      </c>
    </row>
    <row r="128" spans="1:56" ht="15" x14ac:dyDescent="0.2">
      <c r="A128" s="3" t="s">
        <v>1140</v>
      </c>
      <c r="B128" s="21" t="s">
        <v>3149</v>
      </c>
      <c r="C128" s="3" t="s">
        <v>1131</v>
      </c>
      <c r="D128" s="3" t="s">
        <v>144</v>
      </c>
      <c r="E128" s="3" t="s">
        <v>1132</v>
      </c>
      <c r="F128" s="3">
        <v>5</v>
      </c>
      <c r="G128" s="3">
        <f t="shared" si="27"/>
        <v>1</v>
      </c>
      <c r="H128" s="3">
        <v>5</v>
      </c>
      <c r="I128" s="3">
        <f t="shared" si="28"/>
        <v>1</v>
      </c>
      <c r="J128" s="3">
        <v>5</v>
      </c>
      <c r="K128" s="3">
        <f t="shared" si="29"/>
        <v>1</v>
      </c>
      <c r="L128" s="12">
        <f t="shared" si="34"/>
        <v>1</v>
      </c>
      <c r="M128" s="3">
        <v>6</v>
      </c>
      <c r="N128" s="13">
        <f t="shared" si="30"/>
        <v>6.323185011709602E-2</v>
      </c>
      <c r="O128" s="12">
        <f t="shared" si="31"/>
        <v>0.49520766773162939</v>
      </c>
      <c r="P128" s="3">
        <v>4</v>
      </c>
      <c r="Q128" s="3">
        <f t="shared" si="32"/>
        <v>0.75</v>
      </c>
      <c r="R128" s="3">
        <v>5</v>
      </c>
      <c r="S128" s="3">
        <f t="shared" si="33"/>
        <v>1</v>
      </c>
      <c r="T128" s="13">
        <f t="shared" si="35"/>
        <v>0.60441061670569862</v>
      </c>
      <c r="U128" s="3">
        <v>1</v>
      </c>
      <c r="V128" s="3">
        <v>28</v>
      </c>
      <c r="W128" s="5">
        <f t="shared" si="36"/>
        <v>0.28000000000000003</v>
      </c>
      <c r="X128" s="3">
        <v>15</v>
      </c>
      <c r="Y128" s="5">
        <f t="shared" si="37"/>
        <v>0.15</v>
      </c>
      <c r="Z128" s="3">
        <v>100</v>
      </c>
      <c r="AA128" s="5">
        <f t="shared" si="38"/>
        <v>1</v>
      </c>
      <c r="AB128" s="3">
        <v>7.5</v>
      </c>
      <c r="AC128" s="5">
        <f t="shared" si="39"/>
        <v>7.4999999999999997E-2</v>
      </c>
      <c r="AD128" s="5">
        <f t="shared" si="40"/>
        <v>0.501</v>
      </c>
      <c r="AE128" s="3" t="s">
        <v>1134</v>
      </c>
      <c r="AF128" s="3">
        <v>1</v>
      </c>
      <c r="AG128" s="3" t="s">
        <v>128</v>
      </c>
      <c r="AH128" s="3">
        <v>1</v>
      </c>
      <c r="AI128" s="3" t="s">
        <v>1135</v>
      </c>
      <c r="AJ128" s="3">
        <v>3</v>
      </c>
      <c r="AK128" s="3">
        <f t="shared" si="53"/>
        <v>1</v>
      </c>
      <c r="AL128" s="3">
        <v>3</v>
      </c>
      <c r="AM128" s="3">
        <f t="shared" si="53"/>
        <v>1</v>
      </c>
      <c r="AN128" s="3">
        <v>3</v>
      </c>
      <c r="AO128" s="3">
        <f t="shared" si="42"/>
        <v>1</v>
      </c>
      <c r="AP128" s="3">
        <f t="shared" si="43"/>
        <v>1</v>
      </c>
      <c r="AQ128" s="3" t="s">
        <v>1136</v>
      </c>
      <c r="AR128" s="3">
        <v>20</v>
      </c>
      <c r="AS128" s="13">
        <f t="shared" si="44"/>
        <v>0.2</v>
      </c>
      <c r="AT128" s="3" t="s">
        <v>1137</v>
      </c>
      <c r="AU128" s="3">
        <v>45</v>
      </c>
      <c r="AV128" s="5">
        <f t="shared" si="45"/>
        <v>0.45</v>
      </c>
      <c r="AW128" s="3">
        <v>98</v>
      </c>
      <c r="AX128" s="13">
        <f t="shared" si="46"/>
        <v>7.9384366140137705E-3</v>
      </c>
      <c r="AY128" s="3">
        <v>68</v>
      </c>
      <c r="AZ128" s="5">
        <f t="shared" si="47"/>
        <v>0.68</v>
      </c>
      <c r="BA128" s="3">
        <v>1500000</v>
      </c>
      <c r="BB128" s="13">
        <f t="shared" si="48"/>
        <v>8.3481745325022255E-2</v>
      </c>
      <c r="BC128" s="13">
        <f t="shared" si="49"/>
        <v>0.30535504548475906</v>
      </c>
      <c r="BD128" s="13">
        <f t="shared" si="50"/>
        <v>0.70134570777380723</v>
      </c>
    </row>
    <row r="129" spans="1:56" ht="15" x14ac:dyDescent="0.2">
      <c r="A129" s="3" t="s">
        <v>1141</v>
      </c>
      <c r="B129" s="21" t="s">
        <v>3138</v>
      </c>
      <c r="C129" s="3" t="s">
        <v>866</v>
      </c>
      <c r="D129" s="3" t="s">
        <v>144</v>
      </c>
      <c r="E129" s="3" t="s">
        <v>270</v>
      </c>
      <c r="F129" s="3">
        <v>4</v>
      </c>
      <c r="G129" s="3">
        <f t="shared" si="27"/>
        <v>0.75</v>
      </c>
      <c r="H129" s="3">
        <v>5</v>
      </c>
      <c r="I129" s="3">
        <f t="shared" si="28"/>
        <v>1</v>
      </c>
      <c r="J129" s="3">
        <v>5</v>
      </c>
      <c r="K129" s="3">
        <f t="shared" si="29"/>
        <v>1</v>
      </c>
      <c r="L129" s="12">
        <f t="shared" si="34"/>
        <v>0.91666666666666663</v>
      </c>
      <c r="M129" s="3">
        <v>30</v>
      </c>
      <c r="N129" s="13">
        <f t="shared" si="30"/>
        <v>0.3308798929407829</v>
      </c>
      <c r="O129" s="12">
        <f t="shared" si="31"/>
        <v>0.96805111821086265</v>
      </c>
      <c r="P129" s="3">
        <v>5</v>
      </c>
      <c r="Q129" s="3">
        <f t="shared" si="32"/>
        <v>1</v>
      </c>
      <c r="R129" s="3">
        <v>4</v>
      </c>
      <c r="S129" s="3">
        <f t="shared" si="33"/>
        <v>0.75</v>
      </c>
      <c r="T129" s="13">
        <f t="shared" si="35"/>
        <v>0.69362663098026101</v>
      </c>
      <c r="U129" s="3">
        <v>1</v>
      </c>
      <c r="V129" s="3">
        <v>40</v>
      </c>
      <c r="W129" s="5">
        <f t="shared" si="36"/>
        <v>0.4</v>
      </c>
      <c r="X129" s="3">
        <v>15</v>
      </c>
      <c r="Y129" s="5">
        <f t="shared" si="37"/>
        <v>0.15</v>
      </c>
      <c r="Z129" s="3">
        <v>25</v>
      </c>
      <c r="AA129" s="5">
        <f t="shared" si="38"/>
        <v>0.25</v>
      </c>
      <c r="AB129" s="3">
        <v>10</v>
      </c>
      <c r="AC129" s="5">
        <f t="shared" si="39"/>
        <v>0.1</v>
      </c>
      <c r="AD129" s="5">
        <f t="shared" si="40"/>
        <v>0.38</v>
      </c>
      <c r="AE129" s="3" t="s">
        <v>1143</v>
      </c>
      <c r="AF129" s="3">
        <v>0</v>
      </c>
      <c r="AH129" s="3">
        <v>0</v>
      </c>
      <c r="AJ129" s="3">
        <v>3</v>
      </c>
      <c r="AK129" s="3">
        <f t="shared" si="53"/>
        <v>1</v>
      </c>
      <c r="AL129" s="3">
        <v>2</v>
      </c>
      <c r="AM129" s="3">
        <f t="shared" si="53"/>
        <v>0.5</v>
      </c>
      <c r="AN129" s="3">
        <v>2</v>
      </c>
      <c r="AO129" s="3">
        <f t="shared" si="42"/>
        <v>0.5</v>
      </c>
      <c r="AP129" s="3">
        <f t="shared" si="43"/>
        <v>0.66666666666666663</v>
      </c>
      <c r="AQ129" s="3" t="s">
        <v>1144</v>
      </c>
      <c r="AR129" s="3">
        <v>20</v>
      </c>
      <c r="AS129" s="13">
        <f t="shared" si="44"/>
        <v>0.2</v>
      </c>
      <c r="AT129" s="3" t="s">
        <v>1145</v>
      </c>
      <c r="AU129" s="3">
        <v>20</v>
      </c>
      <c r="AV129" s="5">
        <f t="shared" si="45"/>
        <v>0.2</v>
      </c>
      <c r="AW129" s="3">
        <v>20</v>
      </c>
      <c r="AX129" s="13">
        <f t="shared" si="46"/>
        <v>1.6200891049007696E-3</v>
      </c>
      <c r="AY129" s="3">
        <v>15</v>
      </c>
      <c r="AZ129" s="5">
        <f t="shared" si="47"/>
        <v>0.15</v>
      </c>
      <c r="BA129" s="3">
        <v>60000</v>
      </c>
      <c r="BB129" s="13">
        <f t="shared" si="48"/>
        <v>3.3392698130008903E-3</v>
      </c>
      <c r="BC129" s="13">
        <f t="shared" si="49"/>
        <v>8.8739839729475412E-2</v>
      </c>
      <c r="BD129" s="13">
        <f t="shared" si="50"/>
        <v>0.36821247550538372</v>
      </c>
    </row>
    <row r="130" spans="1:56" ht="15" x14ac:dyDescent="0.2">
      <c r="A130" s="3" t="s">
        <v>1148</v>
      </c>
      <c r="B130" s="21" t="s">
        <v>3138</v>
      </c>
      <c r="C130" s="3" t="s">
        <v>1149</v>
      </c>
      <c r="D130" s="3" t="s">
        <v>144</v>
      </c>
      <c r="E130" s="3" t="s">
        <v>424</v>
      </c>
      <c r="F130" s="3">
        <v>5</v>
      </c>
      <c r="G130" s="3">
        <f t="shared" si="27"/>
        <v>1</v>
      </c>
      <c r="H130" s="3">
        <v>5</v>
      </c>
      <c r="I130" s="3">
        <f t="shared" si="28"/>
        <v>1</v>
      </c>
      <c r="J130" s="3">
        <v>5</v>
      </c>
      <c r="K130" s="3">
        <f t="shared" si="29"/>
        <v>1</v>
      </c>
      <c r="L130" s="12">
        <f t="shared" si="34"/>
        <v>1</v>
      </c>
      <c r="M130" s="3">
        <v>8</v>
      </c>
      <c r="N130" s="13">
        <f t="shared" si="30"/>
        <v>8.5535853685736588E-2</v>
      </c>
      <c r="O130" s="12">
        <f t="shared" si="31"/>
        <v>0.56549520766773165</v>
      </c>
      <c r="P130" s="3">
        <v>4</v>
      </c>
      <c r="Q130" s="3">
        <f t="shared" si="32"/>
        <v>0.75</v>
      </c>
      <c r="R130" s="3">
        <v>4</v>
      </c>
      <c r="S130" s="3">
        <f t="shared" si="33"/>
        <v>0.75</v>
      </c>
      <c r="T130" s="13">
        <f t="shared" si="35"/>
        <v>0.52851195122857886</v>
      </c>
      <c r="U130" s="3">
        <v>1</v>
      </c>
      <c r="V130" s="3">
        <v>10</v>
      </c>
      <c r="W130" s="5">
        <f t="shared" si="36"/>
        <v>0.1</v>
      </c>
      <c r="X130" s="3">
        <v>100</v>
      </c>
      <c r="Y130" s="5">
        <f t="shared" si="37"/>
        <v>1</v>
      </c>
      <c r="Z130" s="3">
        <v>5</v>
      </c>
      <c r="AA130" s="5">
        <f t="shared" si="38"/>
        <v>0.05</v>
      </c>
      <c r="AB130" s="3">
        <v>10</v>
      </c>
      <c r="AC130" s="5">
        <f t="shared" si="39"/>
        <v>0.1</v>
      </c>
      <c r="AD130" s="5">
        <f t="shared" si="40"/>
        <v>0.45</v>
      </c>
      <c r="AE130" s="3" t="s">
        <v>1151</v>
      </c>
      <c r="AF130" s="3">
        <v>0</v>
      </c>
      <c r="AH130" s="3">
        <v>0</v>
      </c>
      <c r="AJ130" s="3">
        <v>3</v>
      </c>
      <c r="AK130" s="3">
        <f t="shared" si="53"/>
        <v>1</v>
      </c>
      <c r="AL130" s="3">
        <v>3</v>
      </c>
      <c r="AM130" s="3">
        <f t="shared" si="53"/>
        <v>1</v>
      </c>
      <c r="AN130" s="3">
        <v>2</v>
      </c>
      <c r="AO130" s="3">
        <f t="shared" si="42"/>
        <v>0.5</v>
      </c>
      <c r="AP130" s="3">
        <f t="shared" si="43"/>
        <v>0.83333333333333337</v>
      </c>
      <c r="AQ130" s="3" t="s">
        <v>1152</v>
      </c>
      <c r="AR130" s="3">
        <v>2</v>
      </c>
      <c r="AS130" s="13">
        <f t="shared" si="44"/>
        <v>0.02</v>
      </c>
      <c r="AT130" s="3" t="s">
        <v>1153</v>
      </c>
      <c r="AU130" s="3">
        <v>2</v>
      </c>
      <c r="AV130" s="5">
        <f t="shared" si="45"/>
        <v>0.02</v>
      </c>
      <c r="AW130" s="3">
        <v>3</v>
      </c>
      <c r="AX130" s="13">
        <f t="shared" si="46"/>
        <v>2.4301336573511544E-4</v>
      </c>
      <c r="AY130" s="3">
        <v>66</v>
      </c>
      <c r="AZ130" s="5">
        <f t="shared" si="47"/>
        <v>0.66</v>
      </c>
      <c r="BA130" s="3">
        <v>0</v>
      </c>
      <c r="BB130" s="13">
        <f t="shared" si="48"/>
        <v>0</v>
      </c>
      <c r="BC130" s="13">
        <f t="shared" si="49"/>
        <v>0.17006075334143378</v>
      </c>
      <c r="BD130" s="13">
        <f t="shared" si="50"/>
        <v>0.37523825473791828</v>
      </c>
    </row>
    <row r="131" spans="1:56" ht="15" x14ac:dyDescent="0.2">
      <c r="A131" s="3" t="s">
        <v>1159</v>
      </c>
      <c r="B131" s="21" t="s">
        <v>3137</v>
      </c>
      <c r="C131" s="3" t="s">
        <v>291</v>
      </c>
      <c r="D131" s="3" t="s">
        <v>124</v>
      </c>
      <c r="E131" s="3" t="s">
        <v>303</v>
      </c>
      <c r="F131" s="3">
        <v>5</v>
      </c>
      <c r="G131" s="3">
        <f t="shared" ref="G131:G194" si="54">(F131-1)/4</f>
        <v>1</v>
      </c>
      <c r="H131" s="3">
        <v>5</v>
      </c>
      <c r="I131" s="3">
        <f t="shared" ref="I131:I194" si="55">(H131-1)/4</f>
        <v>1</v>
      </c>
      <c r="J131" s="3">
        <v>5</v>
      </c>
      <c r="K131" s="3">
        <f t="shared" ref="K131:K194" si="56">(J131-1)/4</f>
        <v>1</v>
      </c>
      <c r="L131" s="12">
        <f t="shared" si="34"/>
        <v>1</v>
      </c>
      <c r="M131" s="3">
        <v>7</v>
      </c>
      <c r="N131" s="13">
        <f t="shared" ref="N131:N194" si="57">(M131 - MIN(M$3:M$391)) / (MAX(M$3:M$391) - MIN(M$3:M$391))</f>
        <v>7.4383851901416304E-2</v>
      </c>
      <c r="O131" s="12">
        <f t="shared" ref="O131:O194" si="58">RANK(M131, M$3:M$391, 1) / COUNTA(M$3:M$391)</f>
        <v>0.53993610223642174</v>
      </c>
      <c r="P131" s="3">
        <v>5</v>
      </c>
      <c r="Q131" s="3">
        <f t="shared" ref="Q131:Q194" si="59">(P131-1)/4</f>
        <v>1</v>
      </c>
      <c r="R131" s="3">
        <v>5</v>
      </c>
      <c r="S131" s="3">
        <f t="shared" ref="S131:S194" si="60">(R131-1)/4</f>
        <v>1</v>
      </c>
      <c r="T131" s="13">
        <f t="shared" si="35"/>
        <v>0.69146128396713868</v>
      </c>
      <c r="U131" s="3">
        <v>1</v>
      </c>
      <c r="V131" s="3">
        <v>100</v>
      </c>
      <c r="W131" s="5">
        <f t="shared" si="36"/>
        <v>1</v>
      </c>
      <c r="X131" s="3">
        <v>15</v>
      </c>
      <c r="Y131" s="5">
        <f t="shared" si="37"/>
        <v>0.15</v>
      </c>
      <c r="Z131" s="3">
        <v>90</v>
      </c>
      <c r="AA131" s="5">
        <f t="shared" si="38"/>
        <v>0.9</v>
      </c>
      <c r="AB131" s="3">
        <v>8</v>
      </c>
      <c r="AC131" s="5">
        <f t="shared" si="39"/>
        <v>0.08</v>
      </c>
      <c r="AD131" s="5">
        <f t="shared" si="40"/>
        <v>0.626</v>
      </c>
      <c r="AE131" s="3" t="s">
        <v>1161</v>
      </c>
      <c r="AF131" s="3">
        <v>0</v>
      </c>
      <c r="AH131" s="3">
        <v>1</v>
      </c>
      <c r="AI131" s="3" t="s">
        <v>1162</v>
      </c>
      <c r="AJ131" s="3">
        <v>3</v>
      </c>
      <c r="AK131" s="3">
        <f t="shared" si="53"/>
        <v>1</v>
      </c>
      <c r="AL131" s="3">
        <v>3</v>
      </c>
      <c r="AM131" s="3">
        <f t="shared" si="53"/>
        <v>1</v>
      </c>
      <c r="AN131" s="3">
        <v>3</v>
      </c>
      <c r="AO131" s="3">
        <f t="shared" si="42"/>
        <v>1</v>
      </c>
      <c r="AP131" s="3">
        <f t="shared" si="43"/>
        <v>1</v>
      </c>
      <c r="AQ131" s="3" t="s">
        <v>1163</v>
      </c>
      <c r="AR131" s="3">
        <v>2</v>
      </c>
      <c r="AS131" s="13">
        <f t="shared" si="44"/>
        <v>0.02</v>
      </c>
      <c r="AT131" s="3" t="s">
        <v>1164</v>
      </c>
      <c r="AU131" s="3">
        <v>50</v>
      </c>
      <c r="AV131" s="5">
        <f t="shared" si="45"/>
        <v>0.5</v>
      </c>
      <c r="AW131" s="3">
        <v>5</v>
      </c>
      <c r="AX131" s="13">
        <f t="shared" si="46"/>
        <v>4.050222762251924E-4</v>
      </c>
      <c r="AY131" s="3">
        <v>40</v>
      </c>
      <c r="AZ131" s="5">
        <f t="shared" si="47"/>
        <v>0.4</v>
      </c>
      <c r="BA131" s="3">
        <v>50000</v>
      </c>
      <c r="BB131" s="13">
        <f t="shared" si="48"/>
        <v>2.7827248441674086E-3</v>
      </c>
      <c r="BC131" s="13">
        <f t="shared" si="49"/>
        <v>0.22579693678009816</v>
      </c>
      <c r="BD131" s="13">
        <f t="shared" si="50"/>
        <v>0.57040727759340448</v>
      </c>
    </row>
    <row r="132" spans="1:56" ht="15" x14ac:dyDescent="0.2">
      <c r="A132" s="3" t="s">
        <v>1170</v>
      </c>
      <c r="B132" s="21" t="s">
        <v>3150</v>
      </c>
      <c r="C132" s="3" t="s">
        <v>1171</v>
      </c>
      <c r="D132" s="3" t="s">
        <v>124</v>
      </c>
      <c r="E132" s="3" t="s">
        <v>1172</v>
      </c>
      <c r="F132" s="3">
        <v>5</v>
      </c>
      <c r="G132" s="3">
        <f t="shared" si="54"/>
        <v>1</v>
      </c>
      <c r="H132" s="3">
        <v>5</v>
      </c>
      <c r="I132" s="3">
        <f t="shared" si="55"/>
        <v>1</v>
      </c>
      <c r="J132" s="3">
        <v>5</v>
      </c>
      <c r="K132" s="3">
        <f t="shared" si="56"/>
        <v>1</v>
      </c>
      <c r="L132" s="12">
        <f t="shared" ref="L132:L195" si="61">IFERROR(AVERAGE(IF(G132&gt;=0,G132,""), IF(I132&gt;=0,I132,""), IF(K132&gt;=0,K132,"")), "")</f>
        <v>1</v>
      </c>
      <c r="M132" s="3">
        <v>5</v>
      </c>
      <c r="N132" s="13">
        <f t="shared" si="57"/>
        <v>5.2079848332775729E-2</v>
      </c>
      <c r="O132" s="12">
        <f t="shared" si="58"/>
        <v>0.32587859424920129</v>
      </c>
      <c r="P132" s="3">
        <v>4</v>
      </c>
      <c r="Q132" s="3">
        <f t="shared" si="59"/>
        <v>0.75</v>
      </c>
      <c r="R132" s="3">
        <v>5</v>
      </c>
      <c r="S132" s="3">
        <f t="shared" si="60"/>
        <v>1</v>
      </c>
      <c r="T132" s="13">
        <f t="shared" ref="T132:T195" si="62">IFERROR(AVERAGE(IF(N132&gt;=0,N132,""), IF(Q132&gt;=0,Q132,""), IF(S132&gt;=0,S132,"")), "")</f>
        <v>0.60069328277759182</v>
      </c>
      <c r="U132" s="3">
        <v>1</v>
      </c>
      <c r="V132" s="3">
        <v>100</v>
      </c>
      <c r="W132" s="5">
        <f t="shared" ref="W132:W195" si="63">IF(ISBLANK(V132), "", V132*1%)</f>
        <v>1</v>
      </c>
      <c r="X132" s="3">
        <v>30</v>
      </c>
      <c r="Y132" s="5">
        <f t="shared" ref="Y132:Y195" si="64">IF(ISBLANK(X132), "", X132*1%)</f>
        <v>0.3</v>
      </c>
      <c r="Z132" s="3">
        <v>100</v>
      </c>
      <c r="AA132" s="5">
        <f t="shared" ref="AA132:AA195" si="65">IF(ISBLANK(Z132), "", Z132*1%)</f>
        <v>1</v>
      </c>
      <c r="AB132" s="3">
        <v>30</v>
      </c>
      <c r="AC132" s="5">
        <f t="shared" ref="AC132:AC195" si="66">IF(ISBLANK(AB132), "", AB132*1%)</f>
        <v>0.3</v>
      </c>
      <c r="AD132" s="5">
        <f t="shared" ref="AD132:AD195" si="67">IFERROR(AVERAGE(IF(U132&gt;=0,U132,""), IF(W132&gt;=0,W132,""), IF(Y132&gt;=0,Y132,""), IF(AA132&gt;=0,AA132,""), IF(AC132&gt;=0,AC132,"")), "")</f>
        <v>0.72</v>
      </c>
      <c r="AE132" s="3" t="s">
        <v>1174</v>
      </c>
      <c r="AF132" s="3">
        <v>0</v>
      </c>
      <c r="AH132" s="3">
        <v>1</v>
      </c>
      <c r="AI132" s="3" t="s">
        <v>1175</v>
      </c>
      <c r="AJ132" s="3">
        <v>3</v>
      </c>
      <c r="AK132" s="3">
        <f t="shared" ref="AK132:AM147" si="68">(AJ132-1)/2</f>
        <v>1</v>
      </c>
      <c r="AL132" s="3">
        <v>0</v>
      </c>
      <c r="AM132" s="3">
        <f t="shared" si="68"/>
        <v>-0.5</v>
      </c>
      <c r="AN132" s="3">
        <v>1</v>
      </c>
      <c r="AO132" s="3">
        <f t="shared" ref="AO132:AO195" si="69">(AN132-1)/2</f>
        <v>0</v>
      </c>
      <c r="AP132" s="3" t="str">
        <f t="shared" ref="AP132:AP195" si="70">IFERROR(AVERAGE(IF(AK132&gt;=0,AK132,""), IF(AM132&gt;=0,AM132,""), IF(AO132&gt;=0,AO132,"")), "")</f>
        <v/>
      </c>
      <c r="AQ132" s="3" t="s">
        <v>1176</v>
      </c>
      <c r="AR132" s="3">
        <v>2</v>
      </c>
      <c r="AS132" s="13">
        <f t="shared" ref="AS132:AS195" si="71">IF(ISBLANK(AR132), "", (AR132 - MIN(AR$3:AR$391)) / (MAX(AR$3:AR$391) - MIN(AR$3:AR$391)))</f>
        <v>0.02</v>
      </c>
      <c r="AT132" s="3" t="s">
        <v>1177</v>
      </c>
      <c r="AU132" s="3">
        <v>75</v>
      </c>
      <c r="AV132" s="5">
        <f t="shared" ref="AV132:AV195" si="72">IF(ISBLANK(AU132), "", AU132*1%)</f>
        <v>0.75</v>
      </c>
      <c r="AW132" s="3">
        <v>3</v>
      </c>
      <c r="AX132" s="13">
        <f t="shared" ref="AX132:AX195" si="73">IF(ISBLANK(AW132), "", (AW132 - MIN(AW$3:AW$391)) / (MAX(AW$3:AW$391) - MIN(AW$3:AW$391)))</f>
        <v>2.4301336573511544E-4</v>
      </c>
      <c r="AY132" s="3">
        <v>100</v>
      </c>
      <c r="AZ132" s="5">
        <f t="shared" ref="AZ132:AZ195" si="74">IF(ISBLANK(AY132), "", AY132*1%)</f>
        <v>1</v>
      </c>
      <c r="BA132" s="3">
        <v>150000</v>
      </c>
      <c r="BB132" s="13">
        <f t="shared" ref="BB132:BB195" si="75">IF(ISBLANK(BA132), "", (BA132 - MIN(BA$3:BA$391)) / (MAX(BA$3:BA$391) - MIN(BA$3:BA$391)))</f>
        <v>8.3481745325022262E-3</v>
      </c>
      <c r="BC132" s="13">
        <f t="shared" ref="BC132:BC195" si="76">IFERROR(AVERAGE(IF(AV132&gt;=0,AV132,""), IF(AX132&gt;=0,AX132,""), IF(AZ132&gt;=0,AZ132,""), IF(BB132&gt;=0,BB132,"")), "")</f>
        <v>0.4396477969745593</v>
      </c>
      <c r="BD132" s="13">
        <f t="shared" ref="BD132:BD195" si="77">IFERROR(AVERAGE(L132,T132,AD132,AF132,AH132,AP132,AS132,BC132), "")</f>
        <v>0.54004872567887874</v>
      </c>
    </row>
    <row r="133" spans="1:56" ht="15" x14ac:dyDescent="0.2">
      <c r="A133" s="3" t="s">
        <v>1181</v>
      </c>
      <c r="B133" s="21" t="s">
        <v>3137</v>
      </c>
      <c r="C133" s="3" t="s">
        <v>1182</v>
      </c>
      <c r="D133" s="3" t="s">
        <v>113</v>
      </c>
      <c r="E133" s="3" t="s">
        <v>1183</v>
      </c>
      <c r="F133" s="3">
        <v>4</v>
      </c>
      <c r="G133" s="3">
        <f t="shared" si="54"/>
        <v>0.75</v>
      </c>
      <c r="H133" s="3">
        <v>4</v>
      </c>
      <c r="I133" s="3">
        <f t="shared" si="55"/>
        <v>0.75</v>
      </c>
      <c r="J133" s="3">
        <v>4</v>
      </c>
      <c r="K133" s="3">
        <f t="shared" si="56"/>
        <v>0.75</v>
      </c>
      <c r="L133" s="12">
        <f t="shared" si="61"/>
        <v>0.75</v>
      </c>
      <c r="M133" s="3">
        <v>3</v>
      </c>
      <c r="N133" s="13">
        <f t="shared" si="57"/>
        <v>2.9775844764135161E-2</v>
      </c>
      <c r="O133" s="12">
        <f t="shared" si="58"/>
        <v>0.15015974440894569</v>
      </c>
      <c r="P133" s="3">
        <v>4</v>
      </c>
      <c r="Q133" s="3">
        <f t="shared" si="59"/>
        <v>0.75</v>
      </c>
      <c r="R133" s="3">
        <v>4</v>
      </c>
      <c r="S133" s="3">
        <f t="shared" si="60"/>
        <v>0.75</v>
      </c>
      <c r="T133" s="13">
        <f t="shared" si="62"/>
        <v>0.50992528158804507</v>
      </c>
      <c r="U133" s="3">
        <v>1</v>
      </c>
      <c r="V133" s="3">
        <v>30</v>
      </c>
      <c r="W133" s="5">
        <f t="shared" si="63"/>
        <v>0.3</v>
      </c>
      <c r="X133" s="3">
        <v>10</v>
      </c>
      <c r="Y133" s="5">
        <f t="shared" si="64"/>
        <v>0.1</v>
      </c>
      <c r="Z133" s="3">
        <v>10</v>
      </c>
      <c r="AA133" s="5">
        <f t="shared" si="65"/>
        <v>0.1</v>
      </c>
      <c r="AB133" s="3">
        <v>5</v>
      </c>
      <c r="AC133" s="5">
        <f t="shared" si="66"/>
        <v>0.05</v>
      </c>
      <c r="AD133" s="5">
        <f t="shared" si="67"/>
        <v>0.31000000000000005</v>
      </c>
      <c r="AF133" s="3">
        <v>0</v>
      </c>
      <c r="AH133" s="3">
        <v>1</v>
      </c>
      <c r="AI133" s="3" t="s">
        <v>1184</v>
      </c>
      <c r="AJ133" s="3">
        <v>2</v>
      </c>
      <c r="AK133" s="3">
        <f t="shared" si="68"/>
        <v>0.5</v>
      </c>
      <c r="AL133" s="3">
        <v>2</v>
      </c>
      <c r="AM133" s="3">
        <f t="shared" si="68"/>
        <v>0.5</v>
      </c>
      <c r="AN133" s="3">
        <v>2</v>
      </c>
      <c r="AO133" s="3">
        <f t="shared" si="69"/>
        <v>0.5</v>
      </c>
      <c r="AP133" s="3">
        <f t="shared" si="70"/>
        <v>0.5</v>
      </c>
      <c r="AQ133" s="3" t="s">
        <v>1185</v>
      </c>
      <c r="AR133" s="3">
        <v>4</v>
      </c>
      <c r="AS133" s="13">
        <f t="shared" si="71"/>
        <v>0.04</v>
      </c>
      <c r="AT133" s="3" t="s">
        <v>1186</v>
      </c>
      <c r="AV133" s="5" t="str">
        <f t="shared" si="72"/>
        <v/>
      </c>
      <c r="AX133" s="13" t="str">
        <f t="shared" si="73"/>
        <v/>
      </c>
      <c r="AZ133" s="5" t="str">
        <f t="shared" si="74"/>
        <v/>
      </c>
      <c r="BB133" s="13" t="str">
        <f t="shared" si="75"/>
        <v/>
      </c>
      <c r="BC133" s="13" t="str">
        <f t="shared" si="76"/>
        <v/>
      </c>
      <c r="BD133" s="13">
        <f t="shared" si="77"/>
        <v>0.44427504022686354</v>
      </c>
    </row>
    <row r="134" spans="1:56" ht="15" x14ac:dyDescent="0.2">
      <c r="A134" s="3" t="s">
        <v>1187</v>
      </c>
      <c r="B134" s="21" t="s">
        <v>3152</v>
      </c>
      <c r="C134" s="3" t="s">
        <v>1188</v>
      </c>
      <c r="D134" s="3" t="s">
        <v>124</v>
      </c>
      <c r="E134" s="3" t="s">
        <v>1189</v>
      </c>
      <c r="F134" s="3">
        <v>5</v>
      </c>
      <c r="G134" s="3">
        <f t="shared" si="54"/>
        <v>1</v>
      </c>
      <c r="H134" s="3">
        <v>5</v>
      </c>
      <c r="I134" s="3">
        <f t="shared" si="55"/>
        <v>1</v>
      </c>
      <c r="J134" s="3">
        <v>5</v>
      </c>
      <c r="K134" s="3">
        <f t="shared" si="56"/>
        <v>1</v>
      </c>
      <c r="L134" s="12">
        <f t="shared" si="61"/>
        <v>1</v>
      </c>
      <c r="M134" s="3">
        <v>2</v>
      </c>
      <c r="N134" s="13">
        <f t="shared" si="57"/>
        <v>1.8623842979814877E-2</v>
      </c>
      <c r="O134" s="12">
        <f t="shared" si="58"/>
        <v>5.4313099041533544E-2</v>
      </c>
      <c r="P134" s="3">
        <v>2</v>
      </c>
      <c r="Q134" s="3">
        <f t="shared" si="59"/>
        <v>0.25</v>
      </c>
      <c r="R134" s="3">
        <v>4</v>
      </c>
      <c r="S134" s="3">
        <f t="shared" si="60"/>
        <v>0.75</v>
      </c>
      <c r="T134" s="13">
        <f t="shared" si="62"/>
        <v>0.33954128099327163</v>
      </c>
      <c r="U134" s="3">
        <v>0</v>
      </c>
      <c r="W134" s="5" t="str">
        <f t="shared" si="63"/>
        <v/>
      </c>
      <c r="Y134" s="5" t="str">
        <f t="shared" si="64"/>
        <v/>
      </c>
      <c r="AA134" s="5" t="str">
        <f t="shared" si="65"/>
        <v/>
      </c>
      <c r="AC134" s="5" t="str">
        <f t="shared" si="66"/>
        <v/>
      </c>
      <c r="AD134" s="5">
        <f t="shared" si="67"/>
        <v>0</v>
      </c>
      <c r="AF134" s="3">
        <v>1</v>
      </c>
      <c r="AG134" s="3" t="s">
        <v>147</v>
      </c>
      <c r="AH134" s="3">
        <v>1</v>
      </c>
      <c r="AI134" s="3" t="s">
        <v>1191</v>
      </c>
      <c r="AJ134" s="3">
        <v>3</v>
      </c>
      <c r="AK134" s="3">
        <f t="shared" si="68"/>
        <v>1</v>
      </c>
      <c r="AL134" s="3">
        <v>1</v>
      </c>
      <c r="AM134" s="3">
        <f t="shared" si="68"/>
        <v>0</v>
      </c>
      <c r="AN134" s="3">
        <v>2</v>
      </c>
      <c r="AO134" s="3">
        <f t="shared" si="69"/>
        <v>0.5</v>
      </c>
      <c r="AP134" s="3">
        <f t="shared" si="70"/>
        <v>0.5</v>
      </c>
      <c r="AQ134" s="3" t="s">
        <v>1192</v>
      </c>
      <c r="AR134" s="3">
        <v>5</v>
      </c>
      <c r="AS134" s="13">
        <f t="shared" si="71"/>
        <v>0.05</v>
      </c>
      <c r="AT134" s="3" t="s">
        <v>1193</v>
      </c>
      <c r="AU134" s="3">
        <v>15</v>
      </c>
      <c r="AV134" s="5">
        <f t="shared" si="72"/>
        <v>0.15</v>
      </c>
      <c r="AW134" s="3">
        <v>4</v>
      </c>
      <c r="AX134" s="13">
        <f t="shared" si="73"/>
        <v>3.2401782098015393E-4</v>
      </c>
      <c r="AY134" s="3">
        <v>100</v>
      </c>
      <c r="AZ134" s="5">
        <f t="shared" si="74"/>
        <v>1</v>
      </c>
      <c r="BA134" s="3">
        <v>8000</v>
      </c>
      <c r="BB134" s="13">
        <f t="shared" si="75"/>
        <v>4.4523597506678539E-4</v>
      </c>
      <c r="BC134" s="13">
        <f t="shared" si="76"/>
        <v>0.28769231344901175</v>
      </c>
      <c r="BD134" s="13">
        <f t="shared" si="77"/>
        <v>0.52215419930528539</v>
      </c>
    </row>
    <row r="135" spans="1:56" ht="15" x14ac:dyDescent="0.2">
      <c r="A135" s="3" t="s">
        <v>1198</v>
      </c>
      <c r="B135" s="21" t="s">
        <v>3152</v>
      </c>
      <c r="C135" s="3" t="s">
        <v>1199</v>
      </c>
      <c r="D135" s="3" t="s">
        <v>144</v>
      </c>
      <c r="E135" s="3" t="s">
        <v>1200</v>
      </c>
      <c r="F135" s="3">
        <v>5</v>
      </c>
      <c r="G135" s="3">
        <f t="shared" si="54"/>
        <v>1</v>
      </c>
      <c r="H135" s="3">
        <v>5</v>
      </c>
      <c r="I135" s="3">
        <f t="shared" si="55"/>
        <v>1</v>
      </c>
      <c r="J135" s="3">
        <v>5</v>
      </c>
      <c r="K135" s="3">
        <f t="shared" si="56"/>
        <v>1</v>
      </c>
      <c r="L135" s="12">
        <f t="shared" si="61"/>
        <v>1</v>
      </c>
      <c r="M135" s="3">
        <v>6</v>
      </c>
      <c r="N135" s="13">
        <f t="shared" si="57"/>
        <v>6.323185011709602E-2</v>
      </c>
      <c r="O135" s="12">
        <f t="shared" si="58"/>
        <v>0.49520766773162939</v>
      </c>
      <c r="P135" s="3">
        <v>4</v>
      </c>
      <c r="Q135" s="3">
        <f t="shared" si="59"/>
        <v>0.75</v>
      </c>
      <c r="R135" s="3">
        <v>4</v>
      </c>
      <c r="S135" s="3">
        <f t="shared" si="60"/>
        <v>0.75</v>
      </c>
      <c r="T135" s="13">
        <f t="shared" si="62"/>
        <v>0.52107728337236525</v>
      </c>
      <c r="U135" s="3">
        <v>1</v>
      </c>
      <c r="V135" s="3">
        <v>100</v>
      </c>
      <c r="W135" s="5">
        <f t="shared" si="63"/>
        <v>1</v>
      </c>
      <c r="X135" s="3">
        <v>15</v>
      </c>
      <c r="Y135" s="5">
        <f t="shared" si="64"/>
        <v>0.15</v>
      </c>
      <c r="Z135" s="3">
        <v>50</v>
      </c>
      <c r="AA135" s="5">
        <f t="shared" si="65"/>
        <v>0.5</v>
      </c>
      <c r="AB135" s="3">
        <v>7</v>
      </c>
      <c r="AC135" s="5">
        <f t="shared" si="66"/>
        <v>7.0000000000000007E-2</v>
      </c>
      <c r="AD135" s="5">
        <f t="shared" si="67"/>
        <v>0.54399999999999993</v>
      </c>
      <c r="AE135" s="3" t="s">
        <v>1202</v>
      </c>
      <c r="AF135" s="3">
        <v>0</v>
      </c>
      <c r="AH135" s="3">
        <v>1</v>
      </c>
      <c r="AI135" s="3" t="e">
        <v>#NAME?</v>
      </c>
      <c r="AJ135" s="3">
        <v>3</v>
      </c>
      <c r="AK135" s="3">
        <f t="shared" si="68"/>
        <v>1</v>
      </c>
      <c r="AL135" s="3">
        <v>2</v>
      </c>
      <c r="AM135" s="3">
        <f t="shared" si="68"/>
        <v>0.5</v>
      </c>
      <c r="AN135" s="3">
        <v>2</v>
      </c>
      <c r="AO135" s="3">
        <f t="shared" si="69"/>
        <v>0.5</v>
      </c>
      <c r="AP135" s="3">
        <f t="shared" si="70"/>
        <v>0.66666666666666663</v>
      </c>
      <c r="AQ135" s="3" t="s">
        <v>1203</v>
      </c>
      <c r="AR135" s="3">
        <v>5</v>
      </c>
      <c r="AS135" s="13">
        <f t="shared" si="71"/>
        <v>0.05</v>
      </c>
      <c r="AT135" s="3" t="s">
        <v>1204</v>
      </c>
      <c r="AU135" s="3">
        <v>30</v>
      </c>
      <c r="AV135" s="5">
        <f t="shared" si="72"/>
        <v>0.3</v>
      </c>
      <c r="AW135" s="3">
        <v>159</v>
      </c>
      <c r="AX135" s="13">
        <f t="shared" si="73"/>
        <v>1.2879708383961118E-2</v>
      </c>
      <c r="AY135" s="3">
        <v>100</v>
      </c>
      <c r="AZ135" s="5">
        <f t="shared" si="74"/>
        <v>1</v>
      </c>
      <c r="BA135" s="3">
        <v>1</v>
      </c>
      <c r="BB135" s="13">
        <f t="shared" si="75"/>
        <v>5.5654496883348177E-8</v>
      </c>
      <c r="BC135" s="13">
        <f t="shared" si="76"/>
        <v>0.32821994100961449</v>
      </c>
      <c r="BD135" s="13">
        <f t="shared" si="77"/>
        <v>0.51374548638108075</v>
      </c>
    </row>
    <row r="136" spans="1:56" ht="15" x14ac:dyDescent="0.2">
      <c r="A136" s="3" t="s">
        <v>1209</v>
      </c>
      <c r="B136" s="21" t="s">
        <v>3150</v>
      </c>
      <c r="C136" s="3" t="s">
        <v>1210</v>
      </c>
      <c r="D136" s="3" t="s">
        <v>113</v>
      </c>
      <c r="E136" s="3" t="s">
        <v>1211</v>
      </c>
      <c r="F136" s="3">
        <v>5</v>
      </c>
      <c r="G136" s="3">
        <f t="shared" si="54"/>
        <v>1</v>
      </c>
      <c r="H136" s="3">
        <v>4</v>
      </c>
      <c r="I136" s="3">
        <f t="shared" si="55"/>
        <v>0.75</v>
      </c>
      <c r="J136" s="3">
        <v>5</v>
      </c>
      <c r="K136" s="3">
        <f t="shared" si="56"/>
        <v>1</v>
      </c>
      <c r="L136" s="12">
        <f t="shared" si="61"/>
        <v>0.91666666666666663</v>
      </c>
      <c r="M136" s="3">
        <v>2.8</v>
      </c>
      <c r="N136" s="13">
        <f t="shared" si="57"/>
        <v>2.7545444407271101E-2</v>
      </c>
      <c r="O136" s="12">
        <f t="shared" si="58"/>
        <v>0.14696485623003194</v>
      </c>
      <c r="P136" s="3">
        <v>3</v>
      </c>
      <c r="Q136" s="3">
        <f t="shared" si="59"/>
        <v>0.5</v>
      </c>
      <c r="R136" s="3">
        <v>4</v>
      </c>
      <c r="S136" s="3">
        <f t="shared" si="60"/>
        <v>0.75</v>
      </c>
      <c r="T136" s="13">
        <f t="shared" si="62"/>
        <v>0.42584848146909038</v>
      </c>
      <c r="U136" s="3">
        <v>0</v>
      </c>
      <c r="W136" s="5" t="str">
        <f t="shared" si="63"/>
        <v/>
      </c>
      <c r="Y136" s="5" t="str">
        <f t="shared" si="64"/>
        <v/>
      </c>
      <c r="AA136" s="5" t="str">
        <f t="shared" si="65"/>
        <v/>
      </c>
      <c r="AC136" s="5" t="str">
        <f t="shared" si="66"/>
        <v/>
      </c>
      <c r="AD136" s="5">
        <f t="shared" si="67"/>
        <v>0</v>
      </c>
      <c r="AF136" s="3">
        <v>1</v>
      </c>
      <c r="AG136" s="3" t="s">
        <v>147</v>
      </c>
      <c r="AH136" s="3">
        <v>1</v>
      </c>
      <c r="AI136" s="3" t="s">
        <v>1213</v>
      </c>
      <c r="AJ136" s="3">
        <v>3</v>
      </c>
      <c r="AK136" s="3">
        <f t="shared" si="68"/>
        <v>1</v>
      </c>
      <c r="AL136" s="3">
        <v>3</v>
      </c>
      <c r="AM136" s="3">
        <f t="shared" si="68"/>
        <v>1</v>
      </c>
      <c r="AN136" s="3">
        <v>3</v>
      </c>
      <c r="AO136" s="3">
        <f t="shared" si="69"/>
        <v>1</v>
      </c>
      <c r="AP136" s="3">
        <f t="shared" si="70"/>
        <v>1</v>
      </c>
      <c r="AQ136" s="3" t="s">
        <v>1214</v>
      </c>
      <c r="AR136" s="3">
        <v>20</v>
      </c>
      <c r="AS136" s="13">
        <f t="shared" si="71"/>
        <v>0.2</v>
      </c>
      <c r="AT136" s="3" t="s">
        <v>1215</v>
      </c>
      <c r="AU136" s="3">
        <v>4.0599999999999996</v>
      </c>
      <c r="AV136" s="5">
        <f t="shared" si="72"/>
        <v>4.0599999999999997E-2</v>
      </c>
      <c r="AW136" s="3">
        <v>65</v>
      </c>
      <c r="AX136" s="13">
        <f t="shared" si="73"/>
        <v>5.2652895909275008E-3</v>
      </c>
      <c r="AY136" s="3">
        <v>6</v>
      </c>
      <c r="AZ136" s="5">
        <f t="shared" si="74"/>
        <v>0.06</v>
      </c>
      <c r="BA136" s="3">
        <v>5000</v>
      </c>
      <c r="BB136" s="13">
        <f t="shared" si="75"/>
        <v>2.7827248441674086E-4</v>
      </c>
      <c r="BC136" s="13">
        <f t="shared" si="76"/>
        <v>2.653589051883606E-2</v>
      </c>
      <c r="BD136" s="13">
        <f t="shared" si="77"/>
        <v>0.57113137983182416</v>
      </c>
    </row>
    <row r="137" spans="1:56" ht="15" x14ac:dyDescent="0.2">
      <c r="A137" s="3" t="s">
        <v>1219</v>
      </c>
      <c r="B137" s="21" t="s">
        <v>3153</v>
      </c>
      <c r="C137" s="3" t="s">
        <v>1220</v>
      </c>
      <c r="D137" s="3" t="s">
        <v>124</v>
      </c>
      <c r="E137" s="3" t="s">
        <v>1221</v>
      </c>
      <c r="F137" s="3">
        <v>5</v>
      </c>
      <c r="G137" s="3">
        <f t="shared" si="54"/>
        <v>1</v>
      </c>
      <c r="H137" s="3">
        <v>3</v>
      </c>
      <c r="I137" s="3">
        <f t="shared" si="55"/>
        <v>0.5</v>
      </c>
      <c r="J137" s="3">
        <v>5</v>
      </c>
      <c r="K137" s="3">
        <f t="shared" si="56"/>
        <v>1</v>
      </c>
      <c r="L137" s="12">
        <f t="shared" si="61"/>
        <v>0.83333333333333337</v>
      </c>
      <c r="M137" s="3">
        <v>3</v>
      </c>
      <c r="N137" s="13">
        <f t="shared" si="57"/>
        <v>2.9775844764135161E-2</v>
      </c>
      <c r="O137" s="12">
        <f t="shared" si="58"/>
        <v>0.15015974440894569</v>
      </c>
      <c r="P137" s="3">
        <v>4</v>
      </c>
      <c r="Q137" s="3">
        <f t="shared" si="59"/>
        <v>0.75</v>
      </c>
      <c r="R137" s="3">
        <v>5</v>
      </c>
      <c r="S137" s="3">
        <f t="shared" si="60"/>
        <v>1</v>
      </c>
      <c r="T137" s="13">
        <f t="shared" si="62"/>
        <v>0.59325861492137844</v>
      </c>
      <c r="U137" s="3">
        <v>1</v>
      </c>
      <c r="V137" s="3">
        <v>100</v>
      </c>
      <c r="W137" s="5">
        <f t="shared" si="63"/>
        <v>1</v>
      </c>
      <c r="X137" s="3">
        <v>7</v>
      </c>
      <c r="Y137" s="5">
        <f t="shared" si="64"/>
        <v>7.0000000000000007E-2</v>
      </c>
      <c r="Z137" s="3">
        <v>3</v>
      </c>
      <c r="AA137" s="5">
        <f t="shared" si="65"/>
        <v>0.03</v>
      </c>
      <c r="AB137" s="3">
        <v>1</v>
      </c>
      <c r="AC137" s="5">
        <f t="shared" si="66"/>
        <v>0.01</v>
      </c>
      <c r="AD137" s="5">
        <f t="shared" si="67"/>
        <v>0.42199999999999988</v>
      </c>
      <c r="AE137" s="3" t="s">
        <v>1223</v>
      </c>
      <c r="AF137" s="3">
        <v>1</v>
      </c>
      <c r="AG137" s="3" t="s">
        <v>147</v>
      </c>
      <c r="AH137" s="3">
        <v>1</v>
      </c>
      <c r="AI137" s="3" t="s">
        <v>1224</v>
      </c>
      <c r="AJ137" s="3">
        <v>3</v>
      </c>
      <c r="AK137" s="3">
        <f t="shared" si="68"/>
        <v>1</v>
      </c>
      <c r="AL137" s="3">
        <v>3</v>
      </c>
      <c r="AM137" s="3">
        <f t="shared" si="68"/>
        <v>1</v>
      </c>
      <c r="AN137" s="3">
        <v>3</v>
      </c>
      <c r="AO137" s="3">
        <f t="shared" si="69"/>
        <v>1</v>
      </c>
      <c r="AP137" s="3">
        <f t="shared" si="70"/>
        <v>1</v>
      </c>
      <c r="AQ137" s="3" t="s">
        <v>1225</v>
      </c>
      <c r="AR137" s="3">
        <v>6</v>
      </c>
      <c r="AS137" s="13">
        <f t="shared" si="71"/>
        <v>0.06</v>
      </c>
      <c r="AT137" s="3" t="s">
        <v>1226</v>
      </c>
      <c r="AU137" s="3">
        <v>2</v>
      </c>
      <c r="AV137" s="5">
        <f t="shared" si="72"/>
        <v>0.02</v>
      </c>
      <c r="AW137" s="3">
        <v>3</v>
      </c>
      <c r="AX137" s="13">
        <f t="shared" si="73"/>
        <v>2.4301336573511544E-4</v>
      </c>
      <c r="AY137" s="3">
        <v>0</v>
      </c>
      <c r="AZ137" s="5">
        <f t="shared" si="74"/>
        <v>0</v>
      </c>
      <c r="BA137" s="3">
        <v>0</v>
      </c>
      <c r="BB137" s="13">
        <f t="shared" si="75"/>
        <v>0</v>
      </c>
      <c r="BC137" s="13">
        <f t="shared" si="76"/>
        <v>5.0607533414337791E-3</v>
      </c>
      <c r="BD137" s="13">
        <f t="shared" si="77"/>
        <v>0.61420658769951819</v>
      </c>
    </row>
    <row r="138" spans="1:56" ht="15" x14ac:dyDescent="0.2">
      <c r="A138" s="3" t="s">
        <v>1229</v>
      </c>
      <c r="B138" s="21" t="s">
        <v>3137</v>
      </c>
      <c r="C138" s="3" t="s">
        <v>1230</v>
      </c>
      <c r="D138" s="3" t="s">
        <v>144</v>
      </c>
      <c r="E138" s="3" t="s">
        <v>1231</v>
      </c>
      <c r="F138" s="3">
        <v>5</v>
      </c>
      <c r="G138" s="3">
        <f t="shared" si="54"/>
        <v>1</v>
      </c>
      <c r="H138" s="3">
        <v>5</v>
      </c>
      <c r="I138" s="3">
        <f t="shared" si="55"/>
        <v>1</v>
      </c>
      <c r="J138" s="3">
        <v>5</v>
      </c>
      <c r="K138" s="3">
        <f t="shared" si="56"/>
        <v>1</v>
      </c>
      <c r="L138" s="12">
        <f t="shared" si="61"/>
        <v>1</v>
      </c>
      <c r="M138" s="3">
        <v>30</v>
      </c>
      <c r="N138" s="13">
        <f t="shared" si="57"/>
        <v>0.3308798929407829</v>
      </c>
      <c r="O138" s="12">
        <f t="shared" si="58"/>
        <v>0.96805111821086265</v>
      </c>
      <c r="P138" s="3">
        <v>5</v>
      </c>
      <c r="Q138" s="3">
        <f t="shared" si="59"/>
        <v>1</v>
      </c>
      <c r="R138" s="3">
        <v>4</v>
      </c>
      <c r="S138" s="3">
        <f t="shared" si="60"/>
        <v>0.75</v>
      </c>
      <c r="T138" s="13">
        <f t="shared" si="62"/>
        <v>0.69362663098026101</v>
      </c>
      <c r="U138" s="3">
        <v>1</v>
      </c>
      <c r="V138" s="3">
        <v>50</v>
      </c>
      <c r="W138" s="5">
        <f t="shared" si="63"/>
        <v>0.5</v>
      </c>
      <c r="X138" s="3">
        <v>10</v>
      </c>
      <c r="Y138" s="5">
        <f t="shared" si="64"/>
        <v>0.1</v>
      </c>
      <c r="Z138" s="3">
        <v>50</v>
      </c>
      <c r="AA138" s="5">
        <f t="shared" si="65"/>
        <v>0.5</v>
      </c>
      <c r="AB138" s="3">
        <v>30</v>
      </c>
      <c r="AC138" s="5">
        <f t="shared" si="66"/>
        <v>0.3</v>
      </c>
      <c r="AD138" s="5">
        <f t="shared" si="67"/>
        <v>0.48</v>
      </c>
      <c r="AF138" s="3">
        <v>0</v>
      </c>
      <c r="AH138" s="3">
        <v>1</v>
      </c>
      <c r="AI138" s="3" t="s">
        <v>1232</v>
      </c>
      <c r="AJ138" s="3">
        <v>3</v>
      </c>
      <c r="AK138" s="3">
        <f t="shared" si="68"/>
        <v>1</v>
      </c>
      <c r="AL138" s="3">
        <v>3</v>
      </c>
      <c r="AM138" s="3">
        <f t="shared" si="68"/>
        <v>1</v>
      </c>
      <c r="AN138" s="3">
        <v>1</v>
      </c>
      <c r="AO138" s="3">
        <f t="shared" si="69"/>
        <v>0</v>
      </c>
      <c r="AP138" s="3">
        <f t="shared" si="70"/>
        <v>0.66666666666666663</v>
      </c>
      <c r="AS138" s="13" t="str">
        <f t="shared" si="71"/>
        <v/>
      </c>
      <c r="AV138" s="5" t="str">
        <f t="shared" si="72"/>
        <v/>
      </c>
      <c r="AX138" s="13" t="str">
        <f t="shared" si="73"/>
        <v/>
      </c>
      <c r="AZ138" s="5" t="str">
        <f t="shared" si="74"/>
        <v/>
      </c>
      <c r="BB138" s="13" t="str">
        <f t="shared" si="75"/>
        <v/>
      </c>
      <c r="BC138" s="13" t="str">
        <f t="shared" si="76"/>
        <v/>
      </c>
      <c r="BD138" s="13">
        <f t="shared" si="77"/>
        <v>0.64004888294115458</v>
      </c>
    </row>
    <row r="139" spans="1:56" ht="15" x14ac:dyDescent="0.2">
      <c r="A139" s="3" t="s">
        <v>1233</v>
      </c>
      <c r="B139" s="21" t="s">
        <v>3149</v>
      </c>
      <c r="C139" s="3" t="s">
        <v>1234</v>
      </c>
      <c r="D139" s="3" t="s">
        <v>124</v>
      </c>
      <c r="E139" s="3" t="s">
        <v>519</v>
      </c>
      <c r="F139" s="3">
        <v>5</v>
      </c>
      <c r="G139" s="3">
        <f t="shared" si="54"/>
        <v>1</v>
      </c>
      <c r="H139" s="3">
        <v>5</v>
      </c>
      <c r="I139" s="3">
        <f t="shared" si="55"/>
        <v>1</v>
      </c>
      <c r="J139" s="3">
        <v>5</v>
      </c>
      <c r="K139" s="3">
        <f t="shared" si="56"/>
        <v>1</v>
      </c>
      <c r="L139" s="12">
        <f t="shared" si="61"/>
        <v>1</v>
      </c>
      <c r="M139" s="3">
        <v>15</v>
      </c>
      <c r="N139" s="13">
        <f t="shared" si="57"/>
        <v>0.16359986617597858</v>
      </c>
      <c r="O139" s="12">
        <f t="shared" si="58"/>
        <v>0.80191693290734822</v>
      </c>
      <c r="P139" s="3">
        <v>5</v>
      </c>
      <c r="Q139" s="3">
        <f t="shared" si="59"/>
        <v>1</v>
      </c>
      <c r="R139" s="3">
        <v>5</v>
      </c>
      <c r="S139" s="3">
        <f t="shared" si="60"/>
        <v>1</v>
      </c>
      <c r="T139" s="13">
        <f t="shared" si="62"/>
        <v>0.72119995539199289</v>
      </c>
      <c r="U139" s="3">
        <v>1</v>
      </c>
      <c r="V139" s="3">
        <v>100</v>
      </c>
      <c r="W139" s="5">
        <f t="shared" si="63"/>
        <v>1</v>
      </c>
      <c r="X139" s="3">
        <v>30</v>
      </c>
      <c r="Y139" s="5">
        <f t="shared" si="64"/>
        <v>0.3</v>
      </c>
      <c r="Z139" s="3">
        <v>90</v>
      </c>
      <c r="AA139" s="5">
        <f t="shared" si="65"/>
        <v>0.9</v>
      </c>
      <c r="AB139" s="3">
        <v>15</v>
      </c>
      <c r="AC139" s="5">
        <f t="shared" si="66"/>
        <v>0.15</v>
      </c>
      <c r="AD139" s="5">
        <f t="shared" si="67"/>
        <v>0.66999999999999993</v>
      </c>
      <c r="AE139" s="3" t="s">
        <v>1236</v>
      </c>
      <c r="AF139" s="3">
        <v>1</v>
      </c>
      <c r="AG139" s="3" t="s">
        <v>147</v>
      </c>
      <c r="AH139" s="3">
        <v>1</v>
      </c>
      <c r="AI139" s="3" t="s">
        <v>1237</v>
      </c>
      <c r="AJ139" s="3">
        <v>3</v>
      </c>
      <c r="AK139" s="3">
        <f t="shared" si="68"/>
        <v>1</v>
      </c>
      <c r="AL139" s="3">
        <v>3</v>
      </c>
      <c r="AM139" s="3">
        <f t="shared" si="68"/>
        <v>1</v>
      </c>
      <c r="AN139" s="3">
        <v>3</v>
      </c>
      <c r="AO139" s="3">
        <f t="shared" si="69"/>
        <v>1</v>
      </c>
      <c r="AP139" s="3">
        <f t="shared" si="70"/>
        <v>1</v>
      </c>
      <c r="AQ139" s="3" t="s">
        <v>1238</v>
      </c>
      <c r="AR139" s="3">
        <v>10</v>
      </c>
      <c r="AS139" s="13">
        <f t="shared" si="71"/>
        <v>0.1</v>
      </c>
      <c r="AT139" s="3" t="s">
        <v>1239</v>
      </c>
      <c r="AU139" s="3">
        <v>90</v>
      </c>
      <c r="AV139" s="5">
        <f t="shared" si="72"/>
        <v>0.9</v>
      </c>
      <c r="AW139" s="3">
        <v>40</v>
      </c>
      <c r="AX139" s="13">
        <f t="shared" si="73"/>
        <v>3.2401782098015392E-3</v>
      </c>
      <c r="AY139" s="3">
        <v>80</v>
      </c>
      <c r="AZ139" s="5">
        <f t="shared" si="74"/>
        <v>0.8</v>
      </c>
      <c r="BA139" s="3">
        <v>45000</v>
      </c>
      <c r="BB139" s="13">
        <f t="shared" si="75"/>
        <v>2.504452359750668E-3</v>
      </c>
      <c r="BC139" s="13">
        <f t="shared" si="76"/>
        <v>0.42643615764238807</v>
      </c>
      <c r="BD139" s="13">
        <f t="shared" si="77"/>
        <v>0.73970451412929761</v>
      </c>
    </row>
    <row r="140" spans="1:56" ht="15" x14ac:dyDescent="0.2">
      <c r="A140" s="3" t="s">
        <v>1243</v>
      </c>
      <c r="B140" s="21" t="s">
        <v>3137</v>
      </c>
      <c r="C140" s="3" t="s">
        <v>1244</v>
      </c>
      <c r="D140" s="3" t="s">
        <v>113</v>
      </c>
      <c r="E140" s="3" t="s">
        <v>1245</v>
      </c>
      <c r="F140" s="3">
        <v>5</v>
      </c>
      <c r="G140" s="3">
        <f t="shared" si="54"/>
        <v>1</v>
      </c>
      <c r="H140" s="3">
        <v>5</v>
      </c>
      <c r="I140" s="3">
        <f t="shared" si="55"/>
        <v>1</v>
      </c>
      <c r="J140" s="3">
        <v>5</v>
      </c>
      <c r="K140" s="3">
        <f t="shared" si="56"/>
        <v>1</v>
      </c>
      <c r="L140" s="12">
        <f t="shared" si="61"/>
        <v>1</v>
      </c>
      <c r="M140" s="3">
        <v>5</v>
      </c>
      <c r="N140" s="13">
        <f t="shared" si="57"/>
        <v>5.2079848332775729E-2</v>
      </c>
      <c r="O140" s="12">
        <f t="shared" si="58"/>
        <v>0.32587859424920129</v>
      </c>
      <c r="P140" s="3">
        <v>4</v>
      </c>
      <c r="Q140" s="3">
        <f t="shared" si="59"/>
        <v>0.75</v>
      </c>
      <c r="R140" s="3">
        <v>5</v>
      </c>
      <c r="S140" s="3">
        <f t="shared" si="60"/>
        <v>1</v>
      </c>
      <c r="T140" s="13">
        <f t="shared" si="62"/>
        <v>0.60069328277759182</v>
      </c>
      <c r="U140" s="3">
        <v>1</v>
      </c>
      <c r="V140" s="3">
        <v>30</v>
      </c>
      <c r="W140" s="5">
        <f t="shared" si="63"/>
        <v>0.3</v>
      </c>
      <c r="X140" s="3">
        <v>15</v>
      </c>
      <c r="Y140" s="5">
        <f t="shared" si="64"/>
        <v>0.15</v>
      </c>
      <c r="Z140" s="3">
        <v>15</v>
      </c>
      <c r="AA140" s="5">
        <f t="shared" si="65"/>
        <v>0.15</v>
      </c>
      <c r="AB140" s="3">
        <v>8</v>
      </c>
      <c r="AC140" s="5">
        <f t="shared" si="66"/>
        <v>0.08</v>
      </c>
      <c r="AD140" s="5">
        <f t="shared" si="67"/>
        <v>0.33599999999999997</v>
      </c>
      <c r="AE140" s="3" t="s">
        <v>1247</v>
      </c>
      <c r="AF140" s="3">
        <v>0</v>
      </c>
      <c r="AH140" s="3">
        <v>0</v>
      </c>
      <c r="AJ140" s="3">
        <v>3</v>
      </c>
      <c r="AK140" s="3">
        <f t="shared" si="68"/>
        <v>1</v>
      </c>
      <c r="AL140" s="3">
        <v>3</v>
      </c>
      <c r="AM140" s="3">
        <f t="shared" si="68"/>
        <v>1</v>
      </c>
      <c r="AN140" s="3">
        <v>2</v>
      </c>
      <c r="AO140" s="3">
        <f t="shared" si="69"/>
        <v>0.5</v>
      </c>
      <c r="AP140" s="3">
        <f t="shared" si="70"/>
        <v>0.83333333333333337</v>
      </c>
      <c r="AQ140" s="3" t="s">
        <v>1248</v>
      </c>
      <c r="AR140" s="3">
        <v>5</v>
      </c>
      <c r="AS140" s="13">
        <f t="shared" si="71"/>
        <v>0.05</v>
      </c>
      <c r="AT140" s="3" t="s">
        <v>1249</v>
      </c>
      <c r="AU140" s="3">
        <v>8</v>
      </c>
      <c r="AV140" s="5">
        <f t="shared" si="72"/>
        <v>0.08</v>
      </c>
      <c r="AW140" s="3">
        <v>120</v>
      </c>
      <c r="AX140" s="13">
        <f t="shared" si="73"/>
        <v>9.7205346294046164E-3</v>
      </c>
      <c r="AY140" s="3">
        <v>80</v>
      </c>
      <c r="AZ140" s="5">
        <f t="shared" si="74"/>
        <v>0.8</v>
      </c>
      <c r="BA140" s="3">
        <v>400</v>
      </c>
      <c r="BB140" s="13">
        <f t="shared" si="75"/>
        <v>2.2261798753339271E-5</v>
      </c>
      <c r="BC140" s="13">
        <f t="shared" si="76"/>
        <v>0.2224356991070395</v>
      </c>
      <c r="BD140" s="13">
        <f t="shared" si="77"/>
        <v>0.38030778940224552</v>
      </c>
    </row>
    <row r="141" spans="1:56" ht="15" x14ac:dyDescent="0.2">
      <c r="A141" s="3" t="s">
        <v>1253</v>
      </c>
      <c r="B141" s="21" t="s">
        <v>3139</v>
      </c>
      <c r="C141" s="3" t="s">
        <v>1254</v>
      </c>
      <c r="D141" s="3" t="s">
        <v>124</v>
      </c>
      <c r="E141" s="3" t="s">
        <v>549</v>
      </c>
      <c r="F141" s="3">
        <v>5</v>
      </c>
      <c r="G141" s="3">
        <f t="shared" si="54"/>
        <v>1</v>
      </c>
      <c r="H141" s="3">
        <v>5</v>
      </c>
      <c r="I141" s="3">
        <f t="shared" si="55"/>
        <v>1</v>
      </c>
      <c r="J141" s="3">
        <v>4</v>
      </c>
      <c r="K141" s="3">
        <f t="shared" si="56"/>
        <v>0.75</v>
      </c>
      <c r="L141" s="12">
        <f t="shared" si="61"/>
        <v>0.91666666666666663</v>
      </c>
      <c r="M141" s="3">
        <v>10</v>
      </c>
      <c r="N141" s="13">
        <f t="shared" si="57"/>
        <v>0.10783985725437716</v>
      </c>
      <c r="O141" s="12">
        <f t="shared" si="58"/>
        <v>0.61661341853035145</v>
      </c>
      <c r="P141" s="3">
        <v>4</v>
      </c>
      <c r="Q141" s="3">
        <f t="shared" si="59"/>
        <v>0.75</v>
      </c>
      <c r="R141" s="3">
        <v>5</v>
      </c>
      <c r="S141" s="3">
        <f t="shared" si="60"/>
        <v>1</v>
      </c>
      <c r="T141" s="13">
        <f t="shared" si="62"/>
        <v>0.61927995241812572</v>
      </c>
      <c r="U141" s="3">
        <v>0</v>
      </c>
      <c r="W141" s="5" t="str">
        <f t="shared" si="63"/>
        <v/>
      </c>
      <c r="Y141" s="5" t="str">
        <f t="shared" si="64"/>
        <v/>
      </c>
      <c r="AA141" s="5" t="str">
        <f t="shared" si="65"/>
        <v/>
      </c>
      <c r="AC141" s="5" t="str">
        <f t="shared" si="66"/>
        <v/>
      </c>
      <c r="AD141" s="5">
        <f t="shared" si="67"/>
        <v>0</v>
      </c>
      <c r="AF141" s="3">
        <v>1</v>
      </c>
      <c r="AG141" s="3" t="s">
        <v>147</v>
      </c>
      <c r="AH141" s="3">
        <v>1</v>
      </c>
      <c r="AI141" s="3" t="s">
        <v>1256</v>
      </c>
      <c r="AJ141" s="3">
        <v>3</v>
      </c>
      <c r="AK141" s="3">
        <f t="shared" si="68"/>
        <v>1</v>
      </c>
      <c r="AL141" s="3">
        <v>2</v>
      </c>
      <c r="AM141" s="3">
        <f t="shared" si="68"/>
        <v>0.5</v>
      </c>
      <c r="AN141" s="3">
        <v>3</v>
      </c>
      <c r="AO141" s="3">
        <f t="shared" si="69"/>
        <v>1</v>
      </c>
      <c r="AP141" s="3">
        <f t="shared" si="70"/>
        <v>0.83333333333333337</v>
      </c>
      <c r="AQ141" s="3" t="s">
        <v>1257</v>
      </c>
      <c r="AR141" s="3">
        <v>10</v>
      </c>
      <c r="AS141" s="13">
        <f t="shared" si="71"/>
        <v>0.1</v>
      </c>
      <c r="AT141" s="3" t="s">
        <v>1258</v>
      </c>
      <c r="AU141" s="3">
        <v>25</v>
      </c>
      <c r="AV141" s="5">
        <f t="shared" si="72"/>
        <v>0.25</v>
      </c>
      <c r="AW141" s="3">
        <v>40</v>
      </c>
      <c r="AX141" s="13">
        <f t="shared" si="73"/>
        <v>3.2401782098015392E-3</v>
      </c>
      <c r="AY141" s="3">
        <v>80</v>
      </c>
      <c r="AZ141" s="5">
        <f t="shared" si="74"/>
        <v>0.8</v>
      </c>
      <c r="BA141" s="3">
        <v>200000</v>
      </c>
      <c r="BB141" s="13">
        <f t="shared" si="75"/>
        <v>1.1130899376669634E-2</v>
      </c>
      <c r="BC141" s="13">
        <f t="shared" si="76"/>
        <v>0.2660927693966178</v>
      </c>
      <c r="BD141" s="13">
        <f t="shared" si="77"/>
        <v>0.59192159022684288</v>
      </c>
    </row>
    <row r="142" spans="1:56" ht="15" x14ac:dyDescent="0.2">
      <c r="A142" s="3" t="s">
        <v>1261</v>
      </c>
      <c r="B142" s="21" t="s">
        <v>3150</v>
      </c>
      <c r="C142" s="3" t="s">
        <v>1262</v>
      </c>
      <c r="D142" s="3" t="s">
        <v>113</v>
      </c>
      <c r="E142" s="3" t="s">
        <v>1263</v>
      </c>
      <c r="F142" s="3">
        <v>5</v>
      </c>
      <c r="G142" s="3">
        <f t="shared" si="54"/>
        <v>1</v>
      </c>
      <c r="H142" s="3">
        <v>4</v>
      </c>
      <c r="I142" s="3">
        <f t="shared" si="55"/>
        <v>0.75</v>
      </c>
      <c r="J142" s="3">
        <v>5</v>
      </c>
      <c r="K142" s="3">
        <f t="shared" si="56"/>
        <v>1</v>
      </c>
      <c r="L142" s="12">
        <f t="shared" si="61"/>
        <v>0.91666666666666663</v>
      </c>
      <c r="M142" s="3">
        <v>5</v>
      </c>
      <c r="N142" s="13">
        <f t="shared" si="57"/>
        <v>5.2079848332775729E-2</v>
      </c>
      <c r="O142" s="12">
        <f t="shared" si="58"/>
        <v>0.32587859424920129</v>
      </c>
      <c r="P142" s="3">
        <v>5</v>
      </c>
      <c r="Q142" s="3">
        <f t="shared" si="59"/>
        <v>1</v>
      </c>
      <c r="R142" s="3">
        <v>5</v>
      </c>
      <c r="S142" s="3">
        <f t="shared" si="60"/>
        <v>1</v>
      </c>
      <c r="T142" s="13">
        <f t="shared" si="62"/>
        <v>0.68402661611092519</v>
      </c>
      <c r="U142" s="3">
        <v>1</v>
      </c>
      <c r="V142" s="3">
        <v>70</v>
      </c>
      <c r="W142" s="5">
        <f t="shared" si="63"/>
        <v>0.70000000000000007</v>
      </c>
      <c r="X142" s="3">
        <v>10</v>
      </c>
      <c r="Y142" s="5">
        <f t="shared" si="64"/>
        <v>0.1</v>
      </c>
      <c r="Z142" s="3">
        <v>15</v>
      </c>
      <c r="AA142" s="5">
        <f t="shared" si="65"/>
        <v>0.15</v>
      </c>
      <c r="AB142" s="3">
        <v>5</v>
      </c>
      <c r="AC142" s="5">
        <f t="shared" si="66"/>
        <v>0.05</v>
      </c>
      <c r="AD142" s="5">
        <f t="shared" si="67"/>
        <v>0.4</v>
      </c>
      <c r="AE142" s="3" t="s">
        <v>1265</v>
      </c>
      <c r="AF142" s="3">
        <v>1</v>
      </c>
      <c r="AG142" s="3" t="s">
        <v>147</v>
      </c>
      <c r="AH142" s="3">
        <v>1</v>
      </c>
      <c r="AI142" s="3" t="s">
        <v>1266</v>
      </c>
      <c r="AJ142" s="3">
        <v>3</v>
      </c>
      <c r="AK142" s="3">
        <f t="shared" si="68"/>
        <v>1</v>
      </c>
      <c r="AL142" s="3">
        <v>3</v>
      </c>
      <c r="AM142" s="3">
        <f t="shared" si="68"/>
        <v>1</v>
      </c>
      <c r="AN142" s="3">
        <v>3</v>
      </c>
      <c r="AO142" s="3">
        <f t="shared" si="69"/>
        <v>1</v>
      </c>
      <c r="AP142" s="3">
        <f t="shared" si="70"/>
        <v>1</v>
      </c>
      <c r="AQ142" s="3" t="s">
        <v>1267</v>
      </c>
      <c r="AR142" s="3">
        <v>30</v>
      </c>
      <c r="AS142" s="13">
        <f t="shared" si="71"/>
        <v>0.3</v>
      </c>
      <c r="AT142" s="3" t="s">
        <v>1268</v>
      </c>
      <c r="AU142" s="3">
        <v>1</v>
      </c>
      <c r="AV142" s="5">
        <f t="shared" si="72"/>
        <v>0.01</v>
      </c>
      <c r="AW142" s="3">
        <v>300</v>
      </c>
      <c r="AX142" s="13">
        <f t="shared" si="73"/>
        <v>2.4301336573511544E-2</v>
      </c>
      <c r="AY142" s="3">
        <v>25</v>
      </c>
      <c r="AZ142" s="5">
        <f t="shared" si="74"/>
        <v>0.25</v>
      </c>
      <c r="BA142" s="3">
        <v>2000000</v>
      </c>
      <c r="BB142" s="13">
        <f t="shared" si="75"/>
        <v>0.11130899376669635</v>
      </c>
      <c r="BC142" s="13">
        <f t="shared" si="76"/>
        <v>9.8902582585051968E-2</v>
      </c>
      <c r="BD142" s="13">
        <f t="shared" si="77"/>
        <v>0.67494948317033043</v>
      </c>
    </row>
    <row r="143" spans="1:56" ht="15" x14ac:dyDescent="0.2">
      <c r="A143" s="3" t="s">
        <v>1275</v>
      </c>
      <c r="B143" s="21" t="s">
        <v>3137</v>
      </c>
      <c r="C143" s="3" t="s">
        <v>1276</v>
      </c>
      <c r="D143" s="3" t="s">
        <v>124</v>
      </c>
      <c r="E143" s="3" t="s">
        <v>242</v>
      </c>
      <c r="G143" s="3">
        <f t="shared" si="54"/>
        <v>-0.25</v>
      </c>
      <c r="I143" s="3">
        <f t="shared" si="55"/>
        <v>-0.25</v>
      </c>
      <c r="K143" s="3">
        <f t="shared" si="56"/>
        <v>-0.25</v>
      </c>
      <c r="L143" s="12" t="str">
        <f t="shared" si="61"/>
        <v/>
      </c>
      <c r="N143" s="13">
        <f t="shared" si="57"/>
        <v>-3.6801605888256944E-3</v>
      </c>
      <c r="O143" s="12" t="e">
        <f t="shared" si="58"/>
        <v>#N/A</v>
      </c>
      <c r="Q143" s="3">
        <f t="shared" si="59"/>
        <v>-0.25</v>
      </c>
      <c r="S143" s="3">
        <f t="shared" si="60"/>
        <v>-0.25</v>
      </c>
      <c r="T143" s="13" t="str">
        <f t="shared" si="62"/>
        <v/>
      </c>
      <c r="W143" s="5" t="str">
        <f t="shared" si="63"/>
        <v/>
      </c>
      <c r="Y143" s="5" t="str">
        <f t="shared" si="64"/>
        <v/>
      </c>
      <c r="AA143" s="5" t="str">
        <f t="shared" si="65"/>
        <v/>
      </c>
      <c r="AC143" s="5" t="str">
        <f t="shared" si="66"/>
        <v/>
      </c>
      <c r="AD143" s="5" t="str">
        <f t="shared" si="67"/>
        <v/>
      </c>
      <c r="AK143" s="3">
        <f t="shared" si="68"/>
        <v>-0.5</v>
      </c>
      <c r="AM143" s="3">
        <f t="shared" si="68"/>
        <v>-0.5</v>
      </c>
      <c r="AO143" s="3">
        <f t="shared" si="69"/>
        <v>-0.5</v>
      </c>
      <c r="AP143" s="3" t="str">
        <f t="shared" si="70"/>
        <v/>
      </c>
      <c r="AS143" s="13" t="str">
        <f t="shared" si="71"/>
        <v/>
      </c>
      <c r="AV143" s="5" t="str">
        <f t="shared" si="72"/>
        <v/>
      </c>
      <c r="AX143" s="13" t="str">
        <f t="shared" si="73"/>
        <v/>
      </c>
      <c r="AZ143" s="5" t="str">
        <f t="shared" si="74"/>
        <v/>
      </c>
      <c r="BB143" s="13" t="str">
        <f t="shared" si="75"/>
        <v/>
      </c>
      <c r="BC143" s="13" t="str">
        <f t="shared" si="76"/>
        <v/>
      </c>
      <c r="BD143" s="13" t="str">
        <f t="shared" si="77"/>
        <v/>
      </c>
    </row>
    <row r="144" spans="1:56" ht="15" x14ac:dyDescent="0.2">
      <c r="A144" s="3" t="s">
        <v>1277</v>
      </c>
      <c r="B144" s="21" t="s">
        <v>3139</v>
      </c>
      <c r="C144" s="3" t="s">
        <v>1278</v>
      </c>
      <c r="D144" s="3" t="s">
        <v>144</v>
      </c>
      <c r="E144" s="3" t="s">
        <v>1279</v>
      </c>
      <c r="F144" s="3">
        <v>5</v>
      </c>
      <c r="G144" s="3">
        <f t="shared" si="54"/>
        <v>1</v>
      </c>
      <c r="H144" s="3">
        <v>5</v>
      </c>
      <c r="I144" s="3">
        <f t="shared" si="55"/>
        <v>1</v>
      </c>
      <c r="J144" s="3">
        <v>4</v>
      </c>
      <c r="K144" s="3">
        <f t="shared" si="56"/>
        <v>0.75</v>
      </c>
      <c r="L144" s="12">
        <f t="shared" si="61"/>
        <v>0.91666666666666663</v>
      </c>
      <c r="M144" s="3">
        <v>12</v>
      </c>
      <c r="N144" s="13">
        <f t="shared" si="57"/>
        <v>0.13014386082301774</v>
      </c>
      <c r="O144" s="12">
        <f t="shared" si="58"/>
        <v>0.72523961661341851</v>
      </c>
      <c r="P144" s="3">
        <v>5</v>
      </c>
      <c r="Q144" s="3">
        <f t="shared" si="59"/>
        <v>1</v>
      </c>
      <c r="R144" s="3">
        <v>5</v>
      </c>
      <c r="S144" s="3">
        <f t="shared" si="60"/>
        <v>1</v>
      </c>
      <c r="T144" s="13">
        <f t="shared" si="62"/>
        <v>0.71004795360767259</v>
      </c>
      <c r="U144" s="3">
        <v>1</v>
      </c>
      <c r="V144" s="3">
        <v>10</v>
      </c>
      <c r="W144" s="5">
        <f t="shared" si="63"/>
        <v>0.1</v>
      </c>
      <c r="X144" s="3">
        <v>15</v>
      </c>
      <c r="Y144" s="5">
        <f t="shared" si="64"/>
        <v>0.15</v>
      </c>
      <c r="Z144" s="3">
        <v>80</v>
      </c>
      <c r="AA144" s="5">
        <f t="shared" si="65"/>
        <v>0.8</v>
      </c>
      <c r="AB144" s="3">
        <v>60</v>
      </c>
      <c r="AC144" s="5">
        <f t="shared" si="66"/>
        <v>0.6</v>
      </c>
      <c r="AD144" s="5">
        <f t="shared" si="67"/>
        <v>0.53</v>
      </c>
      <c r="AE144" s="3" t="s">
        <v>1281</v>
      </c>
      <c r="AF144" s="3">
        <v>1</v>
      </c>
      <c r="AG144" s="3" t="s">
        <v>179</v>
      </c>
      <c r="AH144" s="3">
        <v>0</v>
      </c>
      <c r="AJ144" s="3">
        <v>3</v>
      </c>
      <c r="AK144" s="3">
        <f t="shared" si="68"/>
        <v>1</v>
      </c>
      <c r="AL144" s="3">
        <v>3</v>
      </c>
      <c r="AM144" s="3">
        <f t="shared" si="68"/>
        <v>1</v>
      </c>
      <c r="AN144" s="3">
        <v>2</v>
      </c>
      <c r="AO144" s="3">
        <f t="shared" si="69"/>
        <v>0.5</v>
      </c>
      <c r="AP144" s="3">
        <f t="shared" si="70"/>
        <v>0.83333333333333337</v>
      </c>
      <c r="AQ144" s="3" t="s">
        <v>1282</v>
      </c>
      <c r="AR144" s="3">
        <v>5</v>
      </c>
      <c r="AS144" s="13">
        <f t="shared" si="71"/>
        <v>0.05</v>
      </c>
      <c r="AT144" s="3" t="s">
        <v>1283</v>
      </c>
      <c r="AU144" s="3">
        <v>3</v>
      </c>
      <c r="AV144" s="5">
        <f t="shared" si="72"/>
        <v>0.03</v>
      </c>
      <c r="AW144" s="3">
        <v>20</v>
      </c>
      <c r="AX144" s="13">
        <f t="shared" si="73"/>
        <v>1.6200891049007696E-3</v>
      </c>
      <c r="AY144" s="3">
        <v>20</v>
      </c>
      <c r="AZ144" s="5">
        <f t="shared" si="74"/>
        <v>0.2</v>
      </c>
      <c r="BA144" s="3">
        <v>150000</v>
      </c>
      <c r="BB144" s="13">
        <f t="shared" si="75"/>
        <v>8.3481745325022262E-3</v>
      </c>
      <c r="BC144" s="13">
        <f t="shared" si="76"/>
        <v>5.9992065909350752E-2</v>
      </c>
      <c r="BD144" s="13">
        <f t="shared" si="77"/>
        <v>0.51250500243962804</v>
      </c>
    </row>
    <row r="145" spans="1:56" ht="15" x14ac:dyDescent="0.2">
      <c r="A145" s="3" t="s">
        <v>1286</v>
      </c>
      <c r="B145" s="21" t="s">
        <v>3137</v>
      </c>
      <c r="C145" s="3" t="s">
        <v>1287</v>
      </c>
      <c r="D145" s="3" t="s">
        <v>124</v>
      </c>
      <c r="E145" s="3" t="s">
        <v>1082</v>
      </c>
      <c r="G145" s="3">
        <f t="shared" si="54"/>
        <v>-0.25</v>
      </c>
      <c r="I145" s="3">
        <f t="shared" si="55"/>
        <v>-0.25</v>
      </c>
      <c r="K145" s="3">
        <f t="shared" si="56"/>
        <v>-0.25</v>
      </c>
      <c r="L145" s="12" t="str">
        <f t="shared" si="61"/>
        <v/>
      </c>
      <c r="N145" s="13">
        <f t="shared" si="57"/>
        <v>-3.6801605888256944E-3</v>
      </c>
      <c r="O145" s="12" t="e">
        <f t="shared" si="58"/>
        <v>#N/A</v>
      </c>
      <c r="Q145" s="3">
        <f t="shared" si="59"/>
        <v>-0.25</v>
      </c>
      <c r="S145" s="3">
        <f t="shared" si="60"/>
        <v>-0.25</v>
      </c>
      <c r="T145" s="13" t="str">
        <f t="shared" si="62"/>
        <v/>
      </c>
      <c r="W145" s="5" t="str">
        <f t="shared" si="63"/>
        <v/>
      </c>
      <c r="Y145" s="5" t="str">
        <f t="shared" si="64"/>
        <v/>
      </c>
      <c r="AA145" s="5" t="str">
        <f t="shared" si="65"/>
        <v/>
      </c>
      <c r="AC145" s="5" t="str">
        <f t="shared" si="66"/>
        <v/>
      </c>
      <c r="AD145" s="5" t="str">
        <f t="shared" si="67"/>
        <v/>
      </c>
      <c r="AK145" s="3">
        <f t="shared" si="68"/>
        <v>-0.5</v>
      </c>
      <c r="AM145" s="3">
        <f t="shared" si="68"/>
        <v>-0.5</v>
      </c>
      <c r="AO145" s="3">
        <f t="shared" si="69"/>
        <v>-0.5</v>
      </c>
      <c r="AP145" s="3" t="str">
        <f t="shared" si="70"/>
        <v/>
      </c>
      <c r="AS145" s="13" t="str">
        <f t="shared" si="71"/>
        <v/>
      </c>
      <c r="AV145" s="5" t="str">
        <f t="shared" si="72"/>
        <v/>
      </c>
      <c r="AX145" s="13" t="str">
        <f t="shared" si="73"/>
        <v/>
      </c>
      <c r="AZ145" s="5" t="str">
        <f t="shared" si="74"/>
        <v/>
      </c>
      <c r="BB145" s="13" t="str">
        <f t="shared" si="75"/>
        <v/>
      </c>
      <c r="BC145" s="13" t="str">
        <f t="shared" si="76"/>
        <v/>
      </c>
      <c r="BD145" s="13" t="str">
        <f t="shared" si="77"/>
        <v/>
      </c>
    </row>
    <row r="146" spans="1:56" ht="15" x14ac:dyDescent="0.2">
      <c r="A146" s="3" t="s">
        <v>1288</v>
      </c>
      <c r="B146" s="21" t="s">
        <v>3140</v>
      </c>
      <c r="C146" s="3" t="s">
        <v>1289</v>
      </c>
      <c r="D146" s="3" t="s">
        <v>144</v>
      </c>
      <c r="E146" s="3" t="s">
        <v>1290</v>
      </c>
      <c r="F146" s="3">
        <v>5</v>
      </c>
      <c r="G146" s="3">
        <f t="shared" si="54"/>
        <v>1</v>
      </c>
      <c r="H146" s="3">
        <v>5</v>
      </c>
      <c r="I146" s="3">
        <f t="shared" si="55"/>
        <v>1</v>
      </c>
      <c r="J146" s="3">
        <v>5</v>
      </c>
      <c r="K146" s="3">
        <f t="shared" si="56"/>
        <v>1</v>
      </c>
      <c r="L146" s="12">
        <f t="shared" si="61"/>
        <v>1</v>
      </c>
      <c r="M146" s="3">
        <v>15</v>
      </c>
      <c r="N146" s="13">
        <f t="shared" si="57"/>
        <v>0.16359986617597858</v>
      </c>
      <c r="O146" s="12">
        <f t="shared" si="58"/>
        <v>0.80191693290734822</v>
      </c>
      <c r="P146" s="3">
        <v>4</v>
      </c>
      <c r="Q146" s="3">
        <f t="shared" si="59"/>
        <v>0.75</v>
      </c>
      <c r="R146" s="3">
        <v>5</v>
      </c>
      <c r="S146" s="3">
        <f t="shared" si="60"/>
        <v>1</v>
      </c>
      <c r="T146" s="13">
        <f t="shared" si="62"/>
        <v>0.63786662205865952</v>
      </c>
      <c r="U146" s="3">
        <v>1</v>
      </c>
      <c r="V146" s="3">
        <v>75</v>
      </c>
      <c r="W146" s="5">
        <f t="shared" si="63"/>
        <v>0.75</v>
      </c>
      <c r="X146" s="3">
        <v>20</v>
      </c>
      <c r="Y146" s="5">
        <f t="shared" si="64"/>
        <v>0.2</v>
      </c>
      <c r="Z146" s="3">
        <v>35</v>
      </c>
      <c r="AA146" s="5">
        <f t="shared" si="65"/>
        <v>0.35000000000000003</v>
      </c>
      <c r="AB146" s="3">
        <v>20</v>
      </c>
      <c r="AC146" s="5">
        <f t="shared" si="66"/>
        <v>0.2</v>
      </c>
      <c r="AD146" s="5">
        <f t="shared" si="67"/>
        <v>0.5</v>
      </c>
      <c r="AE146" s="3" t="s">
        <v>1292</v>
      </c>
      <c r="AF146" s="3">
        <v>1</v>
      </c>
      <c r="AG146" s="3" t="s">
        <v>179</v>
      </c>
      <c r="AH146" s="3">
        <v>1</v>
      </c>
      <c r="AI146" s="3" t="s">
        <v>1293</v>
      </c>
      <c r="AJ146" s="3">
        <v>3</v>
      </c>
      <c r="AK146" s="3">
        <f t="shared" si="68"/>
        <v>1</v>
      </c>
      <c r="AL146" s="3">
        <v>3</v>
      </c>
      <c r="AM146" s="3">
        <f t="shared" si="68"/>
        <v>1</v>
      </c>
      <c r="AN146" s="3">
        <v>3</v>
      </c>
      <c r="AO146" s="3">
        <f t="shared" si="69"/>
        <v>1</v>
      </c>
      <c r="AP146" s="3">
        <f t="shared" si="70"/>
        <v>1</v>
      </c>
      <c r="AQ146" s="3" t="s">
        <v>1294</v>
      </c>
      <c r="AR146" s="3">
        <v>10</v>
      </c>
      <c r="AS146" s="13">
        <f t="shared" si="71"/>
        <v>0.1</v>
      </c>
      <c r="AT146" s="3" t="s">
        <v>1295</v>
      </c>
      <c r="AU146" s="3">
        <v>30</v>
      </c>
      <c r="AV146" s="5">
        <f t="shared" si="72"/>
        <v>0.3</v>
      </c>
      <c r="AW146" s="3">
        <v>55</v>
      </c>
      <c r="AX146" s="13">
        <f t="shared" si="73"/>
        <v>4.4552450384771165E-3</v>
      </c>
      <c r="AY146" s="3">
        <v>25</v>
      </c>
      <c r="AZ146" s="5">
        <f t="shared" si="74"/>
        <v>0.25</v>
      </c>
      <c r="BA146" s="3">
        <v>1500000</v>
      </c>
      <c r="BB146" s="13">
        <f t="shared" si="75"/>
        <v>8.3481745325022255E-2</v>
      </c>
      <c r="BC146" s="13">
        <f t="shared" si="76"/>
        <v>0.15948424759087484</v>
      </c>
      <c r="BD146" s="13">
        <f t="shared" si="77"/>
        <v>0.67466885870619175</v>
      </c>
    </row>
    <row r="147" spans="1:56" ht="15" x14ac:dyDescent="0.2">
      <c r="A147" s="3" t="s">
        <v>1309</v>
      </c>
      <c r="B147" s="21" t="s">
        <v>3152</v>
      </c>
      <c r="C147" s="3" t="s">
        <v>1298</v>
      </c>
      <c r="D147" s="3" t="s">
        <v>113</v>
      </c>
      <c r="E147" s="3" t="s">
        <v>559</v>
      </c>
      <c r="F147" s="3">
        <v>5</v>
      </c>
      <c r="G147" s="3">
        <f t="shared" si="54"/>
        <v>1</v>
      </c>
      <c r="H147" s="3">
        <v>5</v>
      </c>
      <c r="I147" s="3">
        <f t="shared" si="55"/>
        <v>1</v>
      </c>
      <c r="J147" s="3">
        <v>5</v>
      </c>
      <c r="K147" s="3">
        <f t="shared" si="56"/>
        <v>1</v>
      </c>
      <c r="L147" s="12">
        <f t="shared" si="61"/>
        <v>1</v>
      </c>
      <c r="M147" s="3">
        <v>2.1</v>
      </c>
      <c r="N147" s="13">
        <f t="shared" si="57"/>
        <v>1.9739043158246906E-2</v>
      </c>
      <c r="O147" s="12">
        <f t="shared" si="58"/>
        <v>0.12140575079872204</v>
      </c>
      <c r="P147" s="3">
        <v>5</v>
      </c>
      <c r="Q147" s="3">
        <f t="shared" si="59"/>
        <v>1</v>
      </c>
      <c r="R147" s="3">
        <v>5</v>
      </c>
      <c r="S147" s="3">
        <f t="shared" si="60"/>
        <v>1</v>
      </c>
      <c r="T147" s="13">
        <f t="shared" si="62"/>
        <v>0.67324634771941572</v>
      </c>
      <c r="U147" s="3">
        <v>1</v>
      </c>
      <c r="V147" s="3">
        <v>17.899999999999999</v>
      </c>
      <c r="W147" s="5">
        <f t="shared" si="63"/>
        <v>0.17899999999999999</v>
      </c>
      <c r="X147" s="3">
        <v>10</v>
      </c>
      <c r="Y147" s="5">
        <f t="shared" si="64"/>
        <v>0.1</v>
      </c>
      <c r="Z147" s="3">
        <v>10</v>
      </c>
      <c r="AA147" s="5">
        <f t="shared" si="65"/>
        <v>0.1</v>
      </c>
      <c r="AB147" s="3">
        <v>8</v>
      </c>
      <c r="AC147" s="5">
        <f t="shared" si="66"/>
        <v>0.08</v>
      </c>
      <c r="AD147" s="5">
        <f t="shared" si="67"/>
        <v>0.29180000000000006</v>
      </c>
      <c r="AE147" s="3" t="s">
        <v>1300</v>
      </c>
      <c r="AF147" s="3">
        <v>1</v>
      </c>
      <c r="AG147" s="3" t="s">
        <v>147</v>
      </c>
      <c r="AH147" s="3">
        <v>1</v>
      </c>
      <c r="AI147" s="3" t="s">
        <v>1301</v>
      </c>
      <c r="AJ147" s="3">
        <v>3</v>
      </c>
      <c r="AK147" s="3">
        <f t="shared" si="68"/>
        <v>1</v>
      </c>
      <c r="AL147" s="3">
        <v>3</v>
      </c>
      <c r="AM147" s="3">
        <f t="shared" si="68"/>
        <v>1</v>
      </c>
      <c r="AN147" s="3">
        <v>3</v>
      </c>
      <c r="AO147" s="3">
        <f t="shared" si="69"/>
        <v>1</v>
      </c>
      <c r="AP147" s="3">
        <f t="shared" si="70"/>
        <v>1</v>
      </c>
      <c r="AQ147" s="3" t="s">
        <v>1302</v>
      </c>
      <c r="AR147" s="3">
        <v>20</v>
      </c>
      <c r="AS147" s="13">
        <f t="shared" si="71"/>
        <v>0.2</v>
      </c>
      <c r="AT147" s="3" t="s">
        <v>1303</v>
      </c>
      <c r="AU147" s="3">
        <v>73</v>
      </c>
      <c r="AV147" s="5">
        <f t="shared" si="72"/>
        <v>0.73</v>
      </c>
      <c r="AW147" s="3">
        <v>1094</v>
      </c>
      <c r="AX147" s="13">
        <f t="shared" si="73"/>
        <v>8.8618874038072087E-2</v>
      </c>
      <c r="AY147" s="3">
        <v>89</v>
      </c>
      <c r="AZ147" s="5">
        <f t="shared" si="74"/>
        <v>0.89</v>
      </c>
      <c r="BA147" s="3">
        <v>1500000</v>
      </c>
      <c r="BB147" s="13">
        <f t="shared" si="75"/>
        <v>8.3481745325022255E-2</v>
      </c>
      <c r="BC147" s="13">
        <f t="shared" si="76"/>
        <v>0.4480251548407736</v>
      </c>
      <c r="BD147" s="13">
        <f t="shared" si="77"/>
        <v>0.7016339378200237</v>
      </c>
    </row>
    <row r="148" spans="1:56" ht="15" x14ac:dyDescent="0.2">
      <c r="A148" s="3" t="s">
        <v>1310</v>
      </c>
      <c r="B148" s="21" t="s">
        <v>3139</v>
      </c>
      <c r="C148" s="3" t="s">
        <v>1311</v>
      </c>
      <c r="D148" s="3" t="s">
        <v>144</v>
      </c>
      <c r="E148" s="3" t="s">
        <v>1312</v>
      </c>
      <c r="F148" s="3">
        <v>5</v>
      </c>
      <c r="G148" s="3">
        <f t="shared" si="54"/>
        <v>1</v>
      </c>
      <c r="H148" s="3">
        <v>5</v>
      </c>
      <c r="I148" s="3">
        <f t="shared" si="55"/>
        <v>1</v>
      </c>
      <c r="J148" s="3">
        <v>5</v>
      </c>
      <c r="K148" s="3">
        <f t="shared" si="56"/>
        <v>1</v>
      </c>
      <c r="L148" s="12">
        <f t="shared" si="61"/>
        <v>1</v>
      </c>
      <c r="M148" s="3">
        <v>12</v>
      </c>
      <c r="N148" s="13">
        <f t="shared" si="57"/>
        <v>0.13014386082301774</v>
      </c>
      <c r="O148" s="12">
        <f t="shared" si="58"/>
        <v>0.72523961661341851</v>
      </c>
      <c r="P148" s="3">
        <v>5</v>
      </c>
      <c r="Q148" s="3">
        <f t="shared" si="59"/>
        <v>1</v>
      </c>
      <c r="R148" s="3">
        <v>5</v>
      </c>
      <c r="S148" s="3">
        <f t="shared" si="60"/>
        <v>1</v>
      </c>
      <c r="T148" s="13">
        <f t="shared" si="62"/>
        <v>0.71004795360767259</v>
      </c>
      <c r="U148" s="3">
        <v>1</v>
      </c>
      <c r="V148" s="3">
        <v>60</v>
      </c>
      <c r="W148" s="5">
        <f t="shared" si="63"/>
        <v>0.6</v>
      </c>
      <c r="X148" s="3">
        <v>10</v>
      </c>
      <c r="Y148" s="5">
        <f t="shared" si="64"/>
        <v>0.1</v>
      </c>
      <c r="Z148" s="3">
        <v>37</v>
      </c>
      <c r="AA148" s="5">
        <f t="shared" si="65"/>
        <v>0.37</v>
      </c>
      <c r="AB148" s="3">
        <v>1</v>
      </c>
      <c r="AC148" s="5">
        <f t="shared" si="66"/>
        <v>0.01</v>
      </c>
      <c r="AD148" s="5">
        <f t="shared" si="67"/>
        <v>0.41600000000000004</v>
      </c>
      <c r="AE148" s="3" t="s">
        <v>1314</v>
      </c>
      <c r="AF148" s="3">
        <v>1</v>
      </c>
      <c r="AG148" s="3" t="s">
        <v>147</v>
      </c>
      <c r="AH148" s="3">
        <v>1</v>
      </c>
      <c r="AI148" s="3" t="s">
        <v>1315</v>
      </c>
      <c r="AJ148" s="3">
        <v>3</v>
      </c>
      <c r="AK148" s="3">
        <f t="shared" ref="AK148:AM163" si="78">(AJ148-1)/2</f>
        <v>1</v>
      </c>
      <c r="AL148" s="3">
        <v>3</v>
      </c>
      <c r="AM148" s="3">
        <f t="shared" si="78"/>
        <v>1</v>
      </c>
      <c r="AN148" s="3">
        <v>2</v>
      </c>
      <c r="AO148" s="3">
        <f t="shared" si="69"/>
        <v>0.5</v>
      </c>
      <c r="AP148" s="3">
        <f t="shared" si="70"/>
        <v>0.83333333333333337</v>
      </c>
      <c r="AQ148" s="3" t="s">
        <v>1316</v>
      </c>
      <c r="AR148" s="3">
        <v>12</v>
      </c>
      <c r="AS148" s="13">
        <f t="shared" si="71"/>
        <v>0.12</v>
      </c>
      <c r="AT148" s="3" t="s">
        <v>1317</v>
      </c>
      <c r="AU148" s="3">
        <v>70</v>
      </c>
      <c r="AV148" s="5">
        <f t="shared" si="72"/>
        <v>0.70000000000000007</v>
      </c>
      <c r="AW148" s="3">
        <v>395</v>
      </c>
      <c r="AX148" s="13">
        <f t="shared" si="73"/>
        <v>3.1996759821790198E-2</v>
      </c>
      <c r="AY148" s="3">
        <v>70</v>
      </c>
      <c r="AZ148" s="5">
        <f t="shared" si="74"/>
        <v>0.70000000000000007</v>
      </c>
      <c r="BA148" s="3">
        <v>192000</v>
      </c>
      <c r="BB148" s="13">
        <f t="shared" si="75"/>
        <v>1.068566340160285E-2</v>
      </c>
      <c r="BC148" s="13">
        <f t="shared" si="76"/>
        <v>0.36067060580584825</v>
      </c>
      <c r="BD148" s="13">
        <f t="shared" si="77"/>
        <v>0.68000648659335672</v>
      </c>
    </row>
    <row r="149" spans="1:56" ht="15" x14ac:dyDescent="0.2">
      <c r="A149" s="3" t="s">
        <v>1322</v>
      </c>
      <c r="B149" s="21" t="s">
        <v>3149</v>
      </c>
      <c r="C149" s="3" t="s">
        <v>1323</v>
      </c>
      <c r="D149" s="3" t="s">
        <v>124</v>
      </c>
      <c r="E149" s="3" t="s">
        <v>843</v>
      </c>
      <c r="F149" s="3">
        <v>5</v>
      </c>
      <c r="G149" s="3">
        <f t="shared" si="54"/>
        <v>1</v>
      </c>
      <c r="H149" s="3">
        <v>4</v>
      </c>
      <c r="I149" s="3">
        <f t="shared" si="55"/>
        <v>0.75</v>
      </c>
      <c r="J149" s="3">
        <v>3</v>
      </c>
      <c r="K149" s="3">
        <f t="shared" si="56"/>
        <v>0.5</v>
      </c>
      <c r="L149" s="12">
        <f t="shared" si="61"/>
        <v>0.75</v>
      </c>
      <c r="M149" s="3">
        <v>3</v>
      </c>
      <c r="N149" s="13">
        <f t="shared" si="57"/>
        <v>2.9775844764135161E-2</v>
      </c>
      <c r="O149" s="12">
        <f t="shared" si="58"/>
        <v>0.15015974440894569</v>
      </c>
      <c r="P149" s="3">
        <v>2</v>
      </c>
      <c r="Q149" s="3">
        <f t="shared" si="59"/>
        <v>0.25</v>
      </c>
      <c r="R149" s="3">
        <v>5</v>
      </c>
      <c r="S149" s="3">
        <f t="shared" si="60"/>
        <v>1</v>
      </c>
      <c r="T149" s="13">
        <f t="shared" si="62"/>
        <v>0.42659194825471175</v>
      </c>
      <c r="U149" s="3">
        <v>0</v>
      </c>
      <c r="W149" s="5" t="str">
        <f t="shared" si="63"/>
        <v/>
      </c>
      <c r="Y149" s="5" t="str">
        <f t="shared" si="64"/>
        <v/>
      </c>
      <c r="AA149" s="5" t="str">
        <f t="shared" si="65"/>
        <v/>
      </c>
      <c r="AC149" s="5" t="str">
        <f t="shared" si="66"/>
        <v/>
      </c>
      <c r="AD149" s="5">
        <f t="shared" si="67"/>
        <v>0</v>
      </c>
      <c r="AF149" s="3">
        <v>0</v>
      </c>
      <c r="AH149" s="3">
        <v>0</v>
      </c>
      <c r="AJ149" s="3">
        <v>3</v>
      </c>
      <c r="AK149" s="3">
        <f t="shared" si="78"/>
        <v>1</v>
      </c>
      <c r="AL149" s="3">
        <v>1</v>
      </c>
      <c r="AM149" s="3">
        <f t="shared" si="78"/>
        <v>0</v>
      </c>
      <c r="AN149" s="3">
        <v>3</v>
      </c>
      <c r="AO149" s="3">
        <f t="shared" si="69"/>
        <v>1</v>
      </c>
      <c r="AP149" s="3">
        <f t="shared" si="70"/>
        <v>0.66666666666666663</v>
      </c>
      <c r="AQ149" s="3" t="s">
        <v>1325</v>
      </c>
      <c r="AR149" s="3">
        <v>5</v>
      </c>
      <c r="AS149" s="13">
        <f t="shared" si="71"/>
        <v>0.05</v>
      </c>
      <c r="AT149" s="3" t="s">
        <v>1326</v>
      </c>
      <c r="AU149" s="3">
        <v>40</v>
      </c>
      <c r="AV149" s="5">
        <f t="shared" si="72"/>
        <v>0.4</v>
      </c>
      <c r="AW149" s="3">
        <v>12</v>
      </c>
      <c r="AX149" s="13">
        <f t="shared" si="73"/>
        <v>9.7205346294046175E-4</v>
      </c>
      <c r="AY149" s="3">
        <v>60</v>
      </c>
      <c r="AZ149" s="5">
        <f t="shared" si="74"/>
        <v>0.6</v>
      </c>
      <c r="BA149" s="3">
        <v>0</v>
      </c>
      <c r="BB149" s="13">
        <f t="shared" si="75"/>
        <v>0</v>
      </c>
      <c r="BC149" s="13">
        <f t="shared" si="76"/>
        <v>0.25024301336573512</v>
      </c>
      <c r="BD149" s="13">
        <f t="shared" si="77"/>
        <v>0.26793770353588919</v>
      </c>
    </row>
    <row r="150" spans="1:56" ht="15" x14ac:dyDescent="0.2">
      <c r="A150" s="3" t="s">
        <v>1329</v>
      </c>
      <c r="B150" s="21" t="s">
        <v>3152</v>
      </c>
      <c r="C150" s="3">
        <v>90441</v>
      </c>
      <c r="D150" s="3" t="s">
        <v>113</v>
      </c>
      <c r="E150" s="3" t="s">
        <v>1330</v>
      </c>
      <c r="F150" s="3">
        <v>4</v>
      </c>
      <c r="G150" s="3">
        <f t="shared" si="54"/>
        <v>0.75</v>
      </c>
      <c r="H150" s="3">
        <v>4</v>
      </c>
      <c r="I150" s="3">
        <f t="shared" si="55"/>
        <v>0.75</v>
      </c>
      <c r="J150" s="3">
        <v>3</v>
      </c>
      <c r="K150" s="3">
        <f t="shared" si="56"/>
        <v>0.5</v>
      </c>
      <c r="L150" s="12">
        <f t="shared" si="61"/>
        <v>0.66666666666666663</v>
      </c>
      <c r="M150" s="3">
        <v>9</v>
      </c>
      <c r="N150" s="13">
        <f t="shared" si="57"/>
        <v>9.6687855470056872E-2</v>
      </c>
      <c r="O150" s="12">
        <f t="shared" si="58"/>
        <v>0.61341853035143767</v>
      </c>
      <c r="P150" s="3">
        <v>3</v>
      </c>
      <c r="Q150" s="3">
        <f t="shared" si="59"/>
        <v>0.5</v>
      </c>
      <c r="R150" s="3">
        <v>3</v>
      </c>
      <c r="S150" s="3">
        <f t="shared" si="60"/>
        <v>0.5</v>
      </c>
      <c r="T150" s="13">
        <f t="shared" si="62"/>
        <v>0.36556261849001892</v>
      </c>
      <c r="U150" s="3">
        <v>0</v>
      </c>
      <c r="V150" s="3">
        <v>100</v>
      </c>
      <c r="W150" s="5">
        <f t="shared" si="63"/>
        <v>1</v>
      </c>
      <c r="X150" s="3">
        <v>2</v>
      </c>
      <c r="Y150" s="5">
        <f t="shared" si="64"/>
        <v>0.02</v>
      </c>
      <c r="Z150" s="3">
        <v>95</v>
      </c>
      <c r="AA150" s="5">
        <f t="shared" si="65"/>
        <v>0.95000000000000007</v>
      </c>
      <c r="AB150" s="3">
        <v>2</v>
      </c>
      <c r="AC150" s="5">
        <f t="shared" si="66"/>
        <v>0.02</v>
      </c>
      <c r="AD150" s="5">
        <f t="shared" si="67"/>
        <v>0.39800000000000002</v>
      </c>
      <c r="AE150" s="3" t="s">
        <v>1332</v>
      </c>
      <c r="AF150" s="3">
        <v>1</v>
      </c>
      <c r="AG150" s="3" t="s">
        <v>147</v>
      </c>
      <c r="AH150" s="3">
        <v>1</v>
      </c>
      <c r="AI150" s="3" t="s">
        <v>1333</v>
      </c>
      <c r="AJ150" s="3">
        <v>3</v>
      </c>
      <c r="AK150" s="3">
        <f t="shared" si="78"/>
        <v>1</v>
      </c>
      <c r="AL150" s="3">
        <v>3</v>
      </c>
      <c r="AM150" s="3">
        <f t="shared" si="78"/>
        <v>1</v>
      </c>
      <c r="AN150" s="3">
        <v>2</v>
      </c>
      <c r="AO150" s="3">
        <f t="shared" si="69"/>
        <v>0.5</v>
      </c>
      <c r="AP150" s="3">
        <f t="shared" si="70"/>
        <v>0.83333333333333337</v>
      </c>
      <c r="AQ150" s="3" t="s">
        <v>1334</v>
      </c>
      <c r="AR150" s="3">
        <v>10</v>
      </c>
      <c r="AS150" s="13">
        <f t="shared" si="71"/>
        <v>0.1</v>
      </c>
      <c r="AT150" s="3" t="s">
        <v>1335</v>
      </c>
      <c r="AU150" s="3">
        <v>7</v>
      </c>
      <c r="AV150" s="5">
        <f t="shared" si="72"/>
        <v>7.0000000000000007E-2</v>
      </c>
      <c r="AW150" s="3">
        <v>30</v>
      </c>
      <c r="AX150" s="13">
        <f t="shared" si="73"/>
        <v>2.4301336573511541E-3</v>
      </c>
      <c r="AY150" s="3">
        <v>50</v>
      </c>
      <c r="AZ150" s="5">
        <f t="shared" si="74"/>
        <v>0.5</v>
      </c>
      <c r="BA150" s="3">
        <v>4500000</v>
      </c>
      <c r="BB150" s="13">
        <f t="shared" si="75"/>
        <v>0.25044523597506679</v>
      </c>
      <c r="BC150" s="13">
        <f t="shared" si="76"/>
        <v>0.20571884240810451</v>
      </c>
      <c r="BD150" s="13">
        <f t="shared" si="77"/>
        <v>0.57116018261226531</v>
      </c>
    </row>
    <row r="151" spans="1:56" ht="15" x14ac:dyDescent="0.2">
      <c r="A151" s="3" t="s">
        <v>1339</v>
      </c>
      <c r="B151" s="21" t="s">
        <v>3152</v>
      </c>
      <c r="C151" s="3" t="s">
        <v>1340</v>
      </c>
      <c r="D151" s="3" t="s">
        <v>124</v>
      </c>
      <c r="E151" s="3" t="s">
        <v>519</v>
      </c>
      <c r="F151" s="3">
        <v>4</v>
      </c>
      <c r="G151" s="3">
        <f t="shared" si="54"/>
        <v>0.75</v>
      </c>
      <c r="H151" s="3">
        <v>5</v>
      </c>
      <c r="I151" s="3">
        <f t="shared" si="55"/>
        <v>1</v>
      </c>
      <c r="J151" s="3">
        <v>5</v>
      </c>
      <c r="K151" s="3">
        <f t="shared" si="56"/>
        <v>1</v>
      </c>
      <c r="L151" s="12">
        <f t="shared" si="61"/>
        <v>0.91666666666666663</v>
      </c>
      <c r="M151" s="3">
        <v>5</v>
      </c>
      <c r="N151" s="13">
        <f t="shared" si="57"/>
        <v>5.2079848332775729E-2</v>
      </c>
      <c r="O151" s="12">
        <f t="shared" si="58"/>
        <v>0.32587859424920129</v>
      </c>
      <c r="P151" s="3">
        <v>2</v>
      </c>
      <c r="Q151" s="3">
        <f t="shared" si="59"/>
        <v>0.25</v>
      </c>
      <c r="R151" s="3">
        <v>4</v>
      </c>
      <c r="S151" s="3">
        <f t="shared" si="60"/>
        <v>0.75</v>
      </c>
      <c r="T151" s="13">
        <f t="shared" si="62"/>
        <v>0.35069328277759193</v>
      </c>
      <c r="U151" s="3">
        <v>1</v>
      </c>
      <c r="V151" s="3">
        <v>100</v>
      </c>
      <c r="W151" s="5">
        <f t="shared" si="63"/>
        <v>1</v>
      </c>
      <c r="X151" s="3">
        <v>5</v>
      </c>
      <c r="Y151" s="5">
        <f t="shared" si="64"/>
        <v>0.05</v>
      </c>
      <c r="Z151" s="3">
        <v>10</v>
      </c>
      <c r="AA151" s="5">
        <f t="shared" si="65"/>
        <v>0.1</v>
      </c>
      <c r="AB151" s="3">
        <v>3</v>
      </c>
      <c r="AC151" s="5">
        <f t="shared" si="66"/>
        <v>0.03</v>
      </c>
      <c r="AD151" s="5">
        <f t="shared" si="67"/>
        <v>0.43599999999999994</v>
      </c>
      <c r="AE151" s="3" t="s">
        <v>1342</v>
      </c>
      <c r="AF151" s="3">
        <v>0</v>
      </c>
      <c r="AH151" s="3">
        <v>0</v>
      </c>
      <c r="AI151" s="3" t="s">
        <v>1343</v>
      </c>
      <c r="AJ151" s="3">
        <v>3</v>
      </c>
      <c r="AK151" s="3">
        <f t="shared" si="78"/>
        <v>1</v>
      </c>
      <c r="AL151" s="3">
        <v>3</v>
      </c>
      <c r="AM151" s="3">
        <f t="shared" si="78"/>
        <v>1</v>
      </c>
      <c r="AN151" s="3">
        <v>3</v>
      </c>
      <c r="AO151" s="3">
        <f t="shared" si="69"/>
        <v>1</v>
      </c>
      <c r="AP151" s="3">
        <f t="shared" si="70"/>
        <v>1</v>
      </c>
      <c r="AQ151" s="3" t="s">
        <v>1344</v>
      </c>
      <c r="AR151" s="3">
        <v>5</v>
      </c>
      <c r="AS151" s="13">
        <f t="shared" si="71"/>
        <v>0.05</v>
      </c>
      <c r="AT151" s="3" t="s">
        <v>1345</v>
      </c>
      <c r="AU151" s="3">
        <v>100</v>
      </c>
      <c r="AV151" s="5">
        <f t="shared" si="72"/>
        <v>1</v>
      </c>
      <c r="AW151" s="3">
        <v>80</v>
      </c>
      <c r="AX151" s="13">
        <f t="shared" si="73"/>
        <v>6.4803564196030785E-3</v>
      </c>
      <c r="AY151" s="3">
        <v>50</v>
      </c>
      <c r="AZ151" s="5">
        <f t="shared" si="74"/>
        <v>0.5</v>
      </c>
      <c r="BA151" s="3">
        <v>0</v>
      </c>
      <c r="BB151" s="13">
        <f t="shared" si="75"/>
        <v>0</v>
      </c>
      <c r="BC151" s="13">
        <f t="shared" si="76"/>
        <v>0.37662008910490075</v>
      </c>
      <c r="BD151" s="13">
        <f t="shared" si="77"/>
        <v>0.3912475048186449</v>
      </c>
    </row>
    <row r="152" spans="1:56" ht="15" x14ac:dyDescent="0.2">
      <c r="A152" s="3" t="s">
        <v>1348</v>
      </c>
      <c r="B152" s="21" t="s">
        <v>3152</v>
      </c>
      <c r="C152" s="3" t="s">
        <v>1349</v>
      </c>
      <c r="D152" s="3" t="s">
        <v>144</v>
      </c>
      <c r="E152" s="3" t="s">
        <v>1030</v>
      </c>
      <c r="F152" s="3">
        <v>4</v>
      </c>
      <c r="G152" s="3">
        <f t="shared" si="54"/>
        <v>0.75</v>
      </c>
      <c r="H152" s="3">
        <v>3</v>
      </c>
      <c r="I152" s="3">
        <f t="shared" si="55"/>
        <v>0.5</v>
      </c>
      <c r="J152" s="3">
        <v>3</v>
      </c>
      <c r="K152" s="3">
        <f t="shared" si="56"/>
        <v>0.5</v>
      </c>
      <c r="L152" s="12">
        <f t="shared" si="61"/>
        <v>0.58333333333333337</v>
      </c>
      <c r="M152" s="3">
        <v>5</v>
      </c>
      <c r="N152" s="13">
        <f t="shared" si="57"/>
        <v>5.2079848332775729E-2</v>
      </c>
      <c r="O152" s="12">
        <f t="shared" si="58"/>
        <v>0.32587859424920129</v>
      </c>
      <c r="P152" s="3">
        <v>3</v>
      </c>
      <c r="Q152" s="3">
        <f t="shared" si="59"/>
        <v>0.5</v>
      </c>
      <c r="R152" s="3">
        <v>3</v>
      </c>
      <c r="S152" s="3">
        <f t="shared" si="60"/>
        <v>0.5</v>
      </c>
      <c r="T152" s="13">
        <f t="shared" si="62"/>
        <v>0.35069328277759187</v>
      </c>
      <c r="U152" s="3">
        <v>1</v>
      </c>
      <c r="V152" s="3">
        <v>10</v>
      </c>
      <c r="W152" s="5">
        <f t="shared" si="63"/>
        <v>0.1</v>
      </c>
      <c r="X152" s="3">
        <v>5</v>
      </c>
      <c r="Y152" s="5">
        <f t="shared" si="64"/>
        <v>0.05</v>
      </c>
      <c r="Z152" s="3">
        <v>40</v>
      </c>
      <c r="AA152" s="5">
        <f t="shared" si="65"/>
        <v>0.4</v>
      </c>
      <c r="AB152" s="3">
        <v>1</v>
      </c>
      <c r="AC152" s="5">
        <f t="shared" si="66"/>
        <v>0.01</v>
      </c>
      <c r="AD152" s="5">
        <f t="shared" si="67"/>
        <v>0.31200000000000006</v>
      </c>
      <c r="AF152" s="3">
        <v>0</v>
      </c>
      <c r="AH152" s="3">
        <v>0</v>
      </c>
      <c r="AJ152" s="3">
        <v>2</v>
      </c>
      <c r="AK152" s="3">
        <f t="shared" si="78"/>
        <v>0.5</v>
      </c>
      <c r="AL152" s="3">
        <v>2</v>
      </c>
      <c r="AM152" s="3">
        <f t="shared" si="78"/>
        <v>0.5</v>
      </c>
      <c r="AN152" s="3">
        <v>2</v>
      </c>
      <c r="AO152" s="3">
        <f t="shared" si="69"/>
        <v>0.5</v>
      </c>
      <c r="AP152" s="3">
        <f t="shared" si="70"/>
        <v>0.5</v>
      </c>
      <c r="AS152" s="13" t="str">
        <f t="shared" si="71"/>
        <v/>
      </c>
      <c r="AV152" s="5" t="str">
        <f t="shared" si="72"/>
        <v/>
      </c>
      <c r="AX152" s="13" t="str">
        <f t="shared" si="73"/>
        <v/>
      </c>
      <c r="AZ152" s="5" t="str">
        <f t="shared" si="74"/>
        <v/>
      </c>
      <c r="BB152" s="13" t="str">
        <f t="shared" si="75"/>
        <v/>
      </c>
      <c r="BC152" s="13" t="str">
        <f t="shared" si="76"/>
        <v/>
      </c>
      <c r="BD152" s="13">
        <f t="shared" si="77"/>
        <v>0.29100443601848752</v>
      </c>
    </row>
    <row r="153" spans="1:56" ht="15" x14ac:dyDescent="0.2">
      <c r="A153" s="3" t="s">
        <v>1351</v>
      </c>
      <c r="B153" s="21" t="s">
        <v>3139</v>
      </c>
      <c r="C153" s="3" t="s">
        <v>1352</v>
      </c>
      <c r="D153" s="3" t="s">
        <v>144</v>
      </c>
      <c r="E153" s="3" t="s">
        <v>1012</v>
      </c>
      <c r="F153" s="3">
        <v>5</v>
      </c>
      <c r="G153" s="3">
        <f t="shared" si="54"/>
        <v>1</v>
      </c>
      <c r="H153" s="3">
        <v>5</v>
      </c>
      <c r="I153" s="3">
        <f t="shared" si="55"/>
        <v>1</v>
      </c>
      <c r="J153" s="3">
        <v>5</v>
      </c>
      <c r="K153" s="3">
        <f t="shared" si="56"/>
        <v>1</v>
      </c>
      <c r="L153" s="12">
        <f t="shared" si="61"/>
        <v>1</v>
      </c>
      <c r="M153" s="3">
        <v>20</v>
      </c>
      <c r="N153" s="13">
        <f t="shared" si="57"/>
        <v>0.21935987509758004</v>
      </c>
      <c r="O153" s="12">
        <f t="shared" si="58"/>
        <v>0.88817891373801916</v>
      </c>
      <c r="P153" s="3">
        <v>4</v>
      </c>
      <c r="Q153" s="3">
        <f t="shared" si="59"/>
        <v>0.75</v>
      </c>
      <c r="R153" s="3">
        <v>5</v>
      </c>
      <c r="S153" s="3">
        <f t="shared" si="60"/>
        <v>1</v>
      </c>
      <c r="T153" s="13">
        <f t="shared" si="62"/>
        <v>0.65645329169919331</v>
      </c>
      <c r="U153" s="3">
        <v>1</v>
      </c>
      <c r="V153" s="3">
        <v>100</v>
      </c>
      <c r="W153" s="5">
        <f t="shared" si="63"/>
        <v>1</v>
      </c>
      <c r="X153" s="3">
        <v>25</v>
      </c>
      <c r="Y153" s="5">
        <f t="shared" si="64"/>
        <v>0.25</v>
      </c>
      <c r="Z153" s="3">
        <v>30</v>
      </c>
      <c r="AA153" s="5">
        <f t="shared" si="65"/>
        <v>0.3</v>
      </c>
      <c r="AB153" s="3">
        <v>15</v>
      </c>
      <c r="AC153" s="5">
        <f t="shared" si="66"/>
        <v>0.15</v>
      </c>
      <c r="AD153" s="5">
        <f t="shared" si="67"/>
        <v>0.53999999999999992</v>
      </c>
      <c r="AE153" s="3" t="s">
        <v>1354</v>
      </c>
      <c r="AF153" s="3">
        <v>0</v>
      </c>
      <c r="AH153" s="3">
        <v>0</v>
      </c>
      <c r="AJ153" s="3">
        <v>3</v>
      </c>
      <c r="AK153" s="3">
        <f t="shared" si="78"/>
        <v>1</v>
      </c>
      <c r="AL153" s="3">
        <v>3</v>
      </c>
      <c r="AM153" s="3">
        <f t="shared" si="78"/>
        <v>1</v>
      </c>
      <c r="AN153" s="3">
        <v>3</v>
      </c>
      <c r="AO153" s="3">
        <f t="shared" si="69"/>
        <v>1</v>
      </c>
      <c r="AP153" s="3">
        <f t="shared" si="70"/>
        <v>1</v>
      </c>
      <c r="AQ153" s="3" t="s">
        <v>1355</v>
      </c>
      <c r="AR153" s="3">
        <v>5</v>
      </c>
      <c r="AS153" s="13">
        <f t="shared" si="71"/>
        <v>0.05</v>
      </c>
      <c r="AT153" s="3" t="s">
        <v>1356</v>
      </c>
      <c r="AU153" s="3">
        <v>30</v>
      </c>
      <c r="AV153" s="5">
        <f t="shared" si="72"/>
        <v>0.3</v>
      </c>
      <c r="AW153" s="3">
        <v>34</v>
      </c>
      <c r="AX153" s="13">
        <f t="shared" si="73"/>
        <v>2.7541514783313084E-3</v>
      </c>
      <c r="AY153" s="3">
        <v>24</v>
      </c>
      <c r="AZ153" s="5">
        <f t="shared" si="74"/>
        <v>0.24</v>
      </c>
      <c r="BA153" s="3">
        <v>300</v>
      </c>
      <c r="BB153" s="13">
        <f t="shared" si="75"/>
        <v>1.6696349065004451E-5</v>
      </c>
      <c r="BC153" s="13">
        <f t="shared" si="76"/>
        <v>0.13569271195684907</v>
      </c>
      <c r="BD153" s="13">
        <f t="shared" si="77"/>
        <v>0.42276825045700528</v>
      </c>
    </row>
    <row r="154" spans="1:56" ht="15" x14ac:dyDescent="0.2">
      <c r="A154" s="3" t="s">
        <v>1359</v>
      </c>
      <c r="B154" s="21" t="s">
        <v>3137</v>
      </c>
      <c r="C154" s="3">
        <v>71384</v>
      </c>
      <c r="D154" s="3" t="s">
        <v>124</v>
      </c>
      <c r="E154" s="3" t="s">
        <v>699</v>
      </c>
      <c r="F154" s="3">
        <v>4</v>
      </c>
      <c r="G154" s="3">
        <f t="shared" si="54"/>
        <v>0.75</v>
      </c>
      <c r="H154" s="3">
        <v>4</v>
      </c>
      <c r="I154" s="3">
        <f t="shared" si="55"/>
        <v>0.75</v>
      </c>
      <c r="J154" s="3">
        <v>4</v>
      </c>
      <c r="K154" s="3">
        <f t="shared" si="56"/>
        <v>0.75</v>
      </c>
      <c r="L154" s="12">
        <f t="shared" si="61"/>
        <v>0.75</v>
      </c>
      <c r="M154" s="3">
        <v>3</v>
      </c>
      <c r="N154" s="13">
        <f t="shared" si="57"/>
        <v>2.9775844764135161E-2</v>
      </c>
      <c r="O154" s="12">
        <f t="shared" si="58"/>
        <v>0.15015974440894569</v>
      </c>
      <c r="P154" s="3">
        <v>1</v>
      </c>
      <c r="Q154" s="3">
        <f t="shared" si="59"/>
        <v>0</v>
      </c>
      <c r="R154" s="3">
        <v>3</v>
      </c>
      <c r="S154" s="3">
        <f t="shared" si="60"/>
        <v>0.5</v>
      </c>
      <c r="T154" s="13">
        <f t="shared" si="62"/>
        <v>0.17659194825471172</v>
      </c>
      <c r="U154" s="3">
        <v>0</v>
      </c>
      <c r="W154" s="5" t="str">
        <f t="shared" si="63"/>
        <v/>
      </c>
      <c r="Y154" s="5" t="str">
        <f t="shared" si="64"/>
        <v/>
      </c>
      <c r="AA154" s="5" t="str">
        <f t="shared" si="65"/>
        <v/>
      </c>
      <c r="AC154" s="5" t="str">
        <f t="shared" si="66"/>
        <v/>
      </c>
      <c r="AD154" s="5">
        <f t="shared" si="67"/>
        <v>0</v>
      </c>
      <c r="AF154" s="3">
        <v>0</v>
      </c>
      <c r="AH154" s="3">
        <v>0</v>
      </c>
      <c r="AJ154" s="3">
        <v>2</v>
      </c>
      <c r="AK154" s="3">
        <f t="shared" si="78"/>
        <v>0.5</v>
      </c>
      <c r="AL154" s="3">
        <v>1</v>
      </c>
      <c r="AM154" s="3">
        <f t="shared" si="78"/>
        <v>0</v>
      </c>
      <c r="AN154" s="3">
        <v>3</v>
      </c>
      <c r="AO154" s="3">
        <f t="shared" si="69"/>
        <v>1</v>
      </c>
      <c r="AP154" s="3">
        <f t="shared" si="70"/>
        <v>0.5</v>
      </c>
      <c r="AQ154" s="3" t="s">
        <v>1360</v>
      </c>
      <c r="AR154" s="3">
        <v>20</v>
      </c>
      <c r="AS154" s="13">
        <f t="shared" si="71"/>
        <v>0.2</v>
      </c>
      <c r="AT154" s="3" t="s">
        <v>1361</v>
      </c>
      <c r="AU154" s="3">
        <v>15</v>
      </c>
      <c r="AV154" s="5">
        <f t="shared" si="72"/>
        <v>0.15</v>
      </c>
      <c r="AW154" s="3">
        <v>30</v>
      </c>
      <c r="AX154" s="13">
        <f t="shared" si="73"/>
        <v>2.4301336573511541E-3</v>
      </c>
      <c r="AY154" s="3">
        <v>80</v>
      </c>
      <c r="AZ154" s="5">
        <f t="shared" si="74"/>
        <v>0.8</v>
      </c>
      <c r="BA154" s="3">
        <v>30000</v>
      </c>
      <c r="BB154" s="13">
        <f t="shared" si="75"/>
        <v>1.6696349065004452E-3</v>
      </c>
      <c r="BC154" s="13">
        <f t="shared" si="76"/>
        <v>0.2385249421409629</v>
      </c>
      <c r="BD154" s="13">
        <f t="shared" si="77"/>
        <v>0.23313961129945934</v>
      </c>
    </row>
    <row r="155" spans="1:56" ht="15" x14ac:dyDescent="0.2">
      <c r="A155" s="3" t="s">
        <v>1364</v>
      </c>
      <c r="B155" s="21" t="s">
        <v>3139</v>
      </c>
      <c r="C155" s="3" t="s">
        <v>1365</v>
      </c>
      <c r="D155" s="3" t="s">
        <v>144</v>
      </c>
      <c r="E155" s="3" t="s">
        <v>1132</v>
      </c>
      <c r="F155" s="3">
        <v>5</v>
      </c>
      <c r="G155" s="3">
        <f t="shared" si="54"/>
        <v>1</v>
      </c>
      <c r="H155" s="3">
        <v>5</v>
      </c>
      <c r="I155" s="3">
        <f t="shared" si="55"/>
        <v>1</v>
      </c>
      <c r="J155" s="3">
        <v>5</v>
      </c>
      <c r="K155" s="3">
        <f t="shared" si="56"/>
        <v>1</v>
      </c>
      <c r="L155" s="12">
        <f t="shared" si="61"/>
        <v>1</v>
      </c>
      <c r="M155" s="3">
        <v>14</v>
      </c>
      <c r="N155" s="13">
        <f t="shared" si="57"/>
        <v>0.15244786439165831</v>
      </c>
      <c r="O155" s="12">
        <f t="shared" si="58"/>
        <v>0.78913738019169333</v>
      </c>
      <c r="P155" s="3">
        <v>4</v>
      </c>
      <c r="Q155" s="3">
        <f t="shared" si="59"/>
        <v>0.75</v>
      </c>
      <c r="R155" s="3">
        <v>5</v>
      </c>
      <c r="S155" s="3">
        <f t="shared" si="60"/>
        <v>1</v>
      </c>
      <c r="T155" s="13">
        <f t="shared" si="62"/>
        <v>0.63414928813055271</v>
      </c>
      <c r="U155" s="3">
        <v>1</v>
      </c>
      <c r="V155" s="3">
        <v>100</v>
      </c>
      <c r="W155" s="5">
        <f t="shared" si="63"/>
        <v>1</v>
      </c>
      <c r="X155" s="3">
        <v>20</v>
      </c>
      <c r="Y155" s="5">
        <f t="shared" si="64"/>
        <v>0.2</v>
      </c>
      <c r="Z155" s="3">
        <v>30</v>
      </c>
      <c r="AA155" s="5">
        <f t="shared" si="65"/>
        <v>0.3</v>
      </c>
      <c r="AB155" s="3">
        <v>12</v>
      </c>
      <c r="AC155" s="5">
        <f t="shared" si="66"/>
        <v>0.12</v>
      </c>
      <c r="AD155" s="5">
        <f t="shared" si="67"/>
        <v>0.52400000000000002</v>
      </c>
      <c r="AE155" s="3" t="s">
        <v>1367</v>
      </c>
      <c r="AF155" s="3">
        <v>1</v>
      </c>
      <c r="AG155" s="3" t="s">
        <v>128</v>
      </c>
      <c r="AH155" s="3">
        <v>1</v>
      </c>
      <c r="AI155" s="3" t="s">
        <v>1368</v>
      </c>
      <c r="AJ155" s="3">
        <v>3</v>
      </c>
      <c r="AK155" s="3">
        <f t="shared" si="78"/>
        <v>1</v>
      </c>
      <c r="AL155" s="3">
        <v>3</v>
      </c>
      <c r="AM155" s="3">
        <f t="shared" si="78"/>
        <v>1</v>
      </c>
      <c r="AN155" s="3">
        <v>3</v>
      </c>
      <c r="AO155" s="3">
        <f t="shared" si="69"/>
        <v>1</v>
      </c>
      <c r="AP155" s="3">
        <f t="shared" si="70"/>
        <v>1</v>
      </c>
      <c r="AQ155" s="3" t="s">
        <v>1369</v>
      </c>
      <c r="AR155" s="3">
        <v>3</v>
      </c>
      <c r="AS155" s="13">
        <f t="shared" si="71"/>
        <v>0.03</v>
      </c>
      <c r="AT155" s="3" t="s">
        <v>1370</v>
      </c>
      <c r="AU155" s="3">
        <v>20</v>
      </c>
      <c r="AV155" s="5">
        <f t="shared" si="72"/>
        <v>0.2</v>
      </c>
      <c r="AW155" s="3">
        <v>25</v>
      </c>
      <c r="AX155" s="13">
        <f t="shared" si="73"/>
        <v>2.025111381125962E-3</v>
      </c>
      <c r="AY155" s="3">
        <v>85</v>
      </c>
      <c r="AZ155" s="5">
        <f t="shared" si="74"/>
        <v>0.85</v>
      </c>
      <c r="BA155" s="3">
        <v>155000</v>
      </c>
      <c r="BB155" s="13">
        <f t="shared" si="75"/>
        <v>8.6264470169189669E-3</v>
      </c>
      <c r="BC155" s="13">
        <f t="shared" si="76"/>
        <v>0.26516288959951123</v>
      </c>
      <c r="BD155" s="13">
        <f t="shared" si="77"/>
        <v>0.68166402221625799</v>
      </c>
    </row>
    <row r="156" spans="1:56" ht="15" x14ac:dyDescent="0.2">
      <c r="A156" s="3" t="s">
        <v>1376</v>
      </c>
      <c r="B156" s="21" t="s">
        <v>3137</v>
      </c>
      <c r="C156" s="3" t="s">
        <v>1377</v>
      </c>
      <c r="D156" s="3" t="s">
        <v>124</v>
      </c>
      <c r="E156" s="3" t="s">
        <v>1001</v>
      </c>
      <c r="G156" s="3">
        <f t="shared" si="54"/>
        <v>-0.25</v>
      </c>
      <c r="I156" s="3">
        <f t="shared" si="55"/>
        <v>-0.25</v>
      </c>
      <c r="K156" s="3">
        <f t="shared" si="56"/>
        <v>-0.25</v>
      </c>
      <c r="L156" s="12" t="str">
        <f t="shared" si="61"/>
        <v/>
      </c>
      <c r="N156" s="13">
        <f t="shared" si="57"/>
        <v>-3.6801605888256944E-3</v>
      </c>
      <c r="O156" s="12" t="e">
        <f t="shared" si="58"/>
        <v>#N/A</v>
      </c>
      <c r="Q156" s="3">
        <f t="shared" si="59"/>
        <v>-0.25</v>
      </c>
      <c r="S156" s="3">
        <f t="shared" si="60"/>
        <v>-0.25</v>
      </c>
      <c r="T156" s="13" t="str">
        <f t="shared" si="62"/>
        <v/>
      </c>
      <c r="W156" s="5" t="str">
        <f t="shared" si="63"/>
        <v/>
      </c>
      <c r="Y156" s="5" t="str">
        <f t="shared" si="64"/>
        <v/>
      </c>
      <c r="AA156" s="5" t="str">
        <f t="shared" si="65"/>
        <v/>
      </c>
      <c r="AC156" s="5" t="str">
        <f t="shared" si="66"/>
        <v/>
      </c>
      <c r="AD156" s="5" t="str">
        <f t="shared" si="67"/>
        <v/>
      </c>
      <c r="AK156" s="3">
        <f t="shared" si="78"/>
        <v>-0.5</v>
      </c>
      <c r="AM156" s="3">
        <f t="shared" si="78"/>
        <v>-0.5</v>
      </c>
      <c r="AO156" s="3">
        <f t="shared" si="69"/>
        <v>-0.5</v>
      </c>
      <c r="AP156" s="3" t="str">
        <f t="shared" si="70"/>
        <v/>
      </c>
      <c r="AS156" s="13" t="str">
        <f t="shared" si="71"/>
        <v/>
      </c>
      <c r="AV156" s="5" t="str">
        <f t="shared" si="72"/>
        <v/>
      </c>
      <c r="AX156" s="13" t="str">
        <f t="shared" si="73"/>
        <v/>
      </c>
      <c r="AZ156" s="5" t="str">
        <f t="shared" si="74"/>
        <v/>
      </c>
      <c r="BB156" s="13" t="str">
        <f t="shared" si="75"/>
        <v/>
      </c>
      <c r="BC156" s="13" t="str">
        <f t="shared" si="76"/>
        <v/>
      </c>
      <c r="BD156" s="13" t="str">
        <f t="shared" si="77"/>
        <v/>
      </c>
    </row>
    <row r="157" spans="1:56" ht="15" x14ac:dyDescent="0.2">
      <c r="A157" s="3" t="s">
        <v>1378</v>
      </c>
      <c r="B157" s="21" t="s">
        <v>3149</v>
      </c>
      <c r="C157" s="3" t="s">
        <v>1379</v>
      </c>
      <c r="D157" s="3" t="s">
        <v>113</v>
      </c>
      <c r="E157" s="3" t="s">
        <v>1056</v>
      </c>
      <c r="F157" s="3">
        <v>3</v>
      </c>
      <c r="G157" s="3">
        <f t="shared" si="54"/>
        <v>0.5</v>
      </c>
      <c r="H157" s="3">
        <v>5</v>
      </c>
      <c r="I157" s="3">
        <f t="shared" si="55"/>
        <v>1</v>
      </c>
      <c r="J157" s="3">
        <v>5</v>
      </c>
      <c r="K157" s="3">
        <f t="shared" si="56"/>
        <v>1</v>
      </c>
      <c r="L157" s="12">
        <f t="shared" si="61"/>
        <v>0.83333333333333337</v>
      </c>
      <c r="M157" s="3">
        <v>4</v>
      </c>
      <c r="N157" s="13">
        <f t="shared" si="57"/>
        <v>4.0927846548455445E-2</v>
      </c>
      <c r="O157" s="12">
        <f t="shared" si="58"/>
        <v>0.25878594249201275</v>
      </c>
      <c r="P157" s="3">
        <v>4</v>
      </c>
      <c r="Q157" s="3">
        <f t="shared" si="59"/>
        <v>0.75</v>
      </c>
      <c r="R157" s="3">
        <v>4</v>
      </c>
      <c r="S157" s="3">
        <f t="shared" si="60"/>
        <v>0.75</v>
      </c>
      <c r="T157" s="13">
        <f t="shared" si="62"/>
        <v>0.51364261551615187</v>
      </c>
      <c r="U157" s="3">
        <v>0</v>
      </c>
      <c r="W157" s="5" t="str">
        <f t="shared" si="63"/>
        <v/>
      </c>
      <c r="Y157" s="5" t="str">
        <f t="shared" si="64"/>
        <v/>
      </c>
      <c r="AA157" s="5" t="str">
        <f t="shared" si="65"/>
        <v/>
      </c>
      <c r="AC157" s="5" t="str">
        <f t="shared" si="66"/>
        <v/>
      </c>
      <c r="AD157" s="5">
        <f t="shared" si="67"/>
        <v>0</v>
      </c>
      <c r="AF157" s="3">
        <v>0</v>
      </c>
      <c r="AH157" s="3">
        <v>0</v>
      </c>
      <c r="AI157" s="3" t="s">
        <v>1381</v>
      </c>
      <c r="AJ157" s="3">
        <v>3</v>
      </c>
      <c r="AK157" s="3">
        <f t="shared" si="78"/>
        <v>1</v>
      </c>
      <c r="AL157" s="3">
        <v>3</v>
      </c>
      <c r="AM157" s="3">
        <f t="shared" si="78"/>
        <v>1</v>
      </c>
      <c r="AN157" s="3">
        <v>3</v>
      </c>
      <c r="AO157" s="3">
        <f t="shared" si="69"/>
        <v>1</v>
      </c>
      <c r="AP157" s="3">
        <f t="shared" si="70"/>
        <v>1</v>
      </c>
      <c r="AQ157" s="3" t="s">
        <v>1382</v>
      </c>
      <c r="AR157" s="3">
        <v>5</v>
      </c>
      <c r="AS157" s="13">
        <f t="shared" si="71"/>
        <v>0.05</v>
      </c>
      <c r="AT157" s="3" t="s">
        <v>1383</v>
      </c>
      <c r="AU157" s="3">
        <v>35</v>
      </c>
      <c r="AV157" s="5">
        <f t="shared" si="72"/>
        <v>0.35000000000000003</v>
      </c>
      <c r="AW157" s="3">
        <v>381</v>
      </c>
      <c r="AX157" s="13">
        <f t="shared" si="73"/>
        <v>3.086269744835966E-2</v>
      </c>
      <c r="AY157" s="3">
        <v>10</v>
      </c>
      <c r="AZ157" s="5">
        <f t="shared" si="74"/>
        <v>0.1</v>
      </c>
      <c r="BA157" s="3">
        <v>650000</v>
      </c>
      <c r="BB157" s="13">
        <f t="shared" si="75"/>
        <v>3.6175422974176315E-2</v>
      </c>
      <c r="BC157" s="13">
        <f t="shared" si="76"/>
        <v>0.12925953010563401</v>
      </c>
      <c r="BD157" s="13">
        <f t="shared" si="77"/>
        <v>0.31577943486938986</v>
      </c>
    </row>
    <row r="158" spans="1:56" ht="15" x14ac:dyDescent="0.2">
      <c r="A158" s="3" t="s">
        <v>1386</v>
      </c>
      <c r="B158" s="21" t="s">
        <v>3137</v>
      </c>
      <c r="C158" s="3" t="s">
        <v>1387</v>
      </c>
      <c r="D158" s="3" t="s">
        <v>144</v>
      </c>
      <c r="E158" s="3" t="s">
        <v>1388</v>
      </c>
      <c r="F158" s="3">
        <v>5</v>
      </c>
      <c r="G158" s="3">
        <f t="shared" si="54"/>
        <v>1</v>
      </c>
      <c r="H158" s="3">
        <v>4</v>
      </c>
      <c r="I158" s="3">
        <f t="shared" si="55"/>
        <v>0.75</v>
      </c>
      <c r="J158" s="3">
        <v>3</v>
      </c>
      <c r="K158" s="3">
        <f t="shared" si="56"/>
        <v>0.5</v>
      </c>
      <c r="L158" s="12">
        <f t="shared" si="61"/>
        <v>0.75</v>
      </c>
      <c r="M158" s="3">
        <v>5</v>
      </c>
      <c r="N158" s="13">
        <f t="shared" si="57"/>
        <v>5.2079848332775729E-2</v>
      </c>
      <c r="O158" s="12">
        <f t="shared" si="58"/>
        <v>0.32587859424920129</v>
      </c>
      <c r="P158" s="3">
        <v>5</v>
      </c>
      <c r="Q158" s="3">
        <f t="shared" si="59"/>
        <v>1</v>
      </c>
      <c r="R158" s="3">
        <v>5</v>
      </c>
      <c r="S158" s="3">
        <f t="shared" si="60"/>
        <v>1</v>
      </c>
      <c r="T158" s="13">
        <f t="shared" si="62"/>
        <v>0.68402661611092519</v>
      </c>
      <c r="U158" s="3">
        <v>1</v>
      </c>
      <c r="V158" s="3">
        <v>25</v>
      </c>
      <c r="W158" s="5">
        <f t="shared" si="63"/>
        <v>0.25</v>
      </c>
      <c r="X158" s="3">
        <v>10</v>
      </c>
      <c r="Y158" s="5">
        <f t="shared" si="64"/>
        <v>0.1</v>
      </c>
      <c r="Z158" s="3">
        <v>5</v>
      </c>
      <c r="AA158" s="5">
        <f t="shared" si="65"/>
        <v>0.05</v>
      </c>
      <c r="AB158" s="3">
        <v>2</v>
      </c>
      <c r="AC158" s="5">
        <f t="shared" si="66"/>
        <v>0.02</v>
      </c>
      <c r="AD158" s="5">
        <f t="shared" si="67"/>
        <v>0.28400000000000003</v>
      </c>
      <c r="AE158" s="3" t="s">
        <v>1390</v>
      </c>
      <c r="AF158" s="3">
        <v>0</v>
      </c>
      <c r="AH158" s="3">
        <v>0</v>
      </c>
      <c r="AJ158" s="3">
        <v>3</v>
      </c>
      <c r="AK158" s="3">
        <f t="shared" si="78"/>
        <v>1</v>
      </c>
      <c r="AL158" s="3">
        <v>2</v>
      </c>
      <c r="AM158" s="3">
        <f t="shared" si="78"/>
        <v>0.5</v>
      </c>
      <c r="AN158" s="3">
        <v>3</v>
      </c>
      <c r="AO158" s="3">
        <f t="shared" si="69"/>
        <v>1</v>
      </c>
      <c r="AP158" s="3">
        <f t="shared" si="70"/>
        <v>0.83333333333333337</v>
      </c>
      <c r="AQ158" s="3" t="s">
        <v>1391</v>
      </c>
      <c r="AR158" s="3">
        <v>10</v>
      </c>
      <c r="AS158" s="13">
        <f t="shared" si="71"/>
        <v>0.1</v>
      </c>
      <c r="AT158" s="3" t="s">
        <v>1392</v>
      </c>
      <c r="AU158" s="3">
        <v>15</v>
      </c>
      <c r="AV158" s="5">
        <f t="shared" si="72"/>
        <v>0.15</v>
      </c>
      <c r="AW158" s="3">
        <v>30</v>
      </c>
      <c r="AX158" s="13">
        <f t="shared" si="73"/>
        <v>2.4301336573511541E-3</v>
      </c>
      <c r="AY158" s="3">
        <v>50</v>
      </c>
      <c r="AZ158" s="5">
        <f t="shared" si="74"/>
        <v>0.5</v>
      </c>
      <c r="BA158" s="3">
        <v>0</v>
      </c>
      <c r="BB158" s="13">
        <f t="shared" si="75"/>
        <v>0</v>
      </c>
      <c r="BC158" s="13">
        <f t="shared" si="76"/>
        <v>0.16310753341433779</v>
      </c>
      <c r="BD158" s="13">
        <f t="shared" si="77"/>
        <v>0.35180843535732453</v>
      </c>
    </row>
    <row r="159" spans="1:56" ht="15" x14ac:dyDescent="0.2">
      <c r="A159" s="3" t="s">
        <v>1397</v>
      </c>
      <c r="B159" s="21" t="s">
        <v>3150</v>
      </c>
      <c r="C159" s="3" t="s">
        <v>1398</v>
      </c>
      <c r="D159" s="3" t="s">
        <v>144</v>
      </c>
      <c r="E159" s="3" t="s">
        <v>943</v>
      </c>
      <c r="F159" s="3">
        <v>5</v>
      </c>
      <c r="G159" s="3">
        <f t="shared" si="54"/>
        <v>1</v>
      </c>
      <c r="H159" s="3">
        <v>5</v>
      </c>
      <c r="I159" s="3">
        <f t="shared" si="55"/>
        <v>1</v>
      </c>
      <c r="J159" s="3">
        <v>4</v>
      </c>
      <c r="K159" s="3">
        <f t="shared" si="56"/>
        <v>0.75</v>
      </c>
      <c r="L159" s="12">
        <f t="shared" si="61"/>
        <v>0.91666666666666663</v>
      </c>
      <c r="M159" s="3">
        <v>3</v>
      </c>
      <c r="N159" s="13">
        <f t="shared" si="57"/>
        <v>2.9775844764135161E-2</v>
      </c>
      <c r="O159" s="12">
        <f t="shared" si="58"/>
        <v>0.15015974440894569</v>
      </c>
      <c r="P159" s="3">
        <v>4</v>
      </c>
      <c r="Q159" s="3">
        <f t="shared" si="59"/>
        <v>0.75</v>
      </c>
      <c r="R159" s="3">
        <v>5</v>
      </c>
      <c r="S159" s="3">
        <f t="shared" si="60"/>
        <v>1</v>
      </c>
      <c r="T159" s="13">
        <f t="shared" si="62"/>
        <v>0.59325861492137844</v>
      </c>
      <c r="U159" s="3">
        <v>1</v>
      </c>
      <c r="V159" s="3">
        <v>15</v>
      </c>
      <c r="W159" s="5">
        <f t="shared" si="63"/>
        <v>0.15</v>
      </c>
      <c r="X159" s="3">
        <v>20</v>
      </c>
      <c r="Y159" s="5">
        <f t="shared" si="64"/>
        <v>0.2</v>
      </c>
      <c r="Z159" s="3">
        <v>15</v>
      </c>
      <c r="AA159" s="5">
        <f t="shared" si="65"/>
        <v>0.15</v>
      </c>
      <c r="AB159" s="3">
        <v>10</v>
      </c>
      <c r="AC159" s="5">
        <f t="shared" si="66"/>
        <v>0.1</v>
      </c>
      <c r="AD159" s="5">
        <f t="shared" si="67"/>
        <v>0.31999999999999995</v>
      </c>
      <c r="AE159" s="3" t="s">
        <v>1400</v>
      </c>
      <c r="AF159" s="3">
        <v>1</v>
      </c>
      <c r="AG159" s="3" t="s">
        <v>179</v>
      </c>
      <c r="AH159" s="3">
        <v>1</v>
      </c>
      <c r="AI159" s="3" t="s">
        <v>1401</v>
      </c>
      <c r="AJ159" s="3">
        <v>3</v>
      </c>
      <c r="AK159" s="3">
        <f t="shared" si="78"/>
        <v>1</v>
      </c>
      <c r="AL159" s="3">
        <v>3</v>
      </c>
      <c r="AM159" s="3">
        <f t="shared" si="78"/>
        <v>1</v>
      </c>
      <c r="AN159" s="3">
        <v>3</v>
      </c>
      <c r="AO159" s="3">
        <f t="shared" si="69"/>
        <v>1</v>
      </c>
      <c r="AP159" s="3">
        <f t="shared" si="70"/>
        <v>1</v>
      </c>
      <c r="AQ159" s="3" t="s">
        <v>1402</v>
      </c>
      <c r="AR159" s="3">
        <v>10</v>
      </c>
      <c r="AS159" s="13">
        <f t="shared" si="71"/>
        <v>0.1</v>
      </c>
      <c r="AT159" s="3" t="s">
        <v>1403</v>
      </c>
      <c r="AU159" s="3">
        <v>10</v>
      </c>
      <c r="AV159" s="5">
        <f t="shared" si="72"/>
        <v>0.1</v>
      </c>
      <c r="AW159" s="3">
        <v>40</v>
      </c>
      <c r="AX159" s="13">
        <f t="shared" si="73"/>
        <v>3.2401782098015392E-3</v>
      </c>
      <c r="AY159" s="3">
        <v>60</v>
      </c>
      <c r="AZ159" s="5">
        <f t="shared" si="74"/>
        <v>0.6</v>
      </c>
      <c r="BA159" s="3">
        <v>500000</v>
      </c>
      <c r="BB159" s="13">
        <f t="shared" si="75"/>
        <v>2.7827248441674089E-2</v>
      </c>
      <c r="BC159" s="13">
        <f t="shared" si="76"/>
        <v>0.1827668566628689</v>
      </c>
      <c r="BD159" s="13">
        <f t="shared" si="77"/>
        <v>0.63908651728136412</v>
      </c>
    </row>
    <row r="160" spans="1:56" ht="15" x14ac:dyDescent="0.2">
      <c r="A160" s="3" t="s">
        <v>1409</v>
      </c>
      <c r="B160" s="21" t="s">
        <v>3137</v>
      </c>
      <c r="C160" s="3" t="s">
        <v>1410</v>
      </c>
      <c r="D160" s="3" t="s">
        <v>144</v>
      </c>
      <c r="E160" s="3" t="s">
        <v>755</v>
      </c>
      <c r="F160" s="3">
        <v>5</v>
      </c>
      <c r="G160" s="3">
        <f t="shared" si="54"/>
        <v>1</v>
      </c>
      <c r="H160" s="3">
        <v>5</v>
      </c>
      <c r="I160" s="3">
        <f t="shared" si="55"/>
        <v>1</v>
      </c>
      <c r="J160" s="3">
        <v>4</v>
      </c>
      <c r="K160" s="3">
        <f t="shared" si="56"/>
        <v>0.75</v>
      </c>
      <c r="L160" s="12">
        <f t="shared" si="61"/>
        <v>0.91666666666666663</v>
      </c>
      <c r="M160" s="3">
        <v>1</v>
      </c>
      <c r="N160" s="13">
        <f t="shared" si="57"/>
        <v>7.47184119549459E-3</v>
      </c>
      <c r="O160" s="12">
        <f t="shared" si="58"/>
        <v>1.2779552715654952E-2</v>
      </c>
      <c r="P160" s="3">
        <v>4</v>
      </c>
      <c r="Q160" s="3">
        <f t="shared" si="59"/>
        <v>0.75</v>
      </c>
      <c r="R160" s="3">
        <v>5</v>
      </c>
      <c r="S160" s="3">
        <f t="shared" si="60"/>
        <v>1</v>
      </c>
      <c r="T160" s="13">
        <f t="shared" si="62"/>
        <v>0.58582394706516483</v>
      </c>
      <c r="U160" s="3">
        <v>1</v>
      </c>
      <c r="V160" s="3">
        <v>100</v>
      </c>
      <c r="W160" s="5">
        <f t="shared" si="63"/>
        <v>1</v>
      </c>
      <c r="X160" s="3">
        <v>20</v>
      </c>
      <c r="Y160" s="5">
        <f t="shared" si="64"/>
        <v>0.2</v>
      </c>
      <c r="Z160" s="3">
        <v>5</v>
      </c>
      <c r="AA160" s="5">
        <f t="shared" si="65"/>
        <v>0.05</v>
      </c>
      <c r="AB160" s="3">
        <v>3</v>
      </c>
      <c r="AC160" s="5">
        <f t="shared" si="66"/>
        <v>0.03</v>
      </c>
      <c r="AD160" s="5">
        <f t="shared" si="67"/>
        <v>0.45599999999999996</v>
      </c>
      <c r="AE160" s="3" t="s">
        <v>1412</v>
      </c>
      <c r="AF160" s="3">
        <v>1</v>
      </c>
      <c r="AG160" s="3" t="s">
        <v>179</v>
      </c>
      <c r="AH160" s="3">
        <v>0</v>
      </c>
      <c r="AJ160" s="3">
        <v>2</v>
      </c>
      <c r="AK160" s="3">
        <f t="shared" si="78"/>
        <v>0.5</v>
      </c>
      <c r="AL160" s="3">
        <v>2</v>
      </c>
      <c r="AM160" s="3">
        <f t="shared" si="78"/>
        <v>0.5</v>
      </c>
      <c r="AN160" s="3">
        <v>3</v>
      </c>
      <c r="AO160" s="3">
        <f t="shared" si="69"/>
        <v>1</v>
      </c>
      <c r="AP160" s="3">
        <f t="shared" si="70"/>
        <v>0.66666666666666663</v>
      </c>
      <c r="AQ160" s="3" t="s">
        <v>1413</v>
      </c>
      <c r="AR160" s="3">
        <v>1</v>
      </c>
      <c r="AS160" s="13">
        <f t="shared" si="71"/>
        <v>0.01</v>
      </c>
      <c r="AT160" s="3" t="s">
        <v>1414</v>
      </c>
      <c r="AU160" s="3">
        <v>50</v>
      </c>
      <c r="AV160" s="5">
        <f t="shared" si="72"/>
        <v>0.5</v>
      </c>
      <c r="AW160" s="3">
        <v>200</v>
      </c>
      <c r="AX160" s="13">
        <f t="shared" si="73"/>
        <v>1.6200891049007696E-2</v>
      </c>
      <c r="AY160" s="3">
        <v>80</v>
      </c>
      <c r="AZ160" s="5">
        <f t="shared" si="74"/>
        <v>0.8</v>
      </c>
      <c r="BA160" s="3">
        <v>100000</v>
      </c>
      <c r="BB160" s="13">
        <f t="shared" si="75"/>
        <v>5.5654496883348172E-3</v>
      </c>
      <c r="BC160" s="13">
        <f t="shared" si="76"/>
        <v>0.33044158518433564</v>
      </c>
      <c r="BD160" s="13">
        <f t="shared" si="77"/>
        <v>0.49569985819785417</v>
      </c>
    </row>
    <row r="161" spans="1:56" ht="15" x14ac:dyDescent="0.2">
      <c r="A161" s="3" t="s">
        <v>1426</v>
      </c>
      <c r="B161" s="21" t="s">
        <v>3149</v>
      </c>
      <c r="C161" s="3" t="s">
        <v>1420</v>
      </c>
      <c r="D161" s="3" t="s">
        <v>124</v>
      </c>
      <c r="E161" s="3" t="s">
        <v>371</v>
      </c>
      <c r="F161" s="3">
        <v>5</v>
      </c>
      <c r="G161" s="3">
        <f t="shared" si="54"/>
        <v>1</v>
      </c>
      <c r="H161" s="3">
        <v>5</v>
      </c>
      <c r="I161" s="3">
        <f t="shared" si="55"/>
        <v>1</v>
      </c>
      <c r="J161" s="3">
        <v>3</v>
      </c>
      <c r="K161" s="3">
        <f t="shared" si="56"/>
        <v>0.5</v>
      </c>
      <c r="L161" s="12">
        <f t="shared" si="61"/>
        <v>0.83333333333333337</v>
      </c>
      <c r="M161" s="3">
        <v>3</v>
      </c>
      <c r="N161" s="13">
        <f t="shared" si="57"/>
        <v>2.9775844764135161E-2</v>
      </c>
      <c r="O161" s="12">
        <f t="shared" si="58"/>
        <v>0.15015974440894569</v>
      </c>
      <c r="P161" s="3">
        <v>3</v>
      </c>
      <c r="Q161" s="3">
        <f t="shared" si="59"/>
        <v>0.5</v>
      </c>
      <c r="R161" s="3">
        <v>3</v>
      </c>
      <c r="S161" s="3">
        <f t="shared" si="60"/>
        <v>0.5</v>
      </c>
      <c r="T161" s="13">
        <f t="shared" si="62"/>
        <v>0.34325861492137838</v>
      </c>
      <c r="U161" s="3">
        <v>0</v>
      </c>
      <c r="W161" s="5" t="str">
        <f t="shared" si="63"/>
        <v/>
      </c>
      <c r="Y161" s="5" t="str">
        <f t="shared" si="64"/>
        <v/>
      </c>
      <c r="AA161" s="5" t="str">
        <f t="shared" si="65"/>
        <v/>
      </c>
      <c r="AC161" s="5" t="str">
        <f t="shared" si="66"/>
        <v/>
      </c>
      <c r="AD161" s="5">
        <f t="shared" si="67"/>
        <v>0</v>
      </c>
      <c r="AF161" s="3">
        <v>0</v>
      </c>
      <c r="AH161" s="3">
        <v>0</v>
      </c>
      <c r="AJ161" s="3">
        <v>3</v>
      </c>
      <c r="AK161" s="3">
        <f t="shared" si="78"/>
        <v>1</v>
      </c>
      <c r="AL161" s="3">
        <v>0</v>
      </c>
      <c r="AM161" s="3">
        <f t="shared" si="78"/>
        <v>-0.5</v>
      </c>
      <c r="AN161" s="3">
        <v>1</v>
      </c>
      <c r="AO161" s="3">
        <f t="shared" si="69"/>
        <v>0</v>
      </c>
      <c r="AP161" s="3" t="str">
        <f t="shared" si="70"/>
        <v/>
      </c>
      <c r="AQ161" s="3" t="s">
        <v>1422</v>
      </c>
      <c r="AR161" s="3">
        <v>5</v>
      </c>
      <c r="AS161" s="13">
        <f t="shared" si="71"/>
        <v>0.05</v>
      </c>
      <c r="AT161" s="3" t="s">
        <v>1423</v>
      </c>
      <c r="AU161" s="3">
        <v>10</v>
      </c>
      <c r="AV161" s="5">
        <f t="shared" si="72"/>
        <v>0.1</v>
      </c>
      <c r="AW161" s="3">
        <v>40</v>
      </c>
      <c r="AX161" s="13">
        <f t="shared" si="73"/>
        <v>3.2401782098015392E-3</v>
      </c>
      <c r="AY161" s="3">
        <v>60</v>
      </c>
      <c r="AZ161" s="5">
        <f t="shared" si="74"/>
        <v>0.6</v>
      </c>
      <c r="BA161" s="3">
        <v>10000</v>
      </c>
      <c r="BB161" s="13">
        <f t="shared" si="75"/>
        <v>5.5654496883348172E-4</v>
      </c>
      <c r="BC161" s="13">
        <f t="shared" si="76"/>
        <v>0.17594918079465877</v>
      </c>
      <c r="BD161" s="13">
        <f t="shared" si="77"/>
        <v>0.20036301843562437</v>
      </c>
    </row>
    <row r="162" spans="1:56" ht="15" x14ac:dyDescent="0.2">
      <c r="A162" s="3" t="s">
        <v>1427</v>
      </c>
      <c r="B162" s="21" t="s">
        <v>3137</v>
      </c>
      <c r="C162" s="3" t="s">
        <v>1428</v>
      </c>
      <c r="D162" s="3" t="s">
        <v>144</v>
      </c>
      <c r="E162" s="3" t="s">
        <v>187</v>
      </c>
      <c r="G162" s="3">
        <f t="shared" si="54"/>
        <v>-0.25</v>
      </c>
      <c r="I162" s="3">
        <f t="shared" si="55"/>
        <v>-0.25</v>
      </c>
      <c r="K162" s="3">
        <f t="shared" si="56"/>
        <v>-0.25</v>
      </c>
      <c r="L162" s="12" t="str">
        <f t="shared" si="61"/>
        <v/>
      </c>
      <c r="N162" s="13">
        <f t="shared" si="57"/>
        <v>-3.6801605888256944E-3</v>
      </c>
      <c r="O162" s="12" t="e">
        <f t="shared" si="58"/>
        <v>#N/A</v>
      </c>
      <c r="Q162" s="3">
        <f t="shared" si="59"/>
        <v>-0.25</v>
      </c>
      <c r="S162" s="3">
        <f t="shared" si="60"/>
        <v>-0.25</v>
      </c>
      <c r="T162" s="13" t="str">
        <f t="shared" si="62"/>
        <v/>
      </c>
      <c r="W162" s="5" t="str">
        <f t="shared" si="63"/>
        <v/>
      </c>
      <c r="Y162" s="5" t="str">
        <f t="shared" si="64"/>
        <v/>
      </c>
      <c r="AA162" s="5" t="str">
        <f t="shared" si="65"/>
        <v/>
      </c>
      <c r="AC162" s="5" t="str">
        <f t="shared" si="66"/>
        <v/>
      </c>
      <c r="AD162" s="5" t="str">
        <f t="shared" si="67"/>
        <v/>
      </c>
      <c r="AK162" s="3">
        <f t="shared" si="78"/>
        <v>-0.5</v>
      </c>
      <c r="AM162" s="3">
        <f t="shared" si="78"/>
        <v>-0.5</v>
      </c>
      <c r="AO162" s="3">
        <f t="shared" si="69"/>
        <v>-0.5</v>
      </c>
      <c r="AP162" s="3" t="str">
        <f t="shared" si="70"/>
        <v/>
      </c>
      <c r="AS162" s="13" t="str">
        <f t="shared" si="71"/>
        <v/>
      </c>
      <c r="AV162" s="5" t="str">
        <f t="shared" si="72"/>
        <v/>
      </c>
      <c r="AX162" s="13" t="str">
        <f t="shared" si="73"/>
        <v/>
      </c>
      <c r="AZ162" s="5" t="str">
        <f t="shared" si="74"/>
        <v/>
      </c>
      <c r="BB162" s="13" t="str">
        <f t="shared" si="75"/>
        <v/>
      </c>
      <c r="BC162" s="13" t="str">
        <f t="shared" si="76"/>
        <v/>
      </c>
      <c r="BD162" s="13" t="str">
        <f t="shared" si="77"/>
        <v/>
      </c>
    </row>
    <row r="163" spans="1:56" ht="15" x14ac:dyDescent="0.2">
      <c r="A163" s="3" t="s">
        <v>1429</v>
      </c>
      <c r="B163" s="21" t="s">
        <v>3137</v>
      </c>
      <c r="C163" s="3" t="s">
        <v>1430</v>
      </c>
      <c r="D163" s="3" t="s">
        <v>113</v>
      </c>
      <c r="E163" s="3" t="s">
        <v>1431</v>
      </c>
      <c r="G163" s="3">
        <f t="shared" si="54"/>
        <v>-0.25</v>
      </c>
      <c r="I163" s="3">
        <f t="shared" si="55"/>
        <v>-0.25</v>
      </c>
      <c r="K163" s="3">
        <f t="shared" si="56"/>
        <v>-0.25</v>
      </c>
      <c r="L163" s="12" t="str">
        <f t="shared" si="61"/>
        <v/>
      </c>
      <c r="N163" s="13">
        <f t="shared" si="57"/>
        <v>-3.6801605888256944E-3</v>
      </c>
      <c r="O163" s="12" t="e">
        <f t="shared" si="58"/>
        <v>#N/A</v>
      </c>
      <c r="Q163" s="3">
        <f t="shared" si="59"/>
        <v>-0.25</v>
      </c>
      <c r="S163" s="3">
        <f t="shared" si="60"/>
        <v>-0.25</v>
      </c>
      <c r="T163" s="13" t="str">
        <f t="shared" si="62"/>
        <v/>
      </c>
      <c r="W163" s="5" t="str">
        <f t="shared" si="63"/>
        <v/>
      </c>
      <c r="Y163" s="5" t="str">
        <f t="shared" si="64"/>
        <v/>
      </c>
      <c r="AA163" s="5" t="str">
        <f t="shared" si="65"/>
        <v/>
      </c>
      <c r="AC163" s="5" t="str">
        <f t="shared" si="66"/>
        <v/>
      </c>
      <c r="AD163" s="5" t="str">
        <f t="shared" si="67"/>
        <v/>
      </c>
      <c r="AK163" s="3">
        <f t="shared" si="78"/>
        <v>-0.5</v>
      </c>
      <c r="AM163" s="3">
        <f t="shared" si="78"/>
        <v>-0.5</v>
      </c>
      <c r="AO163" s="3">
        <f t="shared" si="69"/>
        <v>-0.5</v>
      </c>
      <c r="AP163" s="3" t="str">
        <f t="shared" si="70"/>
        <v/>
      </c>
      <c r="AS163" s="13" t="str">
        <f t="shared" si="71"/>
        <v/>
      </c>
      <c r="AV163" s="5" t="str">
        <f t="shared" si="72"/>
        <v/>
      </c>
      <c r="AX163" s="13" t="str">
        <f t="shared" si="73"/>
        <v/>
      </c>
      <c r="AZ163" s="5" t="str">
        <f t="shared" si="74"/>
        <v/>
      </c>
      <c r="BB163" s="13" t="str">
        <f t="shared" si="75"/>
        <v/>
      </c>
      <c r="BC163" s="13" t="str">
        <f t="shared" si="76"/>
        <v/>
      </c>
      <c r="BD163" s="13" t="str">
        <f t="shared" si="77"/>
        <v/>
      </c>
    </row>
    <row r="164" spans="1:56" ht="15" x14ac:dyDescent="0.2">
      <c r="A164" s="3" t="s">
        <v>1432</v>
      </c>
      <c r="B164" s="21" t="s">
        <v>3137</v>
      </c>
      <c r="C164" s="3" t="s">
        <v>1433</v>
      </c>
      <c r="D164" s="3" t="s">
        <v>124</v>
      </c>
      <c r="E164" s="3" t="s">
        <v>549</v>
      </c>
      <c r="G164" s="3">
        <f t="shared" si="54"/>
        <v>-0.25</v>
      </c>
      <c r="I164" s="3">
        <f t="shared" si="55"/>
        <v>-0.25</v>
      </c>
      <c r="K164" s="3">
        <f t="shared" si="56"/>
        <v>-0.25</v>
      </c>
      <c r="L164" s="12" t="str">
        <f t="shared" si="61"/>
        <v/>
      </c>
      <c r="N164" s="13">
        <f t="shared" si="57"/>
        <v>-3.6801605888256944E-3</v>
      </c>
      <c r="O164" s="12" t="e">
        <f t="shared" si="58"/>
        <v>#N/A</v>
      </c>
      <c r="Q164" s="3">
        <f t="shared" si="59"/>
        <v>-0.25</v>
      </c>
      <c r="S164" s="3">
        <f t="shared" si="60"/>
        <v>-0.25</v>
      </c>
      <c r="T164" s="13" t="str">
        <f t="shared" si="62"/>
        <v/>
      </c>
      <c r="W164" s="5" t="str">
        <f t="shared" si="63"/>
        <v/>
      </c>
      <c r="Y164" s="5" t="str">
        <f t="shared" si="64"/>
        <v/>
      </c>
      <c r="AA164" s="5" t="str">
        <f t="shared" si="65"/>
        <v/>
      </c>
      <c r="AC164" s="5" t="str">
        <f t="shared" si="66"/>
        <v/>
      </c>
      <c r="AD164" s="5" t="str">
        <f t="shared" si="67"/>
        <v/>
      </c>
      <c r="AK164" s="3">
        <f t="shared" ref="AK164:AM179" si="79">(AJ164-1)/2</f>
        <v>-0.5</v>
      </c>
      <c r="AM164" s="3">
        <f t="shared" si="79"/>
        <v>-0.5</v>
      </c>
      <c r="AO164" s="3">
        <f t="shared" si="69"/>
        <v>-0.5</v>
      </c>
      <c r="AP164" s="3" t="str">
        <f t="shared" si="70"/>
        <v/>
      </c>
      <c r="AS164" s="13" t="str">
        <f t="shared" si="71"/>
        <v/>
      </c>
      <c r="AV164" s="5" t="str">
        <f t="shared" si="72"/>
        <v/>
      </c>
      <c r="AX164" s="13" t="str">
        <f t="shared" si="73"/>
        <v/>
      </c>
      <c r="AZ164" s="5" t="str">
        <f t="shared" si="74"/>
        <v/>
      </c>
      <c r="BB164" s="13" t="str">
        <f t="shared" si="75"/>
        <v/>
      </c>
      <c r="BC164" s="13" t="str">
        <f t="shared" si="76"/>
        <v/>
      </c>
      <c r="BD164" s="13" t="str">
        <f t="shared" si="77"/>
        <v/>
      </c>
    </row>
    <row r="165" spans="1:56" ht="15" x14ac:dyDescent="0.2">
      <c r="A165" s="3" t="s">
        <v>1441</v>
      </c>
      <c r="B165" s="21" t="s">
        <v>3137</v>
      </c>
      <c r="C165" s="3" t="s">
        <v>1434</v>
      </c>
      <c r="D165" s="3" t="s">
        <v>144</v>
      </c>
      <c r="E165" s="3" t="s">
        <v>270</v>
      </c>
      <c r="F165" s="3">
        <v>5</v>
      </c>
      <c r="G165" s="3">
        <f t="shared" si="54"/>
        <v>1</v>
      </c>
      <c r="H165" s="3">
        <v>5</v>
      </c>
      <c r="I165" s="3">
        <f t="shared" si="55"/>
        <v>1</v>
      </c>
      <c r="J165" s="3">
        <v>4</v>
      </c>
      <c r="K165" s="3">
        <f t="shared" si="56"/>
        <v>0.75</v>
      </c>
      <c r="L165" s="12">
        <f t="shared" si="61"/>
        <v>0.91666666666666663</v>
      </c>
      <c r="M165" s="3">
        <v>5</v>
      </c>
      <c r="N165" s="13">
        <f t="shared" si="57"/>
        <v>5.2079848332775729E-2</v>
      </c>
      <c r="O165" s="12">
        <f t="shared" si="58"/>
        <v>0.32587859424920129</v>
      </c>
      <c r="P165" s="3">
        <v>2</v>
      </c>
      <c r="Q165" s="3">
        <f t="shared" si="59"/>
        <v>0.25</v>
      </c>
      <c r="R165" s="3">
        <v>4</v>
      </c>
      <c r="S165" s="3">
        <f t="shared" si="60"/>
        <v>0.75</v>
      </c>
      <c r="T165" s="13">
        <f t="shared" si="62"/>
        <v>0.35069328277759193</v>
      </c>
      <c r="U165" s="3">
        <v>1</v>
      </c>
      <c r="V165" s="3">
        <v>5</v>
      </c>
      <c r="W165" s="5">
        <f t="shared" si="63"/>
        <v>0.05</v>
      </c>
      <c r="X165" s="3">
        <v>80</v>
      </c>
      <c r="Y165" s="5">
        <f t="shared" si="64"/>
        <v>0.8</v>
      </c>
      <c r="Z165" s="3">
        <v>100</v>
      </c>
      <c r="AA165" s="5">
        <f t="shared" si="65"/>
        <v>1</v>
      </c>
      <c r="AB165" s="3">
        <v>20</v>
      </c>
      <c r="AC165" s="5">
        <f t="shared" si="66"/>
        <v>0.2</v>
      </c>
      <c r="AD165" s="5">
        <f t="shared" si="67"/>
        <v>0.6100000000000001</v>
      </c>
      <c r="AE165" s="3" t="s">
        <v>1436</v>
      </c>
      <c r="AF165" s="3">
        <v>1</v>
      </c>
      <c r="AG165" s="3" t="s">
        <v>128</v>
      </c>
      <c r="AH165" s="3">
        <v>0</v>
      </c>
      <c r="AJ165" s="3">
        <v>1</v>
      </c>
      <c r="AK165" s="3">
        <f t="shared" si="79"/>
        <v>0</v>
      </c>
      <c r="AL165" s="3">
        <v>0</v>
      </c>
      <c r="AM165" s="3">
        <f t="shared" si="79"/>
        <v>-0.5</v>
      </c>
      <c r="AN165" s="3">
        <v>0</v>
      </c>
      <c r="AO165" s="3">
        <f t="shared" si="69"/>
        <v>-0.5</v>
      </c>
      <c r="AP165" s="3" t="str">
        <f t="shared" si="70"/>
        <v/>
      </c>
      <c r="AQ165" s="3" t="s">
        <v>1437</v>
      </c>
      <c r="AR165" s="3">
        <v>5</v>
      </c>
      <c r="AS165" s="13">
        <f t="shared" si="71"/>
        <v>0.05</v>
      </c>
      <c r="AT165" s="3" t="s">
        <v>1438</v>
      </c>
      <c r="AU165" s="3">
        <v>10</v>
      </c>
      <c r="AV165" s="5">
        <f t="shared" si="72"/>
        <v>0.1</v>
      </c>
      <c r="AW165" s="3">
        <v>7</v>
      </c>
      <c r="AX165" s="13">
        <f t="shared" si="73"/>
        <v>5.6703118671526929E-4</v>
      </c>
      <c r="AY165" s="3">
        <v>90</v>
      </c>
      <c r="AZ165" s="5">
        <f t="shared" si="74"/>
        <v>0.9</v>
      </c>
      <c r="BA165" s="3">
        <v>3</v>
      </c>
      <c r="BB165" s="13">
        <f t="shared" si="75"/>
        <v>1.6696349065004452E-7</v>
      </c>
      <c r="BC165" s="13">
        <f t="shared" si="76"/>
        <v>0.25014179953755145</v>
      </c>
      <c r="BD165" s="13">
        <f t="shared" si="77"/>
        <v>0.45392882128311568</v>
      </c>
    </row>
    <row r="166" spans="1:56" ht="15" x14ac:dyDescent="0.2">
      <c r="A166" s="3" t="s">
        <v>1442</v>
      </c>
      <c r="B166" s="21" t="s">
        <v>3137</v>
      </c>
      <c r="C166" s="3" t="s">
        <v>120</v>
      </c>
      <c r="D166" s="3" t="s">
        <v>144</v>
      </c>
      <c r="E166" s="3" t="s">
        <v>723</v>
      </c>
      <c r="F166" s="3">
        <v>4</v>
      </c>
      <c r="G166" s="3">
        <f t="shared" si="54"/>
        <v>0.75</v>
      </c>
      <c r="H166" s="3">
        <v>4</v>
      </c>
      <c r="I166" s="3">
        <f t="shared" si="55"/>
        <v>0.75</v>
      </c>
      <c r="J166" s="3">
        <v>5</v>
      </c>
      <c r="K166" s="3">
        <f t="shared" si="56"/>
        <v>1</v>
      </c>
      <c r="L166" s="12">
        <f t="shared" si="61"/>
        <v>0.83333333333333337</v>
      </c>
      <c r="M166" s="3">
        <v>5</v>
      </c>
      <c r="N166" s="13">
        <f t="shared" si="57"/>
        <v>5.2079848332775729E-2</v>
      </c>
      <c r="O166" s="12">
        <f t="shared" si="58"/>
        <v>0.32587859424920129</v>
      </c>
      <c r="P166" s="3">
        <v>3</v>
      </c>
      <c r="Q166" s="3">
        <f t="shared" si="59"/>
        <v>0.5</v>
      </c>
      <c r="R166" s="3">
        <v>5</v>
      </c>
      <c r="S166" s="3">
        <f t="shared" si="60"/>
        <v>1</v>
      </c>
      <c r="T166" s="13">
        <f t="shared" si="62"/>
        <v>0.51735994944425856</v>
      </c>
      <c r="U166" s="3">
        <v>1</v>
      </c>
      <c r="V166" s="3">
        <v>30</v>
      </c>
      <c r="W166" s="5">
        <f t="shared" si="63"/>
        <v>0.3</v>
      </c>
      <c r="X166" s="3">
        <v>20</v>
      </c>
      <c r="Y166" s="5">
        <f t="shared" si="64"/>
        <v>0.2</v>
      </c>
      <c r="Z166" s="3">
        <v>25</v>
      </c>
      <c r="AA166" s="5">
        <f t="shared" si="65"/>
        <v>0.25</v>
      </c>
      <c r="AB166" s="3">
        <v>25</v>
      </c>
      <c r="AC166" s="5">
        <f t="shared" si="66"/>
        <v>0.25</v>
      </c>
      <c r="AD166" s="5">
        <f t="shared" si="67"/>
        <v>0.4</v>
      </c>
      <c r="AE166" s="3" t="s">
        <v>1444</v>
      </c>
      <c r="AF166" s="3">
        <v>1</v>
      </c>
      <c r="AG166" s="3" t="s">
        <v>179</v>
      </c>
      <c r="AH166" s="3">
        <v>0</v>
      </c>
      <c r="AI166" s="3" t="s">
        <v>1445</v>
      </c>
      <c r="AJ166" s="3">
        <v>3</v>
      </c>
      <c r="AK166" s="3">
        <f t="shared" si="79"/>
        <v>1</v>
      </c>
      <c r="AL166" s="3">
        <v>3</v>
      </c>
      <c r="AM166" s="3">
        <f t="shared" si="79"/>
        <v>1</v>
      </c>
      <c r="AN166" s="3">
        <v>2</v>
      </c>
      <c r="AO166" s="3">
        <f t="shared" si="69"/>
        <v>0.5</v>
      </c>
      <c r="AP166" s="3">
        <f t="shared" si="70"/>
        <v>0.83333333333333337</v>
      </c>
      <c r="AQ166" s="3" t="s">
        <v>1446</v>
      </c>
      <c r="AR166" s="3">
        <v>2</v>
      </c>
      <c r="AS166" s="13">
        <f t="shared" si="71"/>
        <v>0.02</v>
      </c>
      <c r="AT166" s="3" t="s">
        <v>1447</v>
      </c>
      <c r="AU166" s="3">
        <v>10</v>
      </c>
      <c r="AV166" s="5">
        <f t="shared" si="72"/>
        <v>0.1</v>
      </c>
      <c r="AW166" s="3">
        <v>50</v>
      </c>
      <c r="AX166" s="13">
        <f t="shared" si="73"/>
        <v>4.0502227622519239E-3</v>
      </c>
      <c r="AY166" s="3">
        <v>60</v>
      </c>
      <c r="AZ166" s="5">
        <f t="shared" si="74"/>
        <v>0.6</v>
      </c>
      <c r="BA166" s="3">
        <v>1000000</v>
      </c>
      <c r="BB166" s="13">
        <f t="shared" si="75"/>
        <v>5.5654496883348177E-2</v>
      </c>
      <c r="BC166" s="13">
        <f t="shared" si="76"/>
        <v>0.18992617991140004</v>
      </c>
      <c r="BD166" s="13">
        <f t="shared" si="77"/>
        <v>0.47424409950279067</v>
      </c>
    </row>
    <row r="167" spans="1:56" ht="15" x14ac:dyDescent="0.2">
      <c r="A167" s="3" t="s">
        <v>1458</v>
      </c>
      <c r="B167" s="21" t="s">
        <v>3137</v>
      </c>
      <c r="F167" s="3">
        <v>5</v>
      </c>
      <c r="G167" s="3">
        <f t="shared" si="54"/>
        <v>1</v>
      </c>
      <c r="H167" s="3">
        <v>5</v>
      </c>
      <c r="I167" s="3">
        <f t="shared" si="55"/>
        <v>1</v>
      </c>
      <c r="J167" s="3">
        <v>5</v>
      </c>
      <c r="K167" s="3">
        <f t="shared" si="56"/>
        <v>1</v>
      </c>
      <c r="L167" s="12">
        <f t="shared" si="61"/>
        <v>1</v>
      </c>
      <c r="M167" s="3">
        <v>5</v>
      </c>
      <c r="N167" s="13">
        <f t="shared" si="57"/>
        <v>5.2079848332775729E-2</v>
      </c>
      <c r="O167" s="12">
        <f t="shared" si="58"/>
        <v>0.32587859424920129</v>
      </c>
      <c r="P167" s="3">
        <v>5</v>
      </c>
      <c r="Q167" s="3">
        <f t="shared" si="59"/>
        <v>1</v>
      </c>
      <c r="R167" s="3">
        <v>5</v>
      </c>
      <c r="S167" s="3">
        <f t="shared" si="60"/>
        <v>1</v>
      </c>
      <c r="T167" s="13">
        <f t="shared" si="62"/>
        <v>0.68402661611092519</v>
      </c>
      <c r="U167" s="3">
        <v>1</v>
      </c>
      <c r="V167" s="3">
        <v>100</v>
      </c>
      <c r="W167" s="5">
        <f t="shared" si="63"/>
        <v>1</v>
      </c>
      <c r="X167" s="3">
        <v>20</v>
      </c>
      <c r="Y167" s="5">
        <f t="shared" si="64"/>
        <v>0.2</v>
      </c>
      <c r="Z167" s="3">
        <v>20</v>
      </c>
      <c r="AA167" s="5">
        <f t="shared" si="65"/>
        <v>0.2</v>
      </c>
      <c r="AB167" s="3">
        <v>10</v>
      </c>
      <c r="AC167" s="5">
        <f t="shared" si="66"/>
        <v>0.1</v>
      </c>
      <c r="AD167" s="5">
        <f t="shared" si="67"/>
        <v>0.50000000000000011</v>
      </c>
      <c r="AE167" s="3" t="s">
        <v>1451</v>
      </c>
      <c r="AF167" s="3">
        <v>1</v>
      </c>
      <c r="AG167" s="3" t="s">
        <v>147</v>
      </c>
      <c r="AH167" s="3">
        <v>1</v>
      </c>
      <c r="AI167" s="3" t="s">
        <v>1452</v>
      </c>
      <c r="AJ167" s="3">
        <v>3</v>
      </c>
      <c r="AK167" s="3">
        <f t="shared" si="79"/>
        <v>1</v>
      </c>
      <c r="AL167" s="3">
        <v>1</v>
      </c>
      <c r="AM167" s="3">
        <f t="shared" si="79"/>
        <v>0</v>
      </c>
      <c r="AN167" s="3">
        <v>3</v>
      </c>
      <c r="AO167" s="3">
        <f t="shared" si="69"/>
        <v>1</v>
      </c>
      <c r="AP167" s="3">
        <f t="shared" si="70"/>
        <v>0.66666666666666663</v>
      </c>
      <c r="AQ167" s="3" t="s">
        <v>1453</v>
      </c>
      <c r="AR167" s="3">
        <v>2</v>
      </c>
      <c r="AS167" s="13">
        <f t="shared" si="71"/>
        <v>0.02</v>
      </c>
      <c r="AT167" s="3" t="s">
        <v>1454</v>
      </c>
      <c r="AU167" s="3">
        <v>5</v>
      </c>
      <c r="AV167" s="5">
        <f t="shared" si="72"/>
        <v>0.05</v>
      </c>
      <c r="AW167" s="3">
        <v>15</v>
      </c>
      <c r="AX167" s="13">
        <f t="shared" si="73"/>
        <v>1.215066828675577E-3</v>
      </c>
      <c r="AY167" s="3">
        <v>10</v>
      </c>
      <c r="AZ167" s="5">
        <f t="shared" si="74"/>
        <v>0.1</v>
      </c>
      <c r="BA167" s="3">
        <v>10000</v>
      </c>
      <c r="BB167" s="13">
        <f t="shared" si="75"/>
        <v>5.5654496883348172E-4</v>
      </c>
      <c r="BC167" s="13">
        <f t="shared" si="76"/>
        <v>3.7942902949377265E-2</v>
      </c>
      <c r="BD167" s="13">
        <f t="shared" si="77"/>
        <v>0.61357952321587117</v>
      </c>
    </row>
    <row r="168" spans="1:56" ht="15" x14ac:dyDescent="0.2">
      <c r="A168" s="3" t="s">
        <v>1459</v>
      </c>
      <c r="B168" s="21" t="s">
        <v>3137</v>
      </c>
      <c r="C168" s="3" t="s">
        <v>1460</v>
      </c>
      <c r="D168" s="3" t="s">
        <v>144</v>
      </c>
      <c r="E168" s="3" t="s">
        <v>1231</v>
      </c>
      <c r="F168" s="3">
        <v>3</v>
      </c>
      <c r="G168" s="3">
        <f t="shared" si="54"/>
        <v>0.5</v>
      </c>
      <c r="H168" s="3">
        <v>4</v>
      </c>
      <c r="I168" s="3">
        <f t="shared" si="55"/>
        <v>0.75</v>
      </c>
      <c r="J168" s="3">
        <v>4</v>
      </c>
      <c r="K168" s="3">
        <f t="shared" si="56"/>
        <v>0.75</v>
      </c>
      <c r="L168" s="12">
        <f t="shared" si="61"/>
        <v>0.66666666666666663</v>
      </c>
      <c r="M168" s="3">
        <v>90</v>
      </c>
      <c r="N168" s="13">
        <f t="shared" si="57"/>
        <v>1</v>
      </c>
      <c r="O168" s="12">
        <f t="shared" si="58"/>
        <v>0.99680511182108622</v>
      </c>
      <c r="P168" s="3">
        <v>4</v>
      </c>
      <c r="Q168" s="3">
        <f t="shared" si="59"/>
        <v>0.75</v>
      </c>
      <c r="R168" s="3">
        <v>5</v>
      </c>
      <c r="S168" s="3">
        <f t="shared" si="60"/>
        <v>1</v>
      </c>
      <c r="T168" s="13">
        <f t="shared" si="62"/>
        <v>0.91666666666666663</v>
      </c>
      <c r="U168" s="3">
        <v>0</v>
      </c>
      <c r="W168" s="5" t="str">
        <f t="shared" si="63"/>
        <v/>
      </c>
      <c r="Y168" s="5" t="str">
        <f t="shared" si="64"/>
        <v/>
      </c>
      <c r="AA168" s="5" t="str">
        <f t="shared" si="65"/>
        <v/>
      </c>
      <c r="AC168" s="5" t="str">
        <f t="shared" si="66"/>
        <v/>
      </c>
      <c r="AD168" s="5">
        <f t="shared" si="67"/>
        <v>0</v>
      </c>
      <c r="AF168" s="3">
        <v>0</v>
      </c>
      <c r="AH168" s="3">
        <v>0</v>
      </c>
      <c r="AJ168" s="3">
        <v>2</v>
      </c>
      <c r="AK168" s="3">
        <f t="shared" si="79"/>
        <v>0.5</v>
      </c>
      <c r="AL168" s="3">
        <v>0</v>
      </c>
      <c r="AM168" s="3">
        <f t="shared" si="79"/>
        <v>-0.5</v>
      </c>
      <c r="AN168" s="3">
        <v>0</v>
      </c>
      <c r="AO168" s="3">
        <f t="shared" si="69"/>
        <v>-0.5</v>
      </c>
      <c r="AP168" s="3" t="str">
        <f t="shared" si="70"/>
        <v/>
      </c>
      <c r="AR168" s="3">
        <v>20</v>
      </c>
      <c r="AS168" s="13">
        <f t="shared" si="71"/>
        <v>0.2</v>
      </c>
      <c r="AV168" s="5" t="str">
        <f t="shared" si="72"/>
        <v/>
      </c>
      <c r="AX168" s="13" t="str">
        <f t="shared" si="73"/>
        <v/>
      </c>
      <c r="AZ168" s="5" t="str">
        <f t="shared" si="74"/>
        <v/>
      </c>
      <c r="BB168" s="13" t="str">
        <f t="shared" si="75"/>
        <v/>
      </c>
      <c r="BC168" s="13" t="str">
        <f t="shared" si="76"/>
        <v/>
      </c>
      <c r="BD168" s="13">
        <f t="shared" si="77"/>
        <v>0.29722222222222222</v>
      </c>
    </row>
    <row r="169" spans="1:56" ht="15" x14ac:dyDescent="0.2">
      <c r="A169" s="3" t="s">
        <v>1461</v>
      </c>
      <c r="B169" s="21" t="s">
        <v>3137</v>
      </c>
      <c r="C169" s="3" t="s">
        <v>1462</v>
      </c>
      <c r="D169" s="3" t="s">
        <v>124</v>
      </c>
      <c r="E169" s="3" t="s">
        <v>1463</v>
      </c>
      <c r="F169" s="3">
        <v>4</v>
      </c>
      <c r="G169" s="3">
        <f t="shared" si="54"/>
        <v>0.75</v>
      </c>
      <c r="H169" s="3">
        <v>5</v>
      </c>
      <c r="I169" s="3">
        <f t="shared" si="55"/>
        <v>1</v>
      </c>
      <c r="J169" s="3">
        <v>3</v>
      </c>
      <c r="K169" s="3">
        <f t="shared" si="56"/>
        <v>0.5</v>
      </c>
      <c r="L169" s="12">
        <f t="shared" si="61"/>
        <v>0.75</v>
      </c>
      <c r="M169" s="3">
        <v>10</v>
      </c>
      <c r="N169" s="13">
        <f t="shared" si="57"/>
        <v>0.10783985725437716</v>
      </c>
      <c r="O169" s="12">
        <f t="shared" si="58"/>
        <v>0.61661341853035145</v>
      </c>
      <c r="P169" s="3">
        <v>3</v>
      </c>
      <c r="Q169" s="3">
        <f t="shared" si="59"/>
        <v>0.5</v>
      </c>
      <c r="R169" s="3">
        <v>4</v>
      </c>
      <c r="S169" s="3">
        <f t="shared" si="60"/>
        <v>0.75</v>
      </c>
      <c r="T169" s="13">
        <f t="shared" si="62"/>
        <v>0.45261328575145904</v>
      </c>
      <c r="U169" s="3">
        <v>1</v>
      </c>
      <c r="V169" s="3">
        <v>10</v>
      </c>
      <c r="W169" s="5">
        <f t="shared" si="63"/>
        <v>0.1</v>
      </c>
      <c r="X169" s="3">
        <v>10</v>
      </c>
      <c r="Y169" s="5">
        <f t="shared" si="64"/>
        <v>0.1</v>
      </c>
      <c r="Z169" s="3">
        <v>30</v>
      </c>
      <c r="AA169" s="5">
        <f t="shared" si="65"/>
        <v>0.3</v>
      </c>
      <c r="AB169" s="3">
        <v>5</v>
      </c>
      <c r="AC169" s="5">
        <f t="shared" si="66"/>
        <v>0.05</v>
      </c>
      <c r="AD169" s="5">
        <f t="shared" si="67"/>
        <v>0.31000000000000005</v>
      </c>
      <c r="AE169" s="3" t="s">
        <v>1465</v>
      </c>
      <c r="AF169" s="3">
        <v>0</v>
      </c>
      <c r="AH169" s="3">
        <v>1</v>
      </c>
      <c r="AI169" s="3" t="s">
        <v>1466</v>
      </c>
      <c r="AJ169" s="3">
        <v>3</v>
      </c>
      <c r="AK169" s="3">
        <f t="shared" si="79"/>
        <v>1</v>
      </c>
      <c r="AL169" s="3">
        <v>2</v>
      </c>
      <c r="AM169" s="3">
        <f t="shared" si="79"/>
        <v>0.5</v>
      </c>
      <c r="AN169" s="3">
        <v>2</v>
      </c>
      <c r="AO169" s="3">
        <f t="shared" si="69"/>
        <v>0.5</v>
      </c>
      <c r="AP169" s="3">
        <f t="shared" si="70"/>
        <v>0.66666666666666663</v>
      </c>
      <c r="AQ169" s="3" t="s">
        <v>1467</v>
      </c>
      <c r="AR169" s="3">
        <v>10</v>
      </c>
      <c r="AS169" s="13">
        <f t="shared" si="71"/>
        <v>0.1</v>
      </c>
      <c r="AT169" s="3" t="s">
        <v>1468</v>
      </c>
      <c r="AU169" s="3">
        <v>15</v>
      </c>
      <c r="AV169" s="5">
        <f t="shared" si="72"/>
        <v>0.15</v>
      </c>
      <c r="AW169" s="3">
        <v>20</v>
      </c>
      <c r="AX169" s="13">
        <f t="shared" si="73"/>
        <v>1.6200891049007696E-3</v>
      </c>
      <c r="AY169" s="3">
        <v>5</v>
      </c>
      <c r="AZ169" s="5">
        <f t="shared" si="74"/>
        <v>0.05</v>
      </c>
      <c r="BA169" s="3">
        <v>2500</v>
      </c>
      <c r="BB169" s="13">
        <f t="shared" si="75"/>
        <v>1.3913624220837043E-4</v>
      </c>
      <c r="BC169" s="13">
        <f t="shared" si="76"/>
        <v>5.0439806336777283E-2</v>
      </c>
      <c r="BD169" s="13">
        <f t="shared" si="77"/>
        <v>0.41621496984436285</v>
      </c>
    </row>
    <row r="170" spans="1:56" ht="15" x14ac:dyDescent="0.2">
      <c r="A170" s="3" t="s">
        <v>1474</v>
      </c>
      <c r="B170" s="21" t="s">
        <v>3140</v>
      </c>
      <c r="C170" s="3" t="s">
        <v>1475</v>
      </c>
      <c r="D170" s="3" t="s">
        <v>124</v>
      </c>
      <c r="E170" s="3" t="s">
        <v>207</v>
      </c>
      <c r="F170" s="3">
        <v>5</v>
      </c>
      <c r="G170" s="3">
        <f t="shared" si="54"/>
        <v>1</v>
      </c>
      <c r="H170" s="3">
        <v>5</v>
      </c>
      <c r="I170" s="3">
        <f t="shared" si="55"/>
        <v>1</v>
      </c>
      <c r="J170" s="3">
        <v>5</v>
      </c>
      <c r="K170" s="3">
        <f t="shared" si="56"/>
        <v>1</v>
      </c>
      <c r="L170" s="12">
        <f t="shared" si="61"/>
        <v>1</v>
      </c>
      <c r="M170" s="3">
        <v>5</v>
      </c>
      <c r="N170" s="13">
        <f t="shared" si="57"/>
        <v>5.2079848332775729E-2</v>
      </c>
      <c r="O170" s="12">
        <f t="shared" si="58"/>
        <v>0.32587859424920129</v>
      </c>
      <c r="P170" s="3">
        <v>4</v>
      </c>
      <c r="Q170" s="3">
        <f t="shared" si="59"/>
        <v>0.75</v>
      </c>
      <c r="R170" s="3">
        <v>4</v>
      </c>
      <c r="S170" s="3">
        <f t="shared" si="60"/>
        <v>0.75</v>
      </c>
      <c r="T170" s="13">
        <f t="shared" si="62"/>
        <v>0.51735994944425856</v>
      </c>
      <c r="U170" s="3">
        <v>1</v>
      </c>
      <c r="V170" s="3">
        <v>100</v>
      </c>
      <c r="W170" s="5">
        <f t="shared" si="63"/>
        <v>1</v>
      </c>
      <c r="X170" s="3">
        <v>20</v>
      </c>
      <c r="Y170" s="5">
        <f t="shared" si="64"/>
        <v>0.2</v>
      </c>
      <c r="Z170" s="3">
        <v>100</v>
      </c>
      <c r="AA170" s="5">
        <f t="shared" si="65"/>
        <v>1</v>
      </c>
      <c r="AB170" s="3">
        <v>20</v>
      </c>
      <c r="AC170" s="5">
        <f t="shared" si="66"/>
        <v>0.2</v>
      </c>
      <c r="AD170" s="5">
        <f t="shared" si="67"/>
        <v>0.68</v>
      </c>
      <c r="AE170" s="3" t="s">
        <v>1477</v>
      </c>
      <c r="AF170" s="3">
        <v>0</v>
      </c>
      <c r="AH170" s="3">
        <v>1</v>
      </c>
      <c r="AI170" s="3" t="s">
        <v>1478</v>
      </c>
      <c r="AJ170" s="3">
        <v>3</v>
      </c>
      <c r="AK170" s="3">
        <f t="shared" si="79"/>
        <v>1</v>
      </c>
      <c r="AL170" s="3">
        <v>2</v>
      </c>
      <c r="AM170" s="3">
        <f t="shared" si="79"/>
        <v>0.5</v>
      </c>
      <c r="AN170" s="3">
        <v>3</v>
      </c>
      <c r="AO170" s="3">
        <f t="shared" si="69"/>
        <v>1</v>
      </c>
      <c r="AP170" s="3">
        <f t="shared" si="70"/>
        <v>0.83333333333333337</v>
      </c>
      <c r="AQ170" s="3" t="s">
        <v>1479</v>
      </c>
      <c r="AR170" s="3">
        <v>5</v>
      </c>
      <c r="AS170" s="13">
        <f t="shared" si="71"/>
        <v>0.05</v>
      </c>
      <c r="AT170" s="3" t="s">
        <v>1480</v>
      </c>
      <c r="AU170" s="3">
        <v>80</v>
      </c>
      <c r="AV170" s="5">
        <f t="shared" si="72"/>
        <v>0.8</v>
      </c>
      <c r="AW170" s="3">
        <v>100</v>
      </c>
      <c r="AX170" s="13">
        <f t="shared" si="73"/>
        <v>8.1004455245038479E-3</v>
      </c>
      <c r="AY170" s="3">
        <v>80</v>
      </c>
      <c r="AZ170" s="5">
        <f t="shared" si="74"/>
        <v>0.8</v>
      </c>
      <c r="BA170" s="3">
        <v>35000</v>
      </c>
      <c r="BB170" s="13">
        <f t="shared" si="75"/>
        <v>1.947907390917186E-3</v>
      </c>
      <c r="BC170" s="13">
        <f t="shared" si="76"/>
        <v>0.40251208822885526</v>
      </c>
      <c r="BD170" s="13">
        <f t="shared" si="77"/>
        <v>0.56040067137580585</v>
      </c>
    </row>
    <row r="171" spans="1:56" ht="15" x14ac:dyDescent="0.2">
      <c r="A171" s="3" t="s">
        <v>1484</v>
      </c>
      <c r="B171" s="21" t="s">
        <v>3151</v>
      </c>
      <c r="C171" s="3" t="s">
        <v>1485</v>
      </c>
      <c r="D171" s="3" t="s">
        <v>144</v>
      </c>
      <c r="E171" s="3" t="s">
        <v>294</v>
      </c>
      <c r="F171" s="3">
        <v>5</v>
      </c>
      <c r="G171" s="3">
        <f t="shared" si="54"/>
        <v>1</v>
      </c>
      <c r="H171" s="3">
        <v>4</v>
      </c>
      <c r="I171" s="3">
        <f t="shared" si="55"/>
        <v>0.75</v>
      </c>
      <c r="J171" s="3">
        <v>5</v>
      </c>
      <c r="K171" s="3">
        <f t="shared" si="56"/>
        <v>1</v>
      </c>
      <c r="L171" s="12">
        <f t="shared" si="61"/>
        <v>0.91666666666666663</v>
      </c>
      <c r="M171" s="3">
        <v>7</v>
      </c>
      <c r="N171" s="13">
        <f t="shared" si="57"/>
        <v>7.4383851901416304E-2</v>
      </c>
      <c r="O171" s="12">
        <f t="shared" si="58"/>
        <v>0.53993610223642174</v>
      </c>
      <c r="P171" s="3">
        <v>5</v>
      </c>
      <c r="Q171" s="3">
        <f t="shared" si="59"/>
        <v>1</v>
      </c>
      <c r="R171" s="3">
        <v>5</v>
      </c>
      <c r="S171" s="3">
        <f t="shared" si="60"/>
        <v>1</v>
      </c>
      <c r="T171" s="13">
        <f t="shared" si="62"/>
        <v>0.69146128396713868</v>
      </c>
      <c r="U171" s="3">
        <v>1</v>
      </c>
      <c r="V171" s="3">
        <v>100</v>
      </c>
      <c r="W171" s="5">
        <f t="shared" si="63"/>
        <v>1</v>
      </c>
      <c r="X171" s="3">
        <v>20</v>
      </c>
      <c r="Y171" s="5">
        <f t="shared" si="64"/>
        <v>0.2</v>
      </c>
      <c r="Z171" s="3">
        <v>20</v>
      </c>
      <c r="AA171" s="5">
        <f t="shared" si="65"/>
        <v>0.2</v>
      </c>
      <c r="AB171" s="3">
        <v>15</v>
      </c>
      <c r="AC171" s="5">
        <f t="shared" si="66"/>
        <v>0.15</v>
      </c>
      <c r="AD171" s="5">
        <f t="shared" si="67"/>
        <v>0.51</v>
      </c>
      <c r="AE171" s="3" t="s">
        <v>1487</v>
      </c>
      <c r="AF171" s="3">
        <v>1</v>
      </c>
      <c r="AG171" s="3" t="s">
        <v>179</v>
      </c>
      <c r="AH171" s="3">
        <v>0</v>
      </c>
      <c r="AJ171" s="3">
        <v>3</v>
      </c>
      <c r="AK171" s="3">
        <f t="shared" si="79"/>
        <v>1</v>
      </c>
      <c r="AL171" s="3">
        <v>3</v>
      </c>
      <c r="AM171" s="3">
        <f t="shared" si="79"/>
        <v>1</v>
      </c>
      <c r="AN171" s="3">
        <v>3</v>
      </c>
      <c r="AO171" s="3">
        <f t="shared" si="69"/>
        <v>1</v>
      </c>
      <c r="AP171" s="3">
        <f t="shared" si="70"/>
        <v>1</v>
      </c>
      <c r="AQ171" s="3" t="s">
        <v>1488</v>
      </c>
      <c r="AR171" s="3">
        <v>30</v>
      </c>
      <c r="AS171" s="13">
        <f t="shared" si="71"/>
        <v>0.3</v>
      </c>
      <c r="AT171" s="3" t="s">
        <v>1489</v>
      </c>
      <c r="AU171" s="3">
        <v>2</v>
      </c>
      <c r="AV171" s="5">
        <f t="shared" si="72"/>
        <v>0.02</v>
      </c>
      <c r="AW171" s="3">
        <v>3</v>
      </c>
      <c r="AX171" s="13">
        <f t="shared" si="73"/>
        <v>2.4301336573511544E-4</v>
      </c>
      <c r="AY171" s="3">
        <v>100</v>
      </c>
      <c r="AZ171" s="5">
        <f t="shared" si="74"/>
        <v>1</v>
      </c>
      <c r="BA171" s="3">
        <v>88.88</v>
      </c>
      <c r="BB171" s="13">
        <f t="shared" si="75"/>
        <v>4.9465716829919855E-6</v>
      </c>
      <c r="BC171" s="13">
        <f t="shared" si="76"/>
        <v>0.25506198998435453</v>
      </c>
      <c r="BD171" s="13">
        <f t="shared" si="77"/>
        <v>0.58414874257727001</v>
      </c>
    </row>
    <row r="172" spans="1:56" ht="15" x14ac:dyDescent="0.2">
      <c r="A172" s="3" t="s">
        <v>1495</v>
      </c>
      <c r="B172" s="21" t="s">
        <v>3149</v>
      </c>
      <c r="C172" s="3" t="s">
        <v>1496</v>
      </c>
      <c r="D172" s="3" t="s">
        <v>144</v>
      </c>
      <c r="E172" s="3" t="s">
        <v>1497</v>
      </c>
      <c r="F172" s="3">
        <v>5</v>
      </c>
      <c r="G172" s="3">
        <f t="shared" si="54"/>
        <v>1</v>
      </c>
      <c r="H172" s="3">
        <v>4</v>
      </c>
      <c r="I172" s="3">
        <f t="shared" si="55"/>
        <v>0.75</v>
      </c>
      <c r="J172" s="3">
        <v>4</v>
      </c>
      <c r="K172" s="3">
        <f t="shared" si="56"/>
        <v>0.75</v>
      </c>
      <c r="L172" s="12">
        <f t="shared" si="61"/>
        <v>0.83333333333333337</v>
      </c>
      <c r="M172" s="3">
        <v>12</v>
      </c>
      <c r="N172" s="13">
        <f t="shared" si="57"/>
        <v>0.13014386082301774</v>
      </c>
      <c r="O172" s="12">
        <f t="shared" si="58"/>
        <v>0.72523961661341851</v>
      </c>
      <c r="P172" s="3">
        <v>5</v>
      </c>
      <c r="Q172" s="3">
        <f t="shared" si="59"/>
        <v>1</v>
      </c>
      <c r="R172" s="3">
        <v>5</v>
      </c>
      <c r="S172" s="3">
        <f t="shared" si="60"/>
        <v>1</v>
      </c>
      <c r="T172" s="13">
        <f t="shared" si="62"/>
        <v>0.71004795360767259</v>
      </c>
      <c r="U172" s="3">
        <v>0</v>
      </c>
      <c r="W172" s="5" t="str">
        <f t="shared" si="63"/>
        <v/>
      </c>
      <c r="Y172" s="5" t="str">
        <f t="shared" si="64"/>
        <v/>
      </c>
      <c r="AA172" s="5" t="str">
        <f t="shared" si="65"/>
        <v/>
      </c>
      <c r="AC172" s="5" t="str">
        <f t="shared" si="66"/>
        <v/>
      </c>
      <c r="AD172" s="5">
        <f t="shared" si="67"/>
        <v>0</v>
      </c>
      <c r="AF172" s="3">
        <v>0</v>
      </c>
      <c r="AH172" s="3">
        <v>0</v>
      </c>
      <c r="AJ172" s="3">
        <v>3</v>
      </c>
      <c r="AK172" s="3">
        <f t="shared" si="79"/>
        <v>1</v>
      </c>
      <c r="AL172" s="3">
        <v>3</v>
      </c>
      <c r="AM172" s="3">
        <f t="shared" si="79"/>
        <v>1</v>
      </c>
      <c r="AN172" s="3">
        <v>2</v>
      </c>
      <c r="AO172" s="3">
        <f t="shared" si="69"/>
        <v>0.5</v>
      </c>
      <c r="AP172" s="3">
        <f t="shared" si="70"/>
        <v>0.83333333333333337</v>
      </c>
      <c r="AQ172" s="3" t="s">
        <v>1499</v>
      </c>
      <c r="AR172" s="3">
        <v>10</v>
      </c>
      <c r="AS172" s="13">
        <f t="shared" si="71"/>
        <v>0.1</v>
      </c>
      <c r="AT172" s="3" t="s">
        <v>1500</v>
      </c>
      <c r="AU172" s="3">
        <v>70</v>
      </c>
      <c r="AV172" s="5">
        <f t="shared" si="72"/>
        <v>0.70000000000000007</v>
      </c>
      <c r="AW172" s="3">
        <v>2000</v>
      </c>
      <c r="AX172" s="13">
        <f t="shared" si="73"/>
        <v>0.16200891049007696</v>
      </c>
      <c r="AY172" s="3">
        <v>50</v>
      </c>
      <c r="AZ172" s="5">
        <f t="shared" si="74"/>
        <v>0.5</v>
      </c>
      <c r="BA172" s="3">
        <v>2500000</v>
      </c>
      <c r="BB172" s="13">
        <f t="shared" si="75"/>
        <v>0.13913624220837043</v>
      </c>
      <c r="BC172" s="13">
        <f t="shared" si="76"/>
        <v>0.37528628817461185</v>
      </c>
      <c r="BD172" s="13">
        <f t="shared" si="77"/>
        <v>0.35650011355611888</v>
      </c>
    </row>
    <row r="173" spans="1:56" ht="15" x14ac:dyDescent="0.2">
      <c r="A173" s="3" t="s">
        <v>1504</v>
      </c>
      <c r="B173" s="21" t="s">
        <v>3151</v>
      </c>
      <c r="C173" s="3" t="s">
        <v>1505</v>
      </c>
      <c r="D173" s="3" t="s">
        <v>124</v>
      </c>
      <c r="E173" s="3" t="s">
        <v>577</v>
      </c>
      <c r="F173" s="3">
        <v>5</v>
      </c>
      <c r="G173" s="3">
        <f t="shared" si="54"/>
        <v>1</v>
      </c>
      <c r="H173" s="3">
        <v>5</v>
      </c>
      <c r="I173" s="3">
        <f t="shared" si="55"/>
        <v>1</v>
      </c>
      <c r="J173" s="3">
        <v>5</v>
      </c>
      <c r="K173" s="3">
        <f t="shared" si="56"/>
        <v>1</v>
      </c>
      <c r="L173" s="12">
        <f t="shared" si="61"/>
        <v>1</v>
      </c>
      <c r="M173" s="3">
        <v>15</v>
      </c>
      <c r="N173" s="13">
        <f t="shared" si="57"/>
        <v>0.16359986617597858</v>
      </c>
      <c r="O173" s="12">
        <f t="shared" si="58"/>
        <v>0.80191693290734822</v>
      </c>
      <c r="P173" s="3">
        <v>3</v>
      </c>
      <c r="Q173" s="3">
        <f t="shared" si="59"/>
        <v>0.5</v>
      </c>
      <c r="R173" s="3">
        <v>5</v>
      </c>
      <c r="S173" s="3">
        <f t="shared" si="60"/>
        <v>1</v>
      </c>
      <c r="T173" s="13">
        <f t="shared" si="62"/>
        <v>0.55453328872532615</v>
      </c>
      <c r="U173" s="3">
        <v>0</v>
      </c>
      <c r="W173" s="5" t="str">
        <f t="shared" si="63"/>
        <v/>
      </c>
      <c r="Y173" s="5" t="str">
        <f t="shared" si="64"/>
        <v/>
      </c>
      <c r="AA173" s="5" t="str">
        <f t="shared" si="65"/>
        <v/>
      </c>
      <c r="AC173" s="5" t="str">
        <f t="shared" si="66"/>
        <v/>
      </c>
      <c r="AD173" s="5">
        <f t="shared" si="67"/>
        <v>0</v>
      </c>
      <c r="AF173" s="3">
        <v>1</v>
      </c>
      <c r="AG173" s="3" t="s">
        <v>179</v>
      </c>
      <c r="AH173" s="3">
        <v>0</v>
      </c>
      <c r="AJ173" s="3">
        <v>3</v>
      </c>
      <c r="AK173" s="3">
        <f t="shared" si="79"/>
        <v>1</v>
      </c>
      <c r="AL173" s="3">
        <v>2</v>
      </c>
      <c r="AM173" s="3">
        <f t="shared" si="79"/>
        <v>0.5</v>
      </c>
      <c r="AN173" s="3">
        <v>3</v>
      </c>
      <c r="AO173" s="3">
        <f t="shared" si="69"/>
        <v>1</v>
      </c>
      <c r="AP173" s="3">
        <f t="shared" si="70"/>
        <v>0.83333333333333337</v>
      </c>
      <c r="AQ173" s="3" t="s">
        <v>1507</v>
      </c>
      <c r="AR173" s="3">
        <v>3</v>
      </c>
      <c r="AS173" s="13">
        <f t="shared" si="71"/>
        <v>0.03</v>
      </c>
      <c r="AT173" s="3" t="s">
        <v>1508</v>
      </c>
      <c r="AU173" s="3">
        <v>50</v>
      </c>
      <c r="AV173" s="5">
        <f t="shared" si="72"/>
        <v>0.5</v>
      </c>
      <c r="AW173" s="3">
        <v>50</v>
      </c>
      <c r="AX173" s="13">
        <f t="shared" si="73"/>
        <v>4.0502227622519239E-3</v>
      </c>
      <c r="AY173" s="3">
        <v>50</v>
      </c>
      <c r="AZ173" s="5">
        <f t="shared" si="74"/>
        <v>0.5</v>
      </c>
      <c r="BA173" s="3">
        <v>250000</v>
      </c>
      <c r="BB173" s="13">
        <f t="shared" si="75"/>
        <v>1.3913624220837044E-2</v>
      </c>
      <c r="BC173" s="13">
        <f t="shared" si="76"/>
        <v>0.25449096174577229</v>
      </c>
      <c r="BD173" s="13">
        <f t="shared" si="77"/>
        <v>0.45904469797555397</v>
      </c>
    </row>
    <row r="174" spans="1:56" ht="15" x14ac:dyDescent="0.2">
      <c r="A174" s="3" t="s">
        <v>1511</v>
      </c>
      <c r="B174" s="21" t="s">
        <v>3137</v>
      </c>
      <c r="C174" s="3" t="s">
        <v>1512</v>
      </c>
      <c r="D174" s="3" t="s">
        <v>144</v>
      </c>
      <c r="E174" s="3" t="s">
        <v>1513</v>
      </c>
      <c r="F174" s="3">
        <v>5</v>
      </c>
      <c r="G174" s="3">
        <f t="shared" si="54"/>
        <v>1</v>
      </c>
      <c r="H174" s="3">
        <v>5</v>
      </c>
      <c r="I174" s="3">
        <f t="shared" si="55"/>
        <v>1</v>
      </c>
      <c r="J174" s="3">
        <v>5</v>
      </c>
      <c r="K174" s="3">
        <f t="shared" si="56"/>
        <v>1</v>
      </c>
      <c r="L174" s="12">
        <f t="shared" si="61"/>
        <v>1</v>
      </c>
      <c r="M174" s="3">
        <v>2</v>
      </c>
      <c r="N174" s="13">
        <f t="shared" si="57"/>
        <v>1.8623842979814877E-2</v>
      </c>
      <c r="O174" s="12">
        <f t="shared" si="58"/>
        <v>5.4313099041533544E-2</v>
      </c>
      <c r="P174" s="3">
        <v>3</v>
      </c>
      <c r="Q174" s="3">
        <f t="shared" si="59"/>
        <v>0.5</v>
      </c>
      <c r="R174" s="3">
        <v>5</v>
      </c>
      <c r="S174" s="3">
        <f t="shared" si="60"/>
        <v>1</v>
      </c>
      <c r="T174" s="13">
        <f t="shared" si="62"/>
        <v>0.50620794765993826</v>
      </c>
      <c r="U174" s="3">
        <v>1</v>
      </c>
      <c r="V174" s="3">
        <v>15</v>
      </c>
      <c r="W174" s="5">
        <f t="shared" si="63"/>
        <v>0.15</v>
      </c>
      <c r="X174" s="3">
        <v>25</v>
      </c>
      <c r="Y174" s="5">
        <f t="shared" si="64"/>
        <v>0.25</v>
      </c>
      <c r="Z174" s="3">
        <v>12</v>
      </c>
      <c r="AA174" s="5">
        <f t="shared" si="65"/>
        <v>0.12</v>
      </c>
      <c r="AB174" s="3">
        <v>20</v>
      </c>
      <c r="AC174" s="5">
        <f t="shared" si="66"/>
        <v>0.2</v>
      </c>
      <c r="AD174" s="5">
        <f t="shared" si="67"/>
        <v>0.34399999999999997</v>
      </c>
      <c r="AE174" s="3" t="s">
        <v>1515</v>
      </c>
      <c r="AF174" s="3">
        <v>1</v>
      </c>
      <c r="AG174" s="3" t="s">
        <v>179</v>
      </c>
      <c r="AH174" s="3">
        <v>1</v>
      </c>
      <c r="AI174" s="3" t="s">
        <v>1516</v>
      </c>
      <c r="AJ174" s="3">
        <v>3</v>
      </c>
      <c r="AK174" s="3">
        <f t="shared" si="79"/>
        <v>1</v>
      </c>
      <c r="AL174" s="3">
        <v>1</v>
      </c>
      <c r="AM174" s="3">
        <f t="shared" si="79"/>
        <v>0</v>
      </c>
      <c r="AN174" s="3">
        <v>3</v>
      </c>
      <c r="AO174" s="3">
        <f t="shared" si="69"/>
        <v>1</v>
      </c>
      <c r="AP174" s="3">
        <f t="shared" si="70"/>
        <v>0.66666666666666663</v>
      </c>
      <c r="AQ174" s="3" t="s">
        <v>1517</v>
      </c>
      <c r="AR174" s="3">
        <v>21</v>
      </c>
      <c r="AS174" s="13">
        <f t="shared" si="71"/>
        <v>0.21</v>
      </c>
      <c r="AT174" s="3" t="s">
        <v>1518</v>
      </c>
      <c r="AU174" s="3">
        <v>30</v>
      </c>
      <c r="AV174" s="5">
        <f t="shared" si="72"/>
        <v>0.3</v>
      </c>
      <c r="AW174" s="3">
        <v>50</v>
      </c>
      <c r="AX174" s="13">
        <f t="shared" si="73"/>
        <v>4.0502227622519239E-3</v>
      </c>
      <c r="AY174" s="3">
        <v>80</v>
      </c>
      <c r="AZ174" s="5">
        <f t="shared" si="74"/>
        <v>0.8</v>
      </c>
      <c r="BA174" s="3">
        <v>90000</v>
      </c>
      <c r="BB174" s="13">
        <f t="shared" si="75"/>
        <v>5.0089047195013359E-3</v>
      </c>
      <c r="BC174" s="13">
        <f t="shared" si="76"/>
        <v>0.27726478187043835</v>
      </c>
      <c r="BD174" s="13">
        <f t="shared" si="77"/>
        <v>0.62551742452463044</v>
      </c>
    </row>
    <row r="175" spans="1:56" ht="15" x14ac:dyDescent="0.2">
      <c r="A175" s="3" t="s">
        <v>1523</v>
      </c>
      <c r="B175" s="21" t="s">
        <v>3137</v>
      </c>
      <c r="C175" s="3" t="s">
        <v>1524</v>
      </c>
      <c r="D175" s="3" t="s">
        <v>124</v>
      </c>
      <c r="E175" s="3" t="s">
        <v>1525</v>
      </c>
      <c r="G175" s="3">
        <f t="shared" si="54"/>
        <v>-0.25</v>
      </c>
      <c r="I175" s="3">
        <f t="shared" si="55"/>
        <v>-0.25</v>
      </c>
      <c r="K175" s="3">
        <f t="shared" si="56"/>
        <v>-0.25</v>
      </c>
      <c r="L175" s="12" t="str">
        <f t="shared" si="61"/>
        <v/>
      </c>
      <c r="N175" s="13">
        <f t="shared" si="57"/>
        <v>-3.6801605888256944E-3</v>
      </c>
      <c r="O175" s="12" t="e">
        <f t="shared" si="58"/>
        <v>#N/A</v>
      </c>
      <c r="Q175" s="3">
        <f t="shared" si="59"/>
        <v>-0.25</v>
      </c>
      <c r="S175" s="3">
        <f t="shared" si="60"/>
        <v>-0.25</v>
      </c>
      <c r="T175" s="13" t="str">
        <f t="shared" si="62"/>
        <v/>
      </c>
      <c r="W175" s="5" t="str">
        <f t="shared" si="63"/>
        <v/>
      </c>
      <c r="Y175" s="5" t="str">
        <f t="shared" si="64"/>
        <v/>
      </c>
      <c r="AA175" s="5" t="str">
        <f t="shared" si="65"/>
        <v/>
      </c>
      <c r="AC175" s="5" t="str">
        <f t="shared" si="66"/>
        <v/>
      </c>
      <c r="AD175" s="5" t="str">
        <f t="shared" si="67"/>
        <v/>
      </c>
      <c r="AK175" s="3">
        <f t="shared" si="79"/>
        <v>-0.5</v>
      </c>
      <c r="AM175" s="3">
        <f t="shared" si="79"/>
        <v>-0.5</v>
      </c>
      <c r="AO175" s="3">
        <f t="shared" si="69"/>
        <v>-0.5</v>
      </c>
      <c r="AP175" s="3" t="str">
        <f t="shared" si="70"/>
        <v/>
      </c>
      <c r="AS175" s="13" t="str">
        <f t="shared" si="71"/>
        <v/>
      </c>
      <c r="AV175" s="5" t="str">
        <f t="shared" si="72"/>
        <v/>
      </c>
      <c r="AX175" s="13" t="str">
        <f t="shared" si="73"/>
        <v/>
      </c>
      <c r="AZ175" s="5" t="str">
        <f t="shared" si="74"/>
        <v/>
      </c>
      <c r="BB175" s="13" t="str">
        <f t="shared" si="75"/>
        <v/>
      </c>
      <c r="BC175" s="13" t="str">
        <f t="shared" si="76"/>
        <v/>
      </c>
      <c r="BD175" s="13" t="str">
        <f t="shared" si="77"/>
        <v/>
      </c>
    </row>
    <row r="176" spans="1:56" ht="15" x14ac:dyDescent="0.2">
      <c r="A176" s="3" t="s">
        <v>1526</v>
      </c>
      <c r="B176" s="21" t="s">
        <v>3149</v>
      </c>
      <c r="C176" s="3">
        <v>77654</v>
      </c>
      <c r="D176" s="3" t="s">
        <v>144</v>
      </c>
      <c r="E176" s="3" t="s">
        <v>1312</v>
      </c>
      <c r="F176" s="3">
        <v>4</v>
      </c>
      <c r="G176" s="3">
        <f t="shared" si="54"/>
        <v>0.75</v>
      </c>
      <c r="H176" s="3">
        <v>3</v>
      </c>
      <c r="I176" s="3">
        <f t="shared" si="55"/>
        <v>0.5</v>
      </c>
      <c r="J176" s="3">
        <v>5</v>
      </c>
      <c r="K176" s="3">
        <f t="shared" si="56"/>
        <v>1</v>
      </c>
      <c r="L176" s="12">
        <f t="shared" si="61"/>
        <v>0.75</v>
      </c>
      <c r="M176" s="3">
        <v>5</v>
      </c>
      <c r="N176" s="13">
        <f t="shared" si="57"/>
        <v>5.2079848332775729E-2</v>
      </c>
      <c r="O176" s="12">
        <f t="shared" si="58"/>
        <v>0.32587859424920129</v>
      </c>
      <c r="P176" s="3">
        <v>2</v>
      </c>
      <c r="Q176" s="3">
        <f t="shared" si="59"/>
        <v>0.25</v>
      </c>
      <c r="R176" s="3">
        <v>5</v>
      </c>
      <c r="S176" s="3">
        <f t="shared" si="60"/>
        <v>1</v>
      </c>
      <c r="T176" s="13">
        <f t="shared" si="62"/>
        <v>0.43402661611092525</v>
      </c>
      <c r="U176" s="3">
        <v>0</v>
      </c>
      <c r="W176" s="5" t="str">
        <f t="shared" si="63"/>
        <v/>
      </c>
      <c r="Y176" s="5" t="str">
        <f t="shared" si="64"/>
        <v/>
      </c>
      <c r="AA176" s="5" t="str">
        <f t="shared" si="65"/>
        <v/>
      </c>
      <c r="AC176" s="5" t="str">
        <f t="shared" si="66"/>
        <v/>
      </c>
      <c r="AD176" s="5">
        <f t="shared" si="67"/>
        <v>0</v>
      </c>
      <c r="AF176" s="3">
        <v>0</v>
      </c>
      <c r="AH176" s="3">
        <v>0</v>
      </c>
      <c r="AJ176" s="3">
        <v>3</v>
      </c>
      <c r="AK176" s="3">
        <f t="shared" si="79"/>
        <v>1</v>
      </c>
      <c r="AL176" s="3">
        <v>1</v>
      </c>
      <c r="AM176" s="3">
        <f t="shared" si="79"/>
        <v>0</v>
      </c>
      <c r="AN176" s="3">
        <v>2</v>
      </c>
      <c r="AO176" s="3">
        <f t="shared" si="69"/>
        <v>0.5</v>
      </c>
      <c r="AP176" s="3">
        <f t="shared" si="70"/>
        <v>0.5</v>
      </c>
      <c r="AQ176" s="3" t="s">
        <v>1528</v>
      </c>
      <c r="AR176" s="3">
        <v>14</v>
      </c>
      <c r="AS176" s="13">
        <f t="shared" si="71"/>
        <v>0.14000000000000001</v>
      </c>
      <c r="AT176" s="3" t="s">
        <v>1529</v>
      </c>
      <c r="AU176" s="3">
        <v>20</v>
      </c>
      <c r="AV176" s="5">
        <f t="shared" si="72"/>
        <v>0.2</v>
      </c>
      <c r="AW176" s="3">
        <v>30</v>
      </c>
      <c r="AX176" s="13">
        <f t="shared" si="73"/>
        <v>2.4301336573511541E-3</v>
      </c>
      <c r="AY176" s="3">
        <v>30</v>
      </c>
      <c r="AZ176" s="5">
        <f t="shared" si="74"/>
        <v>0.3</v>
      </c>
      <c r="BA176" s="3">
        <v>50000</v>
      </c>
      <c r="BB176" s="13">
        <f t="shared" si="75"/>
        <v>2.7827248441674086E-3</v>
      </c>
      <c r="BC176" s="13">
        <f t="shared" si="76"/>
        <v>0.12630321462537963</v>
      </c>
      <c r="BD176" s="13">
        <f t="shared" si="77"/>
        <v>0.24379122884203813</v>
      </c>
    </row>
    <row r="177" spans="1:56" ht="15" x14ac:dyDescent="0.2">
      <c r="A177" s="3" t="s">
        <v>1532</v>
      </c>
      <c r="B177" s="21" t="s">
        <v>3137</v>
      </c>
      <c r="C177" s="3" t="s">
        <v>1533</v>
      </c>
      <c r="D177" s="3" t="s">
        <v>144</v>
      </c>
      <c r="E177" s="3" t="s">
        <v>755</v>
      </c>
      <c r="F177" s="3">
        <v>5</v>
      </c>
      <c r="G177" s="3">
        <f t="shared" si="54"/>
        <v>1</v>
      </c>
      <c r="H177" s="3">
        <v>5</v>
      </c>
      <c r="I177" s="3">
        <f t="shared" si="55"/>
        <v>1</v>
      </c>
      <c r="J177" s="3">
        <v>5</v>
      </c>
      <c r="K177" s="3">
        <f t="shared" si="56"/>
        <v>1</v>
      </c>
      <c r="L177" s="12">
        <f t="shared" si="61"/>
        <v>1</v>
      </c>
      <c r="M177" s="3">
        <v>5</v>
      </c>
      <c r="N177" s="13">
        <f t="shared" si="57"/>
        <v>5.2079848332775729E-2</v>
      </c>
      <c r="O177" s="12">
        <f t="shared" si="58"/>
        <v>0.32587859424920129</v>
      </c>
      <c r="P177" s="3">
        <v>5</v>
      </c>
      <c r="Q177" s="3">
        <f t="shared" si="59"/>
        <v>1</v>
      </c>
      <c r="R177" s="3">
        <v>5</v>
      </c>
      <c r="S177" s="3">
        <f t="shared" si="60"/>
        <v>1</v>
      </c>
      <c r="T177" s="13">
        <f t="shared" si="62"/>
        <v>0.68402661611092519</v>
      </c>
      <c r="U177" s="3">
        <v>1</v>
      </c>
      <c r="V177" s="3">
        <v>25</v>
      </c>
      <c r="W177" s="5">
        <f t="shared" si="63"/>
        <v>0.25</v>
      </c>
      <c r="X177" s="3">
        <v>10</v>
      </c>
      <c r="Y177" s="5">
        <f t="shared" si="64"/>
        <v>0.1</v>
      </c>
      <c r="Z177" s="3">
        <v>25</v>
      </c>
      <c r="AA177" s="5">
        <f t="shared" si="65"/>
        <v>0.25</v>
      </c>
      <c r="AB177" s="3">
        <v>8</v>
      </c>
      <c r="AC177" s="5">
        <f t="shared" si="66"/>
        <v>0.08</v>
      </c>
      <c r="AD177" s="5">
        <f t="shared" si="67"/>
        <v>0.33600000000000002</v>
      </c>
      <c r="AE177" s="3" t="s">
        <v>1535</v>
      </c>
      <c r="AF177" s="3">
        <v>0</v>
      </c>
      <c r="AH177" s="3">
        <v>0</v>
      </c>
      <c r="AJ177" s="3">
        <v>3</v>
      </c>
      <c r="AK177" s="3">
        <f t="shared" si="79"/>
        <v>1</v>
      </c>
      <c r="AL177" s="3">
        <v>3</v>
      </c>
      <c r="AM177" s="3">
        <f t="shared" si="79"/>
        <v>1</v>
      </c>
      <c r="AN177" s="3">
        <v>3</v>
      </c>
      <c r="AO177" s="3">
        <f t="shared" si="69"/>
        <v>1</v>
      </c>
      <c r="AP177" s="3">
        <f t="shared" si="70"/>
        <v>1</v>
      </c>
      <c r="AQ177" s="3" t="s">
        <v>1536</v>
      </c>
      <c r="AR177" s="3">
        <v>5</v>
      </c>
      <c r="AS177" s="13">
        <f t="shared" si="71"/>
        <v>0.05</v>
      </c>
      <c r="AT177" s="3" t="s">
        <v>1537</v>
      </c>
      <c r="AU177" s="3">
        <v>15</v>
      </c>
      <c r="AV177" s="5">
        <f t="shared" si="72"/>
        <v>0.15</v>
      </c>
      <c r="AW177" s="3">
        <v>40</v>
      </c>
      <c r="AX177" s="13">
        <f t="shared" si="73"/>
        <v>3.2401782098015392E-3</v>
      </c>
      <c r="AY177" s="3">
        <v>50</v>
      </c>
      <c r="AZ177" s="5">
        <f t="shared" si="74"/>
        <v>0.5</v>
      </c>
      <c r="BA177" s="3">
        <v>500000</v>
      </c>
      <c r="BB177" s="13">
        <f t="shared" si="75"/>
        <v>2.7827248441674089E-2</v>
      </c>
      <c r="BC177" s="13">
        <f t="shared" si="76"/>
        <v>0.17026685666286889</v>
      </c>
      <c r="BD177" s="13">
        <f t="shared" si="77"/>
        <v>0.40503668409672422</v>
      </c>
    </row>
    <row r="178" spans="1:56" ht="15" x14ac:dyDescent="0.2">
      <c r="A178" s="3" t="s">
        <v>1540</v>
      </c>
      <c r="B178" s="21" t="s">
        <v>3140</v>
      </c>
      <c r="C178" s="3" t="s">
        <v>1541</v>
      </c>
      <c r="D178" s="3" t="s">
        <v>113</v>
      </c>
      <c r="E178" s="3" t="s">
        <v>1542</v>
      </c>
      <c r="F178" s="3">
        <v>5</v>
      </c>
      <c r="G178" s="3">
        <f t="shared" si="54"/>
        <v>1</v>
      </c>
      <c r="H178" s="3">
        <v>5</v>
      </c>
      <c r="I178" s="3">
        <f t="shared" si="55"/>
        <v>1</v>
      </c>
      <c r="J178" s="3">
        <v>4</v>
      </c>
      <c r="K178" s="3">
        <f t="shared" si="56"/>
        <v>0.75</v>
      </c>
      <c r="L178" s="12">
        <f t="shared" si="61"/>
        <v>0.91666666666666663</v>
      </c>
      <c r="M178" s="3">
        <v>15</v>
      </c>
      <c r="N178" s="13">
        <f t="shared" si="57"/>
        <v>0.16359986617597858</v>
      </c>
      <c r="O178" s="12">
        <f t="shared" si="58"/>
        <v>0.80191693290734822</v>
      </c>
      <c r="P178" s="3">
        <v>5</v>
      </c>
      <c r="Q178" s="3">
        <f t="shared" si="59"/>
        <v>1</v>
      </c>
      <c r="R178" s="3">
        <v>5</v>
      </c>
      <c r="S178" s="3">
        <f t="shared" si="60"/>
        <v>1</v>
      </c>
      <c r="T178" s="13">
        <f t="shared" si="62"/>
        <v>0.72119995539199289</v>
      </c>
      <c r="U178" s="3">
        <v>1</v>
      </c>
      <c r="V178" s="3">
        <v>75</v>
      </c>
      <c r="W178" s="5">
        <f t="shared" si="63"/>
        <v>0.75</v>
      </c>
      <c r="X178" s="3">
        <v>20</v>
      </c>
      <c r="Y178" s="5">
        <f t="shared" si="64"/>
        <v>0.2</v>
      </c>
      <c r="Z178" s="3">
        <v>30</v>
      </c>
      <c r="AA178" s="5">
        <f t="shared" si="65"/>
        <v>0.3</v>
      </c>
      <c r="AB178" s="3">
        <v>15</v>
      </c>
      <c r="AC178" s="5">
        <f t="shared" si="66"/>
        <v>0.15</v>
      </c>
      <c r="AD178" s="5">
        <f t="shared" si="67"/>
        <v>0.48</v>
      </c>
      <c r="AE178" s="3" t="s">
        <v>1544</v>
      </c>
      <c r="AF178" s="3">
        <v>1</v>
      </c>
      <c r="AG178" s="3" t="s">
        <v>147</v>
      </c>
      <c r="AH178" s="3">
        <v>1</v>
      </c>
      <c r="AI178" s="3" t="s">
        <v>1545</v>
      </c>
      <c r="AJ178" s="3">
        <v>3</v>
      </c>
      <c r="AK178" s="3">
        <f t="shared" si="79"/>
        <v>1</v>
      </c>
      <c r="AL178" s="3">
        <v>3</v>
      </c>
      <c r="AM178" s="3">
        <f t="shared" si="79"/>
        <v>1</v>
      </c>
      <c r="AN178" s="3">
        <v>3</v>
      </c>
      <c r="AO178" s="3">
        <f t="shared" si="69"/>
        <v>1</v>
      </c>
      <c r="AP178" s="3">
        <f t="shared" si="70"/>
        <v>1</v>
      </c>
      <c r="AQ178" s="3" t="s">
        <v>1546</v>
      </c>
      <c r="AR178" s="3">
        <v>7</v>
      </c>
      <c r="AS178" s="13">
        <f t="shared" si="71"/>
        <v>7.0000000000000007E-2</v>
      </c>
      <c r="AT178" s="3" t="s">
        <v>1547</v>
      </c>
      <c r="AU178" s="3">
        <v>40</v>
      </c>
      <c r="AV178" s="5">
        <f t="shared" si="72"/>
        <v>0.4</v>
      </c>
      <c r="AW178" s="3">
        <v>50</v>
      </c>
      <c r="AX178" s="13">
        <f t="shared" si="73"/>
        <v>4.0502227622519239E-3</v>
      </c>
      <c r="AY178" s="3">
        <v>40</v>
      </c>
      <c r="AZ178" s="5">
        <f t="shared" si="74"/>
        <v>0.4</v>
      </c>
      <c r="BA178" s="3">
        <v>10000000</v>
      </c>
      <c r="BB178" s="13">
        <f t="shared" si="75"/>
        <v>0.5565449688334817</v>
      </c>
      <c r="BC178" s="13">
        <f t="shared" si="76"/>
        <v>0.34014879789893337</v>
      </c>
      <c r="BD178" s="13">
        <f t="shared" si="77"/>
        <v>0.69100192749469924</v>
      </c>
    </row>
    <row r="179" spans="1:56" ht="15" x14ac:dyDescent="0.2">
      <c r="A179" s="3" t="s">
        <v>1552</v>
      </c>
      <c r="B179" s="21" t="s">
        <v>3150</v>
      </c>
      <c r="C179" s="3" t="s">
        <v>1553</v>
      </c>
      <c r="D179" s="3" t="s">
        <v>144</v>
      </c>
      <c r="E179" s="3" t="s">
        <v>1554</v>
      </c>
      <c r="F179" s="3">
        <v>5</v>
      </c>
      <c r="G179" s="3">
        <f t="shared" si="54"/>
        <v>1</v>
      </c>
      <c r="H179" s="3">
        <v>5</v>
      </c>
      <c r="I179" s="3">
        <f t="shared" si="55"/>
        <v>1</v>
      </c>
      <c r="J179" s="3">
        <v>5</v>
      </c>
      <c r="K179" s="3">
        <f t="shared" si="56"/>
        <v>1</v>
      </c>
      <c r="L179" s="12">
        <f t="shared" si="61"/>
        <v>1</v>
      </c>
      <c r="M179" s="3">
        <v>4</v>
      </c>
      <c r="N179" s="13">
        <f t="shared" si="57"/>
        <v>4.0927846548455445E-2</v>
      </c>
      <c r="O179" s="12">
        <f t="shared" si="58"/>
        <v>0.25878594249201275</v>
      </c>
      <c r="P179" s="3">
        <v>4</v>
      </c>
      <c r="Q179" s="3">
        <f t="shared" si="59"/>
        <v>0.75</v>
      </c>
      <c r="R179" s="3">
        <v>5</v>
      </c>
      <c r="S179" s="3">
        <f t="shared" si="60"/>
        <v>1</v>
      </c>
      <c r="T179" s="13">
        <f t="shared" si="62"/>
        <v>0.59697594884948513</v>
      </c>
      <c r="U179" s="3">
        <v>0</v>
      </c>
      <c r="W179" s="5" t="str">
        <f t="shared" si="63"/>
        <v/>
      </c>
      <c r="Y179" s="5" t="str">
        <f t="shared" si="64"/>
        <v/>
      </c>
      <c r="AA179" s="5" t="str">
        <f t="shared" si="65"/>
        <v/>
      </c>
      <c r="AC179" s="5" t="str">
        <f t="shared" si="66"/>
        <v/>
      </c>
      <c r="AD179" s="5">
        <f t="shared" si="67"/>
        <v>0</v>
      </c>
      <c r="AF179" s="3">
        <v>1</v>
      </c>
      <c r="AG179" s="3" t="s">
        <v>179</v>
      </c>
      <c r="AH179" s="3">
        <v>1</v>
      </c>
      <c r="AI179" s="3" t="s">
        <v>1556</v>
      </c>
      <c r="AJ179" s="3">
        <v>3</v>
      </c>
      <c r="AK179" s="3">
        <f t="shared" si="79"/>
        <v>1</v>
      </c>
      <c r="AL179" s="3">
        <v>2</v>
      </c>
      <c r="AM179" s="3">
        <f t="shared" si="79"/>
        <v>0.5</v>
      </c>
      <c r="AN179" s="3">
        <v>3</v>
      </c>
      <c r="AO179" s="3">
        <f t="shared" si="69"/>
        <v>1</v>
      </c>
      <c r="AP179" s="3">
        <f t="shared" si="70"/>
        <v>0.83333333333333337</v>
      </c>
      <c r="AQ179" s="3" t="s">
        <v>1557</v>
      </c>
      <c r="AR179" s="3">
        <v>1</v>
      </c>
      <c r="AS179" s="13">
        <f t="shared" si="71"/>
        <v>0.01</v>
      </c>
      <c r="AT179" s="3" t="s">
        <v>1558</v>
      </c>
      <c r="AU179" s="3">
        <v>40</v>
      </c>
      <c r="AV179" s="5">
        <f t="shared" si="72"/>
        <v>0.4</v>
      </c>
      <c r="AW179" s="3">
        <v>200</v>
      </c>
      <c r="AX179" s="13">
        <f t="shared" si="73"/>
        <v>1.6200891049007696E-2</v>
      </c>
      <c r="AY179" s="3">
        <v>50</v>
      </c>
      <c r="AZ179" s="5">
        <f t="shared" si="74"/>
        <v>0.5</v>
      </c>
      <c r="BA179" s="3">
        <v>60000</v>
      </c>
      <c r="BB179" s="13">
        <f t="shared" si="75"/>
        <v>3.3392698130008903E-3</v>
      </c>
      <c r="BC179" s="13">
        <f t="shared" si="76"/>
        <v>0.22988504021550216</v>
      </c>
      <c r="BD179" s="13">
        <f t="shared" si="77"/>
        <v>0.58377429029979011</v>
      </c>
    </row>
    <row r="180" spans="1:56" ht="15" x14ac:dyDescent="0.2">
      <c r="A180" s="3" t="s">
        <v>1561</v>
      </c>
      <c r="B180" s="21" t="s">
        <v>3149</v>
      </c>
      <c r="C180" s="3" t="s">
        <v>1562</v>
      </c>
      <c r="D180" s="3" t="s">
        <v>124</v>
      </c>
      <c r="E180" s="3" t="s">
        <v>1563</v>
      </c>
      <c r="F180" s="3">
        <v>5</v>
      </c>
      <c r="G180" s="3">
        <f t="shared" si="54"/>
        <v>1</v>
      </c>
      <c r="H180" s="3">
        <v>5</v>
      </c>
      <c r="I180" s="3">
        <f t="shared" si="55"/>
        <v>1</v>
      </c>
      <c r="J180" s="3">
        <v>3</v>
      </c>
      <c r="K180" s="3">
        <f t="shared" si="56"/>
        <v>0.5</v>
      </c>
      <c r="L180" s="12">
        <f t="shared" si="61"/>
        <v>0.83333333333333337</v>
      </c>
      <c r="M180" s="3">
        <v>5</v>
      </c>
      <c r="N180" s="13">
        <f t="shared" si="57"/>
        <v>5.2079848332775729E-2</v>
      </c>
      <c r="O180" s="12">
        <f t="shared" si="58"/>
        <v>0.32587859424920129</v>
      </c>
      <c r="P180" s="3">
        <v>2</v>
      </c>
      <c r="Q180" s="3">
        <f t="shared" si="59"/>
        <v>0.25</v>
      </c>
      <c r="R180" s="3">
        <v>2</v>
      </c>
      <c r="S180" s="3">
        <f t="shared" si="60"/>
        <v>0.25</v>
      </c>
      <c r="T180" s="13">
        <f t="shared" si="62"/>
        <v>0.18402661611092527</v>
      </c>
      <c r="U180" s="3">
        <v>0</v>
      </c>
      <c r="W180" s="5" t="str">
        <f t="shared" si="63"/>
        <v/>
      </c>
      <c r="Y180" s="5" t="str">
        <f t="shared" si="64"/>
        <v/>
      </c>
      <c r="AA180" s="5" t="str">
        <f t="shared" si="65"/>
        <v/>
      </c>
      <c r="AC180" s="5" t="str">
        <f t="shared" si="66"/>
        <v/>
      </c>
      <c r="AD180" s="5">
        <f t="shared" si="67"/>
        <v>0</v>
      </c>
      <c r="AF180" s="3">
        <v>0</v>
      </c>
      <c r="AH180" s="3">
        <v>1</v>
      </c>
      <c r="AI180" s="3" t="s">
        <v>1564</v>
      </c>
      <c r="AJ180" s="3">
        <v>0</v>
      </c>
      <c r="AK180" s="3">
        <f t="shared" ref="AK180:AM195" si="80">(AJ180-1)/2</f>
        <v>-0.5</v>
      </c>
      <c r="AL180" s="3">
        <v>0</v>
      </c>
      <c r="AM180" s="3">
        <f t="shared" si="80"/>
        <v>-0.5</v>
      </c>
      <c r="AN180" s="3">
        <v>0</v>
      </c>
      <c r="AO180" s="3">
        <f t="shared" si="69"/>
        <v>-0.5</v>
      </c>
      <c r="AP180" s="3" t="str">
        <f t="shared" si="70"/>
        <v/>
      </c>
      <c r="AQ180" s="3" t="s">
        <v>1565</v>
      </c>
      <c r="AR180" s="3">
        <v>10</v>
      </c>
      <c r="AS180" s="13">
        <f t="shared" si="71"/>
        <v>0.1</v>
      </c>
      <c r="AT180" s="3" t="s">
        <v>1566</v>
      </c>
      <c r="AU180" s="3">
        <v>75</v>
      </c>
      <c r="AV180" s="5">
        <f t="shared" si="72"/>
        <v>0.75</v>
      </c>
      <c r="AW180" s="3">
        <v>100</v>
      </c>
      <c r="AX180" s="13">
        <f t="shared" si="73"/>
        <v>8.1004455245038479E-3</v>
      </c>
      <c r="AY180" s="3">
        <v>75</v>
      </c>
      <c r="AZ180" s="5">
        <f t="shared" si="74"/>
        <v>0.75</v>
      </c>
      <c r="BA180" s="3">
        <v>50000</v>
      </c>
      <c r="BB180" s="13">
        <f t="shared" si="75"/>
        <v>2.7827248441674086E-3</v>
      </c>
      <c r="BC180" s="13">
        <f t="shared" si="76"/>
        <v>0.37772079259216779</v>
      </c>
      <c r="BD180" s="13">
        <f t="shared" si="77"/>
        <v>0.35644010600520382</v>
      </c>
    </row>
    <row r="181" spans="1:56" ht="15" x14ac:dyDescent="0.2">
      <c r="A181" s="3" t="s">
        <v>1568</v>
      </c>
      <c r="B181" s="21" t="s">
        <v>3137</v>
      </c>
      <c r="C181" s="3">
        <v>93192</v>
      </c>
      <c r="D181" s="3" t="s">
        <v>113</v>
      </c>
      <c r="E181" s="3" t="s">
        <v>1569</v>
      </c>
      <c r="F181" s="3">
        <v>5</v>
      </c>
      <c r="G181" s="3">
        <f t="shared" si="54"/>
        <v>1</v>
      </c>
      <c r="H181" s="3">
        <v>5</v>
      </c>
      <c r="I181" s="3">
        <f t="shared" si="55"/>
        <v>1</v>
      </c>
      <c r="J181" s="3">
        <v>5</v>
      </c>
      <c r="K181" s="3">
        <f t="shared" si="56"/>
        <v>1</v>
      </c>
      <c r="L181" s="12">
        <f t="shared" si="61"/>
        <v>1</v>
      </c>
      <c r="M181" s="3">
        <v>10</v>
      </c>
      <c r="N181" s="13">
        <f t="shared" si="57"/>
        <v>0.10783985725437716</v>
      </c>
      <c r="O181" s="12">
        <f t="shared" si="58"/>
        <v>0.61661341853035145</v>
      </c>
      <c r="P181" s="3">
        <v>4</v>
      </c>
      <c r="Q181" s="3">
        <f t="shared" si="59"/>
        <v>0.75</v>
      </c>
      <c r="R181" s="3">
        <v>4</v>
      </c>
      <c r="S181" s="3">
        <f t="shared" si="60"/>
        <v>0.75</v>
      </c>
      <c r="T181" s="13">
        <f t="shared" si="62"/>
        <v>0.53594661908479235</v>
      </c>
      <c r="U181" s="3">
        <v>1</v>
      </c>
      <c r="V181" s="3">
        <v>100</v>
      </c>
      <c r="W181" s="5">
        <f t="shared" si="63"/>
        <v>1</v>
      </c>
      <c r="X181" s="3">
        <v>20</v>
      </c>
      <c r="Y181" s="5">
        <f t="shared" si="64"/>
        <v>0.2</v>
      </c>
      <c r="Z181" s="3">
        <v>60</v>
      </c>
      <c r="AA181" s="5">
        <f t="shared" si="65"/>
        <v>0.6</v>
      </c>
      <c r="AB181" s="3">
        <v>20</v>
      </c>
      <c r="AC181" s="5">
        <f t="shared" si="66"/>
        <v>0.2</v>
      </c>
      <c r="AD181" s="5">
        <f t="shared" si="67"/>
        <v>0.60000000000000009</v>
      </c>
      <c r="AF181" s="3">
        <v>0</v>
      </c>
      <c r="AH181" s="3">
        <v>0</v>
      </c>
      <c r="AJ181" s="3">
        <v>2</v>
      </c>
      <c r="AK181" s="3">
        <f t="shared" si="80"/>
        <v>0.5</v>
      </c>
      <c r="AL181" s="3">
        <v>1</v>
      </c>
      <c r="AM181" s="3">
        <f t="shared" si="80"/>
        <v>0</v>
      </c>
      <c r="AN181" s="3">
        <v>2</v>
      </c>
      <c r="AO181" s="3">
        <f t="shared" si="69"/>
        <v>0.5</v>
      </c>
      <c r="AP181" s="3">
        <f t="shared" si="70"/>
        <v>0.33333333333333331</v>
      </c>
      <c r="AQ181" s="3" t="s">
        <v>1571</v>
      </c>
      <c r="AR181" s="3">
        <v>5</v>
      </c>
      <c r="AS181" s="13">
        <f t="shared" si="71"/>
        <v>0.05</v>
      </c>
      <c r="AT181" s="3" t="s">
        <v>1572</v>
      </c>
      <c r="AU181" s="3">
        <v>75</v>
      </c>
      <c r="AV181" s="5">
        <f t="shared" si="72"/>
        <v>0.75</v>
      </c>
      <c r="AW181" s="3">
        <v>50</v>
      </c>
      <c r="AX181" s="13">
        <f t="shared" si="73"/>
        <v>4.0502227622519239E-3</v>
      </c>
      <c r="AY181" s="3">
        <v>75</v>
      </c>
      <c r="AZ181" s="5">
        <f t="shared" si="74"/>
        <v>0.75</v>
      </c>
      <c r="BA181" s="3">
        <v>500000</v>
      </c>
      <c r="BB181" s="13">
        <f t="shared" si="75"/>
        <v>2.7827248441674089E-2</v>
      </c>
      <c r="BC181" s="13">
        <f t="shared" si="76"/>
        <v>0.38296936780098156</v>
      </c>
      <c r="BD181" s="13">
        <f t="shared" si="77"/>
        <v>0.36278116502738844</v>
      </c>
    </row>
    <row r="182" spans="1:56" ht="15" x14ac:dyDescent="0.2">
      <c r="A182" s="3" t="s">
        <v>1064</v>
      </c>
      <c r="B182" s="21" t="s">
        <v>3137</v>
      </c>
      <c r="C182" s="3" t="s">
        <v>1573</v>
      </c>
      <c r="D182" s="3" t="s">
        <v>124</v>
      </c>
      <c r="E182" s="3" t="s">
        <v>242</v>
      </c>
      <c r="F182" s="3">
        <v>5</v>
      </c>
      <c r="G182" s="3">
        <f t="shared" si="54"/>
        <v>1</v>
      </c>
      <c r="H182" s="3">
        <v>5</v>
      </c>
      <c r="I182" s="3">
        <f t="shared" si="55"/>
        <v>1</v>
      </c>
      <c r="J182" s="3">
        <v>5</v>
      </c>
      <c r="K182" s="3">
        <f t="shared" si="56"/>
        <v>1</v>
      </c>
      <c r="L182" s="12">
        <f t="shared" si="61"/>
        <v>1</v>
      </c>
      <c r="M182" s="3">
        <v>4</v>
      </c>
      <c r="N182" s="13">
        <f t="shared" si="57"/>
        <v>4.0927846548455445E-2</v>
      </c>
      <c r="O182" s="12">
        <f t="shared" si="58"/>
        <v>0.25878594249201275</v>
      </c>
      <c r="P182" s="3">
        <v>2</v>
      </c>
      <c r="Q182" s="3">
        <f t="shared" si="59"/>
        <v>0.25</v>
      </c>
      <c r="R182" s="3">
        <v>5</v>
      </c>
      <c r="S182" s="3">
        <f t="shared" si="60"/>
        <v>1</v>
      </c>
      <c r="T182" s="13">
        <f t="shared" si="62"/>
        <v>0.4303092821828185</v>
      </c>
      <c r="U182" s="3">
        <v>0</v>
      </c>
      <c r="W182" s="5" t="str">
        <f t="shared" si="63"/>
        <v/>
      </c>
      <c r="Y182" s="5" t="str">
        <f t="shared" si="64"/>
        <v/>
      </c>
      <c r="AA182" s="5" t="str">
        <f t="shared" si="65"/>
        <v/>
      </c>
      <c r="AC182" s="5" t="str">
        <f t="shared" si="66"/>
        <v/>
      </c>
      <c r="AD182" s="5">
        <f t="shared" si="67"/>
        <v>0</v>
      </c>
      <c r="AF182" s="3">
        <v>1</v>
      </c>
      <c r="AG182" s="3" t="s">
        <v>179</v>
      </c>
      <c r="AH182" s="3">
        <v>0</v>
      </c>
      <c r="AJ182" s="3">
        <v>3</v>
      </c>
      <c r="AK182" s="3">
        <f t="shared" si="80"/>
        <v>1</v>
      </c>
      <c r="AL182" s="3">
        <v>0</v>
      </c>
      <c r="AM182" s="3">
        <f t="shared" si="80"/>
        <v>-0.5</v>
      </c>
      <c r="AN182" s="3">
        <v>0</v>
      </c>
      <c r="AO182" s="3">
        <f t="shared" si="69"/>
        <v>-0.5</v>
      </c>
      <c r="AP182" s="3" t="str">
        <f t="shared" si="70"/>
        <v/>
      </c>
      <c r="AQ182" s="3" t="s">
        <v>1575</v>
      </c>
      <c r="AR182" s="3">
        <v>14</v>
      </c>
      <c r="AS182" s="13">
        <f t="shared" si="71"/>
        <v>0.14000000000000001</v>
      </c>
      <c r="AT182" s="3" t="s">
        <v>1576</v>
      </c>
      <c r="AU182" s="3">
        <v>15</v>
      </c>
      <c r="AV182" s="5">
        <f t="shared" si="72"/>
        <v>0.15</v>
      </c>
      <c r="AW182" s="3">
        <v>15</v>
      </c>
      <c r="AX182" s="13">
        <f t="shared" si="73"/>
        <v>1.215066828675577E-3</v>
      </c>
      <c r="AY182" s="3">
        <v>60</v>
      </c>
      <c r="AZ182" s="5">
        <f t="shared" si="74"/>
        <v>0.6</v>
      </c>
      <c r="BA182" s="3">
        <v>0</v>
      </c>
      <c r="BB182" s="13">
        <f t="shared" si="75"/>
        <v>0</v>
      </c>
      <c r="BC182" s="13">
        <f t="shared" si="76"/>
        <v>0.18780376670716889</v>
      </c>
      <c r="BD182" s="13">
        <f t="shared" si="77"/>
        <v>0.39401614984142685</v>
      </c>
    </row>
    <row r="183" spans="1:56" ht="15" x14ac:dyDescent="0.2">
      <c r="A183" s="3" t="s">
        <v>1577</v>
      </c>
      <c r="B183" s="21" t="s">
        <v>3150</v>
      </c>
      <c r="C183" s="3" t="s">
        <v>1578</v>
      </c>
      <c r="D183" s="3" t="s">
        <v>124</v>
      </c>
      <c r="E183" s="3" t="s">
        <v>800</v>
      </c>
      <c r="F183" s="3">
        <v>5</v>
      </c>
      <c r="G183" s="3">
        <f t="shared" si="54"/>
        <v>1</v>
      </c>
      <c r="H183" s="3">
        <v>3</v>
      </c>
      <c r="I183" s="3">
        <f t="shared" si="55"/>
        <v>0.5</v>
      </c>
      <c r="J183" s="3">
        <v>4</v>
      </c>
      <c r="K183" s="3">
        <f t="shared" si="56"/>
        <v>0.75</v>
      </c>
      <c r="L183" s="12">
        <f t="shared" si="61"/>
        <v>0.75</v>
      </c>
      <c r="M183" s="3">
        <v>10</v>
      </c>
      <c r="N183" s="13">
        <f t="shared" si="57"/>
        <v>0.10783985725437716</v>
      </c>
      <c r="O183" s="12">
        <f t="shared" si="58"/>
        <v>0.61661341853035145</v>
      </c>
      <c r="P183" s="3">
        <v>5</v>
      </c>
      <c r="Q183" s="3">
        <f t="shared" si="59"/>
        <v>1</v>
      </c>
      <c r="R183" s="3">
        <v>5</v>
      </c>
      <c r="S183" s="3">
        <f t="shared" si="60"/>
        <v>1</v>
      </c>
      <c r="T183" s="13">
        <f t="shared" si="62"/>
        <v>0.70261328575145898</v>
      </c>
      <c r="U183" s="3">
        <v>1</v>
      </c>
      <c r="V183" s="3">
        <v>100</v>
      </c>
      <c r="W183" s="5">
        <f t="shared" si="63"/>
        <v>1</v>
      </c>
      <c r="X183" s="3">
        <v>10</v>
      </c>
      <c r="Y183" s="5">
        <f t="shared" si="64"/>
        <v>0.1</v>
      </c>
      <c r="Z183" s="3">
        <v>40</v>
      </c>
      <c r="AA183" s="5">
        <f t="shared" si="65"/>
        <v>0.4</v>
      </c>
      <c r="AB183" s="3">
        <v>5</v>
      </c>
      <c r="AC183" s="5">
        <f t="shared" si="66"/>
        <v>0.05</v>
      </c>
      <c r="AD183" s="5">
        <f t="shared" si="67"/>
        <v>0.51</v>
      </c>
      <c r="AE183" s="3" t="s">
        <v>1580</v>
      </c>
      <c r="AF183" s="3">
        <v>0</v>
      </c>
      <c r="AH183" s="3">
        <v>1</v>
      </c>
      <c r="AI183" s="3" t="s">
        <v>1581</v>
      </c>
      <c r="AJ183" s="3">
        <v>3</v>
      </c>
      <c r="AK183" s="3">
        <f t="shared" si="80"/>
        <v>1</v>
      </c>
      <c r="AL183" s="3">
        <v>2</v>
      </c>
      <c r="AM183" s="3">
        <f t="shared" si="80"/>
        <v>0.5</v>
      </c>
      <c r="AN183" s="3">
        <v>3</v>
      </c>
      <c r="AO183" s="3">
        <f t="shared" si="69"/>
        <v>1</v>
      </c>
      <c r="AP183" s="3">
        <f t="shared" si="70"/>
        <v>0.83333333333333337</v>
      </c>
      <c r="AQ183" s="3" t="s">
        <v>1582</v>
      </c>
      <c r="AR183" s="3">
        <v>10</v>
      </c>
      <c r="AS183" s="13">
        <f t="shared" si="71"/>
        <v>0.1</v>
      </c>
      <c r="AT183" s="3" t="s">
        <v>1583</v>
      </c>
      <c r="AU183" s="3">
        <v>50</v>
      </c>
      <c r="AV183" s="5">
        <f t="shared" si="72"/>
        <v>0.5</v>
      </c>
      <c r="AW183" s="3">
        <v>20</v>
      </c>
      <c r="AX183" s="13">
        <f t="shared" si="73"/>
        <v>1.6200891049007696E-3</v>
      </c>
      <c r="AY183" s="3">
        <v>75</v>
      </c>
      <c r="AZ183" s="5">
        <f t="shared" si="74"/>
        <v>0.75</v>
      </c>
      <c r="BA183" s="3">
        <v>50</v>
      </c>
      <c r="BB183" s="13">
        <f t="shared" si="75"/>
        <v>2.7827248441674088E-6</v>
      </c>
      <c r="BC183" s="13">
        <f t="shared" si="76"/>
        <v>0.31290571795743621</v>
      </c>
      <c r="BD183" s="13">
        <f t="shared" si="77"/>
        <v>0.52610654213027863</v>
      </c>
    </row>
    <row r="184" spans="1:56" ht="15" x14ac:dyDescent="0.2">
      <c r="A184" s="3" t="s">
        <v>1587</v>
      </c>
      <c r="B184" s="21" t="s">
        <v>3137</v>
      </c>
      <c r="C184" s="3" t="s">
        <v>1588</v>
      </c>
      <c r="D184" s="3" t="s">
        <v>144</v>
      </c>
      <c r="E184" s="3" t="s">
        <v>270</v>
      </c>
      <c r="G184" s="3">
        <f t="shared" si="54"/>
        <v>-0.25</v>
      </c>
      <c r="I184" s="3">
        <f t="shared" si="55"/>
        <v>-0.25</v>
      </c>
      <c r="K184" s="3">
        <f t="shared" si="56"/>
        <v>-0.25</v>
      </c>
      <c r="L184" s="12" t="str">
        <f t="shared" si="61"/>
        <v/>
      </c>
      <c r="N184" s="13">
        <f t="shared" si="57"/>
        <v>-3.6801605888256944E-3</v>
      </c>
      <c r="O184" s="12" t="e">
        <f t="shared" si="58"/>
        <v>#N/A</v>
      </c>
      <c r="Q184" s="3">
        <f t="shared" si="59"/>
        <v>-0.25</v>
      </c>
      <c r="S184" s="3">
        <f t="shared" si="60"/>
        <v>-0.25</v>
      </c>
      <c r="T184" s="13" t="str">
        <f t="shared" si="62"/>
        <v/>
      </c>
      <c r="W184" s="5" t="str">
        <f t="shared" si="63"/>
        <v/>
      </c>
      <c r="Y184" s="5" t="str">
        <f t="shared" si="64"/>
        <v/>
      </c>
      <c r="AA184" s="5" t="str">
        <f t="shared" si="65"/>
        <v/>
      </c>
      <c r="AC184" s="5" t="str">
        <f t="shared" si="66"/>
        <v/>
      </c>
      <c r="AD184" s="5" t="str">
        <f t="shared" si="67"/>
        <v/>
      </c>
      <c r="AK184" s="3">
        <f t="shared" si="80"/>
        <v>-0.5</v>
      </c>
      <c r="AM184" s="3">
        <f t="shared" si="80"/>
        <v>-0.5</v>
      </c>
      <c r="AO184" s="3">
        <f t="shared" si="69"/>
        <v>-0.5</v>
      </c>
      <c r="AP184" s="3" t="str">
        <f t="shared" si="70"/>
        <v/>
      </c>
      <c r="AS184" s="13" t="str">
        <f t="shared" si="71"/>
        <v/>
      </c>
      <c r="AV184" s="5" t="str">
        <f t="shared" si="72"/>
        <v/>
      </c>
      <c r="AX184" s="13" t="str">
        <f t="shared" si="73"/>
        <v/>
      </c>
      <c r="AZ184" s="5" t="str">
        <f t="shared" si="74"/>
        <v/>
      </c>
      <c r="BB184" s="13" t="str">
        <f t="shared" si="75"/>
        <v/>
      </c>
      <c r="BC184" s="13" t="str">
        <f t="shared" si="76"/>
        <v/>
      </c>
      <c r="BD184" s="13" t="str">
        <f t="shared" si="77"/>
        <v/>
      </c>
    </row>
    <row r="185" spans="1:56" ht="15" x14ac:dyDescent="0.2">
      <c r="A185" s="3" t="s">
        <v>1590</v>
      </c>
      <c r="B185" s="21" t="s">
        <v>3149</v>
      </c>
      <c r="C185" s="3" t="s">
        <v>1591</v>
      </c>
      <c r="D185" s="3" t="s">
        <v>113</v>
      </c>
      <c r="E185" s="3" t="s">
        <v>1592</v>
      </c>
      <c r="F185" s="3">
        <v>5</v>
      </c>
      <c r="G185" s="3">
        <f t="shared" si="54"/>
        <v>1</v>
      </c>
      <c r="H185" s="3">
        <v>3</v>
      </c>
      <c r="I185" s="3">
        <f t="shared" si="55"/>
        <v>0.5</v>
      </c>
      <c r="J185" s="3">
        <v>4</v>
      </c>
      <c r="K185" s="3">
        <f t="shared" si="56"/>
        <v>0.75</v>
      </c>
      <c r="L185" s="12">
        <f t="shared" si="61"/>
        <v>0.75</v>
      </c>
      <c r="M185" s="3">
        <v>4</v>
      </c>
      <c r="N185" s="13">
        <f t="shared" si="57"/>
        <v>4.0927846548455445E-2</v>
      </c>
      <c r="O185" s="12">
        <f t="shared" si="58"/>
        <v>0.25878594249201275</v>
      </c>
      <c r="P185" s="3">
        <v>3</v>
      </c>
      <c r="Q185" s="3">
        <f t="shared" si="59"/>
        <v>0.5</v>
      </c>
      <c r="R185" s="3">
        <v>5</v>
      </c>
      <c r="S185" s="3">
        <f t="shared" si="60"/>
        <v>1</v>
      </c>
      <c r="T185" s="13">
        <f t="shared" si="62"/>
        <v>0.51364261551615187</v>
      </c>
      <c r="U185" s="3">
        <v>1</v>
      </c>
      <c r="V185" s="3">
        <v>100</v>
      </c>
      <c r="W185" s="5">
        <f t="shared" si="63"/>
        <v>1</v>
      </c>
      <c r="X185" s="3">
        <v>5</v>
      </c>
      <c r="Y185" s="5">
        <f t="shared" si="64"/>
        <v>0.05</v>
      </c>
      <c r="Z185" s="3">
        <v>1</v>
      </c>
      <c r="AA185" s="5">
        <f t="shared" si="65"/>
        <v>0.01</v>
      </c>
      <c r="AB185" s="3">
        <v>1</v>
      </c>
      <c r="AC185" s="5">
        <f t="shared" si="66"/>
        <v>0.01</v>
      </c>
      <c r="AD185" s="5">
        <f t="shared" si="67"/>
        <v>0.41399999999999987</v>
      </c>
      <c r="AE185" s="3" t="s">
        <v>1594</v>
      </c>
      <c r="AF185" s="3">
        <v>1</v>
      </c>
      <c r="AG185" s="3" t="s">
        <v>147</v>
      </c>
      <c r="AH185" s="3">
        <v>0</v>
      </c>
      <c r="AJ185" s="3">
        <v>3</v>
      </c>
      <c r="AK185" s="3">
        <f t="shared" si="80"/>
        <v>1</v>
      </c>
      <c r="AL185" s="3">
        <v>2</v>
      </c>
      <c r="AM185" s="3">
        <f t="shared" si="80"/>
        <v>0.5</v>
      </c>
      <c r="AN185" s="3">
        <v>2</v>
      </c>
      <c r="AO185" s="3">
        <f t="shared" si="69"/>
        <v>0.5</v>
      </c>
      <c r="AP185" s="3">
        <f t="shared" si="70"/>
        <v>0.66666666666666663</v>
      </c>
      <c r="AQ185" s="3" t="s">
        <v>1595</v>
      </c>
      <c r="AR185" s="3">
        <v>3</v>
      </c>
      <c r="AS185" s="13">
        <f t="shared" si="71"/>
        <v>0.03</v>
      </c>
      <c r="AT185" s="3" t="e">
        <v>#NAME?</v>
      </c>
      <c r="AU185" s="3">
        <v>5</v>
      </c>
      <c r="AV185" s="5">
        <f t="shared" si="72"/>
        <v>0.05</v>
      </c>
      <c r="AW185" s="3">
        <v>20</v>
      </c>
      <c r="AX185" s="13">
        <f t="shared" si="73"/>
        <v>1.6200891049007696E-3</v>
      </c>
      <c r="AY185" s="3">
        <v>50</v>
      </c>
      <c r="AZ185" s="5">
        <f t="shared" si="74"/>
        <v>0.5</v>
      </c>
      <c r="BA185" s="3">
        <v>0</v>
      </c>
      <c r="BB185" s="13">
        <f t="shared" si="75"/>
        <v>0</v>
      </c>
      <c r="BC185" s="13">
        <f t="shared" si="76"/>
        <v>0.1379050222762252</v>
      </c>
      <c r="BD185" s="13">
        <f t="shared" si="77"/>
        <v>0.43902678805738038</v>
      </c>
    </row>
    <row r="186" spans="1:56" ht="15" x14ac:dyDescent="0.2">
      <c r="A186" s="3" t="s">
        <v>1598</v>
      </c>
      <c r="B186" s="21" t="s">
        <v>3137</v>
      </c>
      <c r="C186" s="3" t="s">
        <v>1129</v>
      </c>
      <c r="D186" s="3" t="s">
        <v>124</v>
      </c>
      <c r="E186" s="3" t="s">
        <v>933</v>
      </c>
      <c r="F186" s="3">
        <v>5</v>
      </c>
      <c r="G186" s="3">
        <f t="shared" si="54"/>
        <v>1</v>
      </c>
      <c r="H186" s="3">
        <v>5</v>
      </c>
      <c r="I186" s="3">
        <f t="shared" si="55"/>
        <v>1</v>
      </c>
      <c r="J186" s="3">
        <v>5</v>
      </c>
      <c r="K186" s="3">
        <f t="shared" si="56"/>
        <v>1</v>
      </c>
      <c r="L186" s="12">
        <f t="shared" si="61"/>
        <v>1</v>
      </c>
      <c r="M186" s="3">
        <v>14</v>
      </c>
      <c r="N186" s="13">
        <f t="shared" si="57"/>
        <v>0.15244786439165831</v>
      </c>
      <c r="O186" s="12">
        <f t="shared" si="58"/>
        <v>0.78913738019169333</v>
      </c>
      <c r="P186" s="3">
        <v>4</v>
      </c>
      <c r="Q186" s="3">
        <f t="shared" si="59"/>
        <v>0.75</v>
      </c>
      <c r="R186" s="3">
        <v>4</v>
      </c>
      <c r="S186" s="3">
        <f t="shared" si="60"/>
        <v>0.75</v>
      </c>
      <c r="T186" s="13">
        <f t="shared" si="62"/>
        <v>0.55081595479721945</v>
      </c>
      <c r="U186" s="3">
        <v>0</v>
      </c>
      <c r="W186" s="5" t="str">
        <f t="shared" si="63"/>
        <v/>
      </c>
      <c r="Y186" s="5" t="str">
        <f t="shared" si="64"/>
        <v/>
      </c>
      <c r="AA186" s="5" t="str">
        <f t="shared" si="65"/>
        <v/>
      </c>
      <c r="AC186" s="5" t="str">
        <f t="shared" si="66"/>
        <v/>
      </c>
      <c r="AD186" s="5">
        <f t="shared" si="67"/>
        <v>0</v>
      </c>
      <c r="AF186" s="3">
        <v>0</v>
      </c>
      <c r="AH186" s="3">
        <v>1</v>
      </c>
      <c r="AI186" s="3" t="s">
        <v>1600</v>
      </c>
      <c r="AJ186" s="3">
        <v>3</v>
      </c>
      <c r="AK186" s="3">
        <f t="shared" si="80"/>
        <v>1</v>
      </c>
      <c r="AL186" s="3">
        <v>3</v>
      </c>
      <c r="AM186" s="3">
        <f t="shared" si="80"/>
        <v>1</v>
      </c>
      <c r="AN186" s="3">
        <v>3</v>
      </c>
      <c r="AO186" s="3">
        <f t="shared" si="69"/>
        <v>1</v>
      </c>
      <c r="AP186" s="3">
        <f t="shared" si="70"/>
        <v>1</v>
      </c>
      <c r="AQ186" s="3" t="s">
        <v>1601</v>
      </c>
      <c r="AR186" s="3">
        <v>2</v>
      </c>
      <c r="AS186" s="13">
        <f t="shared" si="71"/>
        <v>0.02</v>
      </c>
      <c r="AT186" s="3" t="s">
        <v>1602</v>
      </c>
      <c r="AU186" s="3">
        <v>100</v>
      </c>
      <c r="AV186" s="5">
        <f t="shared" si="72"/>
        <v>1</v>
      </c>
      <c r="AW186" s="3">
        <v>12345</v>
      </c>
      <c r="AX186" s="13">
        <f t="shared" si="73"/>
        <v>1</v>
      </c>
      <c r="AY186" s="3">
        <v>80</v>
      </c>
      <c r="AZ186" s="5">
        <f t="shared" si="74"/>
        <v>0.8</v>
      </c>
      <c r="BA186" s="3">
        <v>12345</v>
      </c>
      <c r="BB186" s="13">
        <f t="shared" si="75"/>
        <v>6.8705476402493326E-4</v>
      </c>
      <c r="BC186" s="13">
        <f t="shared" si="76"/>
        <v>0.7001717636910062</v>
      </c>
      <c r="BD186" s="13">
        <f t="shared" si="77"/>
        <v>0.53387346481102826</v>
      </c>
    </row>
    <row r="187" spans="1:56" ht="15" x14ac:dyDescent="0.2">
      <c r="A187" s="3" t="s">
        <v>1605</v>
      </c>
      <c r="B187" s="21" t="s">
        <v>3140</v>
      </c>
      <c r="C187" s="3" t="s">
        <v>1606</v>
      </c>
      <c r="D187" s="3" t="s">
        <v>113</v>
      </c>
      <c r="E187" s="3" t="s">
        <v>1607</v>
      </c>
      <c r="F187" s="3">
        <v>5</v>
      </c>
      <c r="G187" s="3">
        <f t="shared" si="54"/>
        <v>1</v>
      </c>
      <c r="H187" s="3">
        <v>5</v>
      </c>
      <c r="I187" s="3">
        <f t="shared" si="55"/>
        <v>1</v>
      </c>
      <c r="J187" s="3">
        <v>4</v>
      </c>
      <c r="K187" s="3">
        <f t="shared" si="56"/>
        <v>0.75</v>
      </c>
      <c r="L187" s="12">
        <f t="shared" si="61"/>
        <v>0.91666666666666663</v>
      </c>
      <c r="M187" s="3">
        <v>3</v>
      </c>
      <c r="N187" s="13">
        <f t="shared" si="57"/>
        <v>2.9775844764135161E-2</v>
      </c>
      <c r="O187" s="12">
        <f t="shared" si="58"/>
        <v>0.15015974440894569</v>
      </c>
      <c r="P187" s="3">
        <v>3</v>
      </c>
      <c r="Q187" s="3">
        <f t="shared" si="59"/>
        <v>0.5</v>
      </c>
      <c r="R187" s="3">
        <v>5</v>
      </c>
      <c r="S187" s="3">
        <f t="shared" si="60"/>
        <v>1</v>
      </c>
      <c r="T187" s="13">
        <f t="shared" si="62"/>
        <v>0.50992528158804507</v>
      </c>
      <c r="U187" s="3">
        <v>0</v>
      </c>
      <c r="W187" s="5" t="str">
        <f t="shared" si="63"/>
        <v/>
      </c>
      <c r="Y187" s="5" t="str">
        <f t="shared" si="64"/>
        <v/>
      </c>
      <c r="AA187" s="5" t="str">
        <f t="shared" si="65"/>
        <v/>
      </c>
      <c r="AC187" s="5" t="str">
        <f t="shared" si="66"/>
        <v/>
      </c>
      <c r="AD187" s="5">
        <f t="shared" si="67"/>
        <v>0</v>
      </c>
      <c r="AF187" s="3">
        <v>0</v>
      </c>
      <c r="AH187" s="3">
        <v>0</v>
      </c>
      <c r="AJ187" s="3">
        <v>3</v>
      </c>
      <c r="AK187" s="3">
        <f t="shared" si="80"/>
        <v>1</v>
      </c>
      <c r="AL187" s="3">
        <v>3</v>
      </c>
      <c r="AM187" s="3">
        <f t="shared" si="80"/>
        <v>1</v>
      </c>
      <c r="AN187" s="3">
        <v>3</v>
      </c>
      <c r="AO187" s="3">
        <f t="shared" si="69"/>
        <v>1</v>
      </c>
      <c r="AP187" s="3">
        <f t="shared" si="70"/>
        <v>1</v>
      </c>
      <c r="AQ187" s="3" t="s">
        <v>1609</v>
      </c>
      <c r="AR187" s="3">
        <v>5</v>
      </c>
      <c r="AS187" s="13">
        <f t="shared" si="71"/>
        <v>0.05</v>
      </c>
      <c r="AT187" s="3" t="s">
        <v>1610</v>
      </c>
      <c r="AU187" s="3">
        <v>25</v>
      </c>
      <c r="AV187" s="5">
        <f t="shared" si="72"/>
        <v>0.25</v>
      </c>
      <c r="AW187" s="3">
        <v>75</v>
      </c>
      <c r="AX187" s="13">
        <f t="shared" si="73"/>
        <v>6.0753341433778859E-3</v>
      </c>
      <c r="AY187" s="3">
        <v>65</v>
      </c>
      <c r="AZ187" s="5">
        <f t="shared" si="74"/>
        <v>0.65</v>
      </c>
      <c r="BA187" s="3">
        <v>1.2</v>
      </c>
      <c r="BB187" s="13">
        <f t="shared" si="75"/>
        <v>6.6785396260017813E-8</v>
      </c>
      <c r="BC187" s="13">
        <f t="shared" si="76"/>
        <v>0.22651885023219354</v>
      </c>
      <c r="BD187" s="13">
        <f t="shared" si="77"/>
        <v>0.33788884981086315</v>
      </c>
    </row>
    <row r="188" spans="1:56" ht="15" x14ac:dyDescent="0.2">
      <c r="A188" s="3" t="s">
        <v>1612</v>
      </c>
      <c r="B188" s="21" t="s">
        <v>3139</v>
      </c>
      <c r="C188" s="3" t="s">
        <v>1613</v>
      </c>
      <c r="D188" s="3" t="s">
        <v>124</v>
      </c>
      <c r="E188" s="3" t="s">
        <v>902</v>
      </c>
      <c r="F188" s="3">
        <v>5</v>
      </c>
      <c r="G188" s="3">
        <f t="shared" si="54"/>
        <v>1</v>
      </c>
      <c r="H188" s="3">
        <v>5</v>
      </c>
      <c r="I188" s="3">
        <f t="shared" si="55"/>
        <v>1</v>
      </c>
      <c r="J188" s="3">
        <v>4</v>
      </c>
      <c r="K188" s="3">
        <f t="shared" si="56"/>
        <v>0.75</v>
      </c>
      <c r="L188" s="12">
        <f t="shared" si="61"/>
        <v>0.91666666666666663</v>
      </c>
      <c r="M188" s="3">
        <v>60</v>
      </c>
      <c r="N188" s="13">
        <f t="shared" si="57"/>
        <v>0.6654399464703914</v>
      </c>
      <c r="O188" s="12">
        <f t="shared" si="58"/>
        <v>0.99361022364217255</v>
      </c>
      <c r="P188" s="3">
        <v>5</v>
      </c>
      <c r="Q188" s="3">
        <f t="shared" si="59"/>
        <v>1</v>
      </c>
      <c r="R188" s="3">
        <v>5</v>
      </c>
      <c r="S188" s="3">
        <f t="shared" si="60"/>
        <v>1</v>
      </c>
      <c r="T188" s="13">
        <f t="shared" si="62"/>
        <v>0.88847998215679713</v>
      </c>
      <c r="U188" s="3">
        <v>0</v>
      </c>
      <c r="W188" s="5" t="str">
        <f t="shared" si="63"/>
        <v/>
      </c>
      <c r="Y188" s="5" t="str">
        <f t="shared" si="64"/>
        <v/>
      </c>
      <c r="AA188" s="5" t="str">
        <f t="shared" si="65"/>
        <v/>
      </c>
      <c r="AC188" s="5" t="str">
        <f t="shared" si="66"/>
        <v/>
      </c>
      <c r="AD188" s="5">
        <f t="shared" si="67"/>
        <v>0</v>
      </c>
      <c r="AF188" s="3">
        <v>0</v>
      </c>
      <c r="AH188" s="3">
        <v>0</v>
      </c>
      <c r="AJ188" s="3">
        <v>3</v>
      </c>
      <c r="AK188" s="3">
        <f t="shared" si="80"/>
        <v>1</v>
      </c>
      <c r="AL188" s="3">
        <v>3</v>
      </c>
      <c r="AM188" s="3">
        <f t="shared" si="80"/>
        <v>1</v>
      </c>
      <c r="AN188" s="3">
        <v>3</v>
      </c>
      <c r="AO188" s="3">
        <f t="shared" si="69"/>
        <v>1</v>
      </c>
      <c r="AP188" s="3">
        <f t="shared" si="70"/>
        <v>1</v>
      </c>
      <c r="AQ188" s="3" t="s">
        <v>1615</v>
      </c>
      <c r="AR188" s="3">
        <v>5</v>
      </c>
      <c r="AS188" s="13">
        <f t="shared" si="71"/>
        <v>0.05</v>
      </c>
      <c r="AT188" s="3" t="s">
        <v>1616</v>
      </c>
      <c r="AU188" s="3">
        <v>35</v>
      </c>
      <c r="AV188" s="5">
        <f t="shared" si="72"/>
        <v>0.35000000000000003</v>
      </c>
      <c r="AW188" s="3">
        <v>30</v>
      </c>
      <c r="AX188" s="13">
        <f t="shared" si="73"/>
        <v>2.4301336573511541E-3</v>
      </c>
      <c r="AY188" s="3">
        <v>20</v>
      </c>
      <c r="AZ188" s="5">
        <f t="shared" si="74"/>
        <v>0.2</v>
      </c>
      <c r="BA188" s="3">
        <v>50000</v>
      </c>
      <c r="BB188" s="13">
        <f t="shared" si="75"/>
        <v>2.7827248441674086E-3</v>
      </c>
      <c r="BC188" s="13">
        <f t="shared" si="76"/>
        <v>0.13880321462537965</v>
      </c>
      <c r="BD188" s="13">
        <f t="shared" si="77"/>
        <v>0.37424373293110541</v>
      </c>
    </row>
    <row r="189" spans="1:56" ht="15" x14ac:dyDescent="0.2">
      <c r="A189" s="3" t="s">
        <v>1620</v>
      </c>
      <c r="B189" s="21" t="s">
        <v>3137</v>
      </c>
      <c r="C189" s="3" t="s">
        <v>1621</v>
      </c>
      <c r="D189" s="3" t="s">
        <v>144</v>
      </c>
      <c r="E189" s="3" t="s">
        <v>447</v>
      </c>
      <c r="G189" s="3">
        <f t="shared" si="54"/>
        <v>-0.25</v>
      </c>
      <c r="I189" s="3">
        <f t="shared" si="55"/>
        <v>-0.25</v>
      </c>
      <c r="K189" s="3">
        <f t="shared" si="56"/>
        <v>-0.25</v>
      </c>
      <c r="L189" s="12" t="str">
        <f t="shared" si="61"/>
        <v/>
      </c>
      <c r="N189" s="13">
        <f t="shared" si="57"/>
        <v>-3.6801605888256944E-3</v>
      </c>
      <c r="O189" s="12" t="e">
        <f t="shared" si="58"/>
        <v>#N/A</v>
      </c>
      <c r="Q189" s="3">
        <f t="shared" si="59"/>
        <v>-0.25</v>
      </c>
      <c r="S189" s="3">
        <f t="shared" si="60"/>
        <v>-0.25</v>
      </c>
      <c r="T189" s="13" t="str">
        <f t="shared" si="62"/>
        <v/>
      </c>
      <c r="W189" s="5" t="str">
        <f t="shared" si="63"/>
        <v/>
      </c>
      <c r="Y189" s="5" t="str">
        <f t="shared" si="64"/>
        <v/>
      </c>
      <c r="AA189" s="5" t="str">
        <f t="shared" si="65"/>
        <v/>
      </c>
      <c r="AC189" s="5" t="str">
        <f t="shared" si="66"/>
        <v/>
      </c>
      <c r="AD189" s="5" t="str">
        <f t="shared" si="67"/>
        <v/>
      </c>
      <c r="AK189" s="3">
        <f t="shared" si="80"/>
        <v>-0.5</v>
      </c>
      <c r="AM189" s="3">
        <f t="shared" si="80"/>
        <v>-0.5</v>
      </c>
      <c r="AO189" s="3">
        <f t="shared" si="69"/>
        <v>-0.5</v>
      </c>
      <c r="AP189" s="3" t="str">
        <f t="shared" si="70"/>
        <v/>
      </c>
      <c r="AS189" s="13" t="str">
        <f t="shared" si="71"/>
        <v/>
      </c>
      <c r="AV189" s="5" t="str">
        <f t="shared" si="72"/>
        <v/>
      </c>
      <c r="AX189" s="13" t="str">
        <f t="shared" si="73"/>
        <v/>
      </c>
      <c r="AZ189" s="5" t="str">
        <f t="shared" si="74"/>
        <v/>
      </c>
      <c r="BB189" s="13" t="str">
        <f t="shared" si="75"/>
        <v/>
      </c>
      <c r="BC189" s="13" t="str">
        <f t="shared" si="76"/>
        <v/>
      </c>
      <c r="BD189" s="13" t="str">
        <f t="shared" si="77"/>
        <v/>
      </c>
    </row>
    <row r="190" spans="1:56" ht="15" x14ac:dyDescent="0.2">
      <c r="A190" s="3" t="s">
        <v>1622</v>
      </c>
      <c r="B190" s="21" t="s">
        <v>3137</v>
      </c>
      <c r="C190" s="3" t="s">
        <v>1623</v>
      </c>
      <c r="D190" s="3" t="s">
        <v>144</v>
      </c>
      <c r="E190" s="3" t="s">
        <v>1624</v>
      </c>
      <c r="F190" s="3">
        <v>5</v>
      </c>
      <c r="G190" s="3">
        <f t="shared" si="54"/>
        <v>1</v>
      </c>
      <c r="H190" s="3">
        <v>5</v>
      </c>
      <c r="I190" s="3">
        <f t="shared" si="55"/>
        <v>1</v>
      </c>
      <c r="J190" s="3">
        <v>4</v>
      </c>
      <c r="K190" s="3">
        <f t="shared" si="56"/>
        <v>0.75</v>
      </c>
      <c r="L190" s="12">
        <f t="shared" si="61"/>
        <v>0.91666666666666663</v>
      </c>
      <c r="M190" s="3">
        <v>5</v>
      </c>
      <c r="N190" s="13">
        <f t="shared" si="57"/>
        <v>5.2079848332775729E-2</v>
      </c>
      <c r="O190" s="12">
        <f t="shared" si="58"/>
        <v>0.32587859424920129</v>
      </c>
      <c r="P190" s="3">
        <v>4</v>
      </c>
      <c r="Q190" s="3">
        <f t="shared" si="59"/>
        <v>0.75</v>
      </c>
      <c r="R190" s="3">
        <v>4</v>
      </c>
      <c r="S190" s="3">
        <f t="shared" si="60"/>
        <v>0.75</v>
      </c>
      <c r="T190" s="13">
        <f t="shared" si="62"/>
        <v>0.51735994944425856</v>
      </c>
      <c r="U190" s="3">
        <v>1</v>
      </c>
      <c r="V190" s="3">
        <v>10</v>
      </c>
      <c r="W190" s="5">
        <f t="shared" si="63"/>
        <v>0.1</v>
      </c>
      <c r="X190" s="3">
        <v>15</v>
      </c>
      <c r="Y190" s="5">
        <f t="shared" si="64"/>
        <v>0.15</v>
      </c>
      <c r="Z190" s="3">
        <v>10</v>
      </c>
      <c r="AA190" s="5">
        <f t="shared" si="65"/>
        <v>0.1</v>
      </c>
      <c r="AB190" s="3">
        <v>10</v>
      </c>
      <c r="AC190" s="5">
        <f t="shared" si="66"/>
        <v>0.1</v>
      </c>
      <c r="AD190" s="5">
        <f t="shared" si="67"/>
        <v>0.29000000000000004</v>
      </c>
      <c r="AE190" s="3" t="s">
        <v>1626</v>
      </c>
      <c r="AF190" s="3">
        <v>1</v>
      </c>
      <c r="AG190" s="3" t="s">
        <v>147</v>
      </c>
      <c r="AH190" s="3">
        <v>1</v>
      </c>
      <c r="AI190" s="3" t="s">
        <v>1627</v>
      </c>
      <c r="AJ190" s="3">
        <v>3</v>
      </c>
      <c r="AK190" s="3">
        <f t="shared" si="80"/>
        <v>1</v>
      </c>
      <c r="AL190" s="3">
        <v>2</v>
      </c>
      <c r="AM190" s="3">
        <f t="shared" si="80"/>
        <v>0.5</v>
      </c>
      <c r="AN190" s="3">
        <v>2</v>
      </c>
      <c r="AO190" s="3">
        <f t="shared" si="69"/>
        <v>0.5</v>
      </c>
      <c r="AP190" s="3">
        <f t="shared" si="70"/>
        <v>0.66666666666666663</v>
      </c>
      <c r="AQ190" s="3" t="s">
        <v>1628</v>
      </c>
      <c r="AR190" s="3">
        <v>2</v>
      </c>
      <c r="AS190" s="13">
        <f t="shared" si="71"/>
        <v>0.02</v>
      </c>
      <c r="AT190" s="3" t="s">
        <v>1629</v>
      </c>
      <c r="AU190" s="3">
        <v>10</v>
      </c>
      <c r="AV190" s="5">
        <f t="shared" si="72"/>
        <v>0.1</v>
      </c>
      <c r="AW190" s="3">
        <v>24</v>
      </c>
      <c r="AX190" s="13">
        <f t="shared" si="73"/>
        <v>1.9441069258809235E-3</v>
      </c>
      <c r="AY190" s="3">
        <v>91.67</v>
      </c>
      <c r="AZ190" s="5">
        <f t="shared" si="74"/>
        <v>0.91670000000000007</v>
      </c>
      <c r="BA190" s="3">
        <v>450000</v>
      </c>
      <c r="BB190" s="13">
        <f t="shared" si="75"/>
        <v>2.5044523597506679E-2</v>
      </c>
      <c r="BC190" s="13">
        <f t="shared" si="76"/>
        <v>0.26092215763084692</v>
      </c>
      <c r="BD190" s="13">
        <f t="shared" si="77"/>
        <v>0.58395193005105483</v>
      </c>
    </row>
    <row r="191" spans="1:56" ht="15" x14ac:dyDescent="0.2">
      <c r="A191" s="3" t="s">
        <v>1635</v>
      </c>
      <c r="B191" s="21" t="s">
        <v>3152</v>
      </c>
      <c r="C191" s="3" t="s">
        <v>1636</v>
      </c>
      <c r="D191" s="3" t="s">
        <v>144</v>
      </c>
      <c r="E191" s="3" t="s">
        <v>187</v>
      </c>
      <c r="F191" s="3">
        <v>5</v>
      </c>
      <c r="G191" s="3">
        <f t="shared" si="54"/>
        <v>1</v>
      </c>
      <c r="H191" s="3">
        <v>4</v>
      </c>
      <c r="I191" s="3">
        <f t="shared" si="55"/>
        <v>0.75</v>
      </c>
      <c r="J191" s="3">
        <v>5</v>
      </c>
      <c r="K191" s="3">
        <f t="shared" si="56"/>
        <v>1</v>
      </c>
      <c r="L191" s="12">
        <f t="shared" si="61"/>
        <v>0.91666666666666663</v>
      </c>
      <c r="M191" s="3">
        <v>10</v>
      </c>
      <c r="N191" s="13">
        <f t="shared" si="57"/>
        <v>0.10783985725437716</v>
      </c>
      <c r="O191" s="12">
        <f t="shared" si="58"/>
        <v>0.61661341853035145</v>
      </c>
      <c r="P191" s="3">
        <v>4</v>
      </c>
      <c r="Q191" s="3">
        <f t="shared" si="59"/>
        <v>0.75</v>
      </c>
      <c r="R191" s="3">
        <v>5</v>
      </c>
      <c r="S191" s="3">
        <f t="shared" si="60"/>
        <v>1</v>
      </c>
      <c r="T191" s="13">
        <f t="shared" si="62"/>
        <v>0.61927995241812572</v>
      </c>
      <c r="U191" s="3">
        <v>1</v>
      </c>
      <c r="V191" s="3">
        <v>100</v>
      </c>
      <c r="W191" s="5">
        <f t="shared" si="63"/>
        <v>1</v>
      </c>
      <c r="X191" s="3">
        <v>10</v>
      </c>
      <c r="Y191" s="5">
        <f t="shared" si="64"/>
        <v>0.1</v>
      </c>
      <c r="Z191" s="3">
        <v>50</v>
      </c>
      <c r="AA191" s="5">
        <f t="shared" si="65"/>
        <v>0.5</v>
      </c>
      <c r="AB191" s="3">
        <v>10</v>
      </c>
      <c r="AC191" s="5">
        <f t="shared" si="66"/>
        <v>0.1</v>
      </c>
      <c r="AD191" s="5">
        <f t="shared" si="67"/>
        <v>0.54</v>
      </c>
      <c r="AE191" s="3" t="s">
        <v>1638</v>
      </c>
      <c r="AF191" s="3">
        <v>0</v>
      </c>
      <c r="AH191" s="3">
        <v>0</v>
      </c>
      <c r="AJ191" s="3">
        <v>3</v>
      </c>
      <c r="AK191" s="3">
        <f t="shared" si="80"/>
        <v>1</v>
      </c>
      <c r="AL191" s="3">
        <v>3</v>
      </c>
      <c r="AM191" s="3">
        <f t="shared" si="80"/>
        <v>1</v>
      </c>
      <c r="AN191" s="3">
        <v>2</v>
      </c>
      <c r="AO191" s="3">
        <f t="shared" si="69"/>
        <v>0.5</v>
      </c>
      <c r="AP191" s="3">
        <f t="shared" si="70"/>
        <v>0.83333333333333337</v>
      </c>
      <c r="AQ191" s="3" t="s">
        <v>1639</v>
      </c>
      <c r="AR191" s="3">
        <v>7</v>
      </c>
      <c r="AS191" s="13">
        <f t="shared" si="71"/>
        <v>7.0000000000000007E-2</v>
      </c>
      <c r="AT191" s="3" t="s">
        <v>1640</v>
      </c>
      <c r="AU191" s="3">
        <v>20</v>
      </c>
      <c r="AV191" s="5">
        <f t="shared" si="72"/>
        <v>0.2</v>
      </c>
      <c r="AW191" s="3">
        <v>60</v>
      </c>
      <c r="AX191" s="13">
        <f t="shared" si="73"/>
        <v>4.8602673147023082E-3</v>
      </c>
      <c r="AY191" s="3">
        <v>80</v>
      </c>
      <c r="AZ191" s="5">
        <f t="shared" si="74"/>
        <v>0.8</v>
      </c>
      <c r="BA191" s="3">
        <v>27</v>
      </c>
      <c r="BB191" s="13">
        <f t="shared" si="75"/>
        <v>1.5026714158504007E-6</v>
      </c>
      <c r="BC191" s="13">
        <f t="shared" si="76"/>
        <v>0.25121544249652955</v>
      </c>
      <c r="BD191" s="13">
        <f t="shared" si="77"/>
        <v>0.40381192436433189</v>
      </c>
    </row>
    <row r="192" spans="1:56" ht="15" x14ac:dyDescent="0.2">
      <c r="A192" s="3" t="s">
        <v>1645</v>
      </c>
      <c r="B192" s="21" t="s">
        <v>3137</v>
      </c>
      <c r="C192" s="3" t="s">
        <v>1646</v>
      </c>
      <c r="D192" s="3" t="s">
        <v>113</v>
      </c>
      <c r="E192" s="3" t="s">
        <v>638</v>
      </c>
      <c r="G192" s="3">
        <f t="shared" si="54"/>
        <v>-0.25</v>
      </c>
      <c r="I192" s="3">
        <f t="shared" si="55"/>
        <v>-0.25</v>
      </c>
      <c r="K192" s="3">
        <f t="shared" si="56"/>
        <v>-0.25</v>
      </c>
      <c r="L192" s="12" t="str">
        <f t="shared" si="61"/>
        <v/>
      </c>
      <c r="N192" s="13">
        <f t="shared" si="57"/>
        <v>-3.6801605888256944E-3</v>
      </c>
      <c r="O192" s="12" t="e">
        <f t="shared" si="58"/>
        <v>#N/A</v>
      </c>
      <c r="Q192" s="3">
        <f t="shared" si="59"/>
        <v>-0.25</v>
      </c>
      <c r="S192" s="3">
        <f t="shared" si="60"/>
        <v>-0.25</v>
      </c>
      <c r="T192" s="13" t="str">
        <f t="shared" si="62"/>
        <v/>
      </c>
      <c r="W192" s="5" t="str">
        <f t="shared" si="63"/>
        <v/>
      </c>
      <c r="Y192" s="5" t="str">
        <f t="shared" si="64"/>
        <v/>
      </c>
      <c r="AA192" s="5" t="str">
        <f t="shared" si="65"/>
        <v/>
      </c>
      <c r="AC192" s="5" t="str">
        <f t="shared" si="66"/>
        <v/>
      </c>
      <c r="AD192" s="5" t="str">
        <f t="shared" si="67"/>
        <v/>
      </c>
      <c r="AK192" s="3">
        <f t="shared" si="80"/>
        <v>-0.5</v>
      </c>
      <c r="AM192" s="3">
        <f t="shared" si="80"/>
        <v>-0.5</v>
      </c>
      <c r="AO192" s="3">
        <f t="shared" si="69"/>
        <v>-0.5</v>
      </c>
      <c r="AP192" s="3" t="str">
        <f t="shared" si="70"/>
        <v/>
      </c>
      <c r="AS192" s="13" t="str">
        <f t="shared" si="71"/>
        <v/>
      </c>
      <c r="AV192" s="5" t="str">
        <f t="shared" si="72"/>
        <v/>
      </c>
      <c r="AX192" s="13" t="str">
        <f t="shared" si="73"/>
        <v/>
      </c>
      <c r="AZ192" s="5" t="str">
        <f t="shared" si="74"/>
        <v/>
      </c>
      <c r="BB192" s="13" t="str">
        <f t="shared" si="75"/>
        <v/>
      </c>
      <c r="BC192" s="13" t="str">
        <f t="shared" si="76"/>
        <v/>
      </c>
      <c r="BD192" s="13" t="str">
        <f t="shared" si="77"/>
        <v/>
      </c>
    </row>
    <row r="193" spans="1:56" ht="15" x14ac:dyDescent="0.2">
      <c r="A193" s="3" t="s">
        <v>1647</v>
      </c>
      <c r="B193" s="21" t="s">
        <v>3137</v>
      </c>
      <c r="C193" s="3" t="s">
        <v>1606</v>
      </c>
      <c r="D193" s="3" t="s">
        <v>124</v>
      </c>
      <c r="E193" s="3" t="s">
        <v>273</v>
      </c>
      <c r="F193" s="3">
        <v>5</v>
      </c>
      <c r="G193" s="3">
        <f t="shared" si="54"/>
        <v>1</v>
      </c>
      <c r="H193" s="3">
        <v>5</v>
      </c>
      <c r="I193" s="3">
        <f t="shared" si="55"/>
        <v>1</v>
      </c>
      <c r="J193" s="3">
        <v>5</v>
      </c>
      <c r="K193" s="3">
        <f t="shared" si="56"/>
        <v>1</v>
      </c>
      <c r="L193" s="12">
        <f t="shared" si="61"/>
        <v>1</v>
      </c>
      <c r="M193" s="3">
        <v>3</v>
      </c>
      <c r="N193" s="13">
        <f t="shared" si="57"/>
        <v>2.9775844764135161E-2</v>
      </c>
      <c r="O193" s="12">
        <f t="shared" si="58"/>
        <v>0.15015974440894569</v>
      </c>
      <c r="P193" s="3">
        <v>5</v>
      </c>
      <c r="Q193" s="3">
        <f t="shared" si="59"/>
        <v>1</v>
      </c>
      <c r="R193" s="3">
        <v>5</v>
      </c>
      <c r="S193" s="3">
        <f t="shared" si="60"/>
        <v>1</v>
      </c>
      <c r="T193" s="13">
        <f t="shared" si="62"/>
        <v>0.67659194825471169</v>
      </c>
      <c r="U193" s="3">
        <v>1</v>
      </c>
      <c r="V193" s="3">
        <v>10</v>
      </c>
      <c r="W193" s="5">
        <f t="shared" si="63"/>
        <v>0.1</v>
      </c>
      <c r="X193" s="3">
        <v>10</v>
      </c>
      <c r="Y193" s="5">
        <f t="shared" si="64"/>
        <v>0.1</v>
      </c>
      <c r="Z193" s="3">
        <v>10</v>
      </c>
      <c r="AA193" s="5">
        <f t="shared" si="65"/>
        <v>0.1</v>
      </c>
      <c r="AB193" s="3">
        <v>10</v>
      </c>
      <c r="AC193" s="5">
        <f t="shared" si="66"/>
        <v>0.1</v>
      </c>
      <c r="AD193" s="5">
        <f t="shared" si="67"/>
        <v>0.28000000000000008</v>
      </c>
      <c r="AF193" s="3">
        <v>0</v>
      </c>
      <c r="AH193" s="3">
        <v>0</v>
      </c>
      <c r="AJ193" s="3">
        <v>3</v>
      </c>
      <c r="AK193" s="3">
        <f t="shared" si="80"/>
        <v>1</v>
      </c>
      <c r="AL193" s="3">
        <v>3</v>
      </c>
      <c r="AM193" s="3">
        <f t="shared" si="80"/>
        <v>1</v>
      </c>
      <c r="AN193" s="3">
        <v>3</v>
      </c>
      <c r="AO193" s="3">
        <f t="shared" si="69"/>
        <v>1</v>
      </c>
      <c r="AP193" s="3">
        <f t="shared" si="70"/>
        <v>1</v>
      </c>
      <c r="AQ193" s="3" t="s">
        <v>237</v>
      </c>
      <c r="AR193" s="3">
        <v>14</v>
      </c>
      <c r="AS193" s="13">
        <f t="shared" si="71"/>
        <v>0.14000000000000001</v>
      </c>
      <c r="AT193" s="3" t="s">
        <v>237</v>
      </c>
      <c r="AU193" s="3">
        <v>10</v>
      </c>
      <c r="AV193" s="5">
        <f t="shared" si="72"/>
        <v>0.1</v>
      </c>
      <c r="AW193" s="3">
        <v>10</v>
      </c>
      <c r="AX193" s="13">
        <f t="shared" si="73"/>
        <v>8.1004455245038481E-4</v>
      </c>
      <c r="AY193" s="3">
        <v>10</v>
      </c>
      <c r="AZ193" s="5">
        <f t="shared" si="74"/>
        <v>0.1</v>
      </c>
      <c r="BA193" s="3">
        <v>10</v>
      </c>
      <c r="BB193" s="13">
        <f t="shared" si="75"/>
        <v>5.5654496883348174E-7</v>
      </c>
      <c r="BC193" s="13">
        <f t="shared" si="76"/>
        <v>5.0202650274354804E-2</v>
      </c>
      <c r="BD193" s="13">
        <f t="shared" si="77"/>
        <v>0.39334932481613333</v>
      </c>
    </row>
    <row r="194" spans="1:56" ht="15" x14ac:dyDescent="0.2">
      <c r="A194" s="3" t="s">
        <v>1648</v>
      </c>
      <c r="B194" s="21" t="s">
        <v>3138</v>
      </c>
      <c r="C194" s="3" t="s">
        <v>1649</v>
      </c>
      <c r="D194" s="3" t="s">
        <v>124</v>
      </c>
      <c r="E194" s="3" t="s">
        <v>1650</v>
      </c>
      <c r="F194" s="3">
        <v>5</v>
      </c>
      <c r="G194" s="3">
        <f t="shared" si="54"/>
        <v>1</v>
      </c>
      <c r="H194" s="3">
        <v>5</v>
      </c>
      <c r="I194" s="3">
        <f t="shared" si="55"/>
        <v>1</v>
      </c>
      <c r="J194" s="3">
        <v>4</v>
      </c>
      <c r="K194" s="3">
        <f t="shared" si="56"/>
        <v>0.75</v>
      </c>
      <c r="L194" s="12">
        <f t="shared" si="61"/>
        <v>0.91666666666666663</v>
      </c>
      <c r="M194" s="3">
        <v>5</v>
      </c>
      <c r="N194" s="13">
        <f t="shared" si="57"/>
        <v>5.2079848332775729E-2</v>
      </c>
      <c r="O194" s="12">
        <f t="shared" si="58"/>
        <v>0.32587859424920129</v>
      </c>
      <c r="P194" s="3">
        <v>4</v>
      </c>
      <c r="Q194" s="3">
        <f t="shared" si="59"/>
        <v>0.75</v>
      </c>
      <c r="R194" s="3">
        <v>5</v>
      </c>
      <c r="S194" s="3">
        <f t="shared" si="60"/>
        <v>1</v>
      </c>
      <c r="T194" s="13">
        <f t="shared" si="62"/>
        <v>0.60069328277759182</v>
      </c>
      <c r="U194" s="3">
        <v>1</v>
      </c>
      <c r="V194" s="3">
        <v>20</v>
      </c>
      <c r="W194" s="5">
        <f t="shared" si="63"/>
        <v>0.2</v>
      </c>
      <c r="X194" s="3">
        <v>10</v>
      </c>
      <c r="Y194" s="5">
        <f t="shared" si="64"/>
        <v>0.1</v>
      </c>
      <c r="Z194" s="3">
        <v>10</v>
      </c>
      <c r="AA194" s="5">
        <f t="shared" si="65"/>
        <v>0.1</v>
      </c>
      <c r="AB194" s="3">
        <v>10</v>
      </c>
      <c r="AC194" s="5">
        <f t="shared" si="66"/>
        <v>0.1</v>
      </c>
      <c r="AD194" s="5">
        <f t="shared" si="67"/>
        <v>0.30000000000000004</v>
      </c>
      <c r="AE194" s="3" t="s">
        <v>1652</v>
      </c>
      <c r="AF194" s="3">
        <v>1</v>
      </c>
      <c r="AG194" s="3" t="s">
        <v>128</v>
      </c>
      <c r="AH194" s="3">
        <v>0</v>
      </c>
      <c r="AJ194" s="3">
        <v>1</v>
      </c>
      <c r="AK194" s="3">
        <f t="shared" si="80"/>
        <v>0</v>
      </c>
      <c r="AL194" s="3">
        <v>2</v>
      </c>
      <c r="AM194" s="3">
        <f t="shared" si="80"/>
        <v>0.5</v>
      </c>
      <c r="AN194" s="3">
        <v>0</v>
      </c>
      <c r="AO194" s="3">
        <f t="shared" si="69"/>
        <v>-0.5</v>
      </c>
      <c r="AP194" s="3" t="str">
        <f t="shared" si="70"/>
        <v/>
      </c>
      <c r="AQ194" s="3" t="s">
        <v>1653</v>
      </c>
      <c r="AR194" s="3">
        <v>10</v>
      </c>
      <c r="AS194" s="13">
        <f t="shared" si="71"/>
        <v>0.1</v>
      </c>
      <c r="AT194" s="3" t="s">
        <v>1654</v>
      </c>
      <c r="AU194" s="3">
        <v>35</v>
      </c>
      <c r="AV194" s="5">
        <f t="shared" si="72"/>
        <v>0.35000000000000003</v>
      </c>
      <c r="AW194" s="3">
        <v>20</v>
      </c>
      <c r="AX194" s="13">
        <f t="shared" si="73"/>
        <v>1.6200891049007696E-3</v>
      </c>
      <c r="AY194" s="3">
        <v>70</v>
      </c>
      <c r="AZ194" s="5">
        <f t="shared" si="74"/>
        <v>0.70000000000000007</v>
      </c>
      <c r="BA194" s="3">
        <v>0</v>
      </c>
      <c r="BB194" s="13">
        <f t="shared" si="75"/>
        <v>0</v>
      </c>
      <c r="BC194" s="13">
        <f t="shared" si="76"/>
        <v>0.2629050222762252</v>
      </c>
      <c r="BD194" s="13">
        <f t="shared" si="77"/>
        <v>0.45432356738864055</v>
      </c>
    </row>
    <row r="195" spans="1:56" ht="15" x14ac:dyDescent="0.2">
      <c r="A195" s="3" t="s">
        <v>1658</v>
      </c>
      <c r="B195" s="21" t="s">
        <v>3152</v>
      </c>
      <c r="C195" s="3" t="s">
        <v>1659</v>
      </c>
      <c r="D195" s="3" t="s">
        <v>124</v>
      </c>
      <c r="E195" s="3" t="s">
        <v>549</v>
      </c>
      <c r="F195" s="3">
        <v>5</v>
      </c>
      <c r="G195" s="3">
        <f t="shared" ref="G195:G258" si="81">(F195-1)/4</f>
        <v>1</v>
      </c>
      <c r="H195" s="3">
        <v>3</v>
      </c>
      <c r="I195" s="3">
        <f t="shared" ref="I195:I258" si="82">(H195-1)/4</f>
        <v>0.5</v>
      </c>
      <c r="J195" s="3">
        <v>5</v>
      </c>
      <c r="K195" s="3">
        <f t="shared" ref="K195:K258" si="83">(J195-1)/4</f>
        <v>1</v>
      </c>
      <c r="L195" s="12">
        <f t="shared" si="61"/>
        <v>0.83333333333333337</v>
      </c>
      <c r="N195" s="13">
        <f t="shared" ref="N195:N258" si="84">(M195 - MIN(M$3:M$391)) / (MAX(M$3:M$391) - MIN(M$3:M$391))</f>
        <v>-3.6801605888256944E-3</v>
      </c>
      <c r="O195" s="12" t="e">
        <f t="shared" ref="O195:O258" si="85">RANK(M195, M$3:M$391, 1) / COUNTA(M$3:M$391)</f>
        <v>#N/A</v>
      </c>
      <c r="P195" s="3">
        <v>3</v>
      </c>
      <c r="Q195" s="3">
        <f t="shared" ref="Q195:Q258" si="86">(P195-1)/4</f>
        <v>0.5</v>
      </c>
      <c r="R195" s="3">
        <v>5</v>
      </c>
      <c r="S195" s="3">
        <f t="shared" ref="S195:S258" si="87">(R195-1)/4</f>
        <v>1</v>
      </c>
      <c r="T195" s="13" t="str">
        <f t="shared" si="62"/>
        <v/>
      </c>
      <c r="W195" s="5" t="str">
        <f t="shared" si="63"/>
        <v/>
      </c>
      <c r="Y195" s="5" t="str">
        <f t="shared" si="64"/>
        <v/>
      </c>
      <c r="AA195" s="5" t="str">
        <f t="shared" si="65"/>
        <v/>
      </c>
      <c r="AC195" s="5" t="str">
        <f t="shared" si="66"/>
        <v/>
      </c>
      <c r="AD195" s="5" t="str">
        <f t="shared" si="67"/>
        <v/>
      </c>
      <c r="AK195" s="3">
        <f t="shared" si="80"/>
        <v>-0.5</v>
      </c>
      <c r="AM195" s="3">
        <f t="shared" si="80"/>
        <v>-0.5</v>
      </c>
      <c r="AO195" s="3">
        <f t="shared" si="69"/>
        <v>-0.5</v>
      </c>
      <c r="AP195" s="3" t="str">
        <f t="shared" si="70"/>
        <v/>
      </c>
      <c r="AS195" s="13" t="str">
        <f t="shared" si="71"/>
        <v/>
      </c>
      <c r="AV195" s="5" t="str">
        <f t="shared" si="72"/>
        <v/>
      </c>
      <c r="AX195" s="13" t="str">
        <f t="shared" si="73"/>
        <v/>
      </c>
      <c r="AZ195" s="5" t="str">
        <f t="shared" si="74"/>
        <v/>
      </c>
      <c r="BB195" s="13" t="str">
        <f t="shared" si="75"/>
        <v/>
      </c>
      <c r="BC195" s="13" t="str">
        <f t="shared" si="76"/>
        <v/>
      </c>
      <c r="BD195" s="13">
        <f t="shared" si="77"/>
        <v>0.83333333333333337</v>
      </c>
    </row>
    <row r="196" spans="1:56" ht="15" x14ac:dyDescent="0.2">
      <c r="A196" s="3" t="s">
        <v>1663</v>
      </c>
      <c r="B196" s="21" t="s">
        <v>3152</v>
      </c>
      <c r="C196" s="3" t="s">
        <v>1664</v>
      </c>
      <c r="D196" s="3" t="s">
        <v>124</v>
      </c>
      <c r="E196" s="3" t="s">
        <v>195</v>
      </c>
      <c r="F196" s="3">
        <v>5</v>
      </c>
      <c r="G196" s="3">
        <f t="shared" si="81"/>
        <v>1</v>
      </c>
      <c r="H196" s="3">
        <v>5</v>
      </c>
      <c r="I196" s="3">
        <f t="shared" si="82"/>
        <v>1</v>
      </c>
      <c r="J196" s="3">
        <v>5</v>
      </c>
      <c r="K196" s="3">
        <f t="shared" si="83"/>
        <v>1</v>
      </c>
      <c r="L196" s="12">
        <f t="shared" ref="L196:L259" si="88">IFERROR(AVERAGE(IF(G196&gt;=0,G196,""), IF(I196&gt;=0,I196,""), IF(K196&gt;=0,K196,"")), "")</f>
        <v>1</v>
      </c>
      <c r="M196" s="3">
        <v>7</v>
      </c>
      <c r="N196" s="13">
        <f t="shared" si="84"/>
        <v>7.4383851901416304E-2</v>
      </c>
      <c r="O196" s="12">
        <f t="shared" si="85"/>
        <v>0.53993610223642174</v>
      </c>
      <c r="P196" s="3">
        <v>4</v>
      </c>
      <c r="Q196" s="3">
        <f t="shared" si="86"/>
        <v>0.75</v>
      </c>
      <c r="R196" s="3">
        <v>5</v>
      </c>
      <c r="S196" s="3">
        <f t="shared" si="87"/>
        <v>1</v>
      </c>
      <c r="T196" s="13">
        <f t="shared" ref="T196:T259" si="89">IFERROR(AVERAGE(IF(N196&gt;=0,N196,""), IF(Q196&gt;=0,Q196,""), IF(S196&gt;=0,S196,"")), "")</f>
        <v>0.60812795063380543</v>
      </c>
      <c r="U196" s="3">
        <v>1</v>
      </c>
      <c r="V196" s="3">
        <v>25</v>
      </c>
      <c r="W196" s="5">
        <f t="shared" ref="W196:W259" si="90">IF(ISBLANK(V196), "", V196*1%)</f>
        <v>0.25</v>
      </c>
      <c r="X196" s="3">
        <v>10</v>
      </c>
      <c r="Y196" s="5">
        <f t="shared" ref="Y196:Y259" si="91">IF(ISBLANK(X196), "", X196*1%)</f>
        <v>0.1</v>
      </c>
      <c r="Z196" s="3">
        <v>20</v>
      </c>
      <c r="AA196" s="5">
        <f t="shared" ref="AA196:AA259" si="92">IF(ISBLANK(Z196), "", Z196*1%)</f>
        <v>0.2</v>
      </c>
      <c r="AB196" s="3">
        <v>7</v>
      </c>
      <c r="AC196" s="5">
        <f t="shared" ref="AC196:AC259" si="93">IF(ISBLANK(AB196), "", AB196*1%)</f>
        <v>7.0000000000000007E-2</v>
      </c>
      <c r="AD196" s="5">
        <f t="shared" ref="AD196:AD259" si="94">IFERROR(AVERAGE(IF(U196&gt;=0,U196,""), IF(W196&gt;=0,W196,""), IF(Y196&gt;=0,Y196,""), IF(AA196&gt;=0,AA196,""), IF(AC196&gt;=0,AC196,"")), "")</f>
        <v>0.32400000000000001</v>
      </c>
      <c r="AE196" s="3" t="s">
        <v>1666</v>
      </c>
      <c r="AF196" s="3">
        <v>0</v>
      </c>
      <c r="AH196" s="3">
        <v>0</v>
      </c>
      <c r="AJ196" s="3">
        <v>3</v>
      </c>
      <c r="AK196" s="3">
        <f t="shared" ref="AK196:AM211" si="95">(AJ196-1)/2</f>
        <v>1</v>
      </c>
      <c r="AL196" s="3">
        <v>2</v>
      </c>
      <c r="AM196" s="3">
        <f t="shared" si="95"/>
        <v>0.5</v>
      </c>
      <c r="AN196" s="3">
        <v>2</v>
      </c>
      <c r="AO196" s="3">
        <f t="shared" ref="AO196:AO259" si="96">(AN196-1)/2</f>
        <v>0.5</v>
      </c>
      <c r="AP196" s="3">
        <f t="shared" ref="AP196:AP259" si="97">IFERROR(AVERAGE(IF(AK196&gt;=0,AK196,""), IF(AM196&gt;=0,AM196,""), IF(AO196&gt;=0,AO196,"")), "")</f>
        <v>0.66666666666666663</v>
      </c>
      <c r="AQ196" s="3" t="s">
        <v>1667</v>
      </c>
      <c r="AR196" s="3">
        <v>21</v>
      </c>
      <c r="AS196" s="13">
        <f t="shared" ref="AS196:AS259" si="98">IF(ISBLANK(AR196), "", (AR196 - MIN(AR$3:AR$391)) / (MAX(AR$3:AR$391) - MIN(AR$3:AR$391)))</f>
        <v>0.21</v>
      </c>
      <c r="AT196" s="3" t="s">
        <v>1668</v>
      </c>
      <c r="AU196" s="3">
        <v>5</v>
      </c>
      <c r="AV196" s="5">
        <f t="shared" ref="AV196:AV259" si="99">IF(ISBLANK(AU196), "", AU196*1%)</f>
        <v>0.05</v>
      </c>
      <c r="AW196" s="3">
        <v>8</v>
      </c>
      <c r="AX196" s="13">
        <f t="shared" ref="AX196:AX259" si="100">IF(ISBLANK(AW196), "", (AW196 - MIN(AW$3:AW$391)) / (MAX(AW$3:AW$391) - MIN(AW$3:AW$391)))</f>
        <v>6.4803564196030787E-4</v>
      </c>
      <c r="AY196" s="3">
        <v>65</v>
      </c>
      <c r="AZ196" s="5">
        <f t="shared" ref="AZ196:AZ259" si="101">IF(ISBLANK(AY196), "", AY196*1%)</f>
        <v>0.65</v>
      </c>
      <c r="BA196" s="3">
        <v>80000</v>
      </c>
      <c r="BB196" s="13">
        <f t="shared" ref="BB196:BB259" si="102">IF(ISBLANK(BA196), "", (BA196 - MIN(BA$3:BA$391)) / (MAX(BA$3:BA$391) - MIN(BA$3:BA$391)))</f>
        <v>4.4523597506678537E-3</v>
      </c>
      <c r="BC196" s="13">
        <f t="shared" ref="BC196:BC259" si="103">IFERROR(AVERAGE(IF(AV196&gt;=0,AV196,""), IF(AX196&gt;=0,AX196,""), IF(AZ196&gt;=0,AZ196,""), IF(BB196&gt;=0,BB196,"")), "")</f>
        <v>0.17627509884815704</v>
      </c>
      <c r="BD196" s="13">
        <f t="shared" ref="BD196:BD259" si="104">IFERROR(AVERAGE(L196,T196,AD196,AF196,AH196,AP196,AS196,BC196), "")</f>
        <v>0.37313371451857869</v>
      </c>
    </row>
    <row r="197" spans="1:56" ht="15" x14ac:dyDescent="0.2">
      <c r="A197" s="3" t="s">
        <v>1671</v>
      </c>
      <c r="B197" s="21" t="s">
        <v>3137</v>
      </c>
      <c r="C197" s="3">
        <v>66111</v>
      </c>
      <c r="D197" s="3" t="s">
        <v>124</v>
      </c>
      <c r="E197" s="3" t="s">
        <v>377</v>
      </c>
      <c r="G197" s="3">
        <f t="shared" si="81"/>
        <v>-0.25</v>
      </c>
      <c r="I197" s="3">
        <f t="shared" si="82"/>
        <v>-0.25</v>
      </c>
      <c r="K197" s="3">
        <f t="shared" si="83"/>
        <v>-0.25</v>
      </c>
      <c r="L197" s="12" t="str">
        <f t="shared" si="88"/>
        <v/>
      </c>
      <c r="N197" s="13">
        <f t="shared" si="84"/>
        <v>-3.6801605888256944E-3</v>
      </c>
      <c r="O197" s="12" t="e">
        <f t="shared" si="85"/>
        <v>#N/A</v>
      </c>
      <c r="Q197" s="3">
        <f t="shared" si="86"/>
        <v>-0.25</v>
      </c>
      <c r="S197" s="3">
        <f t="shared" si="87"/>
        <v>-0.25</v>
      </c>
      <c r="T197" s="13" t="str">
        <f t="shared" si="89"/>
        <v/>
      </c>
      <c r="W197" s="5" t="str">
        <f t="shared" si="90"/>
        <v/>
      </c>
      <c r="Y197" s="5" t="str">
        <f t="shared" si="91"/>
        <v/>
      </c>
      <c r="AA197" s="5" t="str">
        <f t="shared" si="92"/>
        <v/>
      </c>
      <c r="AC197" s="5" t="str">
        <f t="shared" si="93"/>
        <v/>
      </c>
      <c r="AD197" s="5" t="str">
        <f t="shared" si="94"/>
        <v/>
      </c>
      <c r="AK197" s="3">
        <f t="shared" si="95"/>
        <v>-0.5</v>
      </c>
      <c r="AM197" s="3">
        <f t="shared" si="95"/>
        <v>-0.5</v>
      </c>
      <c r="AO197" s="3">
        <f t="shared" si="96"/>
        <v>-0.5</v>
      </c>
      <c r="AP197" s="3" t="str">
        <f t="shared" si="97"/>
        <v/>
      </c>
      <c r="AS197" s="13" t="str">
        <f t="shared" si="98"/>
        <v/>
      </c>
      <c r="AV197" s="5" t="str">
        <f t="shared" si="99"/>
        <v/>
      </c>
      <c r="AX197" s="13" t="str">
        <f t="shared" si="100"/>
        <v/>
      </c>
      <c r="AZ197" s="5" t="str">
        <f t="shared" si="101"/>
        <v/>
      </c>
      <c r="BB197" s="13" t="str">
        <f t="shared" si="102"/>
        <v/>
      </c>
      <c r="BC197" s="13" t="str">
        <f t="shared" si="103"/>
        <v/>
      </c>
      <c r="BD197" s="13" t="str">
        <f t="shared" si="104"/>
        <v/>
      </c>
    </row>
    <row r="198" spans="1:56" ht="15" x14ac:dyDescent="0.2">
      <c r="A198" s="3" t="s">
        <v>1672</v>
      </c>
      <c r="B198" s="21" t="s">
        <v>3137</v>
      </c>
      <c r="C198" s="3" t="s">
        <v>1673</v>
      </c>
      <c r="D198" s="3" t="s">
        <v>124</v>
      </c>
      <c r="E198" s="3" t="s">
        <v>1674</v>
      </c>
      <c r="G198" s="3">
        <f t="shared" si="81"/>
        <v>-0.25</v>
      </c>
      <c r="I198" s="3">
        <f t="shared" si="82"/>
        <v>-0.25</v>
      </c>
      <c r="K198" s="3">
        <f t="shared" si="83"/>
        <v>-0.25</v>
      </c>
      <c r="L198" s="12" t="str">
        <f t="shared" si="88"/>
        <v/>
      </c>
      <c r="N198" s="13">
        <f t="shared" si="84"/>
        <v>-3.6801605888256944E-3</v>
      </c>
      <c r="O198" s="12" t="e">
        <f t="shared" si="85"/>
        <v>#N/A</v>
      </c>
      <c r="Q198" s="3">
        <f t="shared" si="86"/>
        <v>-0.25</v>
      </c>
      <c r="S198" s="3">
        <f t="shared" si="87"/>
        <v>-0.25</v>
      </c>
      <c r="T198" s="13" t="str">
        <f t="shared" si="89"/>
        <v/>
      </c>
      <c r="W198" s="5" t="str">
        <f t="shared" si="90"/>
        <v/>
      </c>
      <c r="Y198" s="5" t="str">
        <f t="shared" si="91"/>
        <v/>
      </c>
      <c r="AA198" s="5" t="str">
        <f t="shared" si="92"/>
        <v/>
      </c>
      <c r="AC198" s="5" t="str">
        <f t="shared" si="93"/>
        <v/>
      </c>
      <c r="AD198" s="5" t="str">
        <f t="shared" si="94"/>
        <v/>
      </c>
      <c r="AK198" s="3">
        <f t="shared" si="95"/>
        <v>-0.5</v>
      </c>
      <c r="AM198" s="3">
        <f t="shared" si="95"/>
        <v>-0.5</v>
      </c>
      <c r="AO198" s="3">
        <f t="shared" si="96"/>
        <v>-0.5</v>
      </c>
      <c r="AP198" s="3" t="str">
        <f t="shared" si="97"/>
        <v/>
      </c>
      <c r="AS198" s="13" t="str">
        <f t="shared" si="98"/>
        <v/>
      </c>
      <c r="AV198" s="5" t="str">
        <f t="shared" si="99"/>
        <v/>
      </c>
      <c r="AX198" s="13" t="str">
        <f t="shared" si="100"/>
        <v/>
      </c>
      <c r="AZ198" s="5" t="str">
        <f t="shared" si="101"/>
        <v/>
      </c>
      <c r="BB198" s="13" t="str">
        <f t="shared" si="102"/>
        <v/>
      </c>
      <c r="BC198" s="13" t="str">
        <f t="shared" si="103"/>
        <v/>
      </c>
      <c r="BD198" s="13" t="str">
        <f t="shared" si="104"/>
        <v/>
      </c>
    </row>
    <row r="199" spans="1:56" ht="15" x14ac:dyDescent="0.2">
      <c r="A199" s="3" t="s">
        <v>1675</v>
      </c>
      <c r="B199" s="21" t="s">
        <v>3137</v>
      </c>
      <c r="C199" s="3" t="s">
        <v>1676</v>
      </c>
      <c r="D199" s="3" t="s">
        <v>124</v>
      </c>
      <c r="E199" s="3" t="s">
        <v>1677</v>
      </c>
      <c r="F199" s="3">
        <v>5</v>
      </c>
      <c r="G199" s="3">
        <f t="shared" si="81"/>
        <v>1</v>
      </c>
      <c r="H199" s="3">
        <v>5</v>
      </c>
      <c r="I199" s="3">
        <f t="shared" si="82"/>
        <v>1</v>
      </c>
      <c r="J199" s="3">
        <v>5</v>
      </c>
      <c r="K199" s="3">
        <f t="shared" si="83"/>
        <v>1</v>
      </c>
      <c r="L199" s="12">
        <f t="shared" si="88"/>
        <v>1</v>
      </c>
      <c r="M199" s="3">
        <v>17</v>
      </c>
      <c r="N199" s="13">
        <f t="shared" si="84"/>
        <v>0.18590386974461917</v>
      </c>
      <c r="O199" s="12">
        <f t="shared" si="85"/>
        <v>0.86581469648562304</v>
      </c>
      <c r="P199" s="3">
        <v>5</v>
      </c>
      <c r="Q199" s="3">
        <f t="shared" si="86"/>
        <v>1</v>
      </c>
      <c r="R199" s="3">
        <v>5</v>
      </c>
      <c r="S199" s="3">
        <f t="shared" si="87"/>
        <v>1</v>
      </c>
      <c r="T199" s="13">
        <f t="shared" si="89"/>
        <v>0.72863462324820638</v>
      </c>
      <c r="U199" s="3">
        <v>1</v>
      </c>
      <c r="V199" s="3">
        <v>100</v>
      </c>
      <c r="W199" s="5">
        <f t="shared" si="90"/>
        <v>1</v>
      </c>
      <c r="X199" s="3">
        <v>10</v>
      </c>
      <c r="Y199" s="5">
        <f t="shared" si="91"/>
        <v>0.1</v>
      </c>
      <c r="Z199" s="3">
        <v>50</v>
      </c>
      <c r="AA199" s="5">
        <f t="shared" si="92"/>
        <v>0.5</v>
      </c>
      <c r="AB199" s="3">
        <v>3</v>
      </c>
      <c r="AC199" s="5">
        <f t="shared" si="93"/>
        <v>0.03</v>
      </c>
      <c r="AD199" s="5">
        <f t="shared" si="94"/>
        <v>0.52600000000000002</v>
      </c>
      <c r="AE199" s="3" t="s">
        <v>1679</v>
      </c>
      <c r="AF199" s="3">
        <v>1</v>
      </c>
      <c r="AG199" s="3" t="s">
        <v>128</v>
      </c>
      <c r="AH199" s="3">
        <v>1</v>
      </c>
      <c r="AI199" s="3" t="s">
        <v>1680</v>
      </c>
      <c r="AJ199" s="3">
        <v>3</v>
      </c>
      <c r="AK199" s="3">
        <f t="shared" si="95"/>
        <v>1</v>
      </c>
      <c r="AL199" s="3">
        <v>3</v>
      </c>
      <c r="AM199" s="3">
        <f t="shared" si="95"/>
        <v>1</v>
      </c>
      <c r="AN199" s="3">
        <v>3</v>
      </c>
      <c r="AO199" s="3">
        <f t="shared" si="96"/>
        <v>1</v>
      </c>
      <c r="AP199" s="3">
        <f t="shared" si="97"/>
        <v>1</v>
      </c>
      <c r="AQ199" s="3" t="s">
        <v>1681</v>
      </c>
      <c r="AR199" s="3">
        <v>2</v>
      </c>
      <c r="AS199" s="13">
        <f t="shared" si="98"/>
        <v>0.02</v>
      </c>
      <c r="AT199" s="3" t="s">
        <v>1682</v>
      </c>
      <c r="AU199" s="3">
        <v>49</v>
      </c>
      <c r="AV199" s="5">
        <f t="shared" si="99"/>
        <v>0.49</v>
      </c>
      <c r="AW199" s="3">
        <v>200</v>
      </c>
      <c r="AX199" s="13">
        <f t="shared" si="100"/>
        <v>1.6200891049007696E-2</v>
      </c>
      <c r="AY199" s="3">
        <v>55</v>
      </c>
      <c r="AZ199" s="5">
        <f t="shared" si="101"/>
        <v>0.55000000000000004</v>
      </c>
      <c r="BA199" s="3">
        <v>90000</v>
      </c>
      <c r="BB199" s="13">
        <f t="shared" si="102"/>
        <v>5.0089047195013359E-3</v>
      </c>
      <c r="BC199" s="13">
        <f t="shared" si="103"/>
        <v>0.26530244894212729</v>
      </c>
      <c r="BD199" s="13">
        <f t="shared" si="104"/>
        <v>0.69249213402379162</v>
      </c>
    </row>
    <row r="200" spans="1:56" ht="15" x14ac:dyDescent="0.2">
      <c r="A200" s="3" t="s">
        <v>1688</v>
      </c>
      <c r="B200" s="21" t="s">
        <v>3139</v>
      </c>
      <c r="C200" s="3" t="s">
        <v>227</v>
      </c>
      <c r="D200" s="3" t="s">
        <v>124</v>
      </c>
      <c r="E200" s="3" t="s">
        <v>273</v>
      </c>
      <c r="F200" s="3">
        <v>5</v>
      </c>
      <c r="G200" s="3">
        <f t="shared" si="81"/>
        <v>1</v>
      </c>
      <c r="H200" s="3">
        <v>5</v>
      </c>
      <c r="I200" s="3">
        <f t="shared" si="82"/>
        <v>1</v>
      </c>
      <c r="J200" s="3">
        <v>5</v>
      </c>
      <c r="K200" s="3">
        <f t="shared" si="83"/>
        <v>1</v>
      </c>
      <c r="L200" s="12">
        <f t="shared" si="88"/>
        <v>1</v>
      </c>
      <c r="M200" s="3">
        <v>4</v>
      </c>
      <c r="N200" s="13">
        <f t="shared" si="84"/>
        <v>4.0927846548455445E-2</v>
      </c>
      <c r="O200" s="12">
        <f t="shared" si="85"/>
        <v>0.25878594249201275</v>
      </c>
      <c r="P200" s="3">
        <v>2</v>
      </c>
      <c r="Q200" s="3">
        <f t="shared" si="86"/>
        <v>0.25</v>
      </c>
      <c r="R200" s="3">
        <v>4</v>
      </c>
      <c r="S200" s="3">
        <f t="shared" si="87"/>
        <v>0.75</v>
      </c>
      <c r="T200" s="13">
        <f t="shared" si="89"/>
        <v>0.34697594884948518</v>
      </c>
      <c r="U200" s="3">
        <v>1</v>
      </c>
      <c r="V200" s="3">
        <v>100</v>
      </c>
      <c r="W200" s="5">
        <f t="shared" si="90"/>
        <v>1</v>
      </c>
      <c r="X200" s="3">
        <v>3</v>
      </c>
      <c r="Y200" s="5">
        <f t="shared" si="91"/>
        <v>0.03</v>
      </c>
      <c r="Z200" s="3">
        <v>50</v>
      </c>
      <c r="AA200" s="5">
        <f t="shared" si="92"/>
        <v>0.5</v>
      </c>
      <c r="AB200" s="3">
        <v>50</v>
      </c>
      <c r="AC200" s="5">
        <f t="shared" si="93"/>
        <v>0.5</v>
      </c>
      <c r="AD200" s="5">
        <f t="shared" si="94"/>
        <v>0.60599999999999998</v>
      </c>
      <c r="AE200" s="3" t="s">
        <v>1690</v>
      </c>
      <c r="AF200" s="3">
        <v>0</v>
      </c>
      <c r="AG200" s="3" t="s">
        <v>147</v>
      </c>
      <c r="AH200" s="3">
        <v>0</v>
      </c>
      <c r="AJ200" s="3">
        <v>3</v>
      </c>
      <c r="AK200" s="3">
        <f t="shared" si="95"/>
        <v>1</v>
      </c>
      <c r="AL200" s="3">
        <v>3</v>
      </c>
      <c r="AM200" s="3">
        <f t="shared" si="95"/>
        <v>1</v>
      </c>
      <c r="AN200" s="3">
        <v>3</v>
      </c>
      <c r="AO200" s="3">
        <f t="shared" si="96"/>
        <v>1</v>
      </c>
      <c r="AP200" s="3">
        <f t="shared" si="97"/>
        <v>1</v>
      </c>
      <c r="AQ200" s="3" t="s">
        <v>1691</v>
      </c>
      <c r="AR200" s="3">
        <v>5</v>
      </c>
      <c r="AS200" s="13">
        <f t="shared" si="98"/>
        <v>0.05</v>
      </c>
      <c r="AT200" s="3" t="s">
        <v>1692</v>
      </c>
      <c r="AU200" s="3">
        <v>20</v>
      </c>
      <c r="AV200" s="5">
        <f t="shared" si="99"/>
        <v>0.2</v>
      </c>
      <c r="AW200" s="3">
        <v>15</v>
      </c>
      <c r="AX200" s="13">
        <f t="shared" si="100"/>
        <v>1.215066828675577E-3</v>
      </c>
      <c r="AY200" s="3">
        <v>50</v>
      </c>
      <c r="AZ200" s="5">
        <f t="shared" si="101"/>
        <v>0.5</v>
      </c>
      <c r="BA200" s="3">
        <v>0</v>
      </c>
      <c r="BB200" s="13">
        <f t="shared" si="102"/>
        <v>0</v>
      </c>
      <c r="BC200" s="13">
        <f t="shared" si="103"/>
        <v>0.17530376670716891</v>
      </c>
      <c r="BD200" s="13">
        <f t="shared" si="104"/>
        <v>0.39728496444458172</v>
      </c>
    </row>
    <row r="201" spans="1:56" ht="15" x14ac:dyDescent="0.2">
      <c r="A201" s="3" t="s">
        <v>1695</v>
      </c>
      <c r="B201" s="21" t="s">
        <v>3137</v>
      </c>
      <c r="C201" s="3">
        <v>59469</v>
      </c>
      <c r="D201" s="3" t="s">
        <v>124</v>
      </c>
      <c r="E201" s="3" t="s">
        <v>242</v>
      </c>
      <c r="F201" s="3">
        <v>5</v>
      </c>
      <c r="G201" s="3">
        <f t="shared" si="81"/>
        <v>1</v>
      </c>
      <c r="H201" s="3">
        <v>5</v>
      </c>
      <c r="I201" s="3">
        <f t="shared" si="82"/>
        <v>1</v>
      </c>
      <c r="J201" s="3">
        <v>5</v>
      </c>
      <c r="K201" s="3">
        <f t="shared" si="83"/>
        <v>1</v>
      </c>
      <c r="L201" s="12">
        <f t="shared" si="88"/>
        <v>1</v>
      </c>
      <c r="M201" s="3">
        <v>1</v>
      </c>
      <c r="N201" s="13">
        <f t="shared" si="84"/>
        <v>7.47184119549459E-3</v>
      </c>
      <c r="O201" s="12">
        <f t="shared" si="85"/>
        <v>1.2779552715654952E-2</v>
      </c>
      <c r="P201" s="3">
        <v>3</v>
      </c>
      <c r="Q201" s="3">
        <f t="shared" si="86"/>
        <v>0.5</v>
      </c>
      <c r="R201" s="3">
        <v>5</v>
      </c>
      <c r="S201" s="3">
        <f t="shared" si="87"/>
        <v>1</v>
      </c>
      <c r="T201" s="13">
        <f t="shared" si="89"/>
        <v>0.50249061373183157</v>
      </c>
      <c r="U201" s="3">
        <v>1</v>
      </c>
      <c r="V201" s="3">
        <v>100</v>
      </c>
      <c r="W201" s="5">
        <f t="shared" si="90"/>
        <v>1</v>
      </c>
      <c r="X201" s="3">
        <v>10</v>
      </c>
      <c r="Y201" s="5">
        <f t="shared" si="91"/>
        <v>0.1</v>
      </c>
      <c r="Z201" s="3">
        <v>25</v>
      </c>
      <c r="AA201" s="5">
        <f t="shared" si="92"/>
        <v>0.25</v>
      </c>
      <c r="AB201" s="3">
        <v>5</v>
      </c>
      <c r="AC201" s="5">
        <f t="shared" si="93"/>
        <v>0.05</v>
      </c>
      <c r="AD201" s="5">
        <f t="shared" si="94"/>
        <v>0.48</v>
      </c>
      <c r="AE201" s="3" t="s">
        <v>1697</v>
      </c>
      <c r="AF201" s="3">
        <v>0</v>
      </c>
      <c r="AH201" s="3">
        <v>1</v>
      </c>
      <c r="AI201" s="3" t="s">
        <v>1698</v>
      </c>
      <c r="AJ201" s="3">
        <v>3</v>
      </c>
      <c r="AK201" s="3">
        <f t="shared" si="95"/>
        <v>1</v>
      </c>
      <c r="AL201" s="3">
        <v>0</v>
      </c>
      <c r="AM201" s="3">
        <f t="shared" si="95"/>
        <v>-0.5</v>
      </c>
      <c r="AN201" s="3">
        <v>3</v>
      </c>
      <c r="AO201" s="3">
        <f t="shared" si="96"/>
        <v>1</v>
      </c>
      <c r="AP201" s="3" t="str">
        <f t="shared" si="97"/>
        <v/>
      </c>
      <c r="AQ201" s="3" t="s">
        <v>1699</v>
      </c>
      <c r="AR201" s="3">
        <v>3</v>
      </c>
      <c r="AS201" s="13">
        <f t="shared" si="98"/>
        <v>0.03</v>
      </c>
      <c r="AT201" s="3" t="s">
        <v>1700</v>
      </c>
      <c r="AU201" s="3">
        <v>8</v>
      </c>
      <c r="AV201" s="5">
        <f t="shared" si="99"/>
        <v>0.08</v>
      </c>
      <c r="AW201" s="3">
        <v>15</v>
      </c>
      <c r="AX201" s="13">
        <f t="shared" si="100"/>
        <v>1.215066828675577E-3</v>
      </c>
      <c r="AY201" s="3">
        <v>12</v>
      </c>
      <c r="AZ201" s="5">
        <f t="shared" si="101"/>
        <v>0.12</v>
      </c>
      <c r="BA201" s="3">
        <v>5000</v>
      </c>
      <c r="BB201" s="13">
        <f t="shared" si="102"/>
        <v>2.7827248441674086E-4</v>
      </c>
      <c r="BC201" s="13">
        <f t="shared" si="103"/>
        <v>5.0373334828273081E-2</v>
      </c>
      <c r="BD201" s="13">
        <f t="shared" si="104"/>
        <v>0.43755199265144346</v>
      </c>
    </row>
    <row r="202" spans="1:56" ht="15" x14ac:dyDescent="0.2">
      <c r="A202" s="3" t="s">
        <v>1703</v>
      </c>
      <c r="B202" s="21" t="s">
        <v>3149</v>
      </c>
      <c r="C202" s="3" t="s">
        <v>1704</v>
      </c>
      <c r="D202" s="3" t="s">
        <v>144</v>
      </c>
      <c r="E202" s="3" t="s">
        <v>1497</v>
      </c>
      <c r="F202" s="3">
        <v>5</v>
      </c>
      <c r="G202" s="3">
        <f t="shared" si="81"/>
        <v>1</v>
      </c>
      <c r="H202" s="3">
        <v>4</v>
      </c>
      <c r="I202" s="3">
        <f t="shared" si="82"/>
        <v>0.75</v>
      </c>
      <c r="J202" s="3">
        <v>5</v>
      </c>
      <c r="K202" s="3">
        <f t="shared" si="83"/>
        <v>1</v>
      </c>
      <c r="L202" s="12">
        <f t="shared" si="88"/>
        <v>0.91666666666666663</v>
      </c>
      <c r="M202" s="3">
        <v>12</v>
      </c>
      <c r="N202" s="13">
        <f t="shared" si="84"/>
        <v>0.13014386082301774</v>
      </c>
      <c r="O202" s="12">
        <f t="shared" si="85"/>
        <v>0.72523961661341851</v>
      </c>
      <c r="P202" s="3">
        <v>4</v>
      </c>
      <c r="Q202" s="3">
        <f t="shared" si="86"/>
        <v>0.75</v>
      </c>
      <c r="R202" s="3">
        <v>4</v>
      </c>
      <c r="S202" s="3">
        <f t="shared" si="87"/>
        <v>0.75</v>
      </c>
      <c r="T202" s="13">
        <f t="shared" si="89"/>
        <v>0.54338128694100585</v>
      </c>
      <c r="U202" s="3">
        <v>0</v>
      </c>
      <c r="W202" s="5" t="str">
        <f t="shared" si="90"/>
        <v/>
      </c>
      <c r="Y202" s="5" t="str">
        <f t="shared" si="91"/>
        <v/>
      </c>
      <c r="AA202" s="5" t="str">
        <f t="shared" si="92"/>
        <v/>
      </c>
      <c r="AC202" s="5" t="str">
        <f t="shared" si="93"/>
        <v/>
      </c>
      <c r="AD202" s="5">
        <f t="shared" si="94"/>
        <v>0</v>
      </c>
      <c r="AF202" s="3">
        <v>1</v>
      </c>
      <c r="AG202" s="3" t="s">
        <v>128</v>
      </c>
      <c r="AH202" s="3">
        <v>1</v>
      </c>
      <c r="AI202" s="3" t="s">
        <v>1706</v>
      </c>
      <c r="AJ202" s="3">
        <v>3</v>
      </c>
      <c r="AK202" s="3">
        <f t="shared" si="95"/>
        <v>1</v>
      </c>
      <c r="AL202" s="3">
        <v>3</v>
      </c>
      <c r="AM202" s="3">
        <f t="shared" si="95"/>
        <v>1</v>
      </c>
      <c r="AN202" s="3">
        <v>3</v>
      </c>
      <c r="AO202" s="3">
        <f t="shared" si="96"/>
        <v>1</v>
      </c>
      <c r="AP202" s="3">
        <f t="shared" si="97"/>
        <v>1</v>
      </c>
      <c r="AQ202" s="3" t="s">
        <v>1707</v>
      </c>
      <c r="AR202" s="3">
        <v>2</v>
      </c>
      <c r="AS202" s="13">
        <f t="shared" si="98"/>
        <v>0.02</v>
      </c>
      <c r="AT202" s="3" t="s">
        <v>1708</v>
      </c>
      <c r="AU202" s="3">
        <v>35</v>
      </c>
      <c r="AV202" s="5">
        <f t="shared" si="99"/>
        <v>0.35000000000000003</v>
      </c>
      <c r="AW202" s="3">
        <v>50</v>
      </c>
      <c r="AX202" s="13">
        <f t="shared" si="100"/>
        <v>4.0502227622519239E-3</v>
      </c>
      <c r="AY202" s="3">
        <v>95</v>
      </c>
      <c r="AZ202" s="5">
        <f t="shared" si="101"/>
        <v>0.95000000000000007</v>
      </c>
      <c r="BA202" s="3">
        <v>0</v>
      </c>
      <c r="BB202" s="13">
        <f t="shared" si="102"/>
        <v>0</v>
      </c>
      <c r="BC202" s="13">
        <f t="shared" si="103"/>
        <v>0.32601255569056298</v>
      </c>
      <c r="BD202" s="13">
        <f t="shared" si="104"/>
        <v>0.60075756366227939</v>
      </c>
    </row>
    <row r="203" spans="1:56" ht="15" x14ac:dyDescent="0.2">
      <c r="A203" s="3" t="s">
        <v>1712</v>
      </c>
      <c r="B203" s="21" t="s">
        <v>3137</v>
      </c>
      <c r="C203" s="3" t="s">
        <v>973</v>
      </c>
      <c r="D203" s="3" t="s">
        <v>144</v>
      </c>
      <c r="E203" s="3" t="s">
        <v>924</v>
      </c>
      <c r="F203" s="3">
        <v>5</v>
      </c>
      <c r="G203" s="3">
        <f t="shared" si="81"/>
        <v>1</v>
      </c>
      <c r="H203" s="3">
        <v>3</v>
      </c>
      <c r="I203" s="3">
        <f t="shared" si="82"/>
        <v>0.5</v>
      </c>
      <c r="J203" s="3">
        <v>5</v>
      </c>
      <c r="K203" s="3">
        <f t="shared" si="83"/>
        <v>1</v>
      </c>
      <c r="L203" s="12">
        <f t="shared" si="88"/>
        <v>0.83333333333333337</v>
      </c>
      <c r="M203" s="3">
        <v>2.5</v>
      </c>
      <c r="N203" s="13">
        <f t="shared" si="84"/>
        <v>2.4199843871975019E-2</v>
      </c>
      <c r="O203" s="12">
        <f t="shared" si="85"/>
        <v>0.13418530351437699</v>
      </c>
      <c r="P203" s="3">
        <v>3</v>
      </c>
      <c r="Q203" s="3">
        <f t="shared" si="86"/>
        <v>0.5</v>
      </c>
      <c r="R203" s="3">
        <v>3</v>
      </c>
      <c r="S203" s="3">
        <f t="shared" si="87"/>
        <v>0.5</v>
      </c>
      <c r="T203" s="13">
        <f t="shared" si="89"/>
        <v>0.34139994795732503</v>
      </c>
      <c r="U203" s="3">
        <v>1</v>
      </c>
      <c r="V203" s="3">
        <v>15</v>
      </c>
      <c r="W203" s="5">
        <f t="shared" si="90"/>
        <v>0.15</v>
      </c>
      <c r="X203" s="3">
        <v>15</v>
      </c>
      <c r="Y203" s="5">
        <f t="shared" si="91"/>
        <v>0.15</v>
      </c>
      <c r="Z203" s="3">
        <v>12</v>
      </c>
      <c r="AA203" s="5">
        <f t="shared" si="92"/>
        <v>0.12</v>
      </c>
      <c r="AB203" s="3">
        <v>15</v>
      </c>
      <c r="AC203" s="5">
        <f t="shared" si="93"/>
        <v>0.15</v>
      </c>
      <c r="AD203" s="5">
        <f t="shared" si="94"/>
        <v>0.31399999999999995</v>
      </c>
      <c r="AE203" s="3" t="s">
        <v>1714</v>
      </c>
      <c r="AF203" s="3">
        <v>0</v>
      </c>
      <c r="AH203" s="3">
        <v>0</v>
      </c>
      <c r="AJ203" s="3">
        <v>3</v>
      </c>
      <c r="AK203" s="3">
        <f t="shared" si="95"/>
        <v>1</v>
      </c>
      <c r="AL203" s="3">
        <v>2</v>
      </c>
      <c r="AM203" s="3">
        <f t="shared" si="95"/>
        <v>0.5</v>
      </c>
      <c r="AN203" s="3">
        <v>2</v>
      </c>
      <c r="AO203" s="3">
        <f t="shared" si="96"/>
        <v>0.5</v>
      </c>
      <c r="AP203" s="3">
        <f t="shared" si="97"/>
        <v>0.66666666666666663</v>
      </c>
      <c r="AQ203" s="3" t="s">
        <v>1715</v>
      </c>
      <c r="AR203" s="3">
        <v>60</v>
      </c>
      <c r="AS203" s="13">
        <f t="shared" si="98"/>
        <v>0.6</v>
      </c>
      <c r="AT203" s="3" t="s">
        <v>1716</v>
      </c>
      <c r="AU203" s="3">
        <v>15</v>
      </c>
      <c r="AV203" s="5">
        <f t="shared" si="99"/>
        <v>0.15</v>
      </c>
      <c r="AW203" s="3">
        <v>35</v>
      </c>
      <c r="AX203" s="13">
        <f t="shared" si="100"/>
        <v>2.8351559335763467E-3</v>
      </c>
      <c r="AY203" s="3">
        <v>71</v>
      </c>
      <c r="AZ203" s="5">
        <f t="shared" si="101"/>
        <v>0.71</v>
      </c>
      <c r="BA203" s="3">
        <v>1000000</v>
      </c>
      <c r="BB203" s="13">
        <f t="shared" si="102"/>
        <v>5.5654496883348177E-2</v>
      </c>
      <c r="BC203" s="13">
        <f t="shared" si="103"/>
        <v>0.22962241320423113</v>
      </c>
      <c r="BD203" s="13">
        <f t="shared" si="104"/>
        <v>0.37312779514519451</v>
      </c>
    </row>
    <row r="204" spans="1:56" ht="15" x14ac:dyDescent="0.2">
      <c r="A204" s="3" t="s">
        <v>1722</v>
      </c>
      <c r="B204" s="21" t="s">
        <v>3137</v>
      </c>
      <c r="C204" s="3" t="s">
        <v>1723</v>
      </c>
      <c r="D204" s="3" t="s">
        <v>113</v>
      </c>
      <c r="E204" s="3" t="s">
        <v>1724</v>
      </c>
      <c r="G204" s="3">
        <f t="shared" si="81"/>
        <v>-0.25</v>
      </c>
      <c r="I204" s="3">
        <f t="shared" si="82"/>
        <v>-0.25</v>
      </c>
      <c r="K204" s="3">
        <f t="shared" si="83"/>
        <v>-0.25</v>
      </c>
      <c r="L204" s="12" t="str">
        <f t="shared" si="88"/>
        <v/>
      </c>
      <c r="N204" s="13">
        <f t="shared" si="84"/>
        <v>-3.6801605888256944E-3</v>
      </c>
      <c r="O204" s="12" t="e">
        <f t="shared" si="85"/>
        <v>#N/A</v>
      </c>
      <c r="Q204" s="3">
        <f t="shared" si="86"/>
        <v>-0.25</v>
      </c>
      <c r="S204" s="3">
        <f t="shared" si="87"/>
        <v>-0.25</v>
      </c>
      <c r="T204" s="13" t="str">
        <f t="shared" si="89"/>
        <v/>
      </c>
      <c r="W204" s="5" t="str">
        <f t="shared" si="90"/>
        <v/>
      </c>
      <c r="Y204" s="5" t="str">
        <f t="shared" si="91"/>
        <v/>
      </c>
      <c r="AA204" s="5" t="str">
        <f t="shared" si="92"/>
        <v/>
      </c>
      <c r="AC204" s="5" t="str">
        <f t="shared" si="93"/>
        <v/>
      </c>
      <c r="AD204" s="5" t="str">
        <f t="shared" si="94"/>
        <v/>
      </c>
      <c r="AK204" s="3">
        <f t="shared" si="95"/>
        <v>-0.5</v>
      </c>
      <c r="AM204" s="3">
        <f t="shared" si="95"/>
        <v>-0.5</v>
      </c>
      <c r="AO204" s="3">
        <f t="shared" si="96"/>
        <v>-0.5</v>
      </c>
      <c r="AP204" s="3" t="str">
        <f t="shared" si="97"/>
        <v/>
      </c>
      <c r="AS204" s="13" t="str">
        <f t="shared" si="98"/>
        <v/>
      </c>
      <c r="AV204" s="5" t="str">
        <f t="shared" si="99"/>
        <v/>
      </c>
      <c r="AX204" s="13" t="str">
        <f t="shared" si="100"/>
        <v/>
      </c>
      <c r="AZ204" s="5" t="str">
        <f t="shared" si="101"/>
        <v/>
      </c>
      <c r="BB204" s="13" t="str">
        <f t="shared" si="102"/>
        <v/>
      </c>
      <c r="BC204" s="13" t="str">
        <f t="shared" si="103"/>
        <v/>
      </c>
      <c r="BD204" s="13" t="str">
        <f t="shared" si="104"/>
        <v/>
      </c>
    </row>
    <row r="205" spans="1:56" ht="15" x14ac:dyDescent="0.2">
      <c r="A205" s="3" t="s">
        <v>1725</v>
      </c>
      <c r="B205" s="21" t="s">
        <v>3137</v>
      </c>
      <c r="C205" s="3" t="s">
        <v>1726</v>
      </c>
      <c r="D205" s="3" t="s">
        <v>124</v>
      </c>
      <c r="E205" s="3" t="s">
        <v>1563</v>
      </c>
      <c r="F205" s="3">
        <v>5</v>
      </c>
      <c r="G205" s="3">
        <f t="shared" si="81"/>
        <v>1</v>
      </c>
      <c r="H205" s="3">
        <v>5</v>
      </c>
      <c r="I205" s="3">
        <f t="shared" si="82"/>
        <v>1</v>
      </c>
      <c r="J205" s="3">
        <v>5</v>
      </c>
      <c r="K205" s="3">
        <f t="shared" si="83"/>
        <v>1</v>
      </c>
      <c r="L205" s="12">
        <f t="shared" si="88"/>
        <v>1</v>
      </c>
      <c r="M205" s="3">
        <v>5</v>
      </c>
      <c r="N205" s="13">
        <f t="shared" si="84"/>
        <v>5.2079848332775729E-2</v>
      </c>
      <c r="O205" s="12">
        <f t="shared" si="85"/>
        <v>0.32587859424920129</v>
      </c>
      <c r="P205" s="3">
        <v>2</v>
      </c>
      <c r="Q205" s="3">
        <f t="shared" si="86"/>
        <v>0.25</v>
      </c>
      <c r="R205" s="3">
        <v>4</v>
      </c>
      <c r="S205" s="3">
        <f t="shared" si="87"/>
        <v>0.75</v>
      </c>
      <c r="T205" s="13">
        <f t="shared" si="89"/>
        <v>0.35069328277759193</v>
      </c>
      <c r="U205" s="3">
        <v>0</v>
      </c>
      <c r="V205" s="3">
        <v>60</v>
      </c>
      <c r="W205" s="5">
        <f t="shared" si="90"/>
        <v>0.6</v>
      </c>
      <c r="X205" s="3">
        <v>40</v>
      </c>
      <c r="Y205" s="5">
        <f t="shared" si="91"/>
        <v>0.4</v>
      </c>
      <c r="Z205" s="3">
        <v>30</v>
      </c>
      <c r="AA205" s="5">
        <f t="shared" si="92"/>
        <v>0.3</v>
      </c>
      <c r="AB205" s="3">
        <v>10</v>
      </c>
      <c r="AC205" s="5">
        <f t="shared" si="93"/>
        <v>0.1</v>
      </c>
      <c r="AD205" s="5">
        <f t="shared" si="94"/>
        <v>0.28000000000000003</v>
      </c>
      <c r="AF205" s="3">
        <v>0</v>
      </c>
      <c r="AH205" s="3">
        <v>1</v>
      </c>
      <c r="AI205" s="3" t="s">
        <v>1728</v>
      </c>
      <c r="AJ205" s="3">
        <v>3</v>
      </c>
      <c r="AK205" s="3">
        <f t="shared" si="95"/>
        <v>1</v>
      </c>
      <c r="AL205" s="3">
        <v>3</v>
      </c>
      <c r="AM205" s="3">
        <f t="shared" si="95"/>
        <v>1</v>
      </c>
      <c r="AN205" s="3">
        <v>2</v>
      </c>
      <c r="AO205" s="3">
        <f t="shared" si="96"/>
        <v>0.5</v>
      </c>
      <c r="AP205" s="3">
        <f t="shared" si="97"/>
        <v>0.83333333333333337</v>
      </c>
      <c r="AQ205" s="3" t="s">
        <v>1729</v>
      </c>
      <c r="AR205" s="3">
        <v>25</v>
      </c>
      <c r="AS205" s="13">
        <f t="shared" si="98"/>
        <v>0.25</v>
      </c>
      <c r="AT205" s="3" t="s">
        <v>1730</v>
      </c>
      <c r="AU205" s="3">
        <v>10</v>
      </c>
      <c r="AV205" s="5">
        <f t="shared" si="99"/>
        <v>0.1</v>
      </c>
      <c r="AW205" s="3">
        <v>40</v>
      </c>
      <c r="AX205" s="13">
        <f t="shared" si="100"/>
        <v>3.2401782098015392E-3</v>
      </c>
      <c r="AY205" s="3">
        <v>60</v>
      </c>
      <c r="AZ205" s="5">
        <f t="shared" si="101"/>
        <v>0.6</v>
      </c>
      <c r="BA205" s="3">
        <v>5000</v>
      </c>
      <c r="BB205" s="13">
        <f t="shared" si="102"/>
        <v>2.7827248441674086E-4</v>
      </c>
      <c r="BC205" s="13">
        <f t="shared" si="103"/>
        <v>0.17587961267355456</v>
      </c>
      <c r="BD205" s="13">
        <f t="shared" si="104"/>
        <v>0.48623827859806001</v>
      </c>
    </row>
    <row r="206" spans="1:56" ht="15" x14ac:dyDescent="0.2">
      <c r="A206" s="3" t="s">
        <v>1732</v>
      </c>
      <c r="B206" s="21" t="s">
        <v>3149</v>
      </c>
      <c r="C206" s="3" t="s">
        <v>1733</v>
      </c>
      <c r="D206" s="3" t="s">
        <v>144</v>
      </c>
      <c r="E206" s="3" t="s">
        <v>247</v>
      </c>
      <c r="F206" s="3">
        <v>5</v>
      </c>
      <c r="G206" s="3">
        <f t="shared" si="81"/>
        <v>1</v>
      </c>
      <c r="H206" s="3">
        <v>5</v>
      </c>
      <c r="I206" s="3">
        <f t="shared" si="82"/>
        <v>1</v>
      </c>
      <c r="J206" s="3">
        <v>4</v>
      </c>
      <c r="K206" s="3">
        <f t="shared" si="83"/>
        <v>0.75</v>
      </c>
      <c r="L206" s="12">
        <f t="shared" si="88"/>
        <v>0.91666666666666663</v>
      </c>
      <c r="M206" s="3">
        <v>2</v>
      </c>
      <c r="N206" s="13">
        <f t="shared" si="84"/>
        <v>1.8623842979814877E-2</v>
      </c>
      <c r="O206" s="12">
        <f t="shared" si="85"/>
        <v>5.4313099041533544E-2</v>
      </c>
      <c r="P206" s="3">
        <v>5</v>
      </c>
      <c r="Q206" s="3">
        <f t="shared" si="86"/>
        <v>1</v>
      </c>
      <c r="R206" s="3">
        <v>5</v>
      </c>
      <c r="S206" s="3">
        <f t="shared" si="87"/>
        <v>1</v>
      </c>
      <c r="T206" s="13">
        <f t="shared" si="89"/>
        <v>0.67287461432660489</v>
      </c>
      <c r="U206" s="3">
        <v>0</v>
      </c>
      <c r="W206" s="5" t="str">
        <f t="shared" si="90"/>
        <v/>
      </c>
      <c r="Y206" s="5" t="str">
        <f t="shared" si="91"/>
        <v/>
      </c>
      <c r="AA206" s="5" t="str">
        <f t="shared" si="92"/>
        <v/>
      </c>
      <c r="AC206" s="5" t="str">
        <f t="shared" si="93"/>
        <v/>
      </c>
      <c r="AD206" s="5">
        <f t="shared" si="94"/>
        <v>0</v>
      </c>
      <c r="AF206" s="3">
        <v>0</v>
      </c>
      <c r="AH206" s="3">
        <v>0</v>
      </c>
      <c r="AJ206" s="3">
        <v>3</v>
      </c>
      <c r="AK206" s="3">
        <f t="shared" si="95"/>
        <v>1</v>
      </c>
      <c r="AL206" s="3">
        <v>2</v>
      </c>
      <c r="AM206" s="3">
        <f t="shared" si="95"/>
        <v>0.5</v>
      </c>
      <c r="AN206" s="3">
        <v>2</v>
      </c>
      <c r="AO206" s="3">
        <f t="shared" si="96"/>
        <v>0.5</v>
      </c>
      <c r="AP206" s="3">
        <f t="shared" si="97"/>
        <v>0.66666666666666663</v>
      </c>
      <c r="AQ206" s="3" t="s">
        <v>1734</v>
      </c>
      <c r="AR206" s="3">
        <v>10</v>
      </c>
      <c r="AS206" s="13">
        <f t="shared" si="98"/>
        <v>0.1</v>
      </c>
      <c r="AT206" s="3" t="s">
        <v>1735</v>
      </c>
      <c r="AU206" s="3">
        <v>10</v>
      </c>
      <c r="AV206" s="5">
        <f t="shared" si="99"/>
        <v>0.1</v>
      </c>
      <c r="AW206" s="3">
        <v>10</v>
      </c>
      <c r="AX206" s="13">
        <f t="shared" si="100"/>
        <v>8.1004455245038481E-4</v>
      </c>
      <c r="AY206" s="3">
        <v>8</v>
      </c>
      <c r="AZ206" s="5">
        <f t="shared" si="101"/>
        <v>0.08</v>
      </c>
      <c r="BA206" s="3">
        <v>0</v>
      </c>
      <c r="BB206" s="13">
        <f t="shared" si="102"/>
        <v>0</v>
      </c>
      <c r="BC206" s="13">
        <f t="shared" si="103"/>
        <v>4.5202511138112599E-2</v>
      </c>
      <c r="BD206" s="13">
        <f t="shared" si="104"/>
        <v>0.30017630734975631</v>
      </c>
    </row>
    <row r="207" spans="1:56" ht="15" x14ac:dyDescent="0.2">
      <c r="A207" s="3" t="s">
        <v>1738</v>
      </c>
      <c r="B207" s="21" t="s">
        <v>3137</v>
      </c>
      <c r="C207" s="3">
        <v>48163</v>
      </c>
      <c r="D207" s="3" t="s">
        <v>144</v>
      </c>
      <c r="E207" s="3" t="s">
        <v>1624</v>
      </c>
      <c r="F207" s="3">
        <v>5</v>
      </c>
      <c r="G207" s="3">
        <f t="shared" si="81"/>
        <v>1</v>
      </c>
      <c r="H207" s="3">
        <v>5</v>
      </c>
      <c r="I207" s="3">
        <f t="shared" si="82"/>
        <v>1</v>
      </c>
      <c r="J207" s="3">
        <v>5</v>
      </c>
      <c r="K207" s="3">
        <f t="shared" si="83"/>
        <v>1</v>
      </c>
      <c r="L207" s="12">
        <f t="shared" si="88"/>
        <v>1</v>
      </c>
      <c r="M207" s="3">
        <v>1.5</v>
      </c>
      <c r="N207" s="13">
        <f t="shared" si="84"/>
        <v>1.3047842087654733E-2</v>
      </c>
      <c r="O207" s="12">
        <f t="shared" si="85"/>
        <v>3.8338658146964855E-2</v>
      </c>
      <c r="P207" s="3">
        <v>5</v>
      </c>
      <c r="Q207" s="3">
        <f t="shared" si="86"/>
        <v>1</v>
      </c>
      <c r="R207" s="3">
        <v>4</v>
      </c>
      <c r="S207" s="3">
        <f t="shared" si="87"/>
        <v>0.75</v>
      </c>
      <c r="T207" s="13">
        <f t="shared" si="89"/>
        <v>0.58768261402921829</v>
      </c>
      <c r="U207" s="3">
        <v>0</v>
      </c>
      <c r="W207" s="5" t="str">
        <f t="shared" si="90"/>
        <v/>
      </c>
      <c r="Y207" s="5" t="str">
        <f t="shared" si="91"/>
        <v/>
      </c>
      <c r="AA207" s="5" t="str">
        <f t="shared" si="92"/>
        <v/>
      </c>
      <c r="AC207" s="5" t="str">
        <f t="shared" si="93"/>
        <v/>
      </c>
      <c r="AD207" s="5">
        <f t="shared" si="94"/>
        <v>0</v>
      </c>
      <c r="AF207" s="3">
        <v>1</v>
      </c>
      <c r="AG207" s="3" t="s">
        <v>179</v>
      </c>
      <c r="AH207" s="3">
        <v>1</v>
      </c>
      <c r="AI207" s="3" t="s">
        <v>1740</v>
      </c>
      <c r="AJ207" s="3">
        <v>3</v>
      </c>
      <c r="AK207" s="3">
        <f t="shared" si="95"/>
        <v>1</v>
      </c>
      <c r="AL207" s="3">
        <v>2</v>
      </c>
      <c r="AM207" s="3">
        <f t="shared" si="95"/>
        <v>0.5</v>
      </c>
      <c r="AN207" s="3">
        <v>3</v>
      </c>
      <c r="AO207" s="3">
        <f t="shared" si="96"/>
        <v>1</v>
      </c>
      <c r="AP207" s="3">
        <f t="shared" si="97"/>
        <v>0.83333333333333337</v>
      </c>
      <c r="AQ207" s="3" t="s">
        <v>1741</v>
      </c>
      <c r="AR207" s="3">
        <v>15</v>
      </c>
      <c r="AS207" s="13">
        <f t="shared" si="98"/>
        <v>0.15</v>
      </c>
      <c r="AT207" s="3" t="s">
        <v>1742</v>
      </c>
      <c r="AU207" s="3">
        <v>18</v>
      </c>
      <c r="AV207" s="5">
        <f t="shared" si="99"/>
        <v>0.18</v>
      </c>
      <c r="AW207" s="3">
        <v>27</v>
      </c>
      <c r="AX207" s="13">
        <f t="shared" si="100"/>
        <v>2.1871202916160389E-3</v>
      </c>
      <c r="AY207" s="3">
        <v>70</v>
      </c>
      <c r="AZ207" s="5">
        <f t="shared" si="101"/>
        <v>0.70000000000000007</v>
      </c>
      <c r="BA207" s="3">
        <v>150000</v>
      </c>
      <c r="BB207" s="13">
        <f t="shared" si="102"/>
        <v>8.3481745325022262E-3</v>
      </c>
      <c r="BC207" s="13">
        <f t="shared" si="103"/>
        <v>0.22263382370602958</v>
      </c>
      <c r="BD207" s="13">
        <f t="shared" si="104"/>
        <v>0.59920622138357271</v>
      </c>
    </row>
    <row r="208" spans="1:56" ht="15" x14ac:dyDescent="0.2">
      <c r="A208" s="3" t="s">
        <v>1748</v>
      </c>
      <c r="B208" s="21" t="s">
        <v>3137</v>
      </c>
      <c r="C208" s="3" t="s">
        <v>455</v>
      </c>
      <c r="D208" s="3" t="s">
        <v>124</v>
      </c>
      <c r="E208" s="3" t="s">
        <v>549</v>
      </c>
      <c r="F208" s="3">
        <v>5</v>
      </c>
      <c r="G208" s="3">
        <f t="shared" si="81"/>
        <v>1</v>
      </c>
      <c r="H208" s="3">
        <v>5</v>
      </c>
      <c r="I208" s="3">
        <f t="shared" si="82"/>
        <v>1</v>
      </c>
      <c r="J208" s="3">
        <v>5</v>
      </c>
      <c r="K208" s="3">
        <f t="shared" si="83"/>
        <v>1</v>
      </c>
      <c r="L208" s="12">
        <f t="shared" si="88"/>
        <v>1</v>
      </c>
      <c r="M208" s="3">
        <v>10</v>
      </c>
      <c r="N208" s="13">
        <f t="shared" si="84"/>
        <v>0.10783985725437716</v>
      </c>
      <c r="O208" s="12">
        <f t="shared" si="85"/>
        <v>0.61661341853035145</v>
      </c>
      <c r="P208" s="3">
        <v>4</v>
      </c>
      <c r="Q208" s="3">
        <f t="shared" si="86"/>
        <v>0.75</v>
      </c>
      <c r="R208" s="3">
        <v>5</v>
      </c>
      <c r="S208" s="3">
        <f t="shared" si="87"/>
        <v>1</v>
      </c>
      <c r="T208" s="13">
        <f t="shared" si="89"/>
        <v>0.61927995241812572</v>
      </c>
      <c r="U208" s="3">
        <v>1</v>
      </c>
      <c r="V208" s="3">
        <v>100</v>
      </c>
      <c r="W208" s="5">
        <f t="shared" si="90"/>
        <v>1</v>
      </c>
      <c r="X208" s="3">
        <v>20</v>
      </c>
      <c r="Y208" s="5">
        <f t="shared" si="91"/>
        <v>0.2</v>
      </c>
      <c r="Z208" s="3">
        <v>15</v>
      </c>
      <c r="AA208" s="5">
        <f t="shared" si="92"/>
        <v>0.15</v>
      </c>
      <c r="AB208" s="3">
        <v>20</v>
      </c>
      <c r="AC208" s="5">
        <f t="shared" si="93"/>
        <v>0.2</v>
      </c>
      <c r="AD208" s="5">
        <f t="shared" si="94"/>
        <v>0.51</v>
      </c>
      <c r="AE208" s="3" t="s">
        <v>1750</v>
      </c>
      <c r="AF208" s="3">
        <v>1</v>
      </c>
      <c r="AG208" s="3" t="s">
        <v>147</v>
      </c>
      <c r="AH208" s="3">
        <v>1</v>
      </c>
      <c r="AI208" s="3" t="s">
        <v>1751</v>
      </c>
      <c r="AJ208" s="3">
        <v>3</v>
      </c>
      <c r="AK208" s="3">
        <f t="shared" si="95"/>
        <v>1</v>
      </c>
      <c r="AL208" s="3">
        <v>3</v>
      </c>
      <c r="AM208" s="3">
        <f t="shared" si="95"/>
        <v>1</v>
      </c>
      <c r="AN208" s="3">
        <v>3</v>
      </c>
      <c r="AO208" s="3">
        <f t="shared" si="96"/>
        <v>1</v>
      </c>
      <c r="AP208" s="3">
        <f t="shared" si="97"/>
        <v>1</v>
      </c>
      <c r="AQ208" s="3" t="s">
        <v>1752</v>
      </c>
      <c r="AR208" s="3">
        <v>14</v>
      </c>
      <c r="AS208" s="13">
        <f t="shared" si="98"/>
        <v>0.14000000000000001</v>
      </c>
      <c r="AT208" s="3" t="s">
        <v>1753</v>
      </c>
      <c r="AU208" s="3">
        <v>10</v>
      </c>
      <c r="AV208" s="5">
        <f t="shared" si="99"/>
        <v>0.1</v>
      </c>
      <c r="AW208" s="3">
        <v>10</v>
      </c>
      <c r="AX208" s="13">
        <f t="shared" si="100"/>
        <v>8.1004455245038481E-4</v>
      </c>
      <c r="AY208" s="3">
        <v>5</v>
      </c>
      <c r="AZ208" s="5">
        <f t="shared" si="101"/>
        <v>0.05</v>
      </c>
      <c r="BA208" s="3">
        <v>300</v>
      </c>
      <c r="BB208" s="13">
        <f t="shared" si="102"/>
        <v>1.6696349065004451E-5</v>
      </c>
      <c r="BC208" s="13">
        <f t="shared" si="103"/>
        <v>3.7706685225378851E-2</v>
      </c>
      <c r="BD208" s="13">
        <f t="shared" si="104"/>
        <v>0.66337332970543805</v>
      </c>
    </row>
    <row r="209" spans="1:56" ht="15" x14ac:dyDescent="0.2">
      <c r="A209" s="3" t="s">
        <v>1756</v>
      </c>
      <c r="B209" s="21" t="s">
        <v>3137</v>
      </c>
      <c r="C209" s="3" t="s">
        <v>1757</v>
      </c>
      <c r="D209" s="3" t="s">
        <v>113</v>
      </c>
      <c r="E209" s="3" t="s">
        <v>1758</v>
      </c>
      <c r="F209" s="3">
        <v>5</v>
      </c>
      <c r="G209" s="3">
        <f t="shared" si="81"/>
        <v>1</v>
      </c>
      <c r="H209" s="3">
        <v>4</v>
      </c>
      <c r="I209" s="3">
        <f t="shared" si="82"/>
        <v>0.75</v>
      </c>
      <c r="J209" s="3">
        <v>5</v>
      </c>
      <c r="K209" s="3">
        <f t="shared" si="83"/>
        <v>1</v>
      </c>
      <c r="L209" s="12">
        <f t="shared" si="88"/>
        <v>0.91666666666666663</v>
      </c>
      <c r="M209" s="3">
        <v>7</v>
      </c>
      <c r="N209" s="13">
        <f t="shared" si="84"/>
        <v>7.4383851901416304E-2</v>
      </c>
      <c r="O209" s="12">
        <f t="shared" si="85"/>
        <v>0.53993610223642174</v>
      </c>
      <c r="P209" s="3">
        <v>4</v>
      </c>
      <c r="Q209" s="3">
        <f t="shared" si="86"/>
        <v>0.75</v>
      </c>
      <c r="R209" s="3">
        <v>5</v>
      </c>
      <c r="S209" s="3">
        <f t="shared" si="87"/>
        <v>1</v>
      </c>
      <c r="T209" s="13">
        <f t="shared" si="89"/>
        <v>0.60812795063380543</v>
      </c>
      <c r="U209" s="3">
        <v>1</v>
      </c>
      <c r="V209" s="3">
        <v>5</v>
      </c>
      <c r="W209" s="5">
        <f t="shared" si="90"/>
        <v>0.05</v>
      </c>
      <c r="X209" s="3">
        <v>15</v>
      </c>
      <c r="Y209" s="5">
        <f t="shared" si="91"/>
        <v>0.15</v>
      </c>
      <c r="Z209" s="3">
        <v>5</v>
      </c>
      <c r="AA209" s="5">
        <f t="shared" si="92"/>
        <v>0.05</v>
      </c>
      <c r="AB209" s="3">
        <v>10</v>
      </c>
      <c r="AC209" s="5">
        <f t="shared" si="93"/>
        <v>0.1</v>
      </c>
      <c r="AD209" s="5">
        <f t="shared" si="94"/>
        <v>0.27</v>
      </c>
      <c r="AE209" s="3" t="s">
        <v>1760</v>
      </c>
      <c r="AF209" s="3">
        <v>1</v>
      </c>
      <c r="AG209" s="3" t="s">
        <v>128</v>
      </c>
      <c r="AH209" s="3">
        <v>1</v>
      </c>
      <c r="AI209" s="3" t="s">
        <v>1761</v>
      </c>
      <c r="AJ209" s="3">
        <v>3</v>
      </c>
      <c r="AK209" s="3">
        <f t="shared" si="95"/>
        <v>1</v>
      </c>
      <c r="AL209" s="3">
        <v>3</v>
      </c>
      <c r="AM209" s="3">
        <f t="shared" si="95"/>
        <v>1</v>
      </c>
      <c r="AN209" s="3">
        <v>3</v>
      </c>
      <c r="AO209" s="3">
        <f t="shared" si="96"/>
        <v>1</v>
      </c>
      <c r="AP209" s="3">
        <f t="shared" si="97"/>
        <v>1</v>
      </c>
      <c r="AQ209" s="3" t="s">
        <v>1762</v>
      </c>
      <c r="AR209" s="3">
        <v>10</v>
      </c>
      <c r="AS209" s="13">
        <f t="shared" si="98"/>
        <v>0.1</v>
      </c>
      <c r="AT209" s="3" t="s">
        <v>1763</v>
      </c>
      <c r="AU209" s="3">
        <v>5</v>
      </c>
      <c r="AV209" s="5">
        <f t="shared" si="99"/>
        <v>0.05</v>
      </c>
      <c r="AW209" s="3">
        <v>40</v>
      </c>
      <c r="AX209" s="13">
        <f t="shared" si="100"/>
        <v>3.2401782098015392E-3</v>
      </c>
      <c r="AY209" s="3">
        <v>50</v>
      </c>
      <c r="AZ209" s="5">
        <f t="shared" si="101"/>
        <v>0.5</v>
      </c>
      <c r="BA209" s="3">
        <v>4000000</v>
      </c>
      <c r="BB209" s="13">
        <f t="shared" si="102"/>
        <v>0.22261798753339271</v>
      </c>
      <c r="BC209" s="13">
        <f t="shared" si="103"/>
        <v>0.19396454143579855</v>
      </c>
      <c r="BD209" s="13">
        <f t="shared" si="104"/>
        <v>0.63609489484203374</v>
      </c>
    </row>
    <row r="210" spans="1:56" ht="15" x14ac:dyDescent="0.2">
      <c r="A210" s="3" t="s">
        <v>1767</v>
      </c>
      <c r="B210" s="21" t="s">
        <v>3151</v>
      </c>
      <c r="C210" s="3" t="s">
        <v>1768</v>
      </c>
      <c r="D210" s="3" t="s">
        <v>113</v>
      </c>
      <c r="E210" s="3" t="s">
        <v>1769</v>
      </c>
      <c r="F210" s="3">
        <v>5</v>
      </c>
      <c r="G210" s="3">
        <f t="shared" si="81"/>
        <v>1</v>
      </c>
      <c r="H210" s="3">
        <v>5</v>
      </c>
      <c r="I210" s="3">
        <f t="shared" si="82"/>
        <v>1</v>
      </c>
      <c r="J210" s="3">
        <v>5</v>
      </c>
      <c r="K210" s="3">
        <f t="shared" si="83"/>
        <v>1</v>
      </c>
      <c r="L210" s="12">
        <f t="shared" si="88"/>
        <v>1</v>
      </c>
      <c r="M210" s="3">
        <v>6</v>
      </c>
      <c r="N210" s="13">
        <f t="shared" si="84"/>
        <v>6.323185011709602E-2</v>
      </c>
      <c r="O210" s="12">
        <f t="shared" si="85"/>
        <v>0.49520766773162939</v>
      </c>
      <c r="P210" s="3">
        <v>5</v>
      </c>
      <c r="Q210" s="3">
        <f t="shared" si="86"/>
        <v>1</v>
      </c>
      <c r="R210" s="3">
        <v>5</v>
      </c>
      <c r="S210" s="3">
        <f t="shared" si="87"/>
        <v>1</v>
      </c>
      <c r="T210" s="13">
        <f t="shared" si="89"/>
        <v>0.68774395003903199</v>
      </c>
      <c r="U210" s="3">
        <v>1</v>
      </c>
      <c r="V210" s="3">
        <v>10</v>
      </c>
      <c r="W210" s="5">
        <f t="shared" si="90"/>
        <v>0.1</v>
      </c>
      <c r="X210" s="3">
        <v>7</v>
      </c>
      <c r="Y210" s="5">
        <f t="shared" si="91"/>
        <v>7.0000000000000007E-2</v>
      </c>
      <c r="Z210" s="3">
        <v>10</v>
      </c>
      <c r="AA210" s="5">
        <f t="shared" si="92"/>
        <v>0.1</v>
      </c>
      <c r="AB210" s="3">
        <v>5</v>
      </c>
      <c r="AC210" s="5">
        <f t="shared" si="93"/>
        <v>0.05</v>
      </c>
      <c r="AD210" s="5">
        <f t="shared" si="94"/>
        <v>0.26400000000000007</v>
      </c>
      <c r="AE210" s="3" t="s">
        <v>1770</v>
      </c>
      <c r="AF210" s="3">
        <v>1</v>
      </c>
      <c r="AG210" s="3" t="s">
        <v>147</v>
      </c>
      <c r="AH210" s="3">
        <v>1</v>
      </c>
      <c r="AI210" s="3" t="s">
        <v>1771</v>
      </c>
      <c r="AJ210" s="3">
        <v>3</v>
      </c>
      <c r="AK210" s="3">
        <f t="shared" si="95"/>
        <v>1</v>
      </c>
      <c r="AL210" s="3">
        <v>3</v>
      </c>
      <c r="AM210" s="3">
        <f t="shared" si="95"/>
        <v>1</v>
      </c>
      <c r="AN210" s="3">
        <v>3</v>
      </c>
      <c r="AO210" s="3">
        <f t="shared" si="96"/>
        <v>1</v>
      </c>
      <c r="AP210" s="3">
        <f t="shared" si="97"/>
        <v>1</v>
      </c>
      <c r="AQ210" s="3" t="s">
        <v>1772</v>
      </c>
      <c r="AR210" s="3">
        <v>14</v>
      </c>
      <c r="AS210" s="13">
        <f t="shared" si="98"/>
        <v>0.14000000000000001</v>
      </c>
      <c r="AT210" s="3" t="s">
        <v>1773</v>
      </c>
      <c r="AU210" s="3">
        <v>25</v>
      </c>
      <c r="AV210" s="5">
        <f t="shared" si="99"/>
        <v>0.25</v>
      </c>
      <c r="AW210" s="3">
        <v>260</v>
      </c>
      <c r="AX210" s="13">
        <f t="shared" si="100"/>
        <v>2.1061158363710003E-2</v>
      </c>
      <c r="AY210" s="3">
        <v>50</v>
      </c>
      <c r="AZ210" s="5">
        <f t="shared" si="101"/>
        <v>0.5</v>
      </c>
      <c r="BA210" s="3">
        <v>375000</v>
      </c>
      <c r="BB210" s="13">
        <f t="shared" si="102"/>
        <v>2.0870436331255564E-2</v>
      </c>
      <c r="BC210" s="13">
        <f t="shared" si="103"/>
        <v>0.19798289867374139</v>
      </c>
      <c r="BD210" s="13">
        <f t="shared" si="104"/>
        <v>0.66121585608909661</v>
      </c>
    </row>
    <row r="211" spans="1:56" ht="15" x14ac:dyDescent="0.2">
      <c r="A211" s="3" t="s">
        <v>1776</v>
      </c>
      <c r="B211" s="21" t="s">
        <v>3137</v>
      </c>
      <c r="C211" s="3" t="s">
        <v>1777</v>
      </c>
      <c r="D211" s="3" t="s">
        <v>124</v>
      </c>
      <c r="E211" s="3" t="s">
        <v>1677</v>
      </c>
      <c r="G211" s="3">
        <f t="shared" si="81"/>
        <v>-0.25</v>
      </c>
      <c r="I211" s="3">
        <f t="shared" si="82"/>
        <v>-0.25</v>
      </c>
      <c r="K211" s="3">
        <f t="shared" si="83"/>
        <v>-0.25</v>
      </c>
      <c r="L211" s="12" t="str">
        <f t="shared" si="88"/>
        <v/>
      </c>
      <c r="N211" s="13">
        <f t="shared" si="84"/>
        <v>-3.6801605888256944E-3</v>
      </c>
      <c r="O211" s="12" t="e">
        <f t="shared" si="85"/>
        <v>#N/A</v>
      </c>
      <c r="Q211" s="3">
        <f t="shared" si="86"/>
        <v>-0.25</v>
      </c>
      <c r="S211" s="3">
        <f t="shared" si="87"/>
        <v>-0.25</v>
      </c>
      <c r="T211" s="13" t="str">
        <f t="shared" si="89"/>
        <v/>
      </c>
      <c r="W211" s="5" t="str">
        <f t="shared" si="90"/>
        <v/>
      </c>
      <c r="Y211" s="5" t="str">
        <f t="shared" si="91"/>
        <v/>
      </c>
      <c r="AA211" s="5" t="str">
        <f t="shared" si="92"/>
        <v/>
      </c>
      <c r="AC211" s="5" t="str">
        <f t="shared" si="93"/>
        <v/>
      </c>
      <c r="AD211" s="5" t="str">
        <f t="shared" si="94"/>
        <v/>
      </c>
      <c r="AK211" s="3">
        <f t="shared" si="95"/>
        <v>-0.5</v>
      </c>
      <c r="AM211" s="3">
        <f t="shared" si="95"/>
        <v>-0.5</v>
      </c>
      <c r="AO211" s="3">
        <f t="shared" si="96"/>
        <v>-0.5</v>
      </c>
      <c r="AP211" s="3" t="str">
        <f t="shared" si="97"/>
        <v/>
      </c>
      <c r="AS211" s="13" t="str">
        <f t="shared" si="98"/>
        <v/>
      </c>
      <c r="AV211" s="5" t="str">
        <f t="shared" si="99"/>
        <v/>
      </c>
      <c r="AX211" s="13" t="str">
        <f t="shared" si="100"/>
        <v/>
      </c>
      <c r="AZ211" s="5" t="str">
        <f t="shared" si="101"/>
        <v/>
      </c>
      <c r="BB211" s="13" t="str">
        <f t="shared" si="102"/>
        <v/>
      </c>
      <c r="BC211" s="13" t="str">
        <f t="shared" si="103"/>
        <v/>
      </c>
      <c r="BD211" s="13" t="str">
        <f t="shared" si="104"/>
        <v/>
      </c>
    </row>
    <row r="212" spans="1:56" ht="15" x14ac:dyDescent="0.2">
      <c r="A212" s="3" t="s">
        <v>1778</v>
      </c>
      <c r="B212" s="21" t="s">
        <v>3137</v>
      </c>
      <c r="C212" s="3" t="s">
        <v>1779</v>
      </c>
      <c r="D212" s="3" t="s">
        <v>144</v>
      </c>
      <c r="E212" s="3" t="s">
        <v>1290</v>
      </c>
      <c r="F212" s="3">
        <v>3</v>
      </c>
      <c r="G212" s="3">
        <f t="shared" si="81"/>
        <v>0.5</v>
      </c>
      <c r="H212" s="3">
        <v>4</v>
      </c>
      <c r="I212" s="3">
        <f t="shared" si="82"/>
        <v>0.75</v>
      </c>
      <c r="J212" s="3">
        <v>5</v>
      </c>
      <c r="K212" s="3">
        <f t="shared" si="83"/>
        <v>1</v>
      </c>
      <c r="L212" s="12">
        <f t="shared" si="88"/>
        <v>0.75</v>
      </c>
      <c r="M212" s="3">
        <v>3</v>
      </c>
      <c r="N212" s="13">
        <f t="shared" si="84"/>
        <v>2.9775844764135161E-2</v>
      </c>
      <c r="O212" s="12">
        <f t="shared" si="85"/>
        <v>0.15015974440894569</v>
      </c>
      <c r="P212" s="3">
        <v>3</v>
      </c>
      <c r="Q212" s="3">
        <f t="shared" si="86"/>
        <v>0.5</v>
      </c>
      <c r="R212" s="3">
        <v>3</v>
      </c>
      <c r="S212" s="3">
        <f t="shared" si="87"/>
        <v>0.5</v>
      </c>
      <c r="T212" s="13">
        <f t="shared" si="89"/>
        <v>0.34325861492137838</v>
      </c>
      <c r="U212" s="3">
        <v>0</v>
      </c>
      <c r="W212" s="5" t="str">
        <f t="shared" si="90"/>
        <v/>
      </c>
      <c r="Y212" s="5" t="str">
        <f t="shared" si="91"/>
        <v/>
      </c>
      <c r="AA212" s="5" t="str">
        <f t="shared" si="92"/>
        <v/>
      </c>
      <c r="AC212" s="5" t="str">
        <f t="shared" si="93"/>
        <v/>
      </c>
      <c r="AD212" s="5">
        <f t="shared" si="94"/>
        <v>0</v>
      </c>
      <c r="AF212" s="3">
        <v>0</v>
      </c>
      <c r="AH212" s="3">
        <v>0</v>
      </c>
      <c r="AJ212" s="3">
        <v>2</v>
      </c>
      <c r="AK212" s="3">
        <f t="shared" ref="AK212:AM227" si="105">(AJ212-1)/2</f>
        <v>0.5</v>
      </c>
      <c r="AL212" s="3">
        <v>1</v>
      </c>
      <c r="AM212" s="3">
        <f t="shared" si="105"/>
        <v>0</v>
      </c>
      <c r="AN212" s="3">
        <v>0</v>
      </c>
      <c r="AO212" s="3">
        <f t="shared" si="96"/>
        <v>-0.5</v>
      </c>
      <c r="AP212" s="3" t="str">
        <f t="shared" si="97"/>
        <v/>
      </c>
      <c r="AQ212" s="3" t="s">
        <v>1781</v>
      </c>
      <c r="AR212" s="3">
        <v>1</v>
      </c>
      <c r="AS212" s="13">
        <f t="shared" si="98"/>
        <v>0.01</v>
      </c>
      <c r="AT212" s="3" t="s">
        <v>1782</v>
      </c>
      <c r="AU212" s="3">
        <v>0</v>
      </c>
      <c r="AV212" s="5">
        <f t="shared" si="99"/>
        <v>0</v>
      </c>
      <c r="AW212" s="3">
        <v>0</v>
      </c>
      <c r="AX212" s="13">
        <f t="shared" si="100"/>
        <v>0</v>
      </c>
      <c r="AY212" s="3">
        <v>0</v>
      </c>
      <c r="AZ212" s="5">
        <f t="shared" si="101"/>
        <v>0</v>
      </c>
      <c r="BA212" s="3">
        <v>0</v>
      </c>
      <c r="BB212" s="13">
        <f t="shared" si="102"/>
        <v>0</v>
      </c>
      <c r="BC212" s="13">
        <f t="shared" si="103"/>
        <v>0</v>
      </c>
      <c r="BD212" s="13">
        <f t="shared" si="104"/>
        <v>0.15760837356019691</v>
      </c>
    </row>
    <row r="213" spans="1:56" ht="15" x14ac:dyDescent="0.2">
      <c r="A213" s="3" t="s">
        <v>1784</v>
      </c>
      <c r="B213" s="21" t="s">
        <v>3150</v>
      </c>
      <c r="C213" s="3" t="s">
        <v>1785</v>
      </c>
      <c r="D213" s="3" t="s">
        <v>124</v>
      </c>
      <c r="E213" s="3" t="s">
        <v>303</v>
      </c>
      <c r="F213" s="3">
        <v>4</v>
      </c>
      <c r="G213" s="3">
        <f t="shared" si="81"/>
        <v>0.75</v>
      </c>
      <c r="H213" s="3">
        <v>4</v>
      </c>
      <c r="I213" s="3">
        <f t="shared" si="82"/>
        <v>0.75</v>
      </c>
      <c r="J213" s="3">
        <v>4</v>
      </c>
      <c r="K213" s="3">
        <f t="shared" si="83"/>
        <v>0.75</v>
      </c>
      <c r="L213" s="12">
        <f t="shared" si="88"/>
        <v>0.75</v>
      </c>
      <c r="M213" s="3">
        <v>5</v>
      </c>
      <c r="N213" s="13">
        <f t="shared" si="84"/>
        <v>5.2079848332775729E-2</v>
      </c>
      <c r="O213" s="12">
        <f t="shared" si="85"/>
        <v>0.32587859424920129</v>
      </c>
      <c r="P213" s="3">
        <v>4</v>
      </c>
      <c r="Q213" s="3">
        <f t="shared" si="86"/>
        <v>0.75</v>
      </c>
      <c r="R213" s="3">
        <v>2</v>
      </c>
      <c r="S213" s="3">
        <f t="shared" si="87"/>
        <v>0.25</v>
      </c>
      <c r="T213" s="13">
        <f t="shared" si="89"/>
        <v>0.35069328277759187</v>
      </c>
      <c r="U213" s="3">
        <v>1</v>
      </c>
      <c r="V213" s="3">
        <v>100</v>
      </c>
      <c r="W213" s="5">
        <f t="shared" si="90"/>
        <v>1</v>
      </c>
      <c r="X213" s="3">
        <v>5</v>
      </c>
      <c r="Y213" s="5">
        <f t="shared" si="91"/>
        <v>0.05</v>
      </c>
      <c r="Z213" s="3">
        <v>100</v>
      </c>
      <c r="AA213" s="5">
        <f t="shared" si="92"/>
        <v>1</v>
      </c>
      <c r="AB213" s="3">
        <v>2</v>
      </c>
      <c r="AC213" s="5">
        <f t="shared" si="93"/>
        <v>0.02</v>
      </c>
      <c r="AD213" s="5">
        <f t="shared" si="94"/>
        <v>0.61399999999999999</v>
      </c>
      <c r="AF213" s="3">
        <v>0</v>
      </c>
      <c r="AH213" s="3">
        <v>0</v>
      </c>
      <c r="AJ213" s="3">
        <v>1</v>
      </c>
      <c r="AK213" s="3">
        <f t="shared" si="105"/>
        <v>0</v>
      </c>
      <c r="AL213" s="3">
        <v>1</v>
      </c>
      <c r="AM213" s="3">
        <f t="shared" si="105"/>
        <v>0</v>
      </c>
      <c r="AN213" s="3">
        <v>1</v>
      </c>
      <c r="AO213" s="3">
        <f t="shared" si="96"/>
        <v>0</v>
      </c>
      <c r="AP213" s="3">
        <f t="shared" si="97"/>
        <v>0</v>
      </c>
      <c r="AQ213" s="3" t="s">
        <v>1787</v>
      </c>
      <c r="AR213" s="3">
        <v>5</v>
      </c>
      <c r="AS213" s="13">
        <f t="shared" si="98"/>
        <v>0.05</v>
      </c>
      <c r="AT213" s="3" t="s">
        <v>1788</v>
      </c>
      <c r="AU213" s="3">
        <v>20</v>
      </c>
      <c r="AV213" s="5">
        <f t="shared" si="99"/>
        <v>0.2</v>
      </c>
      <c r="AW213" s="3">
        <v>10</v>
      </c>
      <c r="AX213" s="13">
        <f t="shared" si="100"/>
        <v>8.1004455245038481E-4</v>
      </c>
      <c r="AY213" s="3">
        <v>90</v>
      </c>
      <c r="AZ213" s="5">
        <f t="shared" si="101"/>
        <v>0.9</v>
      </c>
      <c r="BA213" s="3">
        <v>0</v>
      </c>
      <c r="BB213" s="13">
        <f t="shared" si="102"/>
        <v>0</v>
      </c>
      <c r="BC213" s="13">
        <f t="shared" si="103"/>
        <v>0.27520251113811262</v>
      </c>
      <c r="BD213" s="13">
        <f t="shared" si="104"/>
        <v>0.25498697423946309</v>
      </c>
    </row>
    <row r="214" spans="1:56" ht="15" x14ac:dyDescent="0.2">
      <c r="A214" s="3" t="s">
        <v>1790</v>
      </c>
      <c r="B214" s="21" t="s">
        <v>3139</v>
      </c>
      <c r="C214" s="3" t="s">
        <v>398</v>
      </c>
      <c r="D214" s="3" t="s">
        <v>113</v>
      </c>
      <c r="E214" s="3" t="s">
        <v>1791</v>
      </c>
      <c r="F214" s="3">
        <v>5</v>
      </c>
      <c r="G214" s="3">
        <f t="shared" si="81"/>
        <v>1</v>
      </c>
      <c r="H214" s="3">
        <v>5</v>
      </c>
      <c r="I214" s="3">
        <f t="shared" si="82"/>
        <v>1</v>
      </c>
      <c r="J214" s="3">
        <v>5</v>
      </c>
      <c r="K214" s="3">
        <f t="shared" si="83"/>
        <v>1</v>
      </c>
      <c r="L214" s="12">
        <f t="shared" si="88"/>
        <v>1</v>
      </c>
      <c r="M214" s="3">
        <v>7</v>
      </c>
      <c r="N214" s="13">
        <f t="shared" si="84"/>
        <v>7.4383851901416304E-2</v>
      </c>
      <c r="O214" s="12">
        <f t="shared" si="85"/>
        <v>0.53993610223642174</v>
      </c>
      <c r="P214" s="3">
        <v>5</v>
      </c>
      <c r="Q214" s="3">
        <f t="shared" si="86"/>
        <v>1</v>
      </c>
      <c r="R214" s="3">
        <v>5</v>
      </c>
      <c r="S214" s="3">
        <f t="shared" si="87"/>
        <v>1</v>
      </c>
      <c r="T214" s="13">
        <f t="shared" si="89"/>
        <v>0.69146128396713868</v>
      </c>
      <c r="U214" s="3">
        <v>0</v>
      </c>
      <c r="W214" s="5" t="str">
        <f t="shared" si="90"/>
        <v/>
      </c>
      <c r="Y214" s="5" t="str">
        <f t="shared" si="91"/>
        <v/>
      </c>
      <c r="AA214" s="5" t="str">
        <f t="shared" si="92"/>
        <v/>
      </c>
      <c r="AC214" s="5" t="str">
        <f t="shared" si="93"/>
        <v/>
      </c>
      <c r="AD214" s="5">
        <f t="shared" si="94"/>
        <v>0</v>
      </c>
      <c r="AF214" s="3">
        <v>1</v>
      </c>
      <c r="AG214" s="3" t="s">
        <v>179</v>
      </c>
      <c r="AH214" s="3">
        <v>1</v>
      </c>
      <c r="AI214" s="3" t="s">
        <v>1793</v>
      </c>
      <c r="AJ214" s="3">
        <v>3</v>
      </c>
      <c r="AK214" s="3">
        <f t="shared" si="105"/>
        <v>1</v>
      </c>
      <c r="AL214" s="3">
        <v>3</v>
      </c>
      <c r="AM214" s="3">
        <f t="shared" si="105"/>
        <v>1</v>
      </c>
      <c r="AN214" s="3">
        <v>3</v>
      </c>
      <c r="AO214" s="3">
        <f t="shared" si="96"/>
        <v>1</v>
      </c>
      <c r="AP214" s="3">
        <f t="shared" si="97"/>
        <v>1</v>
      </c>
      <c r="AQ214" s="3" t="s">
        <v>1794</v>
      </c>
      <c r="AR214" s="3">
        <v>7</v>
      </c>
      <c r="AS214" s="13">
        <f t="shared" si="98"/>
        <v>7.0000000000000007E-2</v>
      </c>
      <c r="AT214" s="3" t="s">
        <v>1795</v>
      </c>
      <c r="AU214" s="3">
        <v>7</v>
      </c>
      <c r="AV214" s="5">
        <f t="shared" si="99"/>
        <v>7.0000000000000007E-2</v>
      </c>
      <c r="AW214" s="3">
        <v>50</v>
      </c>
      <c r="AX214" s="13">
        <f t="shared" si="100"/>
        <v>4.0502227622519239E-3</v>
      </c>
      <c r="AY214" s="3">
        <v>80</v>
      </c>
      <c r="AZ214" s="5">
        <f t="shared" si="101"/>
        <v>0.8</v>
      </c>
      <c r="BA214" s="3">
        <v>1000000</v>
      </c>
      <c r="BB214" s="13">
        <f t="shared" si="102"/>
        <v>5.5654496883348177E-2</v>
      </c>
      <c r="BC214" s="13">
        <f t="shared" si="103"/>
        <v>0.23242617991140005</v>
      </c>
      <c r="BD214" s="13">
        <f t="shared" si="104"/>
        <v>0.62423593298481728</v>
      </c>
    </row>
    <row r="215" spans="1:56" ht="15" x14ac:dyDescent="0.2">
      <c r="A215" s="3" t="s">
        <v>1800</v>
      </c>
      <c r="B215" s="21" t="s">
        <v>3137</v>
      </c>
      <c r="C215" s="3" t="s">
        <v>1801</v>
      </c>
      <c r="D215" s="3" t="s">
        <v>124</v>
      </c>
      <c r="E215" s="3" t="s">
        <v>207</v>
      </c>
      <c r="F215" s="3">
        <v>5</v>
      </c>
      <c r="G215" s="3">
        <f t="shared" si="81"/>
        <v>1</v>
      </c>
      <c r="H215" s="3">
        <v>5</v>
      </c>
      <c r="I215" s="3">
        <f t="shared" si="82"/>
        <v>1</v>
      </c>
      <c r="J215" s="3">
        <v>5</v>
      </c>
      <c r="K215" s="3">
        <f t="shared" si="83"/>
        <v>1</v>
      </c>
      <c r="L215" s="12">
        <f t="shared" si="88"/>
        <v>1</v>
      </c>
      <c r="N215" s="13">
        <f t="shared" si="84"/>
        <v>-3.6801605888256944E-3</v>
      </c>
      <c r="O215" s="12" t="e">
        <f t="shared" si="85"/>
        <v>#N/A</v>
      </c>
      <c r="Q215" s="3">
        <f t="shared" si="86"/>
        <v>-0.25</v>
      </c>
      <c r="S215" s="3">
        <f t="shared" si="87"/>
        <v>-0.25</v>
      </c>
      <c r="T215" s="13" t="str">
        <f t="shared" si="89"/>
        <v/>
      </c>
      <c r="W215" s="5" t="str">
        <f t="shared" si="90"/>
        <v/>
      </c>
      <c r="Y215" s="5" t="str">
        <f t="shared" si="91"/>
        <v/>
      </c>
      <c r="AA215" s="5" t="str">
        <f t="shared" si="92"/>
        <v/>
      </c>
      <c r="AC215" s="5" t="str">
        <f t="shared" si="93"/>
        <v/>
      </c>
      <c r="AD215" s="5" t="str">
        <f t="shared" si="94"/>
        <v/>
      </c>
      <c r="AK215" s="3">
        <f t="shared" si="105"/>
        <v>-0.5</v>
      </c>
      <c r="AM215" s="3">
        <f t="shared" si="105"/>
        <v>-0.5</v>
      </c>
      <c r="AO215" s="3">
        <f t="shared" si="96"/>
        <v>-0.5</v>
      </c>
      <c r="AP215" s="3" t="str">
        <f t="shared" si="97"/>
        <v/>
      </c>
      <c r="AS215" s="13" t="str">
        <f t="shared" si="98"/>
        <v/>
      </c>
      <c r="AV215" s="5" t="str">
        <f t="shared" si="99"/>
        <v/>
      </c>
      <c r="AX215" s="13" t="str">
        <f t="shared" si="100"/>
        <v/>
      </c>
      <c r="AZ215" s="5" t="str">
        <f t="shared" si="101"/>
        <v/>
      </c>
      <c r="BB215" s="13" t="str">
        <f t="shared" si="102"/>
        <v/>
      </c>
      <c r="BC215" s="13" t="str">
        <f t="shared" si="103"/>
        <v/>
      </c>
      <c r="BD215" s="13">
        <f t="shared" si="104"/>
        <v>1</v>
      </c>
    </row>
    <row r="216" spans="1:56" ht="15" x14ac:dyDescent="0.2">
      <c r="A216" s="3" t="s">
        <v>1802</v>
      </c>
      <c r="B216" s="21" t="s">
        <v>3137</v>
      </c>
      <c r="C216" s="3">
        <v>48259</v>
      </c>
      <c r="D216" s="3" t="s">
        <v>144</v>
      </c>
      <c r="E216" s="3" t="s">
        <v>1803</v>
      </c>
      <c r="F216" s="3">
        <v>5</v>
      </c>
      <c r="G216" s="3">
        <f t="shared" si="81"/>
        <v>1</v>
      </c>
      <c r="H216" s="3">
        <v>4</v>
      </c>
      <c r="I216" s="3">
        <f t="shared" si="82"/>
        <v>0.75</v>
      </c>
      <c r="J216" s="3">
        <v>5</v>
      </c>
      <c r="K216" s="3">
        <f t="shared" si="83"/>
        <v>1</v>
      </c>
      <c r="L216" s="12">
        <f t="shared" si="88"/>
        <v>0.91666666666666663</v>
      </c>
      <c r="M216" s="3">
        <v>4</v>
      </c>
      <c r="N216" s="13">
        <f t="shared" si="84"/>
        <v>4.0927846548455445E-2</v>
      </c>
      <c r="O216" s="12">
        <f t="shared" si="85"/>
        <v>0.25878594249201275</v>
      </c>
      <c r="P216" s="3">
        <v>4</v>
      </c>
      <c r="Q216" s="3">
        <f t="shared" si="86"/>
        <v>0.75</v>
      </c>
      <c r="R216" s="3">
        <v>5</v>
      </c>
      <c r="S216" s="3">
        <f t="shared" si="87"/>
        <v>1</v>
      </c>
      <c r="T216" s="13">
        <f t="shared" si="89"/>
        <v>0.59697594884948513</v>
      </c>
      <c r="U216" s="3">
        <v>1</v>
      </c>
      <c r="V216" s="3">
        <v>40</v>
      </c>
      <c r="W216" s="5">
        <f t="shared" si="90"/>
        <v>0.4</v>
      </c>
      <c r="X216" s="3">
        <v>50</v>
      </c>
      <c r="Y216" s="5">
        <f t="shared" si="91"/>
        <v>0.5</v>
      </c>
      <c r="Z216" s="3">
        <v>20</v>
      </c>
      <c r="AA216" s="5">
        <f t="shared" si="92"/>
        <v>0.2</v>
      </c>
      <c r="AB216" s="3">
        <v>20</v>
      </c>
      <c r="AC216" s="5">
        <f t="shared" si="93"/>
        <v>0.2</v>
      </c>
      <c r="AD216" s="5">
        <f t="shared" si="94"/>
        <v>0.46000000000000008</v>
      </c>
      <c r="AE216" s="3" t="s">
        <v>1805</v>
      </c>
      <c r="AF216" s="3">
        <v>1</v>
      </c>
      <c r="AG216" s="3" t="s">
        <v>147</v>
      </c>
      <c r="AH216" s="3">
        <v>1</v>
      </c>
      <c r="AI216" s="3" t="s">
        <v>1806</v>
      </c>
      <c r="AJ216" s="3">
        <v>3</v>
      </c>
      <c r="AK216" s="3">
        <f t="shared" si="105"/>
        <v>1</v>
      </c>
      <c r="AL216" s="3">
        <v>3</v>
      </c>
      <c r="AM216" s="3">
        <f t="shared" si="105"/>
        <v>1</v>
      </c>
      <c r="AN216" s="3">
        <v>3</v>
      </c>
      <c r="AO216" s="3">
        <f t="shared" si="96"/>
        <v>1</v>
      </c>
      <c r="AP216" s="3">
        <f t="shared" si="97"/>
        <v>1</v>
      </c>
      <c r="AQ216" s="3" t="s">
        <v>1807</v>
      </c>
      <c r="AR216" s="3">
        <v>3</v>
      </c>
      <c r="AS216" s="13">
        <f t="shared" si="98"/>
        <v>0.03</v>
      </c>
      <c r="AT216" s="3" t="s">
        <v>1808</v>
      </c>
      <c r="AU216" s="3">
        <v>40</v>
      </c>
      <c r="AV216" s="5">
        <f t="shared" si="99"/>
        <v>0.4</v>
      </c>
      <c r="AW216" s="3">
        <v>100</v>
      </c>
      <c r="AX216" s="13">
        <f t="shared" si="100"/>
        <v>8.1004455245038479E-3</v>
      </c>
      <c r="AY216" s="3">
        <v>45</v>
      </c>
      <c r="AZ216" s="5">
        <f t="shared" si="101"/>
        <v>0.45</v>
      </c>
      <c r="BA216" s="3">
        <v>170000</v>
      </c>
      <c r="BB216" s="13">
        <f t="shared" si="102"/>
        <v>9.4612644701691905E-3</v>
      </c>
      <c r="BC216" s="13">
        <f t="shared" si="103"/>
        <v>0.21689042749866824</v>
      </c>
      <c r="BD216" s="13">
        <f t="shared" si="104"/>
        <v>0.65256663037685247</v>
      </c>
    </row>
    <row r="217" spans="1:56" ht="15" x14ac:dyDescent="0.2">
      <c r="A217" s="3" t="s">
        <v>1812</v>
      </c>
      <c r="B217" s="21" t="s">
        <v>3152</v>
      </c>
      <c r="C217" s="3">
        <v>90461</v>
      </c>
      <c r="D217" s="3" t="s">
        <v>144</v>
      </c>
      <c r="E217" s="3" t="s">
        <v>187</v>
      </c>
      <c r="F217" s="3">
        <v>5</v>
      </c>
      <c r="G217" s="3">
        <f t="shared" si="81"/>
        <v>1</v>
      </c>
      <c r="H217" s="3">
        <v>4</v>
      </c>
      <c r="I217" s="3">
        <f t="shared" si="82"/>
        <v>0.75</v>
      </c>
      <c r="J217" s="3">
        <v>5</v>
      </c>
      <c r="K217" s="3">
        <f t="shared" si="83"/>
        <v>1</v>
      </c>
      <c r="L217" s="12">
        <f t="shared" si="88"/>
        <v>0.91666666666666663</v>
      </c>
      <c r="M217" s="3">
        <v>1</v>
      </c>
      <c r="N217" s="13">
        <f t="shared" si="84"/>
        <v>7.47184119549459E-3</v>
      </c>
      <c r="O217" s="12">
        <f t="shared" si="85"/>
        <v>1.2779552715654952E-2</v>
      </c>
      <c r="P217" s="3">
        <v>4</v>
      </c>
      <c r="Q217" s="3">
        <f t="shared" si="86"/>
        <v>0.75</v>
      </c>
      <c r="R217" s="3">
        <v>5</v>
      </c>
      <c r="S217" s="3">
        <f t="shared" si="87"/>
        <v>1</v>
      </c>
      <c r="T217" s="13">
        <f t="shared" si="89"/>
        <v>0.58582394706516483</v>
      </c>
      <c r="U217" s="3">
        <v>1</v>
      </c>
      <c r="V217" s="3">
        <v>15</v>
      </c>
      <c r="W217" s="5">
        <f t="shared" si="90"/>
        <v>0.15</v>
      </c>
      <c r="X217" s="3">
        <v>10</v>
      </c>
      <c r="Y217" s="5">
        <f t="shared" si="91"/>
        <v>0.1</v>
      </c>
      <c r="Z217" s="3">
        <v>7</v>
      </c>
      <c r="AA217" s="5">
        <f t="shared" si="92"/>
        <v>7.0000000000000007E-2</v>
      </c>
      <c r="AB217" s="3">
        <v>8</v>
      </c>
      <c r="AC217" s="5">
        <f t="shared" si="93"/>
        <v>0.08</v>
      </c>
      <c r="AD217" s="5">
        <f t="shared" si="94"/>
        <v>0.28000000000000003</v>
      </c>
      <c r="AE217" s="3" t="s">
        <v>1814</v>
      </c>
      <c r="AF217" s="3">
        <v>1</v>
      </c>
      <c r="AG217" s="3" t="s">
        <v>128</v>
      </c>
      <c r="AH217" s="3">
        <v>1</v>
      </c>
      <c r="AI217" s="3" t="s">
        <v>1815</v>
      </c>
      <c r="AJ217" s="3">
        <v>3</v>
      </c>
      <c r="AK217" s="3">
        <f t="shared" si="105"/>
        <v>1</v>
      </c>
      <c r="AL217" s="3">
        <v>2</v>
      </c>
      <c r="AM217" s="3">
        <f t="shared" si="105"/>
        <v>0.5</v>
      </c>
      <c r="AN217" s="3">
        <v>3</v>
      </c>
      <c r="AO217" s="3">
        <f t="shared" si="96"/>
        <v>1</v>
      </c>
      <c r="AP217" s="3">
        <f t="shared" si="97"/>
        <v>0.83333333333333337</v>
      </c>
      <c r="AQ217" s="3" t="s">
        <v>1816</v>
      </c>
      <c r="AR217" s="3">
        <v>15</v>
      </c>
      <c r="AS217" s="13">
        <f t="shared" si="98"/>
        <v>0.15</v>
      </c>
      <c r="AT217" s="3" t="s">
        <v>1817</v>
      </c>
      <c r="AU217" s="3">
        <v>10</v>
      </c>
      <c r="AV217" s="5">
        <f t="shared" si="99"/>
        <v>0.1</v>
      </c>
      <c r="AW217" s="3">
        <v>18</v>
      </c>
      <c r="AX217" s="13">
        <f t="shared" si="100"/>
        <v>1.4580801944106927E-3</v>
      </c>
      <c r="AY217" s="3">
        <v>10</v>
      </c>
      <c r="AZ217" s="5">
        <f t="shared" si="101"/>
        <v>0.1</v>
      </c>
      <c r="BA217" s="3">
        <v>4500000</v>
      </c>
      <c r="BB217" s="13">
        <f t="shared" si="102"/>
        <v>0.25044523597506679</v>
      </c>
      <c r="BC217" s="13">
        <f t="shared" si="103"/>
        <v>0.11297582904236937</v>
      </c>
      <c r="BD217" s="13">
        <f t="shared" si="104"/>
        <v>0.60984997201344182</v>
      </c>
    </row>
    <row r="218" spans="1:56" ht="15" x14ac:dyDescent="0.2">
      <c r="A218" s="3" t="s">
        <v>1821</v>
      </c>
      <c r="B218" s="21" t="s">
        <v>3137</v>
      </c>
      <c r="C218" s="3" t="s">
        <v>1822</v>
      </c>
      <c r="D218" s="3" t="s">
        <v>124</v>
      </c>
      <c r="E218" s="3" t="s">
        <v>336</v>
      </c>
      <c r="G218" s="3">
        <f t="shared" si="81"/>
        <v>-0.25</v>
      </c>
      <c r="I218" s="3">
        <f t="shared" si="82"/>
        <v>-0.25</v>
      </c>
      <c r="K218" s="3">
        <f t="shared" si="83"/>
        <v>-0.25</v>
      </c>
      <c r="L218" s="12" t="str">
        <f t="shared" si="88"/>
        <v/>
      </c>
      <c r="N218" s="13">
        <f t="shared" si="84"/>
        <v>-3.6801605888256944E-3</v>
      </c>
      <c r="O218" s="12" t="e">
        <f t="shared" si="85"/>
        <v>#N/A</v>
      </c>
      <c r="Q218" s="3">
        <f t="shared" si="86"/>
        <v>-0.25</v>
      </c>
      <c r="S218" s="3">
        <f t="shared" si="87"/>
        <v>-0.25</v>
      </c>
      <c r="T218" s="13" t="str">
        <f t="shared" si="89"/>
        <v/>
      </c>
      <c r="W218" s="5" t="str">
        <f t="shared" si="90"/>
        <v/>
      </c>
      <c r="Y218" s="5" t="str">
        <f t="shared" si="91"/>
        <v/>
      </c>
      <c r="AA218" s="5" t="str">
        <f t="shared" si="92"/>
        <v/>
      </c>
      <c r="AC218" s="5" t="str">
        <f t="shared" si="93"/>
        <v/>
      </c>
      <c r="AD218" s="5" t="str">
        <f t="shared" si="94"/>
        <v/>
      </c>
      <c r="AK218" s="3">
        <f t="shared" si="105"/>
        <v>-0.5</v>
      </c>
      <c r="AM218" s="3">
        <f t="shared" si="105"/>
        <v>-0.5</v>
      </c>
      <c r="AO218" s="3">
        <f t="shared" si="96"/>
        <v>-0.5</v>
      </c>
      <c r="AP218" s="3" t="str">
        <f t="shared" si="97"/>
        <v/>
      </c>
      <c r="AS218" s="13" t="str">
        <f t="shared" si="98"/>
        <v/>
      </c>
      <c r="AV218" s="5" t="str">
        <f t="shared" si="99"/>
        <v/>
      </c>
      <c r="AX218" s="13" t="str">
        <f t="shared" si="100"/>
        <v/>
      </c>
      <c r="AZ218" s="5" t="str">
        <f t="shared" si="101"/>
        <v/>
      </c>
      <c r="BB218" s="13" t="str">
        <f t="shared" si="102"/>
        <v/>
      </c>
      <c r="BC218" s="13" t="str">
        <f t="shared" si="103"/>
        <v/>
      </c>
      <c r="BD218" s="13" t="str">
        <f t="shared" si="104"/>
        <v/>
      </c>
    </row>
    <row r="219" spans="1:56" ht="15" x14ac:dyDescent="0.2">
      <c r="A219" s="3" t="s">
        <v>1823</v>
      </c>
      <c r="B219" s="21" t="s">
        <v>3139</v>
      </c>
      <c r="C219" s="3" t="s">
        <v>1824</v>
      </c>
      <c r="D219" s="3" t="s">
        <v>144</v>
      </c>
      <c r="E219" s="3" t="s">
        <v>1073</v>
      </c>
      <c r="F219" s="3">
        <v>5</v>
      </c>
      <c r="G219" s="3">
        <f t="shared" si="81"/>
        <v>1</v>
      </c>
      <c r="H219" s="3">
        <v>5</v>
      </c>
      <c r="I219" s="3">
        <f t="shared" si="82"/>
        <v>1</v>
      </c>
      <c r="J219" s="3">
        <v>5</v>
      </c>
      <c r="K219" s="3">
        <f t="shared" si="83"/>
        <v>1</v>
      </c>
      <c r="L219" s="12">
        <f t="shared" si="88"/>
        <v>1</v>
      </c>
      <c r="M219" s="3">
        <v>12.8</v>
      </c>
      <c r="N219" s="13">
        <f t="shared" si="84"/>
        <v>0.13906546225047398</v>
      </c>
      <c r="O219" s="12">
        <f t="shared" si="85"/>
        <v>0.77635782747603832</v>
      </c>
      <c r="P219" s="3">
        <v>5</v>
      </c>
      <c r="Q219" s="3">
        <f t="shared" si="86"/>
        <v>1</v>
      </c>
      <c r="R219" s="3">
        <v>5</v>
      </c>
      <c r="S219" s="3">
        <f t="shared" si="87"/>
        <v>1</v>
      </c>
      <c r="T219" s="13">
        <f t="shared" si="89"/>
        <v>0.71302182075015796</v>
      </c>
      <c r="U219" s="3">
        <v>1</v>
      </c>
      <c r="V219" s="3">
        <v>100</v>
      </c>
      <c r="W219" s="5">
        <f t="shared" si="90"/>
        <v>1</v>
      </c>
      <c r="X219" s="3">
        <v>6</v>
      </c>
      <c r="Y219" s="5">
        <f t="shared" si="91"/>
        <v>0.06</v>
      </c>
      <c r="Z219" s="3">
        <v>15</v>
      </c>
      <c r="AA219" s="5">
        <f t="shared" si="92"/>
        <v>0.15</v>
      </c>
      <c r="AB219" s="3">
        <v>100</v>
      </c>
      <c r="AC219" s="5">
        <f t="shared" si="93"/>
        <v>1</v>
      </c>
      <c r="AD219" s="5">
        <f t="shared" si="94"/>
        <v>0.64200000000000002</v>
      </c>
      <c r="AE219" s="3" t="s">
        <v>1826</v>
      </c>
      <c r="AF219" s="3">
        <v>1</v>
      </c>
      <c r="AG219" s="3" t="s">
        <v>147</v>
      </c>
      <c r="AH219" s="3">
        <v>1</v>
      </c>
      <c r="AI219" s="3" t="s">
        <v>1827</v>
      </c>
      <c r="AJ219" s="3">
        <v>3</v>
      </c>
      <c r="AK219" s="3">
        <f t="shared" si="105"/>
        <v>1</v>
      </c>
      <c r="AL219" s="3">
        <v>3</v>
      </c>
      <c r="AM219" s="3">
        <f t="shared" si="105"/>
        <v>1</v>
      </c>
      <c r="AN219" s="3">
        <v>3</v>
      </c>
      <c r="AO219" s="3">
        <f t="shared" si="96"/>
        <v>1</v>
      </c>
      <c r="AP219" s="3">
        <f t="shared" si="97"/>
        <v>1</v>
      </c>
      <c r="AQ219" s="3" t="s">
        <v>1828</v>
      </c>
      <c r="AR219" s="3">
        <v>10</v>
      </c>
      <c r="AS219" s="13">
        <f t="shared" si="98"/>
        <v>0.1</v>
      </c>
      <c r="AT219" s="3" t="s">
        <v>1829</v>
      </c>
      <c r="AU219" s="3">
        <v>70</v>
      </c>
      <c r="AV219" s="5">
        <f t="shared" si="99"/>
        <v>0.70000000000000007</v>
      </c>
      <c r="AW219" s="3">
        <v>700</v>
      </c>
      <c r="AX219" s="13">
        <f t="shared" si="100"/>
        <v>5.6703118671526935E-2</v>
      </c>
      <c r="AY219" s="3">
        <v>70</v>
      </c>
      <c r="AZ219" s="5">
        <f t="shared" si="101"/>
        <v>0.70000000000000007</v>
      </c>
      <c r="BA219" s="3">
        <v>17968000</v>
      </c>
      <c r="BB219" s="13">
        <f t="shared" si="102"/>
        <v>1</v>
      </c>
      <c r="BC219" s="13">
        <f t="shared" si="103"/>
        <v>0.61417577966788173</v>
      </c>
      <c r="BD219" s="13">
        <f t="shared" si="104"/>
        <v>0.75864970005225496</v>
      </c>
    </row>
    <row r="220" spans="1:56" ht="15" x14ac:dyDescent="0.2">
      <c r="A220" s="3" t="s">
        <v>1835</v>
      </c>
      <c r="B220" s="21" t="s">
        <v>3137</v>
      </c>
      <c r="C220" s="3" t="s">
        <v>1836</v>
      </c>
      <c r="D220" s="3" t="s">
        <v>124</v>
      </c>
      <c r="E220" s="3" t="s">
        <v>313</v>
      </c>
      <c r="F220" s="3">
        <v>5</v>
      </c>
      <c r="G220" s="3">
        <f t="shared" si="81"/>
        <v>1</v>
      </c>
      <c r="H220" s="3">
        <v>5</v>
      </c>
      <c r="I220" s="3">
        <f t="shared" si="82"/>
        <v>1</v>
      </c>
      <c r="J220" s="3">
        <v>5</v>
      </c>
      <c r="K220" s="3">
        <f t="shared" si="83"/>
        <v>1</v>
      </c>
      <c r="L220" s="12">
        <f t="shared" si="88"/>
        <v>1</v>
      </c>
      <c r="M220" s="3">
        <v>18</v>
      </c>
      <c r="N220" s="13">
        <f t="shared" si="84"/>
        <v>0.19705587152893947</v>
      </c>
      <c r="O220" s="12">
        <f t="shared" si="85"/>
        <v>0.87859424920127793</v>
      </c>
      <c r="P220" s="3">
        <v>5</v>
      </c>
      <c r="Q220" s="3">
        <f t="shared" si="86"/>
        <v>1</v>
      </c>
      <c r="R220" s="3">
        <v>5</v>
      </c>
      <c r="S220" s="3">
        <f t="shared" si="87"/>
        <v>1</v>
      </c>
      <c r="T220" s="13">
        <f t="shared" si="89"/>
        <v>0.73235195717631318</v>
      </c>
      <c r="U220" s="3">
        <v>1</v>
      </c>
      <c r="V220" s="3">
        <v>80</v>
      </c>
      <c r="W220" s="5">
        <f t="shared" si="90"/>
        <v>0.8</v>
      </c>
      <c r="X220" s="3">
        <v>25</v>
      </c>
      <c r="Y220" s="5">
        <f t="shared" si="91"/>
        <v>0.25</v>
      </c>
      <c r="Z220" s="3">
        <v>70</v>
      </c>
      <c r="AA220" s="5">
        <f t="shared" si="92"/>
        <v>0.70000000000000007</v>
      </c>
      <c r="AB220" s="3">
        <v>25</v>
      </c>
      <c r="AC220" s="5">
        <f t="shared" si="93"/>
        <v>0.25</v>
      </c>
      <c r="AD220" s="5">
        <f t="shared" si="94"/>
        <v>0.6</v>
      </c>
      <c r="AE220" s="3" t="s">
        <v>1838</v>
      </c>
      <c r="AF220" s="3">
        <v>1</v>
      </c>
      <c r="AG220" s="3" t="s">
        <v>179</v>
      </c>
      <c r="AH220" s="3">
        <v>1</v>
      </c>
      <c r="AI220" s="3" t="s">
        <v>1839</v>
      </c>
      <c r="AJ220" s="3">
        <v>3</v>
      </c>
      <c r="AK220" s="3">
        <f t="shared" si="105"/>
        <v>1</v>
      </c>
      <c r="AL220" s="3">
        <v>2</v>
      </c>
      <c r="AM220" s="3">
        <f t="shared" si="105"/>
        <v>0.5</v>
      </c>
      <c r="AN220" s="3">
        <v>3</v>
      </c>
      <c r="AO220" s="3">
        <f t="shared" si="96"/>
        <v>1</v>
      </c>
      <c r="AP220" s="3">
        <f t="shared" si="97"/>
        <v>0.83333333333333337</v>
      </c>
      <c r="AQ220" s="3" t="s">
        <v>1840</v>
      </c>
      <c r="AR220" s="3">
        <v>3</v>
      </c>
      <c r="AS220" s="13">
        <f t="shared" si="98"/>
        <v>0.03</v>
      </c>
      <c r="AT220" s="3" t="s">
        <v>1841</v>
      </c>
      <c r="AU220" s="3">
        <v>75</v>
      </c>
      <c r="AV220" s="5">
        <f t="shared" si="99"/>
        <v>0.75</v>
      </c>
      <c r="AW220" s="3">
        <v>60</v>
      </c>
      <c r="AX220" s="13">
        <f t="shared" si="100"/>
        <v>4.8602673147023082E-3</v>
      </c>
      <c r="AY220" s="3">
        <v>75</v>
      </c>
      <c r="AZ220" s="5">
        <f t="shared" si="101"/>
        <v>0.75</v>
      </c>
      <c r="BA220" s="3">
        <v>450000</v>
      </c>
      <c r="BB220" s="13">
        <f t="shared" si="102"/>
        <v>2.5044523597506679E-2</v>
      </c>
      <c r="BC220" s="13">
        <f t="shared" si="103"/>
        <v>0.38247619772805225</v>
      </c>
      <c r="BD220" s="13">
        <f t="shared" si="104"/>
        <v>0.69727018602971236</v>
      </c>
    </row>
    <row r="221" spans="1:56" ht="15" x14ac:dyDescent="0.2">
      <c r="A221" s="3" t="s">
        <v>1846</v>
      </c>
      <c r="B221" s="21" t="s">
        <v>3151</v>
      </c>
      <c r="C221" s="3" t="s">
        <v>840</v>
      </c>
      <c r="D221" s="3" t="s">
        <v>144</v>
      </c>
      <c r="E221" s="3" t="s">
        <v>1848</v>
      </c>
      <c r="F221" s="3">
        <v>5</v>
      </c>
      <c r="G221" s="3">
        <f t="shared" si="81"/>
        <v>1</v>
      </c>
      <c r="H221" s="3">
        <v>5</v>
      </c>
      <c r="I221" s="3">
        <f t="shared" si="82"/>
        <v>1</v>
      </c>
      <c r="J221" s="3">
        <v>5</v>
      </c>
      <c r="K221" s="3">
        <f t="shared" si="83"/>
        <v>1</v>
      </c>
      <c r="L221" s="12">
        <f t="shared" si="88"/>
        <v>1</v>
      </c>
      <c r="M221" s="3">
        <v>10</v>
      </c>
      <c r="N221" s="13">
        <f t="shared" si="84"/>
        <v>0.10783985725437716</v>
      </c>
      <c r="O221" s="12">
        <f t="shared" si="85"/>
        <v>0.61661341853035145</v>
      </c>
      <c r="P221" s="3">
        <v>5</v>
      </c>
      <c r="Q221" s="3">
        <f t="shared" si="86"/>
        <v>1</v>
      </c>
      <c r="R221" s="3">
        <v>5</v>
      </c>
      <c r="S221" s="3">
        <f t="shared" si="87"/>
        <v>1</v>
      </c>
      <c r="T221" s="13">
        <f t="shared" si="89"/>
        <v>0.70261328575145898</v>
      </c>
      <c r="U221" s="3">
        <v>1</v>
      </c>
      <c r="V221" s="3">
        <v>15</v>
      </c>
      <c r="W221" s="5">
        <f t="shared" si="90"/>
        <v>0.15</v>
      </c>
      <c r="X221" s="3">
        <v>20</v>
      </c>
      <c r="Y221" s="5">
        <f t="shared" si="91"/>
        <v>0.2</v>
      </c>
      <c r="Z221" s="3">
        <v>15</v>
      </c>
      <c r="AA221" s="5">
        <f t="shared" si="92"/>
        <v>0.15</v>
      </c>
      <c r="AB221" s="3">
        <v>15</v>
      </c>
      <c r="AC221" s="5">
        <f t="shared" si="93"/>
        <v>0.15</v>
      </c>
      <c r="AD221" s="5">
        <f t="shared" si="94"/>
        <v>0.32999999999999996</v>
      </c>
      <c r="AE221" s="3" t="s">
        <v>1850</v>
      </c>
      <c r="AF221" s="3">
        <v>1</v>
      </c>
      <c r="AG221" s="3" t="s">
        <v>128</v>
      </c>
      <c r="AH221" s="3">
        <v>0</v>
      </c>
      <c r="AJ221" s="3">
        <v>3</v>
      </c>
      <c r="AK221" s="3">
        <f t="shared" si="105"/>
        <v>1</v>
      </c>
      <c r="AL221" s="3">
        <v>3</v>
      </c>
      <c r="AM221" s="3">
        <f t="shared" si="105"/>
        <v>1</v>
      </c>
      <c r="AN221" s="3">
        <v>3</v>
      </c>
      <c r="AO221" s="3">
        <f t="shared" si="96"/>
        <v>1</v>
      </c>
      <c r="AP221" s="3">
        <f t="shared" si="97"/>
        <v>1</v>
      </c>
      <c r="AQ221" s="3" t="s">
        <v>1851</v>
      </c>
      <c r="AR221" s="3">
        <v>8</v>
      </c>
      <c r="AS221" s="13">
        <f t="shared" si="98"/>
        <v>0.08</v>
      </c>
      <c r="AT221" s="3" t="s">
        <v>1852</v>
      </c>
      <c r="AU221" s="3">
        <v>40</v>
      </c>
      <c r="AV221" s="5">
        <f t="shared" si="99"/>
        <v>0.4</v>
      </c>
      <c r="AW221" s="3">
        <v>120</v>
      </c>
      <c r="AX221" s="13">
        <f t="shared" si="100"/>
        <v>9.7205346294046164E-3</v>
      </c>
      <c r="AY221" s="3">
        <v>60</v>
      </c>
      <c r="AZ221" s="5">
        <f t="shared" si="101"/>
        <v>0.6</v>
      </c>
      <c r="BA221" s="3">
        <v>400000</v>
      </c>
      <c r="BB221" s="13">
        <f t="shared" si="102"/>
        <v>2.2261798753339269E-2</v>
      </c>
      <c r="BC221" s="13">
        <f t="shared" si="103"/>
        <v>0.25799558334568601</v>
      </c>
      <c r="BD221" s="13">
        <f t="shared" si="104"/>
        <v>0.54632610863714315</v>
      </c>
    </row>
    <row r="222" spans="1:56" ht="15" x14ac:dyDescent="0.2">
      <c r="A222" s="3" t="s">
        <v>1855</v>
      </c>
      <c r="B222" s="21" t="s">
        <v>3137</v>
      </c>
      <c r="C222" s="3" t="s">
        <v>1856</v>
      </c>
      <c r="D222" s="3" t="s">
        <v>124</v>
      </c>
      <c r="E222" s="3" t="s">
        <v>242</v>
      </c>
      <c r="G222" s="3">
        <f t="shared" si="81"/>
        <v>-0.25</v>
      </c>
      <c r="I222" s="3">
        <f t="shared" si="82"/>
        <v>-0.25</v>
      </c>
      <c r="K222" s="3">
        <f t="shared" si="83"/>
        <v>-0.25</v>
      </c>
      <c r="L222" s="12" t="str">
        <f t="shared" si="88"/>
        <v/>
      </c>
      <c r="N222" s="13">
        <f t="shared" si="84"/>
        <v>-3.6801605888256944E-3</v>
      </c>
      <c r="O222" s="12" t="e">
        <f t="shared" si="85"/>
        <v>#N/A</v>
      </c>
      <c r="Q222" s="3">
        <f t="shared" si="86"/>
        <v>-0.25</v>
      </c>
      <c r="S222" s="3">
        <f t="shared" si="87"/>
        <v>-0.25</v>
      </c>
      <c r="T222" s="13" t="str">
        <f t="shared" si="89"/>
        <v/>
      </c>
      <c r="W222" s="5" t="str">
        <f t="shared" si="90"/>
        <v/>
      </c>
      <c r="Y222" s="5" t="str">
        <f t="shared" si="91"/>
        <v/>
      </c>
      <c r="AA222" s="5" t="str">
        <f t="shared" si="92"/>
        <v/>
      </c>
      <c r="AC222" s="5" t="str">
        <f t="shared" si="93"/>
        <v/>
      </c>
      <c r="AD222" s="5" t="str">
        <f t="shared" si="94"/>
        <v/>
      </c>
      <c r="AK222" s="3">
        <f t="shared" si="105"/>
        <v>-0.5</v>
      </c>
      <c r="AM222" s="3">
        <f t="shared" si="105"/>
        <v>-0.5</v>
      </c>
      <c r="AO222" s="3">
        <f t="shared" si="96"/>
        <v>-0.5</v>
      </c>
      <c r="AP222" s="3" t="str">
        <f t="shared" si="97"/>
        <v/>
      </c>
      <c r="AS222" s="13" t="str">
        <f t="shared" si="98"/>
        <v/>
      </c>
      <c r="AV222" s="5" t="str">
        <f t="shared" si="99"/>
        <v/>
      </c>
      <c r="AX222" s="13" t="str">
        <f t="shared" si="100"/>
        <v/>
      </c>
      <c r="AZ222" s="5" t="str">
        <f t="shared" si="101"/>
        <v/>
      </c>
      <c r="BB222" s="13" t="str">
        <f t="shared" si="102"/>
        <v/>
      </c>
      <c r="BC222" s="13" t="str">
        <f t="shared" si="103"/>
        <v/>
      </c>
      <c r="BD222" s="13" t="str">
        <f t="shared" si="104"/>
        <v/>
      </c>
    </row>
    <row r="223" spans="1:56" ht="15" x14ac:dyDescent="0.2">
      <c r="A223" s="3" t="s">
        <v>1857</v>
      </c>
      <c r="B223" s="21" t="s">
        <v>3137</v>
      </c>
      <c r="C223" s="3" t="s">
        <v>1858</v>
      </c>
      <c r="D223" s="3" t="s">
        <v>124</v>
      </c>
      <c r="E223" s="3" t="s">
        <v>843</v>
      </c>
      <c r="F223" s="3">
        <v>5</v>
      </c>
      <c r="G223" s="3">
        <f t="shared" si="81"/>
        <v>1</v>
      </c>
      <c r="H223" s="3">
        <v>4</v>
      </c>
      <c r="I223" s="3">
        <f t="shared" si="82"/>
        <v>0.75</v>
      </c>
      <c r="J223" s="3">
        <v>4</v>
      </c>
      <c r="K223" s="3">
        <f t="shared" si="83"/>
        <v>0.75</v>
      </c>
      <c r="L223" s="12">
        <f t="shared" si="88"/>
        <v>0.83333333333333337</v>
      </c>
      <c r="M223" s="3">
        <v>5</v>
      </c>
      <c r="N223" s="13">
        <f t="shared" si="84"/>
        <v>5.2079848332775729E-2</v>
      </c>
      <c r="O223" s="12">
        <f t="shared" si="85"/>
        <v>0.32587859424920129</v>
      </c>
      <c r="P223" s="3">
        <v>3</v>
      </c>
      <c r="Q223" s="3">
        <f t="shared" si="86"/>
        <v>0.5</v>
      </c>
      <c r="R223" s="3">
        <v>4</v>
      </c>
      <c r="S223" s="3">
        <f t="shared" si="87"/>
        <v>0.75</v>
      </c>
      <c r="T223" s="13">
        <f t="shared" si="89"/>
        <v>0.43402661611092519</v>
      </c>
      <c r="U223" s="3">
        <v>1</v>
      </c>
      <c r="V223" s="3">
        <v>20</v>
      </c>
      <c r="W223" s="5">
        <f t="shared" si="90"/>
        <v>0.2</v>
      </c>
      <c r="X223" s="3">
        <v>15</v>
      </c>
      <c r="Y223" s="5">
        <f t="shared" si="91"/>
        <v>0.15</v>
      </c>
      <c r="Z223" s="3">
        <v>80</v>
      </c>
      <c r="AA223" s="5">
        <f t="shared" si="92"/>
        <v>0.8</v>
      </c>
      <c r="AB223" s="3">
        <v>10</v>
      </c>
      <c r="AC223" s="5">
        <f t="shared" si="93"/>
        <v>0.1</v>
      </c>
      <c r="AD223" s="5">
        <f t="shared" si="94"/>
        <v>0.45</v>
      </c>
      <c r="AE223" s="3" t="s">
        <v>1860</v>
      </c>
      <c r="AF223" s="3">
        <v>1</v>
      </c>
      <c r="AG223" s="3" t="s">
        <v>147</v>
      </c>
      <c r="AH223" s="3">
        <v>1</v>
      </c>
      <c r="AI223" s="3" t="s">
        <v>1861</v>
      </c>
      <c r="AJ223" s="3">
        <v>3</v>
      </c>
      <c r="AK223" s="3">
        <f t="shared" si="105"/>
        <v>1</v>
      </c>
      <c r="AL223" s="3">
        <v>2</v>
      </c>
      <c r="AM223" s="3">
        <f t="shared" si="105"/>
        <v>0.5</v>
      </c>
      <c r="AN223" s="3">
        <v>1</v>
      </c>
      <c r="AO223" s="3">
        <f t="shared" si="96"/>
        <v>0</v>
      </c>
      <c r="AP223" s="3">
        <f t="shared" si="97"/>
        <v>0.5</v>
      </c>
      <c r="AQ223" s="3" t="s">
        <v>1862</v>
      </c>
      <c r="AR223" s="3">
        <v>1</v>
      </c>
      <c r="AS223" s="13">
        <f t="shared" si="98"/>
        <v>0.01</v>
      </c>
      <c r="AT223" s="3" t="s">
        <v>1863</v>
      </c>
      <c r="AU223" s="3">
        <v>50</v>
      </c>
      <c r="AV223" s="5">
        <f t="shared" si="99"/>
        <v>0.5</v>
      </c>
      <c r="AW223" s="3">
        <v>20</v>
      </c>
      <c r="AX223" s="13">
        <f t="shared" si="100"/>
        <v>1.6200891049007696E-3</v>
      </c>
      <c r="AY223" s="3">
        <v>65</v>
      </c>
      <c r="AZ223" s="5">
        <f t="shared" si="101"/>
        <v>0.65</v>
      </c>
      <c r="BA223" s="3">
        <v>100000</v>
      </c>
      <c r="BB223" s="13">
        <f t="shared" si="102"/>
        <v>5.5654496883348172E-3</v>
      </c>
      <c r="BC223" s="13">
        <f t="shared" si="103"/>
        <v>0.28929638469830887</v>
      </c>
      <c r="BD223" s="13">
        <f t="shared" si="104"/>
        <v>0.5645820417678209</v>
      </c>
    </row>
    <row r="224" spans="1:56" ht="15" x14ac:dyDescent="0.2">
      <c r="A224" s="3" t="s">
        <v>1866</v>
      </c>
      <c r="B224" s="21" t="s">
        <v>3137</v>
      </c>
      <c r="C224" s="3" t="s">
        <v>1867</v>
      </c>
      <c r="D224" s="3" t="s">
        <v>124</v>
      </c>
      <c r="E224" s="3" t="s">
        <v>902</v>
      </c>
      <c r="F224" s="3">
        <v>5</v>
      </c>
      <c r="G224" s="3">
        <f t="shared" si="81"/>
        <v>1</v>
      </c>
      <c r="H224" s="3">
        <v>5</v>
      </c>
      <c r="I224" s="3">
        <f t="shared" si="82"/>
        <v>1</v>
      </c>
      <c r="J224" s="3">
        <v>4</v>
      </c>
      <c r="K224" s="3">
        <f t="shared" si="83"/>
        <v>0.75</v>
      </c>
      <c r="L224" s="12">
        <f t="shared" si="88"/>
        <v>0.91666666666666663</v>
      </c>
      <c r="M224" s="3">
        <v>12</v>
      </c>
      <c r="N224" s="13">
        <f t="shared" si="84"/>
        <v>0.13014386082301774</v>
      </c>
      <c r="O224" s="12">
        <f t="shared" si="85"/>
        <v>0.72523961661341851</v>
      </c>
      <c r="P224" s="3">
        <v>4</v>
      </c>
      <c r="Q224" s="3">
        <f t="shared" si="86"/>
        <v>0.75</v>
      </c>
      <c r="R224" s="3">
        <v>4</v>
      </c>
      <c r="S224" s="3">
        <f t="shared" si="87"/>
        <v>0.75</v>
      </c>
      <c r="T224" s="13">
        <f t="shared" si="89"/>
        <v>0.54338128694100585</v>
      </c>
      <c r="U224" s="3">
        <v>0</v>
      </c>
      <c r="W224" s="5" t="str">
        <f t="shared" si="90"/>
        <v/>
      </c>
      <c r="Y224" s="5" t="str">
        <f t="shared" si="91"/>
        <v/>
      </c>
      <c r="AA224" s="5" t="str">
        <f t="shared" si="92"/>
        <v/>
      </c>
      <c r="AC224" s="5" t="str">
        <f t="shared" si="93"/>
        <v/>
      </c>
      <c r="AD224" s="5">
        <f t="shared" si="94"/>
        <v>0</v>
      </c>
      <c r="AF224" s="3">
        <v>1</v>
      </c>
      <c r="AG224" s="3" t="s">
        <v>128</v>
      </c>
      <c r="AH224" s="3">
        <v>0</v>
      </c>
      <c r="AI224" s="3" t="s">
        <v>1869</v>
      </c>
      <c r="AJ224" s="3">
        <v>3</v>
      </c>
      <c r="AK224" s="3">
        <f t="shared" si="105"/>
        <v>1</v>
      </c>
      <c r="AL224" s="3">
        <v>3</v>
      </c>
      <c r="AM224" s="3">
        <f t="shared" si="105"/>
        <v>1</v>
      </c>
      <c r="AN224" s="3">
        <v>1</v>
      </c>
      <c r="AO224" s="3">
        <f t="shared" si="96"/>
        <v>0</v>
      </c>
      <c r="AP224" s="3">
        <f t="shared" si="97"/>
        <v>0.66666666666666663</v>
      </c>
      <c r="AQ224" s="3" t="s">
        <v>1870</v>
      </c>
      <c r="AR224" s="3">
        <v>7</v>
      </c>
      <c r="AS224" s="13">
        <f t="shared" si="98"/>
        <v>7.0000000000000007E-2</v>
      </c>
      <c r="AT224" s="3" t="s">
        <v>1871</v>
      </c>
      <c r="AU224" s="3">
        <v>60</v>
      </c>
      <c r="AV224" s="5">
        <f t="shared" si="99"/>
        <v>0.6</v>
      </c>
      <c r="AW224" s="3">
        <v>10</v>
      </c>
      <c r="AX224" s="13">
        <f t="shared" si="100"/>
        <v>8.1004455245038481E-4</v>
      </c>
      <c r="AY224" s="3">
        <v>60</v>
      </c>
      <c r="AZ224" s="5">
        <f t="shared" si="101"/>
        <v>0.6</v>
      </c>
      <c r="BA224" s="3">
        <v>10000</v>
      </c>
      <c r="BB224" s="13">
        <f t="shared" si="102"/>
        <v>5.5654496883348172E-4</v>
      </c>
      <c r="BC224" s="13">
        <f t="shared" si="103"/>
        <v>0.30034164738032093</v>
      </c>
      <c r="BD224" s="13">
        <f t="shared" si="104"/>
        <v>0.43713203345683244</v>
      </c>
    </row>
    <row r="225" spans="1:56" ht="15" x14ac:dyDescent="0.2">
      <c r="A225" s="3" t="s">
        <v>1873</v>
      </c>
      <c r="B225" s="21" t="s">
        <v>3153</v>
      </c>
      <c r="C225" s="3" t="s">
        <v>678</v>
      </c>
      <c r="D225" s="3" t="s">
        <v>144</v>
      </c>
      <c r="E225" s="3" t="s">
        <v>1513</v>
      </c>
      <c r="F225" s="3">
        <v>5</v>
      </c>
      <c r="G225" s="3">
        <f t="shared" si="81"/>
        <v>1</v>
      </c>
      <c r="H225" s="3">
        <v>5</v>
      </c>
      <c r="I225" s="3">
        <f t="shared" si="82"/>
        <v>1</v>
      </c>
      <c r="J225" s="3">
        <v>5</v>
      </c>
      <c r="K225" s="3">
        <f t="shared" si="83"/>
        <v>1</v>
      </c>
      <c r="L225" s="12">
        <f t="shared" si="88"/>
        <v>1</v>
      </c>
      <c r="M225" s="3">
        <v>35</v>
      </c>
      <c r="N225" s="13">
        <f t="shared" si="84"/>
        <v>0.38663990186238428</v>
      </c>
      <c r="O225" s="12">
        <f t="shared" si="85"/>
        <v>0.97763578274760388</v>
      </c>
      <c r="P225" s="3">
        <v>4</v>
      </c>
      <c r="Q225" s="3">
        <f t="shared" si="86"/>
        <v>0.75</v>
      </c>
      <c r="R225" s="3">
        <v>5</v>
      </c>
      <c r="S225" s="3">
        <f t="shared" si="87"/>
        <v>1</v>
      </c>
      <c r="T225" s="13">
        <f t="shared" si="89"/>
        <v>0.7122133006207948</v>
      </c>
      <c r="U225" s="3">
        <v>1</v>
      </c>
      <c r="V225" s="3">
        <v>100</v>
      </c>
      <c r="W225" s="5">
        <f t="shared" si="90"/>
        <v>1</v>
      </c>
      <c r="X225" s="3">
        <v>25</v>
      </c>
      <c r="Y225" s="5">
        <f t="shared" si="91"/>
        <v>0.25</v>
      </c>
      <c r="Z225" s="3">
        <v>25</v>
      </c>
      <c r="AA225" s="5">
        <f t="shared" si="92"/>
        <v>0.25</v>
      </c>
      <c r="AB225" s="3">
        <v>25</v>
      </c>
      <c r="AC225" s="5">
        <f t="shared" si="93"/>
        <v>0.25</v>
      </c>
      <c r="AD225" s="5">
        <f t="shared" si="94"/>
        <v>0.55000000000000004</v>
      </c>
      <c r="AE225" s="3" t="s">
        <v>1875</v>
      </c>
      <c r="AF225" s="3">
        <v>1</v>
      </c>
      <c r="AG225" s="3" t="s">
        <v>179</v>
      </c>
      <c r="AH225" s="3">
        <v>1</v>
      </c>
      <c r="AI225" s="3" t="s">
        <v>1876</v>
      </c>
      <c r="AJ225" s="3">
        <v>3</v>
      </c>
      <c r="AK225" s="3">
        <f t="shared" si="105"/>
        <v>1</v>
      </c>
      <c r="AL225" s="3">
        <v>3</v>
      </c>
      <c r="AM225" s="3">
        <f t="shared" si="105"/>
        <v>1</v>
      </c>
      <c r="AN225" s="3">
        <v>3</v>
      </c>
      <c r="AO225" s="3">
        <f t="shared" si="96"/>
        <v>1</v>
      </c>
      <c r="AP225" s="3">
        <f t="shared" si="97"/>
        <v>1</v>
      </c>
      <c r="AQ225" s="3" t="s">
        <v>1877</v>
      </c>
      <c r="AR225" s="3">
        <v>3</v>
      </c>
      <c r="AS225" s="13">
        <f t="shared" si="98"/>
        <v>0.03</v>
      </c>
      <c r="AT225" s="3" t="s">
        <v>1878</v>
      </c>
      <c r="AU225" s="3">
        <v>90</v>
      </c>
      <c r="AV225" s="5">
        <f t="shared" si="99"/>
        <v>0.9</v>
      </c>
      <c r="AW225" s="3">
        <v>5000</v>
      </c>
      <c r="AX225" s="13">
        <f t="shared" si="100"/>
        <v>0.40502227622519238</v>
      </c>
      <c r="AY225" s="3">
        <v>60</v>
      </c>
      <c r="AZ225" s="5">
        <f t="shared" si="101"/>
        <v>0.6</v>
      </c>
      <c r="BA225" s="3">
        <v>6000000</v>
      </c>
      <c r="BB225" s="13">
        <f t="shared" si="102"/>
        <v>0.33392698130008902</v>
      </c>
      <c r="BC225" s="13">
        <f t="shared" si="103"/>
        <v>0.55973731438132035</v>
      </c>
      <c r="BD225" s="13">
        <f t="shared" si="104"/>
        <v>0.73149382687526443</v>
      </c>
    </row>
    <row r="226" spans="1:56" ht="15" x14ac:dyDescent="0.2">
      <c r="A226" s="3" t="s">
        <v>1881</v>
      </c>
      <c r="B226" s="21" t="s">
        <v>3137</v>
      </c>
      <c r="G226" s="3">
        <f t="shared" si="81"/>
        <v>-0.25</v>
      </c>
      <c r="I226" s="3">
        <f t="shared" si="82"/>
        <v>-0.25</v>
      </c>
      <c r="K226" s="3">
        <f t="shared" si="83"/>
        <v>-0.25</v>
      </c>
      <c r="L226" s="12" t="str">
        <f t="shared" si="88"/>
        <v/>
      </c>
      <c r="N226" s="13">
        <f t="shared" si="84"/>
        <v>-3.6801605888256944E-3</v>
      </c>
      <c r="O226" s="12" t="e">
        <f t="shared" si="85"/>
        <v>#N/A</v>
      </c>
      <c r="Q226" s="3">
        <f t="shared" si="86"/>
        <v>-0.25</v>
      </c>
      <c r="S226" s="3">
        <f t="shared" si="87"/>
        <v>-0.25</v>
      </c>
      <c r="T226" s="13" t="str">
        <f t="shared" si="89"/>
        <v/>
      </c>
      <c r="W226" s="5" t="str">
        <f t="shared" si="90"/>
        <v/>
      </c>
      <c r="Y226" s="5" t="str">
        <f t="shared" si="91"/>
        <v/>
      </c>
      <c r="AA226" s="5" t="str">
        <f t="shared" si="92"/>
        <v/>
      </c>
      <c r="AC226" s="5" t="str">
        <f t="shared" si="93"/>
        <v/>
      </c>
      <c r="AD226" s="5" t="str">
        <f t="shared" si="94"/>
        <v/>
      </c>
      <c r="AK226" s="3">
        <f t="shared" si="105"/>
        <v>-0.5</v>
      </c>
      <c r="AM226" s="3">
        <f t="shared" si="105"/>
        <v>-0.5</v>
      </c>
      <c r="AO226" s="3">
        <f t="shared" si="96"/>
        <v>-0.5</v>
      </c>
      <c r="AP226" s="3" t="str">
        <f t="shared" si="97"/>
        <v/>
      </c>
      <c r="AS226" s="13" t="str">
        <f t="shared" si="98"/>
        <v/>
      </c>
      <c r="AV226" s="5" t="str">
        <f t="shared" si="99"/>
        <v/>
      </c>
      <c r="AX226" s="13" t="str">
        <f t="shared" si="100"/>
        <v/>
      </c>
      <c r="AZ226" s="5" t="str">
        <f t="shared" si="101"/>
        <v/>
      </c>
      <c r="BB226" s="13" t="str">
        <f t="shared" si="102"/>
        <v/>
      </c>
      <c r="BC226" s="13" t="str">
        <f t="shared" si="103"/>
        <v/>
      </c>
      <c r="BD226" s="13" t="str">
        <f t="shared" si="104"/>
        <v/>
      </c>
    </row>
    <row r="227" spans="1:56" ht="15" x14ac:dyDescent="0.2">
      <c r="A227" s="3" t="s">
        <v>1888</v>
      </c>
      <c r="B227" s="21" t="s">
        <v>3150</v>
      </c>
      <c r="F227" s="3">
        <v>3</v>
      </c>
      <c r="G227" s="3">
        <f t="shared" si="81"/>
        <v>0.5</v>
      </c>
      <c r="H227" s="3">
        <v>1</v>
      </c>
      <c r="I227" s="3">
        <f t="shared" si="82"/>
        <v>0</v>
      </c>
      <c r="J227" s="3">
        <v>1</v>
      </c>
      <c r="K227" s="3">
        <f t="shared" si="83"/>
        <v>0</v>
      </c>
      <c r="L227" s="12">
        <f t="shared" si="88"/>
        <v>0.16666666666666666</v>
      </c>
      <c r="M227" s="3">
        <v>20</v>
      </c>
      <c r="N227" s="13">
        <f t="shared" si="84"/>
        <v>0.21935987509758004</v>
      </c>
      <c r="O227" s="12">
        <f t="shared" si="85"/>
        <v>0.88817891373801916</v>
      </c>
      <c r="P227" s="3">
        <v>4</v>
      </c>
      <c r="Q227" s="3">
        <f t="shared" si="86"/>
        <v>0.75</v>
      </c>
      <c r="R227" s="3">
        <v>5</v>
      </c>
      <c r="S227" s="3">
        <f t="shared" si="87"/>
        <v>1</v>
      </c>
      <c r="T227" s="13">
        <f t="shared" si="89"/>
        <v>0.65645329169919331</v>
      </c>
      <c r="U227" s="3">
        <v>1</v>
      </c>
      <c r="V227" s="3">
        <v>75</v>
      </c>
      <c r="W227" s="5">
        <f t="shared" si="90"/>
        <v>0.75</v>
      </c>
      <c r="X227" s="3">
        <v>10</v>
      </c>
      <c r="Y227" s="5">
        <f t="shared" si="91"/>
        <v>0.1</v>
      </c>
      <c r="Z227" s="3">
        <v>100</v>
      </c>
      <c r="AA227" s="5">
        <f t="shared" si="92"/>
        <v>1</v>
      </c>
      <c r="AB227" s="3">
        <v>8</v>
      </c>
      <c r="AC227" s="5">
        <f t="shared" si="93"/>
        <v>0.08</v>
      </c>
      <c r="AD227" s="5">
        <f t="shared" si="94"/>
        <v>0.58600000000000008</v>
      </c>
      <c r="AE227" s="3" t="s">
        <v>1883</v>
      </c>
      <c r="AF227" s="3">
        <v>1</v>
      </c>
      <c r="AG227" s="3" t="s">
        <v>147</v>
      </c>
      <c r="AH227" s="3">
        <v>0</v>
      </c>
      <c r="AJ227" s="3">
        <v>3</v>
      </c>
      <c r="AK227" s="3">
        <f t="shared" si="105"/>
        <v>1</v>
      </c>
      <c r="AL227" s="3">
        <v>3</v>
      </c>
      <c r="AM227" s="3">
        <f t="shared" si="105"/>
        <v>1</v>
      </c>
      <c r="AN227" s="3">
        <v>2</v>
      </c>
      <c r="AO227" s="3">
        <f t="shared" si="96"/>
        <v>0.5</v>
      </c>
      <c r="AP227" s="3">
        <f t="shared" si="97"/>
        <v>0.83333333333333337</v>
      </c>
      <c r="AQ227" s="3" t="s">
        <v>1884</v>
      </c>
      <c r="AR227" s="3">
        <v>5</v>
      </c>
      <c r="AS227" s="13">
        <f t="shared" si="98"/>
        <v>0.05</v>
      </c>
      <c r="AT227" s="3" t="s">
        <v>1885</v>
      </c>
      <c r="AU227" s="3">
        <v>50</v>
      </c>
      <c r="AV227" s="5">
        <f t="shared" si="99"/>
        <v>0.5</v>
      </c>
      <c r="AW227" s="3">
        <v>45</v>
      </c>
      <c r="AX227" s="13">
        <f t="shared" si="100"/>
        <v>3.6452004860267314E-3</v>
      </c>
      <c r="AY227" s="3">
        <v>60</v>
      </c>
      <c r="AZ227" s="5">
        <f t="shared" si="101"/>
        <v>0.6</v>
      </c>
      <c r="BA227" s="3">
        <v>500000</v>
      </c>
      <c r="BB227" s="13">
        <f t="shared" si="102"/>
        <v>2.7827248441674089E-2</v>
      </c>
      <c r="BC227" s="13">
        <f t="shared" si="103"/>
        <v>0.28286811223192521</v>
      </c>
      <c r="BD227" s="13">
        <f t="shared" si="104"/>
        <v>0.44691517549138982</v>
      </c>
    </row>
    <row r="228" spans="1:56" ht="15" x14ac:dyDescent="0.2">
      <c r="A228" s="3" t="s">
        <v>1889</v>
      </c>
      <c r="B228" s="21" t="s">
        <v>3150</v>
      </c>
      <c r="F228" s="3">
        <v>5</v>
      </c>
      <c r="G228" s="3">
        <f t="shared" si="81"/>
        <v>1</v>
      </c>
      <c r="H228" s="3">
        <v>5</v>
      </c>
      <c r="I228" s="3">
        <f t="shared" si="82"/>
        <v>1</v>
      </c>
      <c r="J228" s="3">
        <v>5</v>
      </c>
      <c r="K228" s="3">
        <f t="shared" si="83"/>
        <v>1</v>
      </c>
      <c r="L228" s="12">
        <f t="shared" si="88"/>
        <v>1</v>
      </c>
      <c r="M228" s="3">
        <v>20</v>
      </c>
      <c r="N228" s="13">
        <f t="shared" si="84"/>
        <v>0.21935987509758004</v>
      </c>
      <c r="O228" s="12">
        <f t="shared" si="85"/>
        <v>0.88817891373801916</v>
      </c>
      <c r="P228" s="3">
        <v>4</v>
      </c>
      <c r="Q228" s="3">
        <f t="shared" si="86"/>
        <v>0.75</v>
      </c>
      <c r="R228" s="3">
        <v>5</v>
      </c>
      <c r="S228" s="3">
        <f t="shared" si="87"/>
        <v>1</v>
      </c>
      <c r="T228" s="13">
        <f t="shared" si="89"/>
        <v>0.65645329169919331</v>
      </c>
      <c r="U228" s="3">
        <v>1</v>
      </c>
      <c r="V228" s="3">
        <v>75</v>
      </c>
      <c r="W228" s="5">
        <f t="shared" si="90"/>
        <v>0.75</v>
      </c>
      <c r="X228" s="3">
        <v>10</v>
      </c>
      <c r="Y228" s="5">
        <f t="shared" si="91"/>
        <v>0.1</v>
      </c>
      <c r="Z228" s="3">
        <v>100</v>
      </c>
      <c r="AA228" s="5">
        <f t="shared" si="92"/>
        <v>1</v>
      </c>
      <c r="AB228" s="3">
        <v>8</v>
      </c>
      <c r="AC228" s="5">
        <f t="shared" si="93"/>
        <v>0.08</v>
      </c>
      <c r="AD228" s="5">
        <f t="shared" si="94"/>
        <v>0.58600000000000008</v>
      </c>
      <c r="AE228" s="3" t="s">
        <v>1883</v>
      </c>
      <c r="AF228" s="3">
        <v>1</v>
      </c>
      <c r="AG228" s="3" t="s">
        <v>147</v>
      </c>
      <c r="AH228" s="3">
        <v>0</v>
      </c>
      <c r="AJ228" s="3">
        <v>3</v>
      </c>
      <c r="AK228" s="3">
        <f t="shared" ref="AK228:AM243" si="106">(AJ228-1)/2</f>
        <v>1</v>
      </c>
      <c r="AL228" s="3">
        <v>3</v>
      </c>
      <c r="AM228" s="3">
        <f t="shared" si="106"/>
        <v>1</v>
      </c>
      <c r="AN228" s="3">
        <v>2</v>
      </c>
      <c r="AO228" s="3">
        <f t="shared" si="96"/>
        <v>0.5</v>
      </c>
      <c r="AP228" s="3">
        <f t="shared" si="97"/>
        <v>0.83333333333333337</v>
      </c>
      <c r="AQ228" s="3" t="s">
        <v>1884</v>
      </c>
      <c r="AR228" s="3">
        <v>5</v>
      </c>
      <c r="AS228" s="13">
        <f t="shared" si="98"/>
        <v>0.05</v>
      </c>
      <c r="AT228" s="3" t="s">
        <v>1885</v>
      </c>
      <c r="AU228" s="3">
        <v>50</v>
      </c>
      <c r="AV228" s="5">
        <f t="shared" si="99"/>
        <v>0.5</v>
      </c>
      <c r="AW228" s="3">
        <v>45</v>
      </c>
      <c r="AX228" s="13">
        <f t="shared" si="100"/>
        <v>3.6452004860267314E-3</v>
      </c>
      <c r="AY228" s="3">
        <v>60</v>
      </c>
      <c r="AZ228" s="5">
        <f t="shared" si="101"/>
        <v>0.6</v>
      </c>
      <c r="BA228" s="3">
        <v>50000</v>
      </c>
      <c r="BB228" s="13">
        <f t="shared" si="102"/>
        <v>2.7827248441674086E-3</v>
      </c>
      <c r="BC228" s="13">
        <f t="shared" si="103"/>
        <v>0.27660698133254852</v>
      </c>
      <c r="BD228" s="13">
        <f t="shared" si="104"/>
        <v>0.55029920079563432</v>
      </c>
    </row>
    <row r="229" spans="1:56" ht="15" x14ac:dyDescent="0.2">
      <c r="A229" s="3" t="s">
        <v>1890</v>
      </c>
      <c r="B229" s="21" t="s">
        <v>3137</v>
      </c>
      <c r="C229" s="3" t="s">
        <v>1891</v>
      </c>
      <c r="D229" s="3" t="s">
        <v>113</v>
      </c>
      <c r="E229" s="3" t="s">
        <v>1892</v>
      </c>
      <c r="F229" s="3">
        <v>5</v>
      </c>
      <c r="G229" s="3">
        <f t="shared" si="81"/>
        <v>1</v>
      </c>
      <c r="H229" s="3">
        <v>5</v>
      </c>
      <c r="I229" s="3">
        <f t="shared" si="82"/>
        <v>1</v>
      </c>
      <c r="J229" s="3">
        <v>5</v>
      </c>
      <c r="K229" s="3">
        <f t="shared" si="83"/>
        <v>1</v>
      </c>
      <c r="L229" s="12">
        <f t="shared" si="88"/>
        <v>1</v>
      </c>
      <c r="M229" s="3">
        <v>10</v>
      </c>
      <c r="N229" s="13">
        <f t="shared" si="84"/>
        <v>0.10783985725437716</v>
      </c>
      <c r="O229" s="12">
        <f t="shared" si="85"/>
        <v>0.61661341853035145</v>
      </c>
      <c r="P229" s="3">
        <v>5</v>
      </c>
      <c r="Q229" s="3">
        <f t="shared" si="86"/>
        <v>1</v>
      </c>
      <c r="R229" s="3">
        <v>5</v>
      </c>
      <c r="S229" s="3">
        <f t="shared" si="87"/>
        <v>1</v>
      </c>
      <c r="T229" s="13">
        <f t="shared" si="89"/>
        <v>0.70261328575145898</v>
      </c>
      <c r="U229" s="3">
        <v>1</v>
      </c>
      <c r="V229" s="3">
        <v>30</v>
      </c>
      <c r="W229" s="5">
        <f t="shared" si="90"/>
        <v>0.3</v>
      </c>
      <c r="X229" s="3">
        <v>40</v>
      </c>
      <c r="Y229" s="5">
        <f t="shared" si="91"/>
        <v>0.4</v>
      </c>
      <c r="Z229" s="3">
        <v>30</v>
      </c>
      <c r="AA229" s="5">
        <f t="shared" si="92"/>
        <v>0.3</v>
      </c>
      <c r="AB229" s="3">
        <v>20</v>
      </c>
      <c r="AC229" s="5">
        <f t="shared" si="93"/>
        <v>0.2</v>
      </c>
      <c r="AD229" s="5">
        <f t="shared" si="94"/>
        <v>0.44000000000000006</v>
      </c>
      <c r="AE229" s="3" t="s">
        <v>1894</v>
      </c>
      <c r="AF229" s="3">
        <v>1</v>
      </c>
      <c r="AG229" s="3" t="s">
        <v>179</v>
      </c>
      <c r="AH229" s="3">
        <v>0</v>
      </c>
      <c r="AI229" s="3" t="s">
        <v>237</v>
      </c>
      <c r="AJ229" s="3">
        <v>3</v>
      </c>
      <c r="AK229" s="3">
        <f t="shared" si="106"/>
        <v>1</v>
      </c>
      <c r="AL229" s="3">
        <v>3</v>
      </c>
      <c r="AM229" s="3">
        <f t="shared" si="106"/>
        <v>1</v>
      </c>
      <c r="AN229" s="3">
        <v>3</v>
      </c>
      <c r="AO229" s="3">
        <f t="shared" si="96"/>
        <v>1</v>
      </c>
      <c r="AP229" s="3">
        <f t="shared" si="97"/>
        <v>1</v>
      </c>
      <c r="AQ229" s="3" t="s">
        <v>1895</v>
      </c>
      <c r="AR229" s="3">
        <v>5</v>
      </c>
      <c r="AS229" s="13">
        <f t="shared" si="98"/>
        <v>0.05</v>
      </c>
      <c r="AT229" s="3" t="s">
        <v>1896</v>
      </c>
      <c r="AU229" s="3">
        <v>10</v>
      </c>
      <c r="AV229" s="5">
        <f t="shared" si="99"/>
        <v>0.1</v>
      </c>
      <c r="AW229" s="3">
        <v>15</v>
      </c>
      <c r="AX229" s="13">
        <f t="shared" si="100"/>
        <v>1.215066828675577E-3</v>
      </c>
      <c r="AY229" s="3">
        <v>85</v>
      </c>
      <c r="AZ229" s="5">
        <f t="shared" si="101"/>
        <v>0.85</v>
      </c>
      <c r="BA229" s="3">
        <v>400000</v>
      </c>
      <c r="BB229" s="13">
        <f t="shared" si="102"/>
        <v>2.2261798753339269E-2</v>
      </c>
      <c r="BC229" s="13">
        <f t="shared" si="103"/>
        <v>0.24336921639550368</v>
      </c>
      <c r="BD229" s="13">
        <f t="shared" si="104"/>
        <v>0.55449781276837029</v>
      </c>
    </row>
    <row r="230" spans="1:56" ht="15" x14ac:dyDescent="0.2">
      <c r="A230" s="3" t="s">
        <v>1900</v>
      </c>
      <c r="B230" s="21" t="s">
        <v>3137</v>
      </c>
      <c r="F230" s="3">
        <v>5</v>
      </c>
      <c r="G230" s="3">
        <f t="shared" si="81"/>
        <v>1</v>
      </c>
      <c r="H230" s="3">
        <v>5</v>
      </c>
      <c r="I230" s="3">
        <f t="shared" si="82"/>
        <v>1</v>
      </c>
      <c r="J230" s="3">
        <v>5</v>
      </c>
      <c r="K230" s="3">
        <f t="shared" si="83"/>
        <v>1</v>
      </c>
      <c r="L230" s="12">
        <f t="shared" si="88"/>
        <v>1</v>
      </c>
      <c r="N230" s="13">
        <f t="shared" si="84"/>
        <v>-3.6801605888256944E-3</v>
      </c>
      <c r="O230" s="12" t="e">
        <f t="shared" si="85"/>
        <v>#N/A</v>
      </c>
      <c r="Q230" s="3">
        <f t="shared" si="86"/>
        <v>-0.25</v>
      </c>
      <c r="S230" s="3">
        <f t="shared" si="87"/>
        <v>-0.25</v>
      </c>
      <c r="T230" s="13" t="str">
        <f t="shared" si="89"/>
        <v/>
      </c>
      <c r="W230" s="5" t="str">
        <f t="shared" si="90"/>
        <v/>
      </c>
      <c r="Y230" s="5" t="str">
        <f t="shared" si="91"/>
        <v/>
      </c>
      <c r="AA230" s="5" t="str">
        <f t="shared" si="92"/>
        <v/>
      </c>
      <c r="AC230" s="5" t="str">
        <f t="shared" si="93"/>
        <v/>
      </c>
      <c r="AD230" s="5" t="str">
        <f t="shared" si="94"/>
        <v/>
      </c>
      <c r="AK230" s="3">
        <f t="shared" si="106"/>
        <v>-0.5</v>
      </c>
      <c r="AM230" s="3">
        <f t="shared" si="106"/>
        <v>-0.5</v>
      </c>
      <c r="AO230" s="3">
        <f t="shared" si="96"/>
        <v>-0.5</v>
      </c>
      <c r="AP230" s="3" t="str">
        <f t="shared" si="97"/>
        <v/>
      </c>
      <c r="AS230" s="13" t="str">
        <f t="shared" si="98"/>
        <v/>
      </c>
      <c r="AV230" s="5" t="str">
        <f t="shared" si="99"/>
        <v/>
      </c>
      <c r="AX230" s="13" t="str">
        <f t="shared" si="100"/>
        <v/>
      </c>
      <c r="AZ230" s="5" t="str">
        <f t="shared" si="101"/>
        <v/>
      </c>
      <c r="BB230" s="13" t="str">
        <f t="shared" si="102"/>
        <v/>
      </c>
      <c r="BC230" s="13" t="str">
        <f t="shared" si="103"/>
        <v/>
      </c>
      <c r="BD230" s="13">
        <f t="shared" si="104"/>
        <v>1</v>
      </c>
    </row>
    <row r="231" spans="1:56" ht="15" x14ac:dyDescent="0.2">
      <c r="A231" s="3" t="s">
        <v>1901</v>
      </c>
      <c r="B231" s="21" t="s">
        <v>3138</v>
      </c>
      <c r="C231" s="3" t="s">
        <v>1902</v>
      </c>
      <c r="D231" s="3" t="s">
        <v>113</v>
      </c>
      <c r="E231" s="3" t="s">
        <v>1903</v>
      </c>
      <c r="F231" s="3">
        <v>5</v>
      </c>
      <c r="G231" s="3">
        <f t="shared" si="81"/>
        <v>1</v>
      </c>
      <c r="H231" s="3">
        <v>5</v>
      </c>
      <c r="I231" s="3">
        <f t="shared" si="82"/>
        <v>1</v>
      </c>
      <c r="J231" s="3">
        <v>5</v>
      </c>
      <c r="K231" s="3">
        <f t="shared" si="83"/>
        <v>1</v>
      </c>
      <c r="L231" s="12">
        <f t="shared" si="88"/>
        <v>1</v>
      </c>
      <c r="M231" s="3">
        <v>5</v>
      </c>
      <c r="N231" s="13">
        <f t="shared" si="84"/>
        <v>5.2079848332775729E-2</v>
      </c>
      <c r="O231" s="12">
        <f t="shared" si="85"/>
        <v>0.32587859424920129</v>
      </c>
      <c r="P231" s="3">
        <v>3</v>
      </c>
      <c r="Q231" s="3">
        <f t="shared" si="86"/>
        <v>0.5</v>
      </c>
      <c r="R231" s="3">
        <v>3</v>
      </c>
      <c r="S231" s="3">
        <f t="shared" si="87"/>
        <v>0.5</v>
      </c>
      <c r="T231" s="13">
        <f t="shared" si="89"/>
        <v>0.35069328277759187</v>
      </c>
      <c r="U231" s="3">
        <v>0</v>
      </c>
      <c r="W231" s="5" t="str">
        <f t="shared" si="90"/>
        <v/>
      </c>
      <c r="Y231" s="5" t="str">
        <f t="shared" si="91"/>
        <v/>
      </c>
      <c r="AA231" s="5" t="str">
        <f t="shared" si="92"/>
        <v/>
      </c>
      <c r="AC231" s="5" t="str">
        <f t="shared" si="93"/>
        <v/>
      </c>
      <c r="AD231" s="5">
        <f t="shared" si="94"/>
        <v>0</v>
      </c>
      <c r="AF231" s="3">
        <v>1</v>
      </c>
      <c r="AG231" s="3" t="s">
        <v>179</v>
      </c>
      <c r="AH231" s="3">
        <v>1</v>
      </c>
      <c r="AI231" s="3" t="s">
        <v>1905</v>
      </c>
      <c r="AJ231" s="3">
        <v>3</v>
      </c>
      <c r="AK231" s="3">
        <f t="shared" si="106"/>
        <v>1</v>
      </c>
      <c r="AL231" s="3">
        <v>3</v>
      </c>
      <c r="AM231" s="3">
        <f t="shared" si="106"/>
        <v>1</v>
      </c>
      <c r="AN231" s="3">
        <v>3</v>
      </c>
      <c r="AO231" s="3">
        <f t="shared" si="96"/>
        <v>1</v>
      </c>
      <c r="AP231" s="3">
        <f t="shared" si="97"/>
        <v>1</v>
      </c>
      <c r="AQ231" s="3" t="s">
        <v>1906</v>
      </c>
      <c r="AR231" s="3">
        <v>14</v>
      </c>
      <c r="AS231" s="13">
        <f t="shared" si="98"/>
        <v>0.14000000000000001</v>
      </c>
      <c r="AT231" s="3" t="s">
        <v>1907</v>
      </c>
      <c r="AU231" s="3">
        <v>11.4</v>
      </c>
      <c r="AV231" s="5">
        <f t="shared" si="99"/>
        <v>0.114</v>
      </c>
      <c r="AW231" s="3">
        <v>69</v>
      </c>
      <c r="AX231" s="13">
        <f t="shared" si="100"/>
        <v>5.5893074119076546E-3</v>
      </c>
      <c r="AY231" s="3">
        <v>94</v>
      </c>
      <c r="AZ231" s="5">
        <f t="shared" si="101"/>
        <v>0.94000000000000006</v>
      </c>
      <c r="BA231" s="3">
        <v>60000</v>
      </c>
      <c r="BB231" s="13">
        <f t="shared" si="102"/>
        <v>3.3392698130008903E-3</v>
      </c>
      <c r="BC231" s="13">
        <f t="shared" si="103"/>
        <v>0.26573214430622716</v>
      </c>
      <c r="BD231" s="13">
        <f t="shared" si="104"/>
        <v>0.59455317838547739</v>
      </c>
    </row>
    <row r="232" spans="1:56" ht="15" x14ac:dyDescent="0.2">
      <c r="A232" s="3" t="s">
        <v>1913</v>
      </c>
      <c r="B232" s="21" t="s">
        <v>3151</v>
      </c>
      <c r="C232" s="3" t="s">
        <v>1914</v>
      </c>
      <c r="D232" s="3" t="s">
        <v>124</v>
      </c>
      <c r="E232" s="3" t="s">
        <v>1915</v>
      </c>
      <c r="F232" s="3">
        <v>5</v>
      </c>
      <c r="G232" s="3">
        <f t="shared" si="81"/>
        <v>1</v>
      </c>
      <c r="H232" s="3">
        <v>5</v>
      </c>
      <c r="I232" s="3">
        <f t="shared" si="82"/>
        <v>1</v>
      </c>
      <c r="J232" s="3">
        <v>5</v>
      </c>
      <c r="K232" s="3">
        <f t="shared" si="83"/>
        <v>1</v>
      </c>
      <c r="L232" s="12">
        <f t="shared" si="88"/>
        <v>1</v>
      </c>
      <c r="M232" s="3">
        <v>4</v>
      </c>
      <c r="N232" s="13">
        <f t="shared" si="84"/>
        <v>4.0927846548455445E-2</v>
      </c>
      <c r="O232" s="12">
        <f t="shared" si="85"/>
        <v>0.25878594249201275</v>
      </c>
      <c r="P232" s="3">
        <v>2</v>
      </c>
      <c r="Q232" s="3">
        <f t="shared" si="86"/>
        <v>0.25</v>
      </c>
      <c r="R232" s="3">
        <v>4</v>
      </c>
      <c r="S232" s="3">
        <f t="shared" si="87"/>
        <v>0.75</v>
      </c>
      <c r="T232" s="13">
        <f t="shared" si="89"/>
        <v>0.34697594884948518</v>
      </c>
      <c r="U232" s="3">
        <v>0</v>
      </c>
      <c r="V232" s="3">
        <v>10</v>
      </c>
      <c r="W232" s="5">
        <f t="shared" si="90"/>
        <v>0.1</v>
      </c>
      <c r="X232" s="3">
        <v>2</v>
      </c>
      <c r="Y232" s="5">
        <f t="shared" si="91"/>
        <v>0.02</v>
      </c>
      <c r="Z232" s="3">
        <v>5</v>
      </c>
      <c r="AA232" s="5">
        <f t="shared" si="92"/>
        <v>0.05</v>
      </c>
      <c r="AB232" s="3">
        <v>3</v>
      </c>
      <c r="AC232" s="5">
        <f t="shared" si="93"/>
        <v>0.03</v>
      </c>
      <c r="AD232" s="5">
        <f t="shared" si="94"/>
        <v>0.04</v>
      </c>
      <c r="AE232" s="3" t="s">
        <v>1917</v>
      </c>
      <c r="AF232" s="3">
        <v>0</v>
      </c>
      <c r="AH232" s="3">
        <v>1</v>
      </c>
      <c r="AI232" s="3" t="s">
        <v>1918</v>
      </c>
      <c r="AJ232" s="3">
        <v>2</v>
      </c>
      <c r="AK232" s="3">
        <f t="shared" si="106"/>
        <v>0.5</v>
      </c>
      <c r="AL232" s="3">
        <v>0</v>
      </c>
      <c r="AM232" s="3">
        <f t="shared" si="106"/>
        <v>-0.5</v>
      </c>
      <c r="AN232" s="3">
        <v>2</v>
      </c>
      <c r="AO232" s="3">
        <f t="shared" si="96"/>
        <v>0.5</v>
      </c>
      <c r="AP232" s="3" t="str">
        <f t="shared" si="97"/>
        <v/>
      </c>
      <c r="AQ232" s="3" t="s">
        <v>1919</v>
      </c>
      <c r="AR232" s="3">
        <v>2</v>
      </c>
      <c r="AS232" s="13">
        <f t="shared" si="98"/>
        <v>0.02</v>
      </c>
      <c r="AT232" s="3" t="s">
        <v>1920</v>
      </c>
      <c r="AU232" s="3">
        <v>10</v>
      </c>
      <c r="AV232" s="5">
        <f t="shared" si="99"/>
        <v>0.1</v>
      </c>
      <c r="AW232" s="3">
        <v>30</v>
      </c>
      <c r="AX232" s="13">
        <f t="shared" si="100"/>
        <v>2.4301336573511541E-3</v>
      </c>
      <c r="AY232" s="3">
        <v>40</v>
      </c>
      <c r="AZ232" s="5">
        <f t="shared" si="101"/>
        <v>0.4</v>
      </c>
      <c r="BA232" s="3">
        <v>0</v>
      </c>
      <c r="BB232" s="13">
        <f t="shared" si="102"/>
        <v>0</v>
      </c>
      <c r="BC232" s="13">
        <f t="shared" si="103"/>
        <v>0.12560753341433781</v>
      </c>
      <c r="BD232" s="13">
        <f t="shared" si="104"/>
        <v>0.36179764032340328</v>
      </c>
    </row>
    <row r="233" spans="1:56" ht="15" x14ac:dyDescent="0.2">
      <c r="A233" s="3" t="s">
        <v>1929</v>
      </c>
      <c r="B233" s="21" t="s">
        <v>3137</v>
      </c>
      <c r="F233" s="3">
        <v>4</v>
      </c>
      <c r="G233" s="3">
        <f t="shared" si="81"/>
        <v>0.75</v>
      </c>
      <c r="H233" s="3">
        <v>4</v>
      </c>
      <c r="I233" s="3">
        <f t="shared" si="82"/>
        <v>0.75</v>
      </c>
      <c r="J233" s="3">
        <v>5</v>
      </c>
      <c r="K233" s="3">
        <f t="shared" si="83"/>
        <v>1</v>
      </c>
      <c r="L233" s="12">
        <f t="shared" si="88"/>
        <v>0.83333333333333337</v>
      </c>
      <c r="M233" s="3">
        <v>4</v>
      </c>
      <c r="N233" s="13">
        <f t="shared" si="84"/>
        <v>4.0927846548455445E-2</v>
      </c>
      <c r="O233" s="12">
        <f t="shared" si="85"/>
        <v>0.25878594249201275</v>
      </c>
      <c r="P233" s="3">
        <v>4</v>
      </c>
      <c r="Q233" s="3">
        <f t="shared" si="86"/>
        <v>0.75</v>
      </c>
      <c r="R233" s="3">
        <v>4</v>
      </c>
      <c r="S233" s="3">
        <f t="shared" si="87"/>
        <v>0.75</v>
      </c>
      <c r="T233" s="13">
        <f t="shared" si="89"/>
        <v>0.51364261551615187</v>
      </c>
      <c r="U233" s="3">
        <v>0</v>
      </c>
      <c r="W233" s="5" t="str">
        <f t="shared" si="90"/>
        <v/>
      </c>
      <c r="Y233" s="5" t="str">
        <f t="shared" si="91"/>
        <v/>
      </c>
      <c r="AA233" s="5" t="str">
        <f t="shared" si="92"/>
        <v/>
      </c>
      <c r="AC233" s="5" t="str">
        <f t="shared" si="93"/>
        <v/>
      </c>
      <c r="AD233" s="5">
        <f t="shared" si="94"/>
        <v>0</v>
      </c>
      <c r="AF233" s="3">
        <v>1</v>
      </c>
      <c r="AG233" s="3" t="s">
        <v>128</v>
      </c>
      <c r="AH233" s="3">
        <v>0</v>
      </c>
      <c r="AJ233" s="3">
        <v>3</v>
      </c>
      <c r="AK233" s="3">
        <f t="shared" si="106"/>
        <v>1</v>
      </c>
      <c r="AL233" s="3">
        <v>3</v>
      </c>
      <c r="AM233" s="3">
        <f t="shared" si="106"/>
        <v>1</v>
      </c>
      <c r="AN233" s="3">
        <v>3</v>
      </c>
      <c r="AO233" s="3">
        <f t="shared" si="96"/>
        <v>1</v>
      </c>
      <c r="AP233" s="3">
        <f t="shared" si="97"/>
        <v>1</v>
      </c>
      <c r="AQ233" s="3" t="s">
        <v>1925</v>
      </c>
      <c r="AR233" s="3">
        <v>15</v>
      </c>
      <c r="AS233" s="13">
        <f t="shared" si="98"/>
        <v>0.15</v>
      </c>
      <c r="AT233" s="3" t="s">
        <v>1926</v>
      </c>
      <c r="AU233" s="3">
        <v>8</v>
      </c>
      <c r="AV233" s="5">
        <f t="shared" si="99"/>
        <v>0.08</v>
      </c>
      <c r="AW233" s="3">
        <v>5</v>
      </c>
      <c r="AX233" s="13">
        <f t="shared" si="100"/>
        <v>4.050222762251924E-4</v>
      </c>
      <c r="AY233" s="3">
        <v>50</v>
      </c>
      <c r="AZ233" s="5">
        <f t="shared" si="101"/>
        <v>0.5</v>
      </c>
      <c r="BA233" s="3">
        <v>100000</v>
      </c>
      <c r="BB233" s="13">
        <f t="shared" si="102"/>
        <v>5.5654496883348172E-3</v>
      </c>
      <c r="BC233" s="13">
        <f t="shared" si="103"/>
        <v>0.14649261799114</v>
      </c>
      <c r="BD233" s="13">
        <f t="shared" si="104"/>
        <v>0.45543357085507813</v>
      </c>
    </row>
    <row r="234" spans="1:56" ht="15" x14ac:dyDescent="0.2">
      <c r="A234" s="3" t="s">
        <v>1873</v>
      </c>
      <c r="B234" s="21" t="s">
        <v>3153</v>
      </c>
      <c r="F234" s="3">
        <v>5</v>
      </c>
      <c r="G234" s="3">
        <f t="shared" si="81"/>
        <v>1</v>
      </c>
      <c r="H234" s="3">
        <v>5</v>
      </c>
      <c r="I234" s="3">
        <f t="shared" si="82"/>
        <v>1</v>
      </c>
      <c r="J234" s="3">
        <v>5</v>
      </c>
      <c r="K234" s="3">
        <f t="shared" si="83"/>
        <v>1</v>
      </c>
      <c r="L234" s="12">
        <f t="shared" si="88"/>
        <v>1</v>
      </c>
      <c r="M234" s="3">
        <v>15</v>
      </c>
      <c r="N234" s="13">
        <f t="shared" si="84"/>
        <v>0.16359986617597858</v>
      </c>
      <c r="O234" s="12">
        <f t="shared" si="85"/>
        <v>0.80191693290734822</v>
      </c>
      <c r="P234" s="3">
        <v>4</v>
      </c>
      <c r="Q234" s="3">
        <f t="shared" si="86"/>
        <v>0.75</v>
      </c>
      <c r="R234" s="3">
        <v>5</v>
      </c>
      <c r="S234" s="3">
        <f t="shared" si="87"/>
        <v>1</v>
      </c>
      <c r="T234" s="13">
        <f t="shared" si="89"/>
        <v>0.63786662205865952</v>
      </c>
      <c r="U234" s="3">
        <v>1</v>
      </c>
      <c r="V234" s="3">
        <v>100</v>
      </c>
      <c r="W234" s="5">
        <f t="shared" si="90"/>
        <v>1</v>
      </c>
      <c r="X234" s="3">
        <v>20</v>
      </c>
      <c r="Y234" s="5">
        <f t="shared" si="91"/>
        <v>0.2</v>
      </c>
      <c r="Z234" s="3">
        <v>20</v>
      </c>
      <c r="AA234" s="5">
        <f t="shared" si="92"/>
        <v>0.2</v>
      </c>
      <c r="AB234" s="3">
        <v>20</v>
      </c>
      <c r="AC234" s="5">
        <f t="shared" si="93"/>
        <v>0.2</v>
      </c>
      <c r="AD234" s="5">
        <f t="shared" si="94"/>
        <v>0.52000000000000013</v>
      </c>
      <c r="AE234" s="3" t="s">
        <v>1930</v>
      </c>
      <c r="AF234" s="3">
        <v>1</v>
      </c>
      <c r="AG234" s="3" t="s">
        <v>179</v>
      </c>
      <c r="AH234" s="3">
        <v>1</v>
      </c>
      <c r="AI234" s="3" t="s">
        <v>1876</v>
      </c>
      <c r="AJ234" s="3">
        <v>3</v>
      </c>
      <c r="AK234" s="3">
        <f t="shared" si="106"/>
        <v>1</v>
      </c>
      <c r="AL234" s="3">
        <v>3</v>
      </c>
      <c r="AM234" s="3">
        <f t="shared" si="106"/>
        <v>1</v>
      </c>
      <c r="AN234" s="3">
        <v>3</v>
      </c>
      <c r="AO234" s="3">
        <f t="shared" si="96"/>
        <v>1</v>
      </c>
      <c r="AP234" s="3">
        <f t="shared" si="97"/>
        <v>1</v>
      </c>
      <c r="AQ234" s="3" t="s">
        <v>1877</v>
      </c>
      <c r="AR234" s="3">
        <v>5</v>
      </c>
      <c r="AS234" s="13">
        <f t="shared" si="98"/>
        <v>0.05</v>
      </c>
      <c r="AT234" s="3" t="s">
        <v>1878</v>
      </c>
      <c r="AU234" s="3">
        <v>90</v>
      </c>
      <c r="AV234" s="5">
        <f t="shared" si="99"/>
        <v>0.9</v>
      </c>
      <c r="AW234" s="3">
        <v>5000</v>
      </c>
      <c r="AX234" s="13">
        <f t="shared" si="100"/>
        <v>0.40502227622519238</v>
      </c>
      <c r="AY234" s="3">
        <v>60</v>
      </c>
      <c r="AZ234" s="5">
        <f t="shared" si="101"/>
        <v>0.6</v>
      </c>
      <c r="BA234" s="3">
        <v>5000000</v>
      </c>
      <c r="BB234" s="13">
        <f t="shared" si="102"/>
        <v>0.27827248441674085</v>
      </c>
      <c r="BC234" s="13">
        <f t="shared" si="103"/>
        <v>0.54582369016048327</v>
      </c>
      <c r="BD234" s="13">
        <f t="shared" si="104"/>
        <v>0.71921128902739273</v>
      </c>
    </row>
    <row r="235" spans="1:56" ht="15" x14ac:dyDescent="0.2">
      <c r="A235" s="3" t="s">
        <v>1931</v>
      </c>
      <c r="B235" s="21" t="s">
        <v>3140</v>
      </c>
      <c r="C235" s="3" t="s">
        <v>1932</v>
      </c>
      <c r="D235" s="3" t="s">
        <v>113</v>
      </c>
      <c r="E235" s="3" t="s">
        <v>1933</v>
      </c>
      <c r="F235" s="3">
        <v>5</v>
      </c>
      <c r="G235" s="3">
        <f t="shared" si="81"/>
        <v>1</v>
      </c>
      <c r="H235" s="3">
        <v>5</v>
      </c>
      <c r="I235" s="3">
        <f t="shared" si="82"/>
        <v>1</v>
      </c>
      <c r="J235" s="3">
        <v>5</v>
      </c>
      <c r="K235" s="3">
        <f t="shared" si="83"/>
        <v>1</v>
      </c>
      <c r="L235" s="12">
        <f t="shared" si="88"/>
        <v>1</v>
      </c>
      <c r="M235" s="3">
        <v>7</v>
      </c>
      <c r="N235" s="13">
        <f t="shared" si="84"/>
        <v>7.4383851901416304E-2</v>
      </c>
      <c r="O235" s="12">
        <f t="shared" si="85"/>
        <v>0.53993610223642174</v>
      </c>
      <c r="P235" s="3">
        <v>4</v>
      </c>
      <c r="Q235" s="3">
        <f t="shared" si="86"/>
        <v>0.75</v>
      </c>
      <c r="R235" s="3">
        <v>5</v>
      </c>
      <c r="S235" s="3">
        <f t="shared" si="87"/>
        <v>1</v>
      </c>
      <c r="T235" s="13">
        <f t="shared" si="89"/>
        <v>0.60812795063380543</v>
      </c>
      <c r="U235" s="3">
        <v>1</v>
      </c>
      <c r="V235" s="3">
        <v>70</v>
      </c>
      <c r="W235" s="5">
        <f t="shared" si="90"/>
        <v>0.70000000000000007</v>
      </c>
      <c r="X235" s="3">
        <v>15</v>
      </c>
      <c r="Y235" s="5">
        <f t="shared" si="91"/>
        <v>0.15</v>
      </c>
      <c r="Z235" s="3">
        <v>30</v>
      </c>
      <c r="AA235" s="5">
        <f t="shared" si="92"/>
        <v>0.3</v>
      </c>
      <c r="AB235" s="3">
        <v>10</v>
      </c>
      <c r="AC235" s="5">
        <f t="shared" si="93"/>
        <v>0.1</v>
      </c>
      <c r="AD235" s="5">
        <f t="shared" si="94"/>
        <v>0.45</v>
      </c>
      <c r="AE235" s="3" t="s">
        <v>1935</v>
      </c>
      <c r="AF235" s="3">
        <v>0</v>
      </c>
      <c r="AH235" s="3">
        <v>1</v>
      </c>
      <c r="AI235" s="3" t="s">
        <v>1936</v>
      </c>
      <c r="AJ235" s="3">
        <v>3</v>
      </c>
      <c r="AK235" s="3">
        <f t="shared" si="106"/>
        <v>1</v>
      </c>
      <c r="AL235" s="3">
        <v>3</v>
      </c>
      <c r="AM235" s="3">
        <f t="shared" si="106"/>
        <v>1</v>
      </c>
      <c r="AN235" s="3">
        <v>3</v>
      </c>
      <c r="AO235" s="3">
        <f t="shared" si="96"/>
        <v>1</v>
      </c>
      <c r="AP235" s="3">
        <f t="shared" si="97"/>
        <v>1</v>
      </c>
      <c r="AQ235" s="3" t="s">
        <v>1937</v>
      </c>
      <c r="AR235" s="3">
        <v>15</v>
      </c>
      <c r="AS235" s="13">
        <f t="shared" si="98"/>
        <v>0.15</v>
      </c>
      <c r="AT235" s="3" t="s">
        <v>1938</v>
      </c>
      <c r="AU235" s="3">
        <v>20</v>
      </c>
      <c r="AV235" s="5">
        <f t="shared" si="99"/>
        <v>0.2</v>
      </c>
      <c r="AW235" s="3">
        <v>45</v>
      </c>
      <c r="AX235" s="13">
        <f t="shared" si="100"/>
        <v>3.6452004860267314E-3</v>
      </c>
      <c r="AY235" s="3">
        <v>25</v>
      </c>
      <c r="AZ235" s="5">
        <f t="shared" si="101"/>
        <v>0.25</v>
      </c>
      <c r="BA235" s="3">
        <v>600000</v>
      </c>
      <c r="BB235" s="13">
        <f t="shared" si="102"/>
        <v>3.3392698130008905E-2</v>
      </c>
      <c r="BC235" s="13">
        <f t="shared" si="103"/>
        <v>0.12175947465400891</v>
      </c>
      <c r="BD235" s="13">
        <f t="shared" si="104"/>
        <v>0.54123592816097676</v>
      </c>
    </row>
    <row r="236" spans="1:56" ht="15" x14ac:dyDescent="0.2">
      <c r="A236" s="3" t="s">
        <v>1947</v>
      </c>
      <c r="B236" s="21" t="s">
        <v>3137</v>
      </c>
      <c r="F236" s="3">
        <v>5</v>
      </c>
      <c r="G236" s="3">
        <f t="shared" si="81"/>
        <v>1</v>
      </c>
      <c r="H236" s="3">
        <v>5</v>
      </c>
      <c r="I236" s="3">
        <f t="shared" si="82"/>
        <v>1</v>
      </c>
      <c r="J236" s="3">
        <v>5</v>
      </c>
      <c r="K236" s="3">
        <f t="shared" si="83"/>
        <v>1</v>
      </c>
      <c r="L236" s="12">
        <f t="shared" si="88"/>
        <v>1</v>
      </c>
      <c r="M236" s="3">
        <v>3</v>
      </c>
      <c r="N236" s="13">
        <f t="shared" si="84"/>
        <v>2.9775844764135161E-2</v>
      </c>
      <c r="O236" s="12">
        <f t="shared" si="85"/>
        <v>0.15015974440894569</v>
      </c>
      <c r="P236" s="3">
        <v>5</v>
      </c>
      <c r="Q236" s="3">
        <f t="shared" si="86"/>
        <v>1</v>
      </c>
      <c r="R236" s="3">
        <v>5</v>
      </c>
      <c r="S236" s="3">
        <f t="shared" si="87"/>
        <v>1</v>
      </c>
      <c r="T236" s="13">
        <f t="shared" si="89"/>
        <v>0.67659194825471169</v>
      </c>
      <c r="U236" s="3">
        <v>0</v>
      </c>
      <c r="W236" s="5" t="str">
        <f t="shared" si="90"/>
        <v/>
      </c>
      <c r="Y236" s="5" t="str">
        <f t="shared" si="91"/>
        <v/>
      </c>
      <c r="AA236" s="5" t="str">
        <f t="shared" si="92"/>
        <v/>
      </c>
      <c r="AC236" s="5" t="str">
        <f t="shared" si="93"/>
        <v/>
      </c>
      <c r="AD236" s="5">
        <f t="shared" si="94"/>
        <v>0</v>
      </c>
      <c r="AF236" s="3">
        <v>0</v>
      </c>
      <c r="AH236" s="3">
        <v>0</v>
      </c>
      <c r="AJ236" s="3">
        <v>3</v>
      </c>
      <c r="AK236" s="3">
        <f t="shared" si="106"/>
        <v>1</v>
      </c>
      <c r="AL236" s="3">
        <v>3</v>
      </c>
      <c r="AM236" s="3">
        <f t="shared" si="106"/>
        <v>1</v>
      </c>
      <c r="AN236" s="3">
        <v>3</v>
      </c>
      <c r="AO236" s="3">
        <f t="shared" si="96"/>
        <v>1</v>
      </c>
      <c r="AP236" s="3">
        <f t="shared" si="97"/>
        <v>1</v>
      </c>
      <c r="AQ236" s="3" t="s">
        <v>1944</v>
      </c>
      <c r="AR236" s="3">
        <v>4</v>
      </c>
      <c r="AS236" s="13">
        <f t="shared" si="98"/>
        <v>0.04</v>
      </c>
      <c r="AT236" s="3" t="s">
        <v>1945</v>
      </c>
      <c r="AU236" s="3">
        <v>55</v>
      </c>
      <c r="AV236" s="5">
        <f t="shared" si="99"/>
        <v>0.55000000000000004</v>
      </c>
      <c r="AW236" s="3">
        <v>5</v>
      </c>
      <c r="AX236" s="13">
        <f t="shared" si="100"/>
        <v>4.050222762251924E-4</v>
      </c>
      <c r="AY236" s="3">
        <v>5</v>
      </c>
      <c r="AZ236" s="5">
        <f t="shared" si="101"/>
        <v>0.05</v>
      </c>
      <c r="BA236" s="3">
        <v>55555</v>
      </c>
      <c r="BB236" s="13">
        <f t="shared" si="102"/>
        <v>3.0918855743544077E-3</v>
      </c>
      <c r="BC236" s="13">
        <f t="shared" si="103"/>
        <v>0.15087422696264491</v>
      </c>
      <c r="BD236" s="13">
        <f t="shared" si="104"/>
        <v>0.35843327190216961</v>
      </c>
    </row>
    <row r="237" spans="1:56" ht="15" x14ac:dyDescent="0.2">
      <c r="A237" s="3" t="s">
        <v>1948</v>
      </c>
      <c r="B237" s="21" t="s">
        <v>3139</v>
      </c>
      <c r="C237" s="3">
        <v>66115</v>
      </c>
      <c r="D237" s="3" t="s">
        <v>124</v>
      </c>
      <c r="E237" s="3" t="s">
        <v>1677</v>
      </c>
      <c r="F237" s="3">
        <v>5</v>
      </c>
      <c r="G237" s="3">
        <f t="shared" si="81"/>
        <v>1</v>
      </c>
      <c r="H237" s="3">
        <v>5</v>
      </c>
      <c r="I237" s="3">
        <f t="shared" si="82"/>
        <v>1</v>
      </c>
      <c r="J237" s="3">
        <v>5</v>
      </c>
      <c r="K237" s="3">
        <f t="shared" si="83"/>
        <v>1</v>
      </c>
      <c r="L237" s="12">
        <f t="shared" si="88"/>
        <v>1</v>
      </c>
      <c r="M237" s="3">
        <v>20</v>
      </c>
      <c r="N237" s="13">
        <f t="shared" si="84"/>
        <v>0.21935987509758004</v>
      </c>
      <c r="O237" s="12">
        <f t="shared" si="85"/>
        <v>0.88817891373801916</v>
      </c>
      <c r="P237" s="3">
        <v>4</v>
      </c>
      <c r="Q237" s="3">
        <f t="shared" si="86"/>
        <v>0.75</v>
      </c>
      <c r="R237" s="3">
        <v>4</v>
      </c>
      <c r="S237" s="3">
        <f t="shared" si="87"/>
        <v>0.75</v>
      </c>
      <c r="T237" s="13">
        <f t="shared" si="89"/>
        <v>0.57311995836586005</v>
      </c>
      <c r="U237" s="3">
        <v>1</v>
      </c>
      <c r="V237" s="3">
        <v>80</v>
      </c>
      <c r="W237" s="5">
        <f t="shared" si="90"/>
        <v>0.8</v>
      </c>
      <c r="X237" s="3">
        <v>5</v>
      </c>
      <c r="Y237" s="5">
        <f t="shared" si="91"/>
        <v>0.05</v>
      </c>
      <c r="Z237" s="3">
        <v>60</v>
      </c>
      <c r="AA237" s="5">
        <f t="shared" si="92"/>
        <v>0.6</v>
      </c>
      <c r="AB237" s="3">
        <v>3</v>
      </c>
      <c r="AC237" s="5">
        <f t="shared" si="93"/>
        <v>0.03</v>
      </c>
      <c r="AD237" s="5">
        <f t="shared" si="94"/>
        <v>0.496</v>
      </c>
      <c r="AE237" s="3" t="s">
        <v>1950</v>
      </c>
      <c r="AF237" s="3">
        <v>1</v>
      </c>
      <c r="AG237" s="3" t="s">
        <v>179</v>
      </c>
      <c r="AH237" s="3">
        <v>0</v>
      </c>
      <c r="AI237" s="3" t="s">
        <v>1951</v>
      </c>
      <c r="AJ237" s="3">
        <v>3</v>
      </c>
      <c r="AK237" s="3">
        <f t="shared" si="106"/>
        <v>1</v>
      </c>
      <c r="AL237" s="3">
        <v>3</v>
      </c>
      <c r="AM237" s="3">
        <f t="shared" si="106"/>
        <v>1</v>
      </c>
      <c r="AN237" s="3">
        <v>3</v>
      </c>
      <c r="AO237" s="3">
        <f t="shared" si="96"/>
        <v>1</v>
      </c>
      <c r="AP237" s="3">
        <f t="shared" si="97"/>
        <v>1</v>
      </c>
      <c r="AQ237" s="3" t="s">
        <v>1952</v>
      </c>
      <c r="AR237" s="3">
        <v>20</v>
      </c>
      <c r="AS237" s="13">
        <f t="shared" si="98"/>
        <v>0.2</v>
      </c>
      <c r="AT237" s="3" t="s">
        <v>1953</v>
      </c>
      <c r="AU237" s="3">
        <v>20</v>
      </c>
      <c r="AV237" s="5">
        <f t="shared" si="99"/>
        <v>0.2</v>
      </c>
      <c r="AW237" s="3">
        <v>35</v>
      </c>
      <c r="AX237" s="13">
        <f t="shared" si="100"/>
        <v>2.8351559335763467E-3</v>
      </c>
      <c r="AY237" s="3">
        <v>60</v>
      </c>
      <c r="AZ237" s="5">
        <f t="shared" si="101"/>
        <v>0.6</v>
      </c>
      <c r="BA237" s="3">
        <v>100</v>
      </c>
      <c r="BB237" s="13">
        <f t="shared" si="102"/>
        <v>5.5654496883348177E-6</v>
      </c>
      <c r="BC237" s="13">
        <f t="shared" si="103"/>
        <v>0.20071018034581617</v>
      </c>
      <c r="BD237" s="13">
        <f t="shared" si="104"/>
        <v>0.5587287673389596</v>
      </c>
    </row>
    <row r="238" spans="1:56" ht="15" x14ac:dyDescent="0.2">
      <c r="A238" s="3" t="s">
        <v>1956</v>
      </c>
      <c r="B238" s="21" t="s">
        <v>3151</v>
      </c>
      <c r="C238" s="3" t="s">
        <v>1957</v>
      </c>
      <c r="D238" s="3" t="s">
        <v>124</v>
      </c>
      <c r="E238" s="3" t="s">
        <v>902</v>
      </c>
      <c r="F238" s="3">
        <v>5</v>
      </c>
      <c r="G238" s="3">
        <f t="shared" si="81"/>
        <v>1</v>
      </c>
      <c r="H238" s="3">
        <v>5</v>
      </c>
      <c r="I238" s="3">
        <f t="shared" si="82"/>
        <v>1</v>
      </c>
      <c r="J238" s="3">
        <v>4</v>
      </c>
      <c r="K238" s="3">
        <f t="shared" si="83"/>
        <v>0.75</v>
      </c>
      <c r="L238" s="12">
        <f t="shared" si="88"/>
        <v>0.91666666666666663</v>
      </c>
      <c r="M238" s="3">
        <v>8</v>
      </c>
      <c r="N238" s="13">
        <f t="shared" si="84"/>
        <v>8.5535853685736588E-2</v>
      </c>
      <c r="O238" s="12">
        <f t="shared" si="85"/>
        <v>0.56549520766773165</v>
      </c>
      <c r="P238" s="3">
        <v>4</v>
      </c>
      <c r="Q238" s="3">
        <f t="shared" si="86"/>
        <v>0.75</v>
      </c>
      <c r="R238" s="3">
        <v>5</v>
      </c>
      <c r="S238" s="3">
        <f t="shared" si="87"/>
        <v>1</v>
      </c>
      <c r="T238" s="13">
        <f t="shared" si="89"/>
        <v>0.61184528456191212</v>
      </c>
      <c r="U238" s="3">
        <v>1</v>
      </c>
      <c r="V238" s="3">
        <v>50</v>
      </c>
      <c r="W238" s="5">
        <f t="shared" si="90"/>
        <v>0.5</v>
      </c>
      <c r="X238" s="3">
        <v>13</v>
      </c>
      <c r="Y238" s="5">
        <f t="shared" si="91"/>
        <v>0.13</v>
      </c>
      <c r="Z238" s="3">
        <v>25</v>
      </c>
      <c r="AA238" s="5">
        <f t="shared" si="92"/>
        <v>0.25</v>
      </c>
      <c r="AB238" s="3">
        <v>10</v>
      </c>
      <c r="AC238" s="5">
        <f t="shared" si="93"/>
        <v>0.1</v>
      </c>
      <c r="AD238" s="5">
        <f t="shared" si="94"/>
        <v>0.39600000000000002</v>
      </c>
      <c r="AE238" s="3" t="s">
        <v>1959</v>
      </c>
      <c r="AF238" s="3">
        <v>1</v>
      </c>
      <c r="AG238" s="3" t="s">
        <v>179</v>
      </c>
      <c r="AH238" s="3">
        <v>1</v>
      </c>
      <c r="AI238" s="3" t="s">
        <v>1960</v>
      </c>
      <c r="AJ238" s="3">
        <v>3</v>
      </c>
      <c r="AK238" s="3">
        <f t="shared" si="106"/>
        <v>1</v>
      </c>
      <c r="AL238" s="3">
        <v>2</v>
      </c>
      <c r="AM238" s="3">
        <f t="shared" si="106"/>
        <v>0.5</v>
      </c>
      <c r="AN238" s="3">
        <v>2</v>
      </c>
      <c r="AO238" s="3">
        <f t="shared" si="96"/>
        <v>0.5</v>
      </c>
      <c r="AP238" s="3">
        <f t="shared" si="97"/>
        <v>0.66666666666666663</v>
      </c>
      <c r="AQ238" s="3" t="s">
        <v>1961</v>
      </c>
      <c r="AR238" s="3">
        <v>8</v>
      </c>
      <c r="AS238" s="13">
        <f t="shared" si="98"/>
        <v>0.08</v>
      </c>
      <c r="AT238" s="3" t="s">
        <v>1962</v>
      </c>
      <c r="AU238" s="3">
        <v>46</v>
      </c>
      <c r="AV238" s="5">
        <f t="shared" si="99"/>
        <v>0.46</v>
      </c>
      <c r="AW238" s="3">
        <v>120</v>
      </c>
      <c r="AX238" s="13">
        <f t="shared" si="100"/>
        <v>9.7205346294046164E-3</v>
      </c>
      <c r="AY238" s="3">
        <v>50</v>
      </c>
      <c r="AZ238" s="5">
        <f t="shared" si="101"/>
        <v>0.5</v>
      </c>
      <c r="BA238" s="3">
        <v>400000</v>
      </c>
      <c r="BB238" s="13">
        <f t="shared" si="102"/>
        <v>2.2261798753339269E-2</v>
      </c>
      <c r="BC238" s="13">
        <f t="shared" si="103"/>
        <v>0.24799558334568597</v>
      </c>
      <c r="BD238" s="13">
        <f t="shared" si="104"/>
        <v>0.61489677515511643</v>
      </c>
    </row>
    <row r="239" spans="1:56" ht="15" x14ac:dyDescent="0.2">
      <c r="B239" s="21" t="s">
        <v>3137</v>
      </c>
      <c r="C239" s="3" t="s">
        <v>1965</v>
      </c>
      <c r="D239" s="3" t="s">
        <v>144</v>
      </c>
      <c r="E239" s="3" t="s">
        <v>1966</v>
      </c>
      <c r="G239" s="3">
        <f t="shared" si="81"/>
        <v>-0.25</v>
      </c>
      <c r="I239" s="3">
        <f t="shared" si="82"/>
        <v>-0.25</v>
      </c>
      <c r="K239" s="3">
        <f t="shared" si="83"/>
        <v>-0.25</v>
      </c>
      <c r="L239" s="12" t="str">
        <f t="shared" si="88"/>
        <v/>
      </c>
      <c r="N239" s="13">
        <f t="shared" si="84"/>
        <v>-3.6801605888256944E-3</v>
      </c>
      <c r="O239" s="12" t="e">
        <f t="shared" si="85"/>
        <v>#N/A</v>
      </c>
      <c r="Q239" s="3">
        <f t="shared" si="86"/>
        <v>-0.25</v>
      </c>
      <c r="S239" s="3">
        <f t="shared" si="87"/>
        <v>-0.25</v>
      </c>
      <c r="T239" s="13" t="str">
        <f t="shared" si="89"/>
        <v/>
      </c>
      <c r="W239" s="5" t="str">
        <f t="shared" si="90"/>
        <v/>
      </c>
      <c r="Y239" s="5" t="str">
        <f t="shared" si="91"/>
        <v/>
      </c>
      <c r="AA239" s="5" t="str">
        <f t="shared" si="92"/>
        <v/>
      </c>
      <c r="AC239" s="5" t="str">
        <f t="shared" si="93"/>
        <v/>
      </c>
      <c r="AD239" s="5" t="str">
        <f t="shared" si="94"/>
        <v/>
      </c>
      <c r="AK239" s="3">
        <f t="shared" si="106"/>
        <v>-0.5</v>
      </c>
      <c r="AM239" s="3">
        <f t="shared" si="106"/>
        <v>-0.5</v>
      </c>
      <c r="AO239" s="3">
        <f t="shared" si="96"/>
        <v>-0.5</v>
      </c>
      <c r="AP239" s="3" t="str">
        <f t="shared" si="97"/>
        <v/>
      </c>
      <c r="AS239" s="13" t="str">
        <f t="shared" si="98"/>
        <v/>
      </c>
      <c r="AV239" s="5" t="str">
        <f t="shared" si="99"/>
        <v/>
      </c>
      <c r="AX239" s="13" t="str">
        <f t="shared" si="100"/>
        <v/>
      </c>
      <c r="AZ239" s="5" t="str">
        <f t="shared" si="101"/>
        <v/>
      </c>
      <c r="BB239" s="13" t="str">
        <f t="shared" si="102"/>
        <v/>
      </c>
      <c r="BC239" s="13" t="str">
        <f t="shared" si="103"/>
        <v/>
      </c>
      <c r="BD239" s="13" t="str">
        <f t="shared" si="104"/>
        <v/>
      </c>
    </row>
    <row r="240" spans="1:56" ht="15" x14ac:dyDescent="0.2">
      <c r="A240" s="3" t="s">
        <v>1967</v>
      </c>
      <c r="B240" s="21" t="s">
        <v>3140</v>
      </c>
      <c r="C240" s="3" t="s">
        <v>1968</v>
      </c>
      <c r="D240" s="3" t="s">
        <v>144</v>
      </c>
      <c r="E240" s="3" t="s">
        <v>1969</v>
      </c>
      <c r="F240" s="3">
        <v>5</v>
      </c>
      <c r="G240" s="3">
        <f t="shared" si="81"/>
        <v>1</v>
      </c>
      <c r="H240" s="3">
        <v>5</v>
      </c>
      <c r="I240" s="3">
        <f t="shared" si="82"/>
        <v>1</v>
      </c>
      <c r="J240" s="3">
        <v>5</v>
      </c>
      <c r="K240" s="3">
        <f t="shared" si="83"/>
        <v>1</v>
      </c>
      <c r="L240" s="12">
        <f t="shared" si="88"/>
        <v>1</v>
      </c>
      <c r="M240" s="3">
        <v>24</v>
      </c>
      <c r="N240" s="13">
        <f t="shared" si="84"/>
        <v>0.26396788223486117</v>
      </c>
      <c r="O240" s="12">
        <f t="shared" si="85"/>
        <v>0.93929712460063897</v>
      </c>
      <c r="P240" s="3">
        <v>5</v>
      </c>
      <c r="Q240" s="3">
        <f t="shared" si="86"/>
        <v>1</v>
      </c>
      <c r="R240" s="3">
        <v>5</v>
      </c>
      <c r="S240" s="3">
        <f t="shared" si="87"/>
        <v>1</v>
      </c>
      <c r="T240" s="13">
        <f t="shared" si="89"/>
        <v>0.75465596074495378</v>
      </c>
      <c r="U240" s="3">
        <v>1</v>
      </c>
      <c r="V240" s="3">
        <v>75</v>
      </c>
      <c r="W240" s="5">
        <f t="shared" si="90"/>
        <v>0.75</v>
      </c>
      <c r="X240" s="3">
        <v>15</v>
      </c>
      <c r="Y240" s="5">
        <f t="shared" si="91"/>
        <v>0.15</v>
      </c>
      <c r="Z240" s="3">
        <v>65</v>
      </c>
      <c r="AA240" s="5">
        <f t="shared" si="92"/>
        <v>0.65</v>
      </c>
      <c r="AB240" s="3">
        <v>10</v>
      </c>
      <c r="AC240" s="5">
        <f t="shared" si="93"/>
        <v>0.1</v>
      </c>
      <c r="AD240" s="5">
        <f t="shared" si="94"/>
        <v>0.53</v>
      </c>
      <c r="AE240" s="3" t="s">
        <v>1971</v>
      </c>
      <c r="AF240" s="3">
        <v>1</v>
      </c>
      <c r="AG240" s="3" t="s">
        <v>147</v>
      </c>
      <c r="AH240" s="3">
        <v>0</v>
      </c>
      <c r="AI240" s="3" t="s">
        <v>1972</v>
      </c>
      <c r="AJ240" s="3">
        <v>3</v>
      </c>
      <c r="AK240" s="3">
        <f t="shared" si="106"/>
        <v>1</v>
      </c>
      <c r="AL240" s="3">
        <v>3</v>
      </c>
      <c r="AM240" s="3">
        <f t="shared" si="106"/>
        <v>1</v>
      </c>
      <c r="AN240" s="3">
        <v>3</v>
      </c>
      <c r="AO240" s="3">
        <f t="shared" si="96"/>
        <v>1</v>
      </c>
      <c r="AP240" s="3">
        <f t="shared" si="97"/>
        <v>1</v>
      </c>
      <c r="AQ240" s="3" t="s">
        <v>1973</v>
      </c>
      <c r="AR240" s="3">
        <v>21</v>
      </c>
      <c r="AS240" s="13">
        <f t="shared" si="98"/>
        <v>0.21</v>
      </c>
      <c r="AT240" s="3" t="s">
        <v>1974</v>
      </c>
      <c r="AU240" s="3">
        <v>35</v>
      </c>
      <c r="AV240" s="5">
        <f t="shared" si="99"/>
        <v>0.35000000000000003</v>
      </c>
      <c r="AW240" s="3">
        <v>140</v>
      </c>
      <c r="AX240" s="13">
        <f t="shared" si="100"/>
        <v>1.1340623734305387E-2</v>
      </c>
      <c r="AY240" s="3">
        <v>46</v>
      </c>
      <c r="AZ240" s="5">
        <f t="shared" si="101"/>
        <v>0.46</v>
      </c>
      <c r="BA240" s="3">
        <v>32000</v>
      </c>
      <c r="BB240" s="13">
        <f t="shared" si="102"/>
        <v>1.7809439002671415E-3</v>
      </c>
      <c r="BC240" s="13">
        <f t="shared" si="103"/>
        <v>0.20578039190864317</v>
      </c>
      <c r="BD240" s="13">
        <f t="shared" si="104"/>
        <v>0.5875545440816996</v>
      </c>
    </row>
    <row r="241" spans="1:56" ht="15" x14ac:dyDescent="0.2">
      <c r="A241" s="3" t="s">
        <v>1980</v>
      </c>
      <c r="B241" s="21" t="s">
        <v>3140</v>
      </c>
      <c r="C241" s="3" t="s">
        <v>1981</v>
      </c>
      <c r="D241" s="3" t="s">
        <v>144</v>
      </c>
      <c r="E241" s="3" t="s">
        <v>187</v>
      </c>
      <c r="F241" s="3">
        <v>5</v>
      </c>
      <c r="G241" s="3">
        <f t="shared" si="81"/>
        <v>1</v>
      </c>
      <c r="H241" s="3">
        <v>5</v>
      </c>
      <c r="I241" s="3">
        <f t="shared" si="82"/>
        <v>1</v>
      </c>
      <c r="J241" s="3">
        <v>5</v>
      </c>
      <c r="K241" s="3">
        <f t="shared" si="83"/>
        <v>1</v>
      </c>
      <c r="L241" s="12">
        <f t="shared" si="88"/>
        <v>1</v>
      </c>
      <c r="M241" s="3">
        <v>17</v>
      </c>
      <c r="N241" s="13">
        <f t="shared" si="84"/>
        <v>0.18590386974461917</v>
      </c>
      <c r="O241" s="12">
        <f t="shared" si="85"/>
        <v>0.86581469648562304</v>
      </c>
      <c r="P241" s="3">
        <v>4</v>
      </c>
      <c r="Q241" s="3">
        <f t="shared" si="86"/>
        <v>0.75</v>
      </c>
      <c r="R241" s="3">
        <v>5</v>
      </c>
      <c r="S241" s="3">
        <f t="shared" si="87"/>
        <v>1</v>
      </c>
      <c r="T241" s="13">
        <f t="shared" si="89"/>
        <v>0.64530128991487301</v>
      </c>
      <c r="U241" s="3">
        <v>1</v>
      </c>
      <c r="V241" s="3">
        <v>10</v>
      </c>
      <c r="W241" s="5">
        <f t="shared" si="90"/>
        <v>0.1</v>
      </c>
      <c r="X241" s="3">
        <v>10</v>
      </c>
      <c r="Y241" s="5">
        <f t="shared" si="91"/>
        <v>0.1</v>
      </c>
      <c r="Z241" s="3">
        <v>3</v>
      </c>
      <c r="AA241" s="5">
        <f t="shared" si="92"/>
        <v>0.03</v>
      </c>
      <c r="AB241" s="3">
        <v>10</v>
      </c>
      <c r="AC241" s="5">
        <f t="shared" si="93"/>
        <v>0.1</v>
      </c>
      <c r="AD241" s="5">
        <f t="shared" si="94"/>
        <v>0.26600000000000007</v>
      </c>
      <c r="AE241" s="3" t="s">
        <v>1983</v>
      </c>
      <c r="AF241" s="3">
        <v>1</v>
      </c>
      <c r="AG241" s="3" t="s">
        <v>147</v>
      </c>
      <c r="AH241" s="3">
        <v>1</v>
      </c>
      <c r="AI241" s="3" t="s">
        <v>1984</v>
      </c>
      <c r="AJ241" s="3">
        <v>3</v>
      </c>
      <c r="AK241" s="3">
        <f t="shared" si="106"/>
        <v>1</v>
      </c>
      <c r="AL241" s="3">
        <v>2</v>
      </c>
      <c r="AM241" s="3">
        <f t="shared" si="106"/>
        <v>0.5</v>
      </c>
      <c r="AN241" s="3">
        <v>3</v>
      </c>
      <c r="AO241" s="3">
        <f t="shared" si="96"/>
        <v>1</v>
      </c>
      <c r="AP241" s="3">
        <f t="shared" si="97"/>
        <v>0.83333333333333337</v>
      </c>
      <c r="AQ241" s="3" t="s">
        <v>1985</v>
      </c>
      <c r="AR241" s="3">
        <v>20</v>
      </c>
      <c r="AS241" s="13">
        <f t="shared" si="98"/>
        <v>0.2</v>
      </c>
      <c r="AT241" s="3" t="s">
        <v>1986</v>
      </c>
      <c r="AU241" s="3">
        <v>7</v>
      </c>
      <c r="AV241" s="5">
        <f t="shared" si="99"/>
        <v>7.0000000000000007E-2</v>
      </c>
      <c r="AW241" s="3">
        <v>24</v>
      </c>
      <c r="AX241" s="13">
        <f t="shared" si="100"/>
        <v>1.9441069258809235E-3</v>
      </c>
      <c r="AY241" s="3">
        <v>80</v>
      </c>
      <c r="AZ241" s="5">
        <f t="shared" si="101"/>
        <v>0.8</v>
      </c>
      <c r="BA241" s="3">
        <v>150</v>
      </c>
      <c r="BB241" s="13">
        <f t="shared" si="102"/>
        <v>8.3481745325022256E-6</v>
      </c>
      <c r="BC241" s="13">
        <f t="shared" si="103"/>
        <v>0.21798811377510338</v>
      </c>
      <c r="BD241" s="13">
        <f t="shared" si="104"/>
        <v>0.64532784212791372</v>
      </c>
    </row>
    <row r="242" spans="1:56" ht="15" x14ac:dyDescent="0.2">
      <c r="A242" s="3" t="s">
        <v>1990</v>
      </c>
      <c r="B242" s="21" t="s">
        <v>3150</v>
      </c>
      <c r="C242" s="3" t="s">
        <v>1991</v>
      </c>
      <c r="D242" s="3" t="s">
        <v>113</v>
      </c>
      <c r="E242" s="3" t="s">
        <v>1245</v>
      </c>
      <c r="F242" s="3">
        <v>5</v>
      </c>
      <c r="G242" s="3">
        <f t="shared" si="81"/>
        <v>1</v>
      </c>
      <c r="H242" s="3">
        <v>5</v>
      </c>
      <c r="I242" s="3">
        <f t="shared" si="82"/>
        <v>1</v>
      </c>
      <c r="J242" s="3">
        <v>4</v>
      </c>
      <c r="K242" s="3">
        <f t="shared" si="83"/>
        <v>0.75</v>
      </c>
      <c r="L242" s="12">
        <f t="shared" si="88"/>
        <v>0.91666666666666663</v>
      </c>
      <c r="M242" s="3">
        <v>8</v>
      </c>
      <c r="N242" s="13">
        <f t="shared" si="84"/>
        <v>8.5535853685736588E-2</v>
      </c>
      <c r="O242" s="12">
        <f t="shared" si="85"/>
        <v>0.56549520766773165</v>
      </c>
      <c r="P242" s="3">
        <v>4</v>
      </c>
      <c r="Q242" s="3">
        <f t="shared" si="86"/>
        <v>0.75</v>
      </c>
      <c r="R242" s="3">
        <v>5</v>
      </c>
      <c r="S242" s="3">
        <f t="shared" si="87"/>
        <v>1</v>
      </c>
      <c r="T242" s="13">
        <f t="shared" si="89"/>
        <v>0.61184528456191212</v>
      </c>
      <c r="U242" s="3">
        <v>1</v>
      </c>
      <c r="V242" s="3">
        <v>100</v>
      </c>
      <c r="W242" s="5">
        <f t="shared" si="90"/>
        <v>1</v>
      </c>
      <c r="X242" s="3">
        <v>5</v>
      </c>
      <c r="Y242" s="5">
        <f t="shared" si="91"/>
        <v>0.05</v>
      </c>
      <c r="Z242" s="3">
        <v>5</v>
      </c>
      <c r="AA242" s="5">
        <f t="shared" si="92"/>
        <v>0.05</v>
      </c>
      <c r="AB242" s="3">
        <v>1</v>
      </c>
      <c r="AC242" s="5">
        <f t="shared" si="93"/>
        <v>0.01</v>
      </c>
      <c r="AD242" s="5">
        <f t="shared" si="94"/>
        <v>0.42199999999999988</v>
      </c>
      <c r="AE242" s="3" t="s">
        <v>1993</v>
      </c>
      <c r="AF242" s="3">
        <v>0</v>
      </c>
      <c r="AH242" s="3">
        <v>0</v>
      </c>
      <c r="AJ242" s="3">
        <v>3</v>
      </c>
      <c r="AK242" s="3">
        <f t="shared" si="106"/>
        <v>1</v>
      </c>
      <c r="AL242" s="3">
        <v>3</v>
      </c>
      <c r="AM242" s="3">
        <f t="shared" si="106"/>
        <v>1</v>
      </c>
      <c r="AN242" s="3">
        <v>3</v>
      </c>
      <c r="AO242" s="3">
        <f t="shared" si="96"/>
        <v>1</v>
      </c>
      <c r="AP242" s="3">
        <f t="shared" si="97"/>
        <v>1</v>
      </c>
      <c r="AQ242" s="3" t="s">
        <v>1994</v>
      </c>
      <c r="AR242" s="3">
        <v>39</v>
      </c>
      <c r="AS242" s="13">
        <f t="shared" si="98"/>
        <v>0.39</v>
      </c>
      <c r="AT242" s="3" t="s">
        <v>1995</v>
      </c>
      <c r="AU242" s="3">
        <v>1</v>
      </c>
      <c r="AV242" s="5">
        <f t="shared" si="99"/>
        <v>0.01</v>
      </c>
      <c r="AW242" s="3">
        <v>7</v>
      </c>
      <c r="AX242" s="13">
        <f t="shared" si="100"/>
        <v>5.6703118671526929E-4</v>
      </c>
      <c r="AY242" s="3">
        <v>43</v>
      </c>
      <c r="AZ242" s="5">
        <f t="shared" si="101"/>
        <v>0.43</v>
      </c>
      <c r="BA242" s="3">
        <v>7684</v>
      </c>
      <c r="BB242" s="13">
        <f t="shared" si="102"/>
        <v>4.2764915405164736E-4</v>
      </c>
      <c r="BC242" s="13">
        <f t="shared" si="103"/>
        <v>0.11024867008519172</v>
      </c>
      <c r="BD242" s="13">
        <f t="shared" si="104"/>
        <v>0.43134507766422131</v>
      </c>
    </row>
    <row r="243" spans="1:56" ht="15" x14ac:dyDescent="0.2">
      <c r="A243" s="3" t="s">
        <v>2001</v>
      </c>
      <c r="B243" s="21" t="s">
        <v>3139</v>
      </c>
      <c r="C243" s="3" t="s">
        <v>2002</v>
      </c>
      <c r="D243" s="3" t="s">
        <v>144</v>
      </c>
      <c r="E243" s="3" t="s">
        <v>622</v>
      </c>
      <c r="F243" s="3">
        <v>5</v>
      </c>
      <c r="G243" s="3">
        <f t="shared" si="81"/>
        <v>1</v>
      </c>
      <c r="H243" s="3">
        <v>5</v>
      </c>
      <c r="I243" s="3">
        <f t="shared" si="82"/>
        <v>1</v>
      </c>
      <c r="J243" s="3">
        <v>5</v>
      </c>
      <c r="K243" s="3">
        <f t="shared" si="83"/>
        <v>1</v>
      </c>
      <c r="L243" s="12">
        <f t="shared" si="88"/>
        <v>1</v>
      </c>
      <c r="M243" s="3">
        <v>5</v>
      </c>
      <c r="N243" s="13">
        <f t="shared" si="84"/>
        <v>5.2079848332775729E-2</v>
      </c>
      <c r="O243" s="12">
        <f t="shared" si="85"/>
        <v>0.32587859424920129</v>
      </c>
      <c r="P243" s="3">
        <v>5</v>
      </c>
      <c r="Q243" s="3">
        <f t="shared" si="86"/>
        <v>1</v>
      </c>
      <c r="R243" s="3">
        <v>5</v>
      </c>
      <c r="S243" s="3">
        <f t="shared" si="87"/>
        <v>1</v>
      </c>
      <c r="T243" s="13">
        <f t="shared" si="89"/>
        <v>0.68402661611092519</v>
      </c>
      <c r="U243" s="3">
        <v>0</v>
      </c>
      <c r="W243" s="5" t="str">
        <f t="shared" si="90"/>
        <v/>
      </c>
      <c r="Y243" s="5" t="str">
        <f t="shared" si="91"/>
        <v/>
      </c>
      <c r="AA243" s="5" t="str">
        <f t="shared" si="92"/>
        <v/>
      </c>
      <c r="AC243" s="5" t="str">
        <f t="shared" si="93"/>
        <v/>
      </c>
      <c r="AD243" s="5">
        <f t="shared" si="94"/>
        <v>0</v>
      </c>
      <c r="AF243" s="3">
        <v>1</v>
      </c>
      <c r="AG243" s="3" t="s">
        <v>179</v>
      </c>
      <c r="AH243" s="3">
        <v>0</v>
      </c>
      <c r="AJ243" s="3">
        <v>3</v>
      </c>
      <c r="AK243" s="3">
        <f t="shared" si="106"/>
        <v>1</v>
      </c>
      <c r="AL243" s="3">
        <v>3</v>
      </c>
      <c r="AM243" s="3">
        <f t="shared" si="106"/>
        <v>1</v>
      </c>
      <c r="AN243" s="3">
        <v>3</v>
      </c>
      <c r="AO243" s="3">
        <f t="shared" si="96"/>
        <v>1</v>
      </c>
      <c r="AP243" s="3">
        <f t="shared" si="97"/>
        <v>1</v>
      </c>
      <c r="AQ243" s="3" t="s">
        <v>2004</v>
      </c>
      <c r="AR243" s="3">
        <v>9</v>
      </c>
      <c r="AS243" s="13">
        <f t="shared" si="98"/>
        <v>0.09</v>
      </c>
      <c r="AT243" s="3" t="s">
        <v>2005</v>
      </c>
      <c r="AU243" s="3">
        <v>50</v>
      </c>
      <c r="AV243" s="5">
        <f t="shared" si="99"/>
        <v>0.5</v>
      </c>
      <c r="AW243" s="3">
        <v>200</v>
      </c>
      <c r="AX243" s="13">
        <f t="shared" si="100"/>
        <v>1.6200891049007696E-2</v>
      </c>
      <c r="AY243" s="3">
        <v>60</v>
      </c>
      <c r="AZ243" s="5">
        <f t="shared" si="101"/>
        <v>0.6</v>
      </c>
      <c r="BA243" s="3">
        <v>500000</v>
      </c>
      <c r="BB243" s="13">
        <f t="shared" si="102"/>
        <v>2.7827248441674089E-2</v>
      </c>
      <c r="BC243" s="13">
        <f t="shared" si="103"/>
        <v>0.28600703487267043</v>
      </c>
      <c r="BD243" s="13">
        <f t="shared" si="104"/>
        <v>0.50750420637294946</v>
      </c>
    </row>
    <row r="244" spans="1:56" ht="15" x14ac:dyDescent="0.2">
      <c r="A244" s="3" t="s">
        <v>2011</v>
      </c>
      <c r="B244" s="21" t="s">
        <v>3138</v>
      </c>
      <c r="C244" s="3" t="s">
        <v>2012</v>
      </c>
      <c r="D244" s="3" t="s">
        <v>113</v>
      </c>
      <c r="E244" s="3" t="s">
        <v>2013</v>
      </c>
      <c r="F244" s="3">
        <v>5</v>
      </c>
      <c r="G244" s="3">
        <f t="shared" si="81"/>
        <v>1</v>
      </c>
      <c r="H244" s="3">
        <v>5</v>
      </c>
      <c r="I244" s="3">
        <f t="shared" si="82"/>
        <v>1</v>
      </c>
      <c r="J244" s="3">
        <v>5</v>
      </c>
      <c r="K244" s="3">
        <f t="shared" si="83"/>
        <v>1</v>
      </c>
      <c r="L244" s="12">
        <f t="shared" si="88"/>
        <v>1</v>
      </c>
      <c r="M244" s="3">
        <v>25</v>
      </c>
      <c r="N244" s="13">
        <f t="shared" si="84"/>
        <v>0.27511988401918147</v>
      </c>
      <c r="O244" s="12">
        <f t="shared" si="85"/>
        <v>0.94249201277955275</v>
      </c>
      <c r="P244" s="3">
        <v>5</v>
      </c>
      <c r="Q244" s="3">
        <f t="shared" si="86"/>
        <v>1</v>
      </c>
      <c r="R244" s="3">
        <v>5</v>
      </c>
      <c r="S244" s="3">
        <f t="shared" si="87"/>
        <v>1</v>
      </c>
      <c r="T244" s="13">
        <f t="shared" si="89"/>
        <v>0.75837329467306047</v>
      </c>
      <c r="U244" s="3">
        <v>1</v>
      </c>
      <c r="V244" s="3">
        <v>15</v>
      </c>
      <c r="W244" s="5">
        <f t="shared" si="90"/>
        <v>0.15</v>
      </c>
      <c r="X244" s="3">
        <v>50</v>
      </c>
      <c r="Y244" s="5">
        <f t="shared" si="91"/>
        <v>0.5</v>
      </c>
      <c r="Z244" s="3">
        <v>15</v>
      </c>
      <c r="AA244" s="5">
        <f t="shared" si="92"/>
        <v>0.15</v>
      </c>
      <c r="AB244" s="3">
        <v>40</v>
      </c>
      <c r="AC244" s="5">
        <f t="shared" si="93"/>
        <v>0.4</v>
      </c>
      <c r="AD244" s="5">
        <f t="shared" si="94"/>
        <v>0.43999999999999995</v>
      </c>
      <c r="AE244" s="3" t="s">
        <v>2015</v>
      </c>
      <c r="AF244" s="3">
        <v>1</v>
      </c>
      <c r="AG244" s="3" t="s">
        <v>179</v>
      </c>
      <c r="AH244" s="3">
        <v>1</v>
      </c>
      <c r="AI244" s="3" t="s">
        <v>2016</v>
      </c>
      <c r="AJ244" s="3">
        <v>3</v>
      </c>
      <c r="AK244" s="3">
        <f t="shared" ref="AK244:AM259" si="107">(AJ244-1)/2</f>
        <v>1</v>
      </c>
      <c r="AL244" s="3">
        <v>3</v>
      </c>
      <c r="AM244" s="3">
        <f t="shared" si="107"/>
        <v>1</v>
      </c>
      <c r="AN244" s="3">
        <v>3</v>
      </c>
      <c r="AO244" s="3">
        <f t="shared" si="96"/>
        <v>1</v>
      </c>
      <c r="AP244" s="3">
        <f t="shared" si="97"/>
        <v>1</v>
      </c>
      <c r="AQ244" s="3" t="s">
        <v>2017</v>
      </c>
      <c r="AR244" s="3">
        <v>5</v>
      </c>
      <c r="AS244" s="13">
        <f t="shared" si="98"/>
        <v>0.05</v>
      </c>
      <c r="AT244" s="3" t="s">
        <v>2018</v>
      </c>
      <c r="AU244" s="3">
        <v>10</v>
      </c>
      <c r="AV244" s="5">
        <f t="shared" si="99"/>
        <v>0.1</v>
      </c>
      <c r="AW244" s="3">
        <v>50</v>
      </c>
      <c r="AX244" s="13">
        <f t="shared" si="100"/>
        <v>4.0502227622519239E-3</v>
      </c>
      <c r="AY244" s="3">
        <v>50</v>
      </c>
      <c r="AZ244" s="5">
        <f t="shared" si="101"/>
        <v>0.5</v>
      </c>
      <c r="BA244" s="3">
        <v>600000</v>
      </c>
      <c r="BB244" s="13">
        <f t="shared" si="102"/>
        <v>3.3392698130008905E-2</v>
      </c>
      <c r="BC244" s="13">
        <f t="shared" si="103"/>
        <v>0.15936073022306521</v>
      </c>
      <c r="BD244" s="13">
        <f t="shared" si="104"/>
        <v>0.67596675311201571</v>
      </c>
    </row>
    <row r="245" spans="1:56" ht="15" x14ac:dyDescent="0.2">
      <c r="A245" s="3" t="s">
        <v>2021</v>
      </c>
      <c r="B245" s="21" t="s">
        <v>3150</v>
      </c>
      <c r="C245" s="3" t="s">
        <v>1158</v>
      </c>
      <c r="D245" s="3" t="s">
        <v>144</v>
      </c>
      <c r="E245" s="3" t="s">
        <v>2022</v>
      </c>
      <c r="F245" s="3">
        <v>5</v>
      </c>
      <c r="G245" s="3">
        <f t="shared" si="81"/>
        <v>1</v>
      </c>
      <c r="H245" s="3">
        <v>5</v>
      </c>
      <c r="I245" s="3">
        <f t="shared" si="82"/>
        <v>1</v>
      </c>
      <c r="J245" s="3">
        <v>3</v>
      </c>
      <c r="K245" s="3">
        <f t="shared" si="83"/>
        <v>0.5</v>
      </c>
      <c r="L245" s="12">
        <f t="shared" si="88"/>
        <v>0.83333333333333337</v>
      </c>
      <c r="M245" s="3">
        <v>8</v>
      </c>
      <c r="N245" s="13">
        <f t="shared" si="84"/>
        <v>8.5535853685736588E-2</v>
      </c>
      <c r="O245" s="12">
        <f t="shared" si="85"/>
        <v>0.56549520766773165</v>
      </c>
      <c r="P245" s="3">
        <v>4</v>
      </c>
      <c r="Q245" s="3">
        <f t="shared" si="86"/>
        <v>0.75</v>
      </c>
      <c r="R245" s="3">
        <v>3</v>
      </c>
      <c r="S245" s="3">
        <f t="shared" si="87"/>
        <v>0.5</v>
      </c>
      <c r="T245" s="13">
        <f t="shared" si="89"/>
        <v>0.44517861789524549</v>
      </c>
      <c r="U245" s="3">
        <v>1</v>
      </c>
      <c r="V245" s="3">
        <v>13</v>
      </c>
      <c r="W245" s="5">
        <f t="shared" si="90"/>
        <v>0.13</v>
      </c>
      <c r="X245" s="3">
        <v>30</v>
      </c>
      <c r="Y245" s="5">
        <f t="shared" si="91"/>
        <v>0.3</v>
      </c>
      <c r="Z245" s="3">
        <v>10</v>
      </c>
      <c r="AA245" s="5">
        <f t="shared" si="92"/>
        <v>0.1</v>
      </c>
      <c r="AB245" s="3">
        <v>25</v>
      </c>
      <c r="AC245" s="5">
        <f t="shared" si="93"/>
        <v>0.25</v>
      </c>
      <c r="AD245" s="5">
        <f t="shared" si="94"/>
        <v>0.35599999999999998</v>
      </c>
      <c r="AE245" s="3" t="s">
        <v>2024</v>
      </c>
      <c r="AF245" s="3">
        <v>1</v>
      </c>
      <c r="AG245" s="3" t="s">
        <v>179</v>
      </c>
      <c r="AH245" s="3">
        <v>0</v>
      </c>
      <c r="AJ245" s="3">
        <v>3</v>
      </c>
      <c r="AK245" s="3">
        <f t="shared" si="107"/>
        <v>1</v>
      </c>
      <c r="AL245" s="3">
        <v>2</v>
      </c>
      <c r="AM245" s="3">
        <f t="shared" si="107"/>
        <v>0.5</v>
      </c>
      <c r="AN245" s="3">
        <v>2</v>
      </c>
      <c r="AO245" s="3">
        <f t="shared" si="96"/>
        <v>0.5</v>
      </c>
      <c r="AP245" s="3">
        <f t="shared" si="97"/>
        <v>0.66666666666666663</v>
      </c>
      <c r="AQ245" s="3" t="s">
        <v>2025</v>
      </c>
      <c r="AR245" s="3">
        <v>20</v>
      </c>
      <c r="AS245" s="13">
        <f t="shared" si="98"/>
        <v>0.2</v>
      </c>
      <c r="AT245" s="3" t="s">
        <v>2026</v>
      </c>
      <c r="AU245" s="3">
        <v>10</v>
      </c>
      <c r="AV245" s="5">
        <f t="shared" si="99"/>
        <v>0.1</v>
      </c>
      <c r="AW245" s="3">
        <v>30</v>
      </c>
      <c r="AX245" s="13">
        <f t="shared" si="100"/>
        <v>2.4301336573511541E-3</v>
      </c>
      <c r="AY245" s="3">
        <v>17</v>
      </c>
      <c r="AZ245" s="5">
        <f t="shared" si="101"/>
        <v>0.17</v>
      </c>
      <c r="BA245" s="3">
        <v>5000000</v>
      </c>
      <c r="BB245" s="13">
        <f t="shared" si="102"/>
        <v>0.27827248441674085</v>
      </c>
      <c r="BC245" s="13">
        <f t="shared" si="103"/>
        <v>0.13767565451852301</v>
      </c>
      <c r="BD245" s="13">
        <f t="shared" si="104"/>
        <v>0.45485678405172109</v>
      </c>
    </row>
    <row r="246" spans="1:56" ht="15" x14ac:dyDescent="0.2">
      <c r="A246" s="3" t="s">
        <v>2029</v>
      </c>
      <c r="B246" s="21" t="s">
        <v>3137</v>
      </c>
      <c r="C246" s="3" t="s">
        <v>456</v>
      </c>
      <c r="D246" s="3" t="s">
        <v>113</v>
      </c>
      <c r="E246" s="3" t="s">
        <v>361</v>
      </c>
      <c r="F246" s="3">
        <v>5</v>
      </c>
      <c r="G246" s="3">
        <f t="shared" si="81"/>
        <v>1</v>
      </c>
      <c r="H246" s="3">
        <v>4</v>
      </c>
      <c r="I246" s="3">
        <f t="shared" si="82"/>
        <v>0.75</v>
      </c>
      <c r="J246" s="3">
        <v>5</v>
      </c>
      <c r="K246" s="3">
        <f t="shared" si="83"/>
        <v>1</v>
      </c>
      <c r="L246" s="12">
        <f t="shared" si="88"/>
        <v>0.91666666666666663</v>
      </c>
      <c r="M246" s="3">
        <v>6</v>
      </c>
      <c r="N246" s="13">
        <f t="shared" si="84"/>
        <v>6.323185011709602E-2</v>
      </c>
      <c r="O246" s="12">
        <f t="shared" si="85"/>
        <v>0.49520766773162939</v>
      </c>
      <c r="P246" s="3">
        <v>4</v>
      </c>
      <c r="Q246" s="3">
        <f t="shared" si="86"/>
        <v>0.75</v>
      </c>
      <c r="R246" s="3">
        <v>5</v>
      </c>
      <c r="S246" s="3">
        <f t="shared" si="87"/>
        <v>1</v>
      </c>
      <c r="T246" s="13">
        <f t="shared" si="89"/>
        <v>0.60441061670569862</v>
      </c>
      <c r="U246" s="3">
        <v>0</v>
      </c>
      <c r="W246" s="5" t="str">
        <f t="shared" si="90"/>
        <v/>
      </c>
      <c r="Y246" s="5" t="str">
        <f t="shared" si="91"/>
        <v/>
      </c>
      <c r="AA246" s="5" t="str">
        <f t="shared" si="92"/>
        <v/>
      </c>
      <c r="AC246" s="5" t="str">
        <f t="shared" si="93"/>
        <v/>
      </c>
      <c r="AD246" s="5">
        <f t="shared" si="94"/>
        <v>0</v>
      </c>
      <c r="AF246" s="3">
        <v>1</v>
      </c>
      <c r="AG246" s="3" t="s">
        <v>147</v>
      </c>
      <c r="AH246" s="3">
        <v>0</v>
      </c>
      <c r="AJ246" s="3">
        <v>3</v>
      </c>
      <c r="AK246" s="3">
        <f t="shared" si="107"/>
        <v>1</v>
      </c>
      <c r="AL246" s="3">
        <v>3</v>
      </c>
      <c r="AM246" s="3">
        <f t="shared" si="107"/>
        <v>1</v>
      </c>
      <c r="AN246" s="3">
        <v>3</v>
      </c>
      <c r="AO246" s="3">
        <f t="shared" si="96"/>
        <v>1</v>
      </c>
      <c r="AP246" s="3">
        <f t="shared" si="97"/>
        <v>1</v>
      </c>
      <c r="AQ246" s="3" t="s">
        <v>2031</v>
      </c>
      <c r="AR246" s="3">
        <v>10</v>
      </c>
      <c r="AS246" s="13">
        <f t="shared" si="98"/>
        <v>0.1</v>
      </c>
      <c r="AT246" s="3" t="s">
        <v>2032</v>
      </c>
      <c r="AU246" s="3">
        <v>50</v>
      </c>
      <c r="AV246" s="5">
        <f t="shared" si="99"/>
        <v>0.5</v>
      </c>
      <c r="AW246" s="3">
        <v>200</v>
      </c>
      <c r="AX246" s="13">
        <f t="shared" si="100"/>
        <v>1.6200891049007696E-2</v>
      </c>
      <c r="AY246" s="3">
        <v>45</v>
      </c>
      <c r="AZ246" s="5">
        <f t="shared" si="101"/>
        <v>0.45</v>
      </c>
      <c r="BA246" s="3">
        <v>620000</v>
      </c>
      <c r="BB246" s="13">
        <f t="shared" si="102"/>
        <v>3.4505788067675867E-2</v>
      </c>
      <c r="BC246" s="13">
        <f t="shared" si="103"/>
        <v>0.25017666977917086</v>
      </c>
      <c r="BD246" s="13">
        <f t="shared" si="104"/>
        <v>0.48390674414394202</v>
      </c>
    </row>
    <row r="247" spans="1:56" ht="15" x14ac:dyDescent="0.2">
      <c r="A247" s="3" t="s">
        <v>2038</v>
      </c>
      <c r="B247" s="21" t="s">
        <v>3150</v>
      </c>
      <c r="C247" s="3" t="s">
        <v>2039</v>
      </c>
      <c r="D247" s="3" t="s">
        <v>124</v>
      </c>
      <c r="E247" s="3" t="s">
        <v>2040</v>
      </c>
      <c r="F247" s="3">
        <v>5</v>
      </c>
      <c r="G247" s="3">
        <f t="shared" si="81"/>
        <v>1</v>
      </c>
      <c r="H247" s="3">
        <v>5</v>
      </c>
      <c r="I247" s="3">
        <f t="shared" si="82"/>
        <v>1</v>
      </c>
      <c r="J247" s="3">
        <v>5</v>
      </c>
      <c r="K247" s="3">
        <f t="shared" si="83"/>
        <v>1</v>
      </c>
      <c r="L247" s="12">
        <f t="shared" si="88"/>
        <v>1</v>
      </c>
      <c r="M247" s="3">
        <v>13</v>
      </c>
      <c r="N247" s="13">
        <f t="shared" si="84"/>
        <v>0.14129586260733801</v>
      </c>
      <c r="O247" s="12">
        <f t="shared" si="85"/>
        <v>0.7795527156549521</v>
      </c>
      <c r="P247" s="3">
        <v>4</v>
      </c>
      <c r="Q247" s="3">
        <f t="shared" si="86"/>
        <v>0.75</v>
      </c>
      <c r="R247" s="3">
        <v>4</v>
      </c>
      <c r="S247" s="3">
        <f t="shared" si="87"/>
        <v>0.75</v>
      </c>
      <c r="T247" s="13">
        <f t="shared" si="89"/>
        <v>0.54709862086911265</v>
      </c>
      <c r="U247" s="3">
        <v>0</v>
      </c>
      <c r="W247" s="5" t="str">
        <f t="shared" si="90"/>
        <v/>
      </c>
      <c r="Y247" s="5" t="str">
        <f t="shared" si="91"/>
        <v/>
      </c>
      <c r="AA247" s="5" t="str">
        <f t="shared" si="92"/>
        <v/>
      </c>
      <c r="AC247" s="5" t="str">
        <f t="shared" si="93"/>
        <v/>
      </c>
      <c r="AD247" s="5">
        <f t="shared" si="94"/>
        <v>0</v>
      </c>
      <c r="AF247" s="3">
        <v>1</v>
      </c>
      <c r="AG247" s="3" t="s">
        <v>147</v>
      </c>
      <c r="AH247" s="3">
        <v>1</v>
      </c>
      <c r="AI247" s="3" t="s">
        <v>2042</v>
      </c>
      <c r="AJ247" s="3">
        <v>3</v>
      </c>
      <c r="AK247" s="3">
        <f t="shared" si="107"/>
        <v>1</v>
      </c>
      <c r="AL247" s="3">
        <v>2</v>
      </c>
      <c r="AM247" s="3">
        <f t="shared" si="107"/>
        <v>0.5</v>
      </c>
      <c r="AN247" s="3">
        <v>3</v>
      </c>
      <c r="AO247" s="3">
        <f t="shared" si="96"/>
        <v>1</v>
      </c>
      <c r="AP247" s="3">
        <f t="shared" si="97"/>
        <v>0.83333333333333337</v>
      </c>
      <c r="AQ247" s="3" t="s">
        <v>2043</v>
      </c>
      <c r="AR247" s="3">
        <v>10</v>
      </c>
      <c r="AS247" s="13">
        <f t="shared" si="98"/>
        <v>0.1</v>
      </c>
      <c r="AT247" s="3" t="s">
        <v>2044</v>
      </c>
      <c r="AU247" s="3">
        <v>25</v>
      </c>
      <c r="AV247" s="5">
        <f t="shared" si="99"/>
        <v>0.25</v>
      </c>
      <c r="AW247" s="3">
        <v>30</v>
      </c>
      <c r="AX247" s="13">
        <f t="shared" si="100"/>
        <v>2.4301336573511541E-3</v>
      </c>
      <c r="AY247" s="3">
        <v>80</v>
      </c>
      <c r="AZ247" s="5">
        <f t="shared" si="101"/>
        <v>0.8</v>
      </c>
      <c r="BA247" s="3">
        <v>7500</v>
      </c>
      <c r="BB247" s="13">
        <f t="shared" si="102"/>
        <v>4.1740872662511129E-4</v>
      </c>
      <c r="BC247" s="13">
        <f t="shared" si="103"/>
        <v>0.26321188559599407</v>
      </c>
      <c r="BD247" s="13">
        <f t="shared" si="104"/>
        <v>0.59295547997480491</v>
      </c>
    </row>
    <row r="248" spans="1:56" ht="15" x14ac:dyDescent="0.2">
      <c r="A248" s="3" t="s">
        <v>2048</v>
      </c>
      <c r="B248" s="21" t="s">
        <v>3137</v>
      </c>
      <c r="C248" s="3" t="s">
        <v>962</v>
      </c>
      <c r="D248" s="3" t="s">
        <v>144</v>
      </c>
      <c r="E248" s="3" t="s">
        <v>987</v>
      </c>
      <c r="F248" s="3">
        <v>5</v>
      </c>
      <c r="G248" s="3">
        <f t="shared" si="81"/>
        <v>1</v>
      </c>
      <c r="H248" s="3">
        <v>5</v>
      </c>
      <c r="I248" s="3">
        <f t="shared" si="82"/>
        <v>1</v>
      </c>
      <c r="J248" s="3">
        <v>5</v>
      </c>
      <c r="K248" s="3">
        <f t="shared" si="83"/>
        <v>1</v>
      </c>
      <c r="L248" s="12">
        <f t="shared" si="88"/>
        <v>1</v>
      </c>
      <c r="M248" s="3">
        <v>21</v>
      </c>
      <c r="N248" s="13">
        <f t="shared" si="84"/>
        <v>0.23051187688190031</v>
      </c>
      <c r="O248" s="12">
        <f t="shared" si="85"/>
        <v>0.93290734824281152</v>
      </c>
      <c r="P248" s="3">
        <v>4</v>
      </c>
      <c r="Q248" s="3">
        <f t="shared" si="86"/>
        <v>0.75</v>
      </c>
      <c r="R248" s="3">
        <v>5</v>
      </c>
      <c r="S248" s="3">
        <f t="shared" si="87"/>
        <v>1</v>
      </c>
      <c r="T248" s="13">
        <f t="shared" si="89"/>
        <v>0.66017062562730011</v>
      </c>
      <c r="U248" s="3">
        <v>1</v>
      </c>
      <c r="V248" s="3">
        <v>100</v>
      </c>
      <c r="W248" s="5">
        <f t="shared" si="90"/>
        <v>1</v>
      </c>
      <c r="X248" s="3">
        <v>10</v>
      </c>
      <c r="Y248" s="5">
        <f t="shared" si="91"/>
        <v>0.1</v>
      </c>
      <c r="Z248" s="3">
        <v>18</v>
      </c>
      <c r="AA248" s="5">
        <f t="shared" si="92"/>
        <v>0.18</v>
      </c>
      <c r="AB248" s="3">
        <v>7</v>
      </c>
      <c r="AC248" s="5">
        <f t="shared" si="93"/>
        <v>7.0000000000000007E-2</v>
      </c>
      <c r="AD248" s="5">
        <f t="shared" si="94"/>
        <v>0.47000000000000003</v>
      </c>
      <c r="AE248" s="3" t="s">
        <v>2050</v>
      </c>
      <c r="AF248" s="3">
        <v>1</v>
      </c>
      <c r="AG248" s="3" t="s">
        <v>128</v>
      </c>
      <c r="AH248" s="3">
        <v>1</v>
      </c>
      <c r="AI248" s="3" t="s">
        <v>2051</v>
      </c>
      <c r="AJ248" s="3">
        <v>3</v>
      </c>
      <c r="AK248" s="3">
        <f t="shared" si="107"/>
        <v>1</v>
      </c>
      <c r="AL248" s="3">
        <v>3</v>
      </c>
      <c r="AM248" s="3">
        <f t="shared" si="107"/>
        <v>1</v>
      </c>
      <c r="AN248" s="3">
        <v>3</v>
      </c>
      <c r="AO248" s="3">
        <f t="shared" si="96"/>
        <v>1</v>
      </c>
      <c r="AP248" s="3">
        <f t="shared" si="97"/>
        <v>1</v>
      </c>
      <c r="AQ248" s="3" t="s">
        <v>2052</v>
      </c>
      <c r="AR248" s="3">
        <v>5</v>
      </c>
      <c r="AS248" s="13">
        <f t="shared" si="98"/>
        <v>0.05</v>
      </c>
      <c r="AT248" s="3" t="s">
        <v>2053</v>
      </c>
      <c r="AU248" s="3">
        <v>22</v>
      </c>
      <c r="AV248" s="5">
        <f t="shared" si="99"/>
        <v>0.22</v>
      </c>
      <c r="AW248" s="3">
        <v>116</v>
      </c>
      <c r="AX248" s="13">
        <f t="shared" si="100"/>
        <v>9.3965168084244634E-3</v>
      </c>
      <c r="AY248" s="3">
        <v>55</v>
      </c>
      <c r="AZ248" s="5">
        <f t="shared" si="101"/>
        <v>0.55000000000000004</v>
      </c>
      <c r="BA248" s="3">
        <v>1200000</v>
      </c>
      <c r="BB248" s="13">
        <f t="shared" si="102"/>
        <v>6.678539626001781E-2</v>
      </c>
      <c r="BC248" s="13">
        <f t="shared" si="103"/>
        <v>0.21154547826711056</v>
      </c>
      <c r="BD248" s="13">
        <f t="shared" si="104"/>
        <v>0.67396451298680138</v>
      </c>
    </row>
    <row r="249" spans="1:56" ht="15" x14ac:dyDescent="0.2">
      <c r="A249" s="3" t="s">
        <v>2059</v>
      </c>
      <c r="B249" s="21" t="s">
        <v>3153</v>
      </c>
      <c r="C249" s="3" t="s">
        <v>2060</v>
      </c>
      <c r="D249" s="3" t="s">
        <v>144</v>
      </c>
      <c r="E249" s="3" t="s">
        <v>2061</v>
      </c>
      <c r="F249" s="3">
        <v>5</v>
      </c>
      <c r="G249" s="3">
        <f t="shared" si="81"/>
        <v>1</v>
      </c>
      <c r="H249" s="3">
        <v>5</v>
      </c>
      <c r="I249" s="3">
        <f t="shared" si="82"/>
        <v>1</v>
      </c>
      <c r="J249" s="3">
        <v>5</v>
      </c>
      <c r="K249" s="3">
        <f t="shared" si="83"/>
        <v>1</v>
      </c>
      <c r="L249" s="12">
        <f t="shared" si="88"/>
        <v>1</v>
      </c>
      <c r="M249" s="3">
        <v>10</v>
      </c>
      <c r="N249" s="13">
        <f t="shared" si="84"/>
        <v>0.10783985725437716</v>
      </c>
      <c r="O249" s="12">
        <f t="shared" si="85"/>
        <v>0.61661341853035145</v>
      </c>
      <c r="P249" s="3">
        <v>4</v>
      </c>
      <c r="Q249" s="3">
        <f t="shared" si="86"/>
        <v>0.75</v>
      </c>
      <c r="R249" s="3">
        <v>5</v>
      </c>
      <c r="S249" s="3">
        <f t="shared" si="87"/>
        <v>1</v>
      </c>
      <c r="T249" s="13">
        <f t="shared" si="89"/>
        <v>0.61927995241812572</v>
      </c>
      <c r="U249" s="3">
        <v>0</v>
      </c>
      <c r="V249" s="3">
        <v>100</v>
      </c>
      <c r="W249" s="5">
        <f t="shared" si="90"/>
        <v>1</v>
      </c>
      <c r="Y249" s="5" t="str">
        <f t="shared" si="91"/>
        <v/>
      </c>
      <c r="AA249" s="5" t="str">
        <f t="shared" si="92"/>
        <v/>
      </c>
      <c r="AC249" s="5" t="str">
        <f t="shared" si="93"/>
        <v/>
      </c>
      <c r="AD249" s="5">
        <f t="shared" si="94"/>
        <v>0.5</v>
      </c>
      <c r="AF249" s="3">
        <v>1</v>
      </c>
      <c r="AG249" s="3" t="s">
        <v>128</v>
      </c>
      <c r="AH249" s="3">
        <v>1</v>
      </c>
      <c r="AI249" s="3" t="s">
        <v>2063</v>
      </c>
      <c r="AJ249" s="3">
        <v>3</v>
      </c>
      <c r="AK249" s="3">
        <f t="shared" si="107"/>
        <v>1</v>
      </c>
      <c r="AL249" s="3">
        <v>3</v>
      </c>
      <c r="AM249" s="3">
        <f t="shared" si="107"/>
        <v>1</v>
      </c>
      <c r="AN249" s="3">
        <v>3</v>
      </c>
      <c r="AO249" s="3">
        <f t="shared" si="96"/>
        <v>1</v>
      </c>
      <c r="AP249" s="3">
        <f t="shared" si="97"/>
        <v>1</v>
      </c>
      <c r="AQ249" s="3" t="s">
        <v>2064</v>
      </c>
      <c r="AR249" s="3">
        <v>2</v>
      </c>
      <c r="AS249" s="13">
        <f t="shared" si="98"/>
        <v>0.02</v>
      </c>
      <c r="AT249" s="3" t="s">
        <v>2065</v>
      </c>
      <c r="AU249" s="3">
        <v>43</v>
      </c>
      <c r="AV249" s="5">
        <f t="shared" si="99"/>
        <v>0.43</v>
      </c>
      <c r="AW249" s="3">
        <v>69</v>
      </c>
      <c r="AX249" s="13">
        <f t="shared" si="100"/>
        <v>5.5893074119076546E-3</v>
      </c>
      <c r="AY249" s="3">
        <v>58</v>
      </c>
      <c r="AZ249" s="5">
        <f t="shared" si="101"/>
        <v>0.57999999999999996</v>
      </c>
      <c r="BA249" s="3">
        <v>386100</v>
      </c>
      <c r="BB249" s="13">
        <f t="shared" si="102"/>
        <v>2.1488201246660728E-2</v>
      </c>
      <c r="BC249" s="13">
        <f t="shared" si="103"/>
        <v>0.25926937716464205</v>
      </c>
      <c r="BD249" s="13">
        <f t="shared" si="104"/>
        <v>0.67481866619784592</v>
      </c>
    </row>
    <row r="250" spans="1:56" ht="15" x14ac:dyDescent="0.2">
      <c r="A250" s="3" t="s">
        <v>2068</v>
      </c>
      <c r="B250" s="21" t="s">
        <v>3137</v>
      </c>
      <c r="C250" s="3" t="s">
        <v>2069</v>
      </c>
      <c r="D250" s="3" t="s">
        <v>124</v>
      </c>
      <c r="E250" s="3" t="s">
        <v>1082</v>
      </c>
      <c r="G250" s="3">
        <f t="shared" si="81"/>
        <v>-0.25</v>
      </c>
      <c r="I250" s="3">
        <f t="shared" si="82"/>
        <v>-0.25</v>
      </c>
      <c r="K250" s="3">
        <f t="shared" si="83"/>
        <v>-0.25</v>
      </c>
      <c r="L250" s="12" t="str">
        <f t="shared" si="88"/>
        <v/>
      </c>
      <c r="N250" s="13">
        <f t="shared" si="84"/>
        <v>-3.6801605888256944E-3</v>
      </c>
      <c r="O250" s="12" t="e">
        <f t="shared" si="85"/>
        <v>#N/A</v>
      </c>
      <c r="Q250" s="3">
        <f t="shared" si="86"/>
        <v>-0.25</v>
      </c>
      <c r="S250" s="3">
        <f t="shared" si="87"/>
        <v>-0.25</v>
      </c>
      <c r="T250" s="13" t="str">
        <f t="shared" si="89"/>
        <v/>
      </c>
      <c r="W250" s="5" t="str">
        <f t="shared" si="90"/>
        <v/>
      </c>
      <c r="Y250" s="5" t="str">
        <f t="shared" si="91"/>
        <v/>
      </c>
      <c r="AA250" s="5" t="str">
        <f t="shared" si="92"/>
        <v/>
      </c>
      <c r="AC250" s="5" t="str">
        <f t="shared" si="93"/>
        <v/>
      </c>
      <c r="AD250" s="5" t="str">
        <f t="shared" si="94"/>
        <v/>
      </c>
      <c r="AK250" s="3">
        <f t="shared" si="107"/>
        <v>-0.5</v>
      </c>
      <c r="AM250" s="3">
        <f t="shared" si="107"/>
        <v>-0.5</v>
      </c>
      <c r="AO250" s="3">
        <f t="shared" si="96"/>
        <v>-0.5</v>
      </c>
      <c r="AP250" s="3" t="str">
        <f t="shared" si="97"/>
        <v/>
      </c>
      <c r="AS250" s="13" t="str">
        <f t="shared" si="98"/>
        <v/>
      </c>
      <c r="AV250" s="5" t="str">
        <f t="shared" si="99"/>
        <v/>
      </c>
      <c r="AX250" s="13" t="str">
        <f t="shared" si="100"/>
        <v/>
      </c>
      <c r="AZ250" s="5" t="str">
        <f t="shared" si="101"/>
        <v/>
      </c>
      <c r="BB250" s="13" t="str">
        <f t="shared" si="102"/>
        <v/>
      </c>
      <c r="BC250" s="13" t="str">
        <f t="shared" si="103"/>
        <v/>
      </c>
      <c r="BD250" s="13" t="str">
        <f t="shared" si="104"/>
        <v/>
      </c>
    </row>
    <row r="251" spans="1:56" ht="15" x14ac:dyDescent="0.2">
      <c r="A251" s="3" t="s">
        <v>2070</v>
      </c>
      <c r="B251" s="21" t="s">
        <v>3138</v>
      </c>
      <c r="C251" s="3" t="s">
        <v>2071</v>
      </c>
      <c r="D251" s="3" t="s">
        <v>124</v>
      </c>
      <c r="E251" s="3" t="s">
        <v>2040</v>
      </c>
      <c r="F251" s="3">
        <v>5</v>
      </c>
      <c r="G251" s="3">
        <f t="shared" si="81"/>
        <v>1</v>
      </c>
      <c r="H251" s="3">
        <v>5</v>
      </c>
      <c r="I251" s="3">
        <f t="shared" si="82"/>
        <v>1</v>
      </c>
      <c r="J251" s="3">
        <v>5</v>
      </c>
      <c r="K251" s="3">
        <f t="shared" si="83"/>
        <v>1</v>
      </c>
      <c r="L251" s="12">
        <f t="shared" si="88"/>
        <v>1</v>
      </c>
      <c r="M251" s="3">
        <v>5</v>
      </c>
      <c r="N251" s="13">
        <f t="shared" si="84"/>
        <v>5.2079848332775729E-2</v>
      </c>
      <c r="O251" s="12">
        <f t="shared" si="85"/>
        <v>0.32587859424920129</v>
      </c>
      <c r="P251" s="3">
        <v>3</v>
      </c>
      <c r="Q251" s="3">
        <f t="shared" si="86"/>
        <v>0.5</v>
      </c>
      <c r="R251" s="3">
        <v>3</v>
      </c>
      <c r="S251" s="3">
        <f t="shared" si="87"/>
        <v>0.5</v>
      </c>
      <c r="T251" s="13">
        <f t="shared" si="89"/>
        <v>0.35069328277759187</v>
      </c>
      <c r="U251" s="3">
        <v>0</v>
      </c>
      <c r="W251" s="5" t="str">
        <f t="shared" si="90"/>
        <v/>
      </c>
      <c r="Y251" s="5" t="str">
        <f t="shared" si="91"/>
        <v/>
      </c>
      <c r="AA251" s="5" t="str">
        <f t="shared" si="92"/>
        <v/>
      </c>
      <c r="AC251" s="5" t="str">
        <f t="shared" si="93"/>
        <v/>
      </c>
      <c r="AD251" s="5">
        <f t="shared" si="94"/>
        <v>0</v>
      </c>
      <c r="AF251" s="3">
        <v>1</v>
      </c>
      <c r="AG251" s="3" t="s">
        <v>128</v>
      </c>
      <c r="AH251" s="3">
        <v>1</v>
      </c>
      <c r="AI251" s="3" t="s">
        <v>2073</v>
      </c>
      <c r="AJ251" s="3">
        <v>3</v>
      </c>
      <c r="AK251" s="3">
        <f t="shared" si="107"/>
        <v>1</v>
      </c>
      <c r="AL251" s="3">
        <v>2</v>
      </c>
      <c r="AM251" s="3">
        <f t="shared" si="107"/>
        <v>0.5</v>
      </c>
      <c r="AN251" s="3">
        <v>2</v>
      </c>
      <c r="AO251" s="3">
        <f t="shared" si="96"/>
        <v>0.5</v>
      </c>
      <c r="AP251" s="3">
        <f t="shared" si="97"/>
        <v>0.66666666666666663</v>
      </c>
      <c r="AQ251" s="3" t="s">
        <v>2074</v>
      </c>
      <c r="AR251" s="3">
        <v>1</v>
      </c>
      <c r="AS251" s="13">
        <f t="shared" si="98"/>
        <v>0.01</v>
      </c>
      <c r="AT251" s="3" t="s">
        <v>2075</v>
      </c>
      <c r="AU251" s="3">
        <v>60</v>
      </c>
      <c r="AV251" s="5">
        <f t="shared" si="99"/>
        <v>0.6</v>
      </c>
      <c r="AW251" s="3">
        <v>120</v>
      </c>
      <c r="AX251" s="13">
        <f t="shared" si="100"/>
        <v>9.7205346294046164E-3</v>
      </c>
      <c r="AY251" s="3">
        <v>100</v>
      </c>
      <c r="AZ251" s="5">
        <f t="shared" si="101"/>
        <v>1</v>
      </c>
      <c r="BA251" s="3">
        <v>100000</v>
      </c>
      <c r="BB251" s="13">
        <f t="shared" si="102"/>
        <v>5.5654496883348172E-3</v>
      </c>
      <c r="BC251" s="13">
        <f t="shared" si="103"/>
        <v>0.40382149607943485</v>
      </c>
      <c r="BD251" s="13">
        <f t="shared" si="104"/>
        <v>0.55389768069046175</v>
      </c>
    </row>
    <row r="252" spans="1:56" ht="15" x14ac:dyDescent="0.2">
      <c r="A252" s="3" t="s">
        <v>2079</v>
      </c>
      <c r="B252" s="21" t="s">
        <v>3137</v>
      </c>
      <c r="C252" s="3" t="s">
        <v>2080</v>
      </c>
      <c r="D252" s="3" t="s">
        <v>144</v>
      </c>
      <c r="E252" s="3" t="s">
        <v>2081</v>
      </c>
      <c r="G252" s="3">
        <f t="shared" si="81"/>
        <v>-0.25</v>
      </c>
      <c r="I252" s="3">
        <f t="shared" si="82"/>
        <v>-0.25</v>
      </c>
      <c r="K252" s="3">
        <f t="shared" si="83"/>
        <v>-0.25</v>
      </c>
      <c r="L252" s="12" t="str">
        <f t="shared" si="88"/>
        <v/>
      </c>
      <c r="N252" s="13">
        <f t="shared" si="84"/>
        <v>-3.6801605888256944E-3</v>
      </c>
      <c r="O252" s="12" t="e">
        <f t="shared" si="85"/>
        <v>#N/A</v>
      </c>
      <c r="Q252" s="3">
        <f t="shared" si="86"/>
        <v>-0.25</v>
      </c>
      <c r="S252" s="3">
        <f t="shared" si="87"/>
        <v>-0.25</v>
      </c>
      <c r="T252" s="13" t="str">
        <f t="shared" si="89"/>
        <v/>
      </c>
      <c r="W252" s="5" t="str">
        <f t="shared" si="90"/>
        <v/>
      </c>
      <c r="Y252" s="5" t="str">
        <f t="shared" si="91"/>
        <v/>
      </c>
      <c r="AA252" s="5" t="str">
        <f t="shared" si="92"/>
        <v/>
      </c>
      <c r="AC252" s="5" t="str">
        <f t="shared" si="93"/>
        <v/>
      </c>
      <c r="AD252" s="5" t="str">
        <f t="shared" si="94"/>
        <v/>
      </c>
      <c r="AK252" s="3">
        <f t="shared" si="107"/>
        <v>-0.5</v>
      </c>
      <c r="AM252" s="3">
        <f t="shared" si="107"/>
        <v>-0.5</v>
      </c>
      <c r="AO252" s="3">
        <f t="shared" si="96"/>
        <v>-0.5</v>
      </c>
      <c r="AP252" s="3" t="str">
        <f t="shared" si="97"/>
        <v/>
      </c>
      <c r="AS252" s="13" t="str">
        <f t="shared" si="98"/>
        <v/>
      </c>
      <c r="AV252" s="5" t="str">
        <f t="shared" si="99"/>
        <v/>
      </c>
      <c r="AX252" s="13" t="str">
        <f t="shared" si="100"/>
        <v/>
      </c>
      <c r="AZ252" s="5" t="str">
        <f t="shared" si="101"/>
        <v/>
      </c>
      <c r="BB252" s="13" t="str">
        <f t="shared" si="102"/>
        <v/>
      </c>
      <c r="BC252" s="13" t="str">
        <f t="shared" si="103"/>
        <v/>
      </c>
      <c r="BD252" s="13" t="str">
        <f t="shared" si="104"/>
        <v/>
      </c>
    </row>
    <row r="253" spans="1:56" ht="15" x14ac:dyDescent="0.2">
      <c r="A253" s="3" t="s">
        <v>2082</v>
      </c>
      <c r="B253" s="21" t="s">
        <v>3137</v>
      </c>
      <c r="C253" s="3" t="s">
        <v>1101</v>
      </c>
      <c r="D253" s="3" t="s">
        <v>124</v>
      </c>
      <c r="E253" s="3" t="s">
        <v>879</v>
      </c>
      <c r="F253" s="3">
        <v>5</v>
      </c>
      <c r="G253" s="3">
        <f t="shared" si="81"/>
        <v>1</v>
      </c>
      <c r="H253" s="3">
        <v>5</v>
      </c>
      <c r="I253" s="3">
        <f t="shared" si="82"/>
        <v>1</v>
      </c>
      <c r="J253" s="3">
        <v>4</v>
      </c>
      <c r="K253" s="3">
        <f t="shared" si="83"/>
        <v>0.75</v>
      </c>
      <c r="L253" s="12">
        <f t="shared" si="88"/>
        <v>0.91666666666666663</v>
      </c>
      <c r="M253" s="3">
        <v>10</v>
      </c>
      <c r="N253" s="13">
        <f t="shared" si="84"/>
        <v>0.10783985725437716</v>
      </c>
      <c r="O253" s="12">
        <f t="shared" si="85"/>
        <v>0.61661341853035145</v>
      </c>
      <c r="P253" s="3">
        <v>4</v>
      </c>
      <c r="Q253" s="3">
        <f t="shared" si="86"/>
        <v>0.75</v>
      </c>
      <c r="R253" s="3">
        <v>5</v>
      </c>
      <c r="S253" s="3">
        <f t="shared" si="87"/>
        <v>1</v>
      </c>
      <c r="T253" s="13">
        <f t="shared" si="89"/>
        <v>0.61927995241812572</v>
      </c>
      <c r="U253" s="3">
        <v>1</v>
      </c>
      <c r="V253" s="3">
        <v>80</v>
      </c>
      <c r="W253" s="5">
        <f t="shared" si="90"/>
        <v>0.8</v>
      </c>
      <c r="X253" s="3">
        <v>10</v>
      </c>
      <c r="Y253" s="5">
        <f t="shared" si="91"/>
        <v>0.1</v>
      </c>
      <c r="Z253" s="3">
        <v>40</v>
      </c>
      <c r="AA253" s="5">
        <f t="shared" si="92"/>
        <v>0.4</v>
      </c>
      <c r="AB253" s="3">
        <v>5</v>
      </c>
      <c r="AC253" s="5">
        <f t="shared" si="93"/>
        <v>0.05</v>
      </c>
      <c r="AD253" s="5">
        <f t="shared" si="94"/>
        <v>0.47000000000000003</v>
      </c>
      <c r="AF253" s="3">
        <v>0</v>
      </c>
      <c r="AH253" s="3">
        <v>1</v>
      </c>
      <c r="AI253" s="3" t="s">
        <v>2083</v>
      </c>
      <c r="AJ253" s="3">
        <v>3</v>
      </c>
      <c r="AK253" s="3">
        <f t="shared" si="107"/>
        <v>1</v>
      </c>
      <c r="AL253" s="3">
        <v>3</v>
      </c>
      <c r="AM253" s="3">
        <f t="shared" si="107"/>
        <v>1</v>
      </c>
      <c r="AN253" s="3">
        <v>2</v>
      </c>
      <c r="AO253" s="3">
        <f t="shared" si="96"/>
        <v>0.5</v>
      </c>
      <c r="AP253" s="3">
        <f t="shared" si="97"/>
        <v>0.83333333333333337</v>
      </c>
      <c r="AQ253" s="3" t="s">
        <v>2084</v>
      </c>
      <c r="AR253" s="3">
        <v>14</v>
      </c>
      <c r="AS253" s="13">
        <f t="shared" si="98"/>
        <v>0.14000000000000001</v>
      </c>
      <c r="AT253" s="3" t="s">
        <v>2085</v>
      </c>
      <c r="AU253" s="3">
        <v>40</v>
      </c>
      <c r="AV253" s="5">
        <f t="shared" si="99"/>
        <v>0.4</v>
      </c>
      <c r="AW253" s="3">
        <v>6</v>
      </c>
      <c r="AX253" s="13">
        <f t="shared" si="100"/>
        <v>4.8602673147023087E-4</v>
      </c>
      <c r="AY253" s="3">
        <v>5</v>
      </c>
      <c r="AZ253" s="5">
        <f t="shared" si="101"/>
        <v>0.05</v>
      </c>
      <c r="BA253" s="3">
        <v>400000</v>
      </c>
      <c r="BB253" s="13">
        <f t="shared" si="102"/>
        <v>2.2261798753339269E-2</v>
      </c>
      <c r="BC253" s="13">
        <f t="shared" si="103"/>
        <v>0.11818695637120238</v>
      </c>
      <c r="BD253" s="13">
        <f t="shared" si="104"/>
        <v>0.51218336359866612</v>
      </c>
    </row>
    <row r="254" spans="1:56" ht="15" x14ac:dyDescent="0.2">
      <c r="A254" s="3" t="s">
        <v>2088</v>
      </c>
      <c r="B254" s="21" t="s">
        <v>3152</v>
      </c>
      <c r="C254" s="3" t="s">
        <v>2089</v>
      </c>
      <c r="D254" s="3" t="s">
        <v>124</v>
      </c>
      <c r="E254" s="3" t="s">
        <v>371</v>
      </c>
      <c r="F254" s="3">
        <v>5</v>
      </c>
      <c r="G254" s="3">
        <f t="shared" si="81"/>
        <v>1</v>
      </c>
      <c r="H254" s="3">
        <v>5</v>
      </c>
      <c r="I254" s="3">
        <f t="shared" si="82"/>
        <v>1</v>
      </c>
      <c r="J254" s="3">
        <v>5</v>
      </c>
      <c r="K254" s="3">
        <f t="shared" si="83"/>
        <v>1</v>
      </c>
      <c r="L254" s="12">
        <f t="shared" si="88"/>
        <v>1</v>
      </c>
      <c r="M254" s="3">
        <v>3</v>
      </c>
      <c r="N254" s="13">
        <f t="shared" si="84"/>
        <v>2.9775844764135161E-2</v>
      </c>
      <c r="O254" s="12">
        <f t="shared" si="85"/>
        <v>0.15015974440894569</v>
      </c>
      <c r="P254" s="3">
        <v>4</v>
      </c>
      <c r="Q254" s="3">
        <f t="shared" si="86"/>
        <v>0.75</v>
      </c>
      <c r="R254" s="3">
        <v>4</v>
      </c>
      <c r="S254" s="3">
        <f t="shared" si="87"/>
        <v>0.75</v>
      </c>
      <c r="T254" s="13">
        <f t="shared" si="89"/>
        <v>0.50992528158804507</v>
      </c>
      <c r="U254" s="3">
        <v>1</v>
      </c>
      <c r="V254" s="3">
        <v>20</v>
      </c>
      <c r="W254" s="5">
        <f t="shared" si="90"/>
        <v>0.2</v>
      </c>
      <c r="X254" s="3">
        <v>20</v>
      </c>
      <c r="Y254" s="5">
        <f t="shared" si="91"/>
        <v>0.2</v>
      </c>
      <c r="Z254" s="3">
        <v>12</v>
      </c>
      <c r="AA254" s="5">
        <f t="shared" si="92"/>
        <v>0.12</v>
      </c>
      <c r="AB254" s="3">
        <v>3</v>
      </c>
      <c r="AC254" s="5">
        <f t="shared" si="93"/>
        <v>0.03</v>
      </c>
      <c r="AD254" s="5">
        <f t="shared" si="94"/>
        <v>0.31</v>
      </c>
      <c r="AE254" s="3" t="s">
        <v>2091</v>
      </c>
      <c r="AF254" s="3">
        <v>1</v>
      </c>
      <c r="AG254" s="3" t="s">
        <v>128</v>
      </c>
      <c r="AH254" s="3">
        <v>1</v>
      </c>
      <c r="AI254" s="3" t="s">
        <v>2092</v>
      </c>
      <c r="AJ254" s="3">
        <v>2</v>
      </c>
      <c r="AK254" s="3">
        <f t="shared" si="107"/>
        <v>0.5</v>
      </c>
      <c r="AL254" s="3">
        <v>3</v>
      </c>
      <c r="AM254" s="3">
        <f t="shared" si="107"/>
        <v>1</v>
      </c>
      <c r="AN254" s="3">
        <v>1</v>
      </c>
      <c r="AO254" s="3">
        <f t="shared" si="96"/>
        <v>0</v>
      </c>
      <c r="AP254" s="3">
        <f t="shared" si="97"/>
        <v>0.5</v>
      </c>
      <c r="AS254" s="13" t="str">
        <f t="shared" si="98"/>
        <v/>
      </c>
      <c r="AV254" s="5" t="str">
        <f t="shared" si="99"/>
        <v/>
      </c>
      <c r="AX254" s="13" t="str">
        <f t="shared" si="100"/>
        <v/>
      </c>
      <c r="AZ254" s="5" t="str">
        <f t="shared" si="101"/>
        <v/>
      </c>
      <c r="BB254" s="13" t="str">
        <f t="shared" si="102"/>
        <v/>
      </c>
      <c r="BC254" s="13" t="str">
        <f t="shared" si="103"/>
        <v/>
      </c>
      <c r="BD254" s="13">
        <f t="shared" si="104"/>
        <v>0.71998754693134082</v>
      </c>
    </row>
    <row r="255" spans="1:56" ht="15" x14ac:dyDescent="0.2">
      <c r="A255" s="3" t="s">
        <v>2102</v>
      </c>
      <c r="B255" s="21" t="s">
        <v>3139</v>
      </c>
      <c r="C255" s="3" t="s">
        <v>2094</v>
      </c>
      <c r="D255" s="3" t="s">
        <v>124</v>
      </c>
      <c r="E255" s="3" t="s">
        <v>843</v>
      </c>
      <c r="F255" s="3">
        <v>5</v>
      </c>
      <c r="G255" s="3">
        <f t="shared" si="81"/>
        <v>1</v>
      </c>
      <c r="H255" s="3">
        <v>5</v>
      </c>
      <c r="I255" s="3">
        <f t="shared" si="82"/>
        <v>1</v>
      </c>
      <c r="J255" s="3">
        <v>4</v>
      </c>
      <c r="K255" s="3">
        <f t="shared" si="83"/>
        <v>0.75</v>
      </c>
      <c r="L255" s="12">
        <f t="shared" si="88"/>
        <v>0.91666666666666663</v>
      </c>
      <c r="M255" s="3">
        <v>8</v>
      </c>
      <c r="N255" s="13">
        <f t="shared" si="84"/>
        <v>8.5535853685736588E-2</v>
      </c>
      <c r="O255" s="12">
        <f t="shared" si="85"/>
        <v>0.56549520766773165</v>
      </c>
      <c r="P255" s="3">
        <v>2</v>
      </c>
      <c r="Q255" s="3">
        <f t="shared" si="86"/>
        <v>0.25</v>
      </c>
      <c r="R255" s="3">
        <v>3</v>
      </c>
      <c r="S255" s="3">
        <f t="shared" si="87"/>
        <v>0.5</v>
      </c>
      <c r="T255" s="13">
        <f t="shared" si="89"/>
        <v>0.27851195122857886</v>
      </c>
      <c r="U255" s="3">
        <v>1</v>
      </c>
      <c r="V255" s="3">
        <v>80</v>
      </c>
      <c r="W255" s="5">
        <f t="shared" si="90"/>
        <v>0.8</v>
      </c>
      <c r="X255" s="3">
        <v>5</v>
      </c>
      <c r="Y255" s="5">
        <f t="shared" si="91"/>
        <v>0.05</v>
      </c>
      <c r="Z255" s="3">
        <v>15</v>
      </c>
      <c r="AA255" s="5">
        <f t="shared" si="92"/>
        <v>0.15</v>
      </c>
      <c r="AB255" s="3">
        <v>10</v>
      </c>
      <c r="AC255" s="5">
        <f t="shared" si="93"/>
        <v>0.1</v>
      </c>
      <c r="AD255" s="5">
        <f t="shared" si="94"/>
        <v>0.42000000000000004</v>
      </c>
      <c r="AE255" s="3" t="s">
        <v>2096</v>
      </c>
      <c r="AF255" s="3">
        <v>1</v>
      </c>
      <c r="AG255" s="3" t="s">
        <v>147</v>
      </c>
      <c r="AH255" s="3">
        <v>1</v>
      </c>
      <c r="AI255" s="3" t="s">
        <v>2097</v>
      </c>
      <c r="AJ255" s="3">
        <v>3</v>
      </c>
      <c r="AK255" s="3">
        <f t="shared" si="107"/>
        <v>1</v>
      </c>
      <c r="AL255" s="3">
        <v>2</v>
      </c>
      <c r="AM255" s="3">
        <f t="shared" si="107"/>
        <v>0.5</v>
      </c>
      <c r="AN255" s="3">
        <v>3</v>
      </c>
      <c r="AO255" s="3">
        <f t="shared" si="96"/>
        <v>1</v>
      </c>
      <c r="AP255" s="3">
        <f t="shared" si="97"/>
        <v>0.83333333333333337</v>
      </c>
      <c r="AQ255" s="3" t="s">
        <v>2098</v>
      </c>
      <c r="AR255" s="3">
        <v>5</v>
      </c>
      <c r="AS255" s="13">
        <f t="shared" si="98"/>
        <v>0.05</v>
      </c>
      <c r="AT255" s="3" t="s">
        <v>2099</v>
      </c>
      <c r="AU255" s="3">
        <v>5</v>
      </c>
      <c r="AV255" s="5">
        <f t="shared" si="99"/>
        <v>0.05</v>
      </c>
      <c r="AW255" s="3">
        <v>10</v>
      </c>
      <c r="AX255" s="13">
        <f t="shared" si="100"/>
        <v>8.1004455245038481E-4</v>
      </c>
      <c r="AY255" s="3">
        <v>8</v>
      </c>
      <c r="AZ255" s="5">
        <f t="shared" si="101"/>
        <v>0.08</v>
      </c>
      <c r="BA255" s="3">
        <v>10000</v>
      </c>
      <c r="BB255" s="13">
        <f t="shared" si="102"/>
        <v>5.5654496883348172E-4</v>
      </c>
      <c r="BC255" s="13">
        <f t="shared" si="103"/>
        <v>3.2841647380320964E-2</v>
      </c>
      <c r="BD255" s="13">
        <f t="shared" si="104"/>
        <v>0.56641919982611244</v>
      </c>
    </row>
    <row r="256" spans="1:56" ht="15" x14ac:dyDescent="0.2">
      <c r="A256" s="3" t="s">
        <v>2103</v>
      </c>
      <c r="B256" s="21" t="s">
        <v>3150</v>
      </c>
      <c r="C256" s="3" t="s">
        <v>2104</v>
      </c>
      <c r="D256" s="3" t="s">
        <v>144</v>
      </c>
      <c r="E256" s="3" t="s">
        <v>2105</v>
      </c>
      <c r="F256" s="3">
        <v>5</v>
      </c>
      <c r="G256" s="3">
        <f t="shared" si="81"/>
        <v>1</v>
      </c>
      <c r="H256" s="3">
        <v>5</v>
      </c>
      <c r="I256" s="3">
        <f t="shared" si="82"/>
        <v>1</v>
      </c>
      <c r="J256" s="3">
        <v>4</v>
      </c>
      <c r="K256" s="3">
        <f t="shared" si="83"/>
        <v>0.75</v>
      </c>
      <c r="L256" s="12">
        <f t="shared" si="88"/>
        <v>0.91666666666666663</v>
      </c>
      <c r="M256" s="3">
        <v>3</v>
      </c>
      <c r="N256" s="13">
        <f t="shared" si="84"/>
        <v>2.9775844764135161E-2</v>
      </c>
      <c r="O256" s="12">
        <f t="shared" si="85"/>
        <v>0.15015974440894569</v>
      </c>
      <c r="P256" s="3">
        <v>5</v>
      </c>
      <c r="Q256" s="3">
        <f t="shared" si="86"/>
        <v>1</v>
      </c>
      <c r="R256" s="3">
        <v>3</v>
      </c>
      <c r="S256" s="3">
        <f t="shared" si="87"/>
        <v>0.5</v>
      </c>
      <c r="T256" s="13">
        <f t="shared" si="89"/>
        <v>0.50992528158804507</v>
      </c>
      <c r="U256" s="3">
        <v>0</v>
      </c>
      <c r="W256" s="5" t="str">
        <f t="shared" si="90"/>
        <v/>
      </c>
      <c r="Y256" s="5" t="str">
        <f t="shared" si="91"/>
        <v/>
      </c>
      <c r="AA256" s="5" t="str">
        <f t="shared" si="92"/>
        <v/>
      </c>
      <c r="AC256" s="5" t="str">
        <f t="shared" si="93"/>
        <v/>
      </c>
      <c r="AD256" s="5">
        <f t="shared" si="94"/>
        <v>0</v>
      </c>
      <c r="AF256" s="3">
        <v>0</v>
      </c>
      <c r="AG256" s="3" t="s">
        <v>179</v>
      </c>
      <c r="AH256" s="3">
        <v>0</v>
      </c>
      <c r="AJ256" s="3">
        <v>3</v>
      </c>
      <c r="AK256" s="3">
        <f t="shared" si="107"/>
        <v>1</v>
      </c>
      <c r="AL256" s="3">
        <v>3</v>
      </c>
      <c r="AM256" s="3">
        <f t="shared" si="107"/>
        <v>1</v>
      </c>
      <c r="AN256" s="3">
        <v>3</v>
      </c>
      <c r="AO256" s="3">
        <f t="shared" si="96"/>
        <v>1</v>
      </c>
      <c r="AP256" s="3">
        <f t="shared" si="97"/>
        <v>1</v>
      </c>
      <c r="AQ256" s="3" t="s">
        <v>2107</v>
      </c>
      <c r="AR256" s="3">
        <v>14</v>
      </c>
      <c r="AS256" s="13">
        <f t="shared" si="98"/>
        <v>0.14000000000000001</v>
      </c>
      <c r="AT256" s="3" t="s">
        <v>2108</v>
      </c>
      <c r="AU256" s="3">
        <v>16</v>
      </c>
      <c r="AV256" s="5">
        <f t="shared" si="99"/>
        <v>0.16</v>
      </c>
      <c r="AW256" s="3">
        <v>15</v>
      </c>
      <c r="AX256" s="13">
        <f t="shared" si="100"/>
        <v>1.215066828675577E-3</v>
      </c>
      <c r="AY256" s="3">
        <v>50</v>
      </c>
      <c r="AZ256" s="5">
        <f t="shared" si="101"/>
        <v>0.5</v>
      </c>
      <c r="BA256" s="3">
        <v>50000</v>
      </c>
      <c r="BB256" s="13">
        <f t="shared" si="102"/>
        <v>2.7827248441674086E-3</v>
      </c>
      <c r="BC256" s="13">
        <f t="shared" si="103"/>
        <v>0.16599944791821075</v>
      </c>
      <c r="BD256" s="13">
        <f t="shared" si="104"/>
        <v>0.34157392452161534</v>
      </c>
    </row>
    <row r="257" spans="1:56" ht="15" x14ac:dyDescent="0.2">
      <c r="A257" s="3" t="s">
        <v>2111</v>
      </c>
      <c r="B257" s="21" t="s">
        <v>3137</v>
      </c>
      <c r="C257" s="3" t="s">
        <v>2112</v>
      </c>
      <c r="D257" s="3" t="s">
        <v>124</v>
      </c>
      <c r="E257" s="3" t="s">
        <v>1563</v>
      </c>
      <c r="F257" s="3">
        <v>4</v>
      </c>
      <c r="G257" s="3">
        <f t="shared" si="81"/>
        <v>0.75</v>
      </c>
      <c r="H257" s="3">
        <v>4</v>
      </c>
      <c r="I257" s="3">
        <f t="shared" si="82"/>
        <v>0.75</v>
      </c>
      <c r="J257" s="3">
        <v>4</v>
      </c>
      <c r="K257" s="3">
        <f t="shared" si="83"/>
        <v>0.75</v>
      </c>
      <c r="L257" s="12">
        <f t="shared" si="88"/>
        <v>0.75</v>
      </c>
      <c r="M257" s="3">
        <v>2</v>
      </c>
      <c r="N257" s="13">
        <f t="shared" si="84"/>
        <v>1.8623842979814877E-2</v>
      </c>
      <c r="O257" s="12">
        <f t="shared" si="85"/>
        <v>5.4313099041533544E-2</v>
      </c>
      <c r="P257" s="3">
        <v>3</v>
      </c>
      <c r="Q257" s="3">
        <f t="shared" si="86"/>
        <v>0.5</v>
      </c>
      <c r="R257" s="3">
        <v>4</v>
      </c>
      <c r="S257" s="3">
        <f t="shared" si="87"/>
        <v>0.75</v>
      </c>
      <c r="T257" s="13">
        <f t="shared" si="89"/>
        <v>0.42287461432660495</v>
      </c>
      <c r="U257" s="3">
        <v>0</v>
      </c>
      <c r="W257" s="5" t="str">
        <f t="shared" si="90"/>
        <v/>
      </c>
      <c r="Y257" s="5" t="str">
        <f t="shared" si="91"/>
        <v/>
      </c>
      <c r="AA257" s="5" t="str">
        <f t="shared" si="92"/>
        <v/>
      </c>
      <c r="AC257" s="5" t="str">
        <f t="shared" si="93"/>
        <v/>
      </c>
      <c r="AD257" s="5">
        <f t="shared" si="94"/>
        <v>0</v>
      </c>
      <c r="AF257" s="3">
        <v>0</v>
      </c>
      <c r="AH257" s="3">
        <v>0</v>
      </c>
      <c r="AJ257" s="3">
        <v>3</v>
      </c>
      <c r="AK257" s="3">
        <f t="shared" si="107"/>
        <v>1</v>
      </c>
      <c r="AL257" s="3">
        <v>3</v>
      </c>
      <c r="AM257" s="3">
        <f t="shared" si="107"/>
        <v>1</v>
      </c>
      <c r="AN257" s="3">
        <v>3</v>
      </c>
      <c r="AO257" s="3">
        <f t="shared" si="96"/>
        <v>1</v>
      </c>
      <c r="AP257" s="3">
        <f t="shared" si="97"/>
        <v>1</v>
      </c>
      <c r="AQ257" s="3" t="s">
        <v>2114</v>
      </c>
      <c r="AR257" s="3">
        <v>3</v>
      </c>
      <c r="AS257" s="13">
        <f t="shared" si="98"/>
        <v>0.03</v>
      </c>
      <c r="AT257" s="3" t="s">
        <v>237</v>
      </c>
      <c r="AU257" s="3">
        <v>40</v>
      </c>
      <c r="AV257" s="5">
        <f t="shared" si="99"/>
        <v>0.4</v>
      </c>
      <c r="AW257" s="3">
        <v>100</v>
      </c>
      <c r="AX257" s="13">
        <f t="shared" si="100"/>
        <v>8.1004455245038479E-3</v>
      </c>
      <c r="AY257" s="3">
        <v>20</v>
      </c>
      <c r="AZ257" s="5">
        <f t="shared" si="101"/>
        <v>0.2</v>
      </c>
      <c r="BA257" s="3">
        <v>0</v>
      </c>
      <c r="BB257" s="13">
        <f t="shared" si="102"/>
        <v>0</v>
      </c>
      <c r="BC257" s="13">
        <f t="shared" si="103"/>
        <v>0.15202511138112595</v>
      </c>
      <c r="BD257" s="13">
        <f t="shared" si="104"/>
        <v>0.29436246571346636</v>
      </c>
    </row>
    <row r="258" spans="1:56" ht="15" x14ac:dyDescent="0.2">
      <c r="A258" s="3" t="s">
        <v>2118</v>
      </c>
      <c r="B258" s="21" t="s">
        <v>3139</v>
      </c>
      <c r="C258" s="3" t="s">
        <v>2119</v>
      </c>
      <c r="D258" s="3" t="s">
        <v>124</v>
      </c>
      <c r="E258" s="3" t="s">
        <v>843</v>
      </c>
      <c r="F258" s="3">
        <v>5</v>
      </c>
      <c r="G258" s="3">
        <f t="shared" si="81"/>
        <v>1</v>
      </c>
      <c r="H258" s="3">
        <v>5</v>
      </c>
      <c r="I258" s="3">
        <f t="shared" si="82"/>
        <v>1</v>
      </c>
      <c r="J258" s="3">
        <v>4</v>
      </c>
      <c r="K258" s="3">
        <f t="shared" si="83"/>
        <v>0.75</v>
      </c>
      <c r="L258" s="12">
        <f t="shared" si="88"/>
        <v>0.91666666666666663</v>
      </c>
      <c r="M258" s="3">
        <v>25</v>
      </c>
      <c r="N258" s="13">
        <f t="shared" si="84"/>
        <v>0.27511988401918147</v>
      </c>
      <c r="O258" s="12">
        <f t="shared" si="85"/>
        <v>0.94249201277955275</v>
      </c>
      <c r="P258" s="3">
        <v>3</v>
      </c>
      <c r="Q258" s="3">
        <f t="shared" si="86"/>
        <v>0.5</v>
      </c>
      <c r="R258" s="3">
        <v>5</v>
      </c>
      <c r="S258" s="3">
        <f t="shared" si="87"/>
        <v>1</v>
      </c>
      <c r="T258" s="13">
        <f t="shared" si="89"/>
        <v>0.59170662800639384</v>
      </c>
      <c r="U258" s="3">
        <v>1</v>
      </c>
      <c r="V258" s="3">
        <v>100</v>
      </c>
      <c r="W258" s="5">
        <f t="shared" si="90"/>
        <v>1</v>
      </c>
      <c r="X258" s="3">
        <v>15</v>
      </c>
      <c r="Y258" s="5">
        <f t="shared" si="91"/>
        <v>0.15</v>
      </c>
      <c r="Z258" s="3">
        <v>20</v>
      </c>
      <c r="AA258" s="5">
        <f t="shared" si="92"/>
        <v>0.2</v>
      </c>
      <c r="AB258" s="3">
        <v>10</v>
      </c>
      <c r="AC258" s="5">
        <f t="shared" si="93"/>
        <v>0.1</v>
      </c>
      <c r="AD258" s="5">
        <f t="shared" si="94"/>
        <v>0.49000000000000005</v>
      </c>
      <c r="AE258" s="3" t="s">
        <v>2121</v>
      </c>
      <c r="AF258" s="3">
        <v>1</v>
      </c>
      <c r="AG258" s="3" t="s">
        <v>147</v>
      </c>
      <c r="AH258" s="3">
        <v>0</v>
      </c>
      <c r="AJ258" s="3">
        <v>3</v>
      </c>
      <c r="AK258" s="3">
        <f t="shared" si="107"/>
        <v>1</v>
      </c>
      <c r="AL258" s="3">
        <v>3</v>
      </c>
      <c r="AM258" s="3">
        <f t="shared" si="107"/>
        <v>1</v>
      </c>
      <c r="AN258" s="3">
        <v>1</v>
      </c>
      <c r="AO258" s="3">
        <f t="shared" si="96"/>
        <v>0</v>
      </c>
      <c r="AP258" s="3">
        <f t="shared" si="97"/>
        <v>0.66666666666666663</v>
      </c>
      <c r="AQ258" s="3" t="s">
        <v>2122</v>
      </c>
      <c r="AR258" s="3">
        <v>5</v>
      </c>
      <c r="AS258" s="13">
        <f t="shared" si="98"/>
        <v>0.05</v>
      </c>
      <c r="AT258" s="3" t="s">
        <v>2123</v>
      </c>
      <c r="AU258" s="3">
        <v>50</v>
      </c>
      <c r="AV258" s="5">
        <f t="shared" si="99"/>
        <v>0.5</v>
      </c>
      <c r="AW258" s="3">
        <v>200</v>
      </c>
      <c r="AX258" s="13">
        <f t="shared" si="100"/>
        <v>1.6200891049007696E-2</v>
      </c>
      <c r="AY258" s="3">
        <v>60</v>
      </c>
      <c r="AZ258" s="5">
        <f t="shared" si="101"/>
        <v>0.6</v>
      </c>
      <c r="BA258" s="3">
        <v>0</v>
      </c>
      <c r="BB258" s="13">
        <f t="shared" si="102"/>
        <v>0</v>
      </c>
      <c r="BC258" s="13">
        <f t="shared" si="103"/>
        <v>0.27905022276225189</v>
      </c>
      <c r="BD258" s="13">
        <f t="shared" si="104"/>
        <v>0.49926127301274731</v>
      </c>
    </row>
    <row r="259" spans="1:56" ht="15" x14ac:dyDescent="0.2">
      <c r="A259" s="3" t="s">
        <v>2127</v>
      </c>
      <c r="B259" s="21" t="s">
        <v>3139</v>
      </c>
      <c r="C259" s="3" t="s">
        <v>2128</v>
      </c>
      <c r="D259" s="3" t="s">
        <v>124</v>
      </c>
      <c r="E259" s="3" t="s">
        <v>843</v>
      </c>
      <c r="F259" s="3">
        <v>5</v>
      </c>
      <c r="G259" s="3">
        <f t="shared" ref="G259:G322" si="108">(F259-1)/4</f>
        <v>1</v>
      </c>
      <c r="H259" s="3">
        <v>5</v>
      </c>
      <c r="I259" s="3">
        <f t="shared" ref="I259:I322" si="109">(H259-1)/4</f>
        <v>1</v>
      </c>
      <c r="J259" s="3">
        <v>5</v>
      </c>
      <c r="K259" s="3">
        <f t="shared" ref="K259:K322" si="110">(J259-1)/4</f>
        <v>1</v>
      </c>
      <c r="L259" s="12">
        <f t="shared" si="88"/>
        <v>1</v>
      </c>
      <c r="M259" s="3">
        <v>21</v>
      </c>
      <c r="N259" s="13">
        <f t="shared" ref="N259:N322" si="111">(M259 - MIN(M$3:M$391)) / (MAX(M$3:M$391) - MIN(M$3:M$391))</f>
        <v>0.23051187688190031</v>
      </c>
      <c r="O259" s="12">
        <f t="shared" ref="O259:O322" si="112">RANK(M259, M$3:M$391, 1) / COUNTA(M$3:M$391)</f>
        <v>0.93290734824281152</v>
      </c>
      <c r="P259" s="3">
        <v>5</v>
      </c>
      <c r="Q259" s="3">
        <f t="shared" ref="Q259:Q322" si="113">(P259-1)/4</f>
        <v>1</v>
      </c>
      <c r="R259" s="3">
        <v>5</v>
      </c>
      <c r="S259" s="3">
        <f t="shared" ref="S259:S322" si="114">(R259-1)/4</f>
        <v>1</v>
      </c>
      <c r="T259" s="13">
        <f t="shared" si="89"/>
        <v>0.74350395896063348</v>
      </c>
      <c r="U259" s="3">
        <v>1</v>
      </c>
      <c r="V259" s="3">
        <v>100</v>
      </c>
      <c r="W259" s="5">
        <f t="shared" si="90"/>
        <v>1</v>
      </c>
      <c r="X259" s="3">
        <v>25</v>
      </c>
      <c r="Y259" s="5">
        <f t="shared" si="91"/>
        <v>0.25</v>
      </c>
      <c r="Z259" s="3">
        <v>80</v>
      </c>
      <c r="AA259" s="5">
        <f t="shared" si="92"/>
        <v>0.8</v>
      </c>
      <c r="AB259" s="3">
        <v>25</v>
      </c>
      <c r="AC259" s="5">
        <f t="shared" si="93"/>
        <v>0.25</v>
      </c>
      <c r="AD259" s="5">
        <f t="shared" si="94"/>
        <v>0.65999999999999992</v>
      </c>
      <c r="AE259" s="3" t="s">
        <v>2130</v>
      </c>
      <c r="AF259" s="3">
        <v>1</v>
      </c>
      <c r="AG259" s="3" t="s">
        <v>179</v>
      </c>
      <c r="AH259" s="3">
        <v>1</v>
      </c>
      <c r="AI259" s="3" t="s">
        <v>2131</v>
      </c>
      <c r="AJ259" s="3">
        <v>3</v>
      </c>
      <c r="AK259" s="3">
        <f t="shared" si="107"/>
        <v>1</v>
      </c>
      <c r="AL259" s="3">
        <v>3</v>
      </c>
      <c r="AM259" s="3">
        <f t="shared" si="107"/>
        <v>1</v>
      </c>
      <c r="AN259" s="3">
        <v>3</v>
      </c>
      <c r="AO259" s="3">
        <f t="shared" si="96"/>
        <v>1</v>
      </c>
      <c r="AP259" s="3">
        <f t="shared" si="97"/>
        <v>1</v>
      </c>
      <c r="AQ259" s="3" t="s">
        <v>2132</v>
      </c>
      <c r="AR259" s="3">
        <v>2</v>
      </c>
      <c r="AS259" s="13">
        <f t="shared" si="98"/>
        <v>0.02</v>
      </c>
      <c r="AT259" s="3" t="s">
        <v>2133</v>
      </c>
      <c r="AU259" s="3">
        <v>50</v>
      </c>
      <c r="AV259" s="5">
        <f t="shared" si="99"/>
        <v>0.5</v>
      </c>
      <c r="AW259" s="3">
        <v>10</v>
      </c>
      <c r="AX259" s="13">
        <f t="shared" si="100"/>
        <v>8.1004455245038481E-4</v>
      </c>
      <c r="AY259" s="3">
        <v>100</v>
      </c>
      <c r="AZ259" s="5">
        <f t="shared" si="101"/>
        <v>1</v>
      </c>
      <c r="BA259" s="3">
        <v>150000</v>
      </c>
      <c r="BB259" s="13">
        <f t="shared" si="102"/>
        <v>8.3481745325022262E-3</v>
      </c>
      <c r="BC259" s="13">
        <f t="shared" si="103"/>
        <v>0.37728955477123816</v>
      </c>
      <c r="BD259" s="13">
        <f t="shared" si="104"/>
        <v>0.72509918921648386</v>
      </c>
    </row>
    <row r="260" spans="1:56" ht="15" x14ac:dyDescent="0.2">
      <c r="A260" s="3" t="s">
        <v>2139</v>
      </c>
      <c r="B260" s="21" t="s">
        <v>3149</v>
      </c>
      <c r="C260" s="3" t="s">
        <v>2140</v>
      </c>
      <c r="D260" s="3" t="s">
        <v>144</v>
      </c>
      <c r="E260" s="3" t="s">
        <v>924</v>
      </c>
      <c r="F260" s="3">
        <v>5</v>
      </c>
      <c r="G260" s="3">
        <f t="shared" si="108"/>
        <v>1</v>
      </c>
      <c r="H260" s="3">
        <v>5</v>
      </c>
      <c r="I260" s="3">
        <f t="shared" si="109"/>
        <v>1</v>
      </c>
      <c r="J260" s="3">
        <v>5</v>
      </c>
      <c r="K260" s="3">
        <f t="shared" si="110"/>
        <v>1</v>
      </c>
      <c r="L260" s="12">
        <f t="shared" ref="L260:L323" si="115">IFERROR(AVERAGE(IF(G260&gt;=0,G260,""), IF(I260&gt;=0,I260,""), IF(K260&gt;=0,K260,"")), "")</f>
        <v>1</v>
      </c>
      <c r="M260" s="3">
        <v>8</v>
      </c>
      <c r="N260" s="13">
        <f t="shared" si="111"/>
        <v>8.5535853685736588E-2</v>
      </c>
      <c r="O260" s="12">
        <f t="shared" si="112"/>
        <v>0.56549520766773165</v>
      </c>
      <c r="P260" s="3">
        <v>4</v>
      </c>
      <c r="Q260" s="3">
        <f t="shared" si="113"/>
        <v>0.75</v>
      </c>
      <c r="R260" s="3">
        <v>5</v>
      </c>
      <c r="S260" s="3">
        <f t="shared" si="114"/>
        <v>1</v>
      </c>
      <c r="T260" s="13">
        <f t="shared" ref="T260:T323" si="116">IFERROR(AVERAGE(IF(N260&gt;=0,N260,""), IF(Q260&gt;=0,Q260,""), IF(S260&gt;=0,S260,"")), "")</f>
        <v>0.61184528456191212</v>
      </c>
      <c r="U260" s="3">
        <v>1</v>
      </c>
      <c r="V260" s="3">
        <v>100</v>
      </c>
      <c r="W260" s="5">
        <f t="shared" ref="W260:W323" si="117">IF(ISBLANK(V260), "", V260*1%)</f>
        <v>1</v>
      </c>
      <c r="X260" s="3">
        <v>12</v>
      </c>
      <c r="Y260" s="5">
        <f t="shared" ref="Y260:Y323" si="118">IF(ISBLANK(X260), "", X260*1%)</f>
        <v>0.12</v>
      </c>
      <c r="Z260" s="3">
        <v>24</v>
      </c>
      <c r="AA260" s="5">
        <f t="shared" ref="AA260:AA323" si="119">IF(ISBLANK(Z260), "", Z260*1%)</f>
        <v>0.24</v>
      </c>
      <c r="AB260" s="3">
        <v>8</v>
      </c>
      <c r="AC260" s="5">
        <f t="shared" ref="AC260:AC323" si="120">IF(ISBLANK(AB260), "", AB260*1%)</f>
        <v>0.08</v>
      </c>
      <c r="AD260" s="5">
        <f t="shared" ref="AD260:AD323" si="121">IFERROR(AVERAGE(IF(U260&gt;=0,U260,""), IF(W260&gt;=0,W260,""), IF(Y260&gt;=0,Y260,""), IF(AA260&gt;=0,AA260,""), IF(AC260&gt;=0,AC260,"")), "")</f>
        <v>0.4880000000000001</v>
      </c>
      <c r="AE260" s="3" t="s">
        <v>2142</v>
      </c>
      <c r="AF260" s="3">
        <v>1</v>
      </c>
      <c r="AG260" s="3" t="s">
        <v>128</v>
      </c>
      <c r="AH260" s="3">
        <v>1</v>
      </c>
      <c r="AI260" s="3" t="s">
        <v>2143</v>
      </c>
      <c r="AJ260" s="3">
        <v>3</v>
      </c>
      <c r="AK260" s="3">
        <f t="shared" ref="AK260:AM275" si="122">(AJ260-1)/2</f>
        <v>1</v>
      </c>
      <c r="AL260" s="3">
        <v>3</v>
      </c>
      <c r="AM260" s="3">
        <f t="shared" si="122"/>
        <v>1</v>
      </c>
      <c r="AN260" s="3">
        <v>3</v>
      </c>
      <c r="AO260" s="3">
        <f t="shared" ref="AO260:AO323" si="123">(AN260-1)/2</f>
        <v>1</v>
      </c>
      <c r="AP260" s="3">
        <f t="shared" ref="AP260:AP323" si="124">IFERROR(AVERAGE(IF(AK260&gt;=0,AK260,""), IF(AM260&gt;=0,AM260,""), IF(AO260&gt;=0,AO260,"")), "")</f>
        <v>1</v>
      </c>
      <c r="AQ260" s="3" t="s">
        <v>2144</v>
      </c>
      <c r="AR260" s="3">
        <v>20</v>
      </c>
      <c r="AS260" s="13">
        <f t="shared" ref="AS260:AS323" si="125">IF(ISBLANK(AR260), "", (AR260 - MIN(AR$3:AR$391)) / (MAX(AR$3:AR$391) - MIN(AR$3:AR$391)))</f>
        <v>0.2</v>
      </c>
      <c r="AT260" s="3" t="s">
        <v>2145</v>
      </c>
      <c r="AU260" s="3">
        <v>6</v>
      </c>
      <c r="AV260" s="5">
        <f t="shared" ref="AV260:AV323" si="126">IF(ISBLANK(AU260), "", AU260*1%)</f>
        <v>0.06</v>
      </c>
      <c r="AW260" s="3">
        <v>10</v>
      </c>
      <c r="AX260" s="13">
        <f t="shared" ref="AX260:AX323" si="127">IF(ISBLANK(AW260), "", (AW260 - MIN(AW$3:AW$391)) / (MAX(AW$3:AW$391) - MIN(AW$3:AW$391)))</f>
        <v>8.1004455245038481E-4</v>
      </c>
      <c r="AY260" s="3">
        <v>80</v>
      </c>
      <c r="AZ260" s="5">
        <f t="shared" ref="AZ260:AZ323" si="128">IF(ISBLANK(AY260), "", AY260*1%)</f>
        <v>0.8</v>
      </c>
      <c r="BA260" s="3">
        <v>10000</v>
      </c>
      <c r="BB260" s="13">
        <f t="shared" ref="BB260:BB323" si="129">IF(ISBLANK(BA260), "", (BA260 - MIN(BA$3:BA$391)) / (MAX(BA$3:BA$391) - MIN(BA$3:BA$391)))</f>
        <v>5.5654496883348172E-4</v>
      </c>
      <c r="BC260" s="13">
        <f t="shared" ref="BC260:BC323" si="130">IFERROR(AVERAGE(IF(AV260&gt;=0,AV260,""), IF(AX260&gt;=0,AX260,""), IF(AZ260&gt;=0,AZ260,""), IF(BB260&gt;=0,BB260,"")), "")</f>
        <v>0.21534164738032099</v>
      </c>
      <c r="BD260" s="13">
        <f t="shared" ref="BD260:BD323" si="131">IFERROR(AVERAGE(L260,T260,AD260,AF260,AH260,AP260,AS260,BC260), "")</f>
        <v>0.68939836649277919</v>
      </c>
    </row>
    <row r="261" spans="1:56" ht="15" x14ac:dyDescent="0.2">
      <c r="A261" s="3" t="s">
        <v>1928</v>
      </c>
      <c r="B261" s="21" t="s">
        <v>3137</v>
      </c>
      <c r="C261" s="3" t="s">
        <v>2149</v>
      </c>
      <c r="D261" s="3" t="s">
        <v>144</v>
      </c>
      <c r="E261" s="3" t="s">
        <v>1030</v>
      </c>
      <c r="F261" s="3">
        <v>4</v>
      </c>
      <c r="G261" s="3">
        <f t="shared" si="108"/>
        <v>0.75</v>
      </c>
      <c r="H261" s="3">
        <v>4</v>
      </c>
      <c r="I261" s="3">
        <f t="shared" si="109"/>
        <v>0.75</v>
      </c>
      <c r="J261" s="3">
        <v>5</v>
      </c>
      <c r="K261" s="3">
        <f t="shared" si="110"/>
        <v>1</v>
      </c>
      <c r="L261" s="12">
        <f t="shared" si="115"/>
        <v>0.83333333333333337</v>
      </c>
      <c r="M261" s="3">
        <v>4</v>
      </c>
      <c r="N261" s="13">
        <f t="shared" si="111"/>
        <v>4.0927846548455445E-2</v>
      </c>
      <c r="O261" s="12">
        <f t="shared" si="112"/>
        <v>0.25878594249201275</v>
      </c>
      <c r="P261" s="3">
        <v>4</v>
      </c>
      <c r="Q261" s="3">
        <f t="shared" si="113"/>
        <v>0.75</v>
      </c>
      <c r="R261" s="3">
        <v>4</v>
      </c>
      <c r="S261" s="3">
        <f t="shared" si="114"/>
        <v>0.75</v>
      </c>
      <c r="T261" s="13">
        <f t="shared" si="116"/>
        <v>0.51364261551615187</v>
      </c>
      <c r="U261" s="3">
        <v>0</v>
      </c>
      <c r="W261" s="5" t="str">
        <f t="shared" si="117"/>
        <v/>
      </c>
      <c r="Y261" s="5" t="str">
        <f t="shared" si="118"/>
        <v/>
      </c>
      <c r="AA261" s="5" t="str">
        <f t="shared" si="119"/>
        <v/>
      </c>
      <c r="AC261" s="5" t="str">
        <f t="shared" si="120"/>
        <v/>
      </c>
      <c r="AD261" s="5">
        <f t="shared" si="121"/>
        <v>0</v>
      </c>
      <c r="AF261" s="3">
        <v>1</v>
      </c>
      <c r="AG261" s="3" t="s">
        <v>128</v>
      </c>
      <c r="AH261" s="3">
        <v>0</v>
      </c>
      <c r="AJ261" s="3">
        <v>3</v>
      </c>
      <c r="AK261" s="3">
        <f t="shared" si="122"/>
        <v>1</v>
      </c>
      <c r="AL261" s="3">
        <v>3</v>
      </c>
      <c r="AM261" s="3">
        <f t="shared" si="122"/>
        <v>1</v>
      </c>
      <c r="AN261" s="3">
        <v>3</v>
      </c>
      <c r="AO261" s="3">
        <f t="shared" si="123"/>
        <v>1</v>
      </c>
      <c r="AP261" s="3">
        <f t="shared" si="124"/>
        <v>1</v>
      </c>
      <c r="AQ261" s="3" t="s">
        <v>1925</v>
      </c>
      <c r="AR261" s="3">
        <v>15</v>
      </c>
      <c r="AS261" s="13">
        <f t="shared" si="125"/>
        <v>0.15</v>
      </c>
      <c r="AT261" s="3" t="s">
        <v>1926</v>
      </c>
      <c r="AU261" s="3">
        <v>8</v>
      </c>
      <c r="AV261" s="5">
        <f t="shared" si="126"/>
        <v>0.08</v>
      </c>
      <c r="AW261" s="3">
        <v>5</v>
      </c>
      <c r="AX261" s="13">
        <f t="shared" si="127"/>
        <v>4.050222762251924E-4</v>
      </c>
      <c r="AY261" s="3">
        <v>50</v>
      </c>
      <c r="AZ261" s="5">
        <f t="shared" si="128"/>
        <v>0.5</v>
      </c>
      <c r="BA261" s="3">
        <v>100000</v>
      </c>
      <c r="BB261" s="13">
        <f t="shared" si="129"/>
        <v>5.5654496883348172E-3</v>
      </c>
      <c r="BC261" s="13">
        <f t="shared" si="130"/>
        <v>0.14649261799114</v>
      </c>
      <c r="BD261" s="13">
        <f t="shared" si="131"/>
        <v>0.45543357085507813</v>
      </c>
    </row>
    <row r="262" spans="1:56" ht="15" x14ac:dyDescent="0.2">
      <c r="A262" s="3" t="s">
        <v>2150</v>
      </c>
      <c r="B262" s="21" t="s">
        <v>3137</v>
      </c>
      <c r="C262" s="3" t="s">
        <v>2151</v>
      </c>
      <c r="D262" s="3" t="s">
        <v>144</v>
      </c>
      <c r="E262" s="3" t="s">
        <v>1231</v>
      </c>
      <c r="G262" s="3">
        <f t="shared" si="108"/>
        <v>-0.25</v>
      </c>
      <c r="I262" s="3">
        <f t="shared" si="109"/>
        <v>-0.25</v>
      </c>
      <c r="K262" s="3">
        <f t="shared" si="110"/>
        <v>-0.25</v>
      </c>
      <c r="L262" s="12" t="str">
        <f t="shared" si="115"/>
        <v/>
      </c>
      <c r="N262" s="13">
        <f t="shared" si="111"/>
        <v>-3.6801605888256944E-3</v>
      </c>
      <c r="O262" s="12" t="e">
        <f t="shared" si="112"/>
        <v>#N/A</v>
      </c>
      <c r="Q262" s="3">
        <f t="shared" si="113"/>
        <v>-0.25</v>
      </c>
      <c r="S262" s="3">
        <f t="shared" si="114"/>
        <v>-0.25</v>
      </c>
      <c r="T262" s="13" t="str">
        <f t="shared" si="116"/>
        <v/>
      </c>
      <c r="W262" s="5" t="str">
        <f t="shared" si="117"/>
        <v/>
      </c>
      <c r="Y262" s="5" t="str">
        <f t="shared" si="118"/>
        <v/>
      </c>
      <c r="AA262" s="5" t="str">
        <f t="shared" si="119"/>
        <v/>
      </c>
      <c r="AC262" s="5" t="str">
        <f t="shared" si="120"/>
        <v/>
      </c>
      <c r="AD262" s="5" t="str">
        <f t="shared" si="121"/>
        <v/>
      </c>
      <c r="AK262" s="3">
        <f t="shared" si="122"/>
        <v>-0.5</v>
      </c>
      <c r="AM262" s="3">
        <f t="shared" si="122"/>
        <v>-0.5</v>
      </c>
      <c r="AO262" s="3">
        <f t="shared" si="123"/>
        <v>-0.5</v>
      </c>
      <c r="AP262" s="3" t="str">
        <f t="shared" si="124"/>
        <v/>
      </c>
      <c r="AS262" s="13" t="str">
        <f t="shared" si="125"/>
        <v/>
      </c>
      <c r="AV262" s="5" t="str">
        <f t="shared" si="126"/>
        <v/>
      </c>
      <c r="AX262" s="13" t="str">
        <f t="shared" si="127"/>
        <v/>
      </c>
      <c r="AZ262" s="5" t="str">
        <f t="shared" si="128"/>
        <v/>
      </c>
      <c r="BB262" s="13" t="str">
        <f t="shared" si="129"/>
        <v/>
      </c>
      <c r="BC262" s="13" t="str">
        <f t="shared" si="130"/>
        <v/>
      </c>
      <c r="BD262" s="13" t="str">
        <f t="shared" si="131"/>
        <v/>
      </c>
    </row>
    <row r="263" spans="1:56" ht="15" x14ac:dyDescent="0.2">
      <c r="A263" s="3" t="s">
        <v>2152</v>
      </c>
      <c r="B263" s="21" t="s">
        <v>3152</v>
      </c>
      <c r="C263" s="3" t="s">
        <v>2153</v>
      </c>
      <c r="D263" s="3" t="s">
        <v>113</v>
      </c>
      <c r="E263" s="3" t="s">
        <v>1569</v>
      </c>
      <c r="F263" s="3">
        <v>5</v>
      </c>
      <c r="G263" s="3">
        <f t="shared" si="108"/>
        <v>1</v>
      </c>
      <c r="H263" s="3">
        <v>5</v>
      </c>
      <c r="I263" s="3">
        <f t="shared" si="109"/>
        <v>1</v>
      </c>
      <c r="J263" s="3">
        <v>5</v>
      </c>
      <c r="K263" s="3">
        <f t="shared" si="110"/>
        <v>1</v>
      </c>
      <c r="L263" s="12">
        <f t="shared" si="115"/>
        <v>1</v>
      </c>
      <c r="M263" s="3">
        <v>2</v>
      </c>
      <c r="N263" s="13">
        <f t="shared" si="111"/>
        <v>1.8623842979814877E-2</v>
      </c>
      <c r="O263" s="12">
        <f t="shared" si="112"/>
        <v>5.4313099041533544E-2</v>
      </c>
      <c r="P263" s="3">
        <v>4</v>
      </c>
      <c r="Q263" s="3">
        <f t="shared" si="113"/>
        <v>0.75</v>
      </c>
      <c r="R263" s="3">
        <v>5</v>
      </c>
      <c r="S263" s="3">
        <f t="shared" si="114"/>
        <v>1</v>
      </c>
      <c r="T263" s="13">
        <f t="shared" si="116"/>
        <v>0.58954128099327163</v>
      </c>
      <c r="U263" s="3">
        <v>1</v>
      </c>
      <c r="V263" s="3">
        <v>7</v>
      </c>
      <c r="W263" s="5">
        <f t="shared" si="117"/>
        <v>7.0000000000000007E-2</v>
      </c>
      <c r="X263" s="3">
        <v>50</v>
      </c>
      <c r="Y263" s="5">
        <f t="shared" si="118"/>
        <v>0.5</v>
      </c>
      <c r="Z263" s="3">
        <v>7</v>
      </c>
      <c r="AA263" s="5">
        <f t="shared" si="119"/>
        <v>7.0000000000000007E-2</v>
      </c>
      <c r="AB263" s="3">
        <v>50</v>
      </c>
      <c r="AC263" s="5">
        <f t="shared" si="120"/>
        <v>0.5</v>
      </c>
      <c r="AD263" s="5">
        <f t="shared" si="121"/>
        <v>0.42800000000000005</v>
      </c>
      <c r="AE263" s="3" t="s">
        <v>2155</v>
      </c>
      <c r="AF263" s="3">
        <v>1</v>
      </c>
      <c r="AG263" s="3" t="s">
        <v>147</v>
      </c>
      <c r="AH263" s="3">
        <v>1</v>
      </c>
      <c r="AI263" s="3" t="s">
        <v>2156</v>
      </c>
      <c r="AJ263" s="3">
        <v>3</v>
      </c>
      <c r="AK263" s="3">
        <f t="shared" si="122"/>
        <v>1</v>
      </c>
      <c r="AL263" s="3">
        <v>2</v>
      </c>
      <c r="AM263" s="3">
        <f t="shared" si="122"/>
        <v>0.5</v>
      </c>
      <c r="AN263" s="3">
        <v>3</v>
      </c>
      <c r="AO263" s="3">
        <f t="shared" si="123"/>
        <v>1</v>
      </c>
      <c r="AP263" s="3">
        <f t="shared" si="124"/>
        <v>0.83333333333333337</v>
      </c>
      <c r="AQ263" s="3" t="s">
        <v>2157</v>
      </c>
      <c r="AR263" s="3">
        <v>60</v>
      </c>
      <c r="AS263" s="13">
        <f t="shared" si="125"/>
        <v>0.6</v>
      </c>
      <c r="AT263" s="3" t="s">
        <v>2158</v>
      </c>
      <c r="AU263" s="3">
        <v>23</v>
      </c>
      <c r="AV263" s="5">
        <f t="shared" si="126"/>
        <v>0.23</v>
      </c>
      <c r="AW263" s="3">
        <v>45</v>
      </c>
      <c r="AX263" s="13">
        <f t="shared" si="127"/>
        <v>3.6452004860267314E-3</v>
      </c>
      <c r="AY263" s="3">
        <v>31</v>
      </c>
      <c r="AZ263" s="5">
        <f t="shared" si="128"/>
        <v>0.31</v>
      </c>
      <c r="BA263" s="3">
        <v>16750</v>
      </c>
      <c r="BB263" s="13">
        <f t="shared" si="129"/>
        <v>9.3221282279608189E-4</v>
      </c>
      <c r="BC263" s="13">
        <f t="shared" si="130"/>
        <v>0.1361443533272057</v>
      </c>
      <c r="BD263" s="13">
        <f t="shared" si="131"/>
        <v>0.69837737095672625</v>
      </c>
    </row>
    <row r="264" spans="1:56" ht="15" x14ac:dyDescent="0.2">
      <c r="A264" s="3" t="s">
        <v>2162</v>
      </c>
      <c r="B264" s="21" t="s">
        <v>3150</v>
      </c>
      <c r="C264" s="3" t="s">
        <v>2163</v>
      </c>
      <c r="D264" s="3" t="s">
        <v>144</v>
      </c>
      <c r="E264" s="3" t="s">
        <v>2164</v>
      </c>
      <c r="F264" s="3">
        <v>5</v>
      </c>
      <c r="G264" s="3">
        <f t="shared" si="108"/>
        <v>1</v>
      </c>
      <c r="H264" s="3">
        <v>5</v>
      </c>
      <c r="I264" s="3">
        <f t="shared" si="109"/>
        <v>1</v>
      </c>
      <c r="J264" s="3">
        <v>5</v>
      </c>
      <c r="K264" s="3">
        <f t="shared" si="110"/>
        <v>1</v>
      </c>
      <c r="L264" s="12">
        <f t="shared" si="115"/>
        <v>1</v>
      </c>
      <c r="M264" s="3">
        <v>2.7</v>
      </c>
      <c r="N264" s="13">
        <f t="shared" si="111"/>
        <v>2.6430244228839078E-2</v>
      </c>
      <c r="O264" s="12">
        <f t="shared" si="112"/>
        <v>0.14376996805111822</v>
      </c>
      <c r="P264" s="3">
        <v>5</v>
      </c>
      <c r="Q264" s="3">
        <f t="shared" si="113"/>
        <v>1</v>
      </c>
      <c r="R264" s="3">
        <v>5</v>
      </c>
      <c r="S264" s="3">
        <f t="shared" si="114"/>
        <v>1</v>
      </c>
      <c r="T264" s="13">
        <f t="shared" si="116"/>
        <v>0.67547674807627978</v>
      </c>
      <c r="U264" s="3">
        <v>1</v>
      </c>
      <c r="V264" s="3">
        <v>20</v>
      </c>
      <c r="W264" s="5">
        <f t="shared" si="117"/>
        <v>0.2</v>
      </c>
      <c r="X264" s="3">
        <v>5</v>
      </c>
      <c r="Y264" s="5">
        <f t="shared" si="118"/>
        <v>0.05</v>
      </c>
      <c r="Z264" s="3">
        <v>16</v>
      </c>
      <c r="AA264" s="5">
        <f t="shared" si="119"/>
        <v>0.16</v>
      </c>
      <c r="AB264" s="3">
        <v>5</v>
      </c>
      <c r="AC264" s="5">
        <f t="shared" si="120"/>
        <v>0.05</v>
      </c>
      <c r="AD264" s="5">
        <f t="shared" si="121"/>
        <v>0.29199999999999998</v>
      </c>
      <c r="AE264" s="3" t="s">
        <v>2166</v>
      </c>
      <c r="AF264" s="3">
        <v>0</v>
      </c>
      <c r="AH264" s="3">
        <v>1</v>
      </c>
      <c r="AI264" s="3" t="s">
        <v>2167</v>
      </c>
      <c r="AJ264" s="3">
        <v>3</v>
      </c>
      <c r="AK264" s="3">
        <f t="shared" si="122"/>
        <v>1</v>
      </c>
      <c r="AL264" s="3">
        <v>3</v>
      </c>
      <c r="AM264" s="3">
        <f t="shared" si="122"/>
        <v>1</v>
      </c>
      <c r="AN264" s="3">
        <v>3</v>
      </c>
      <c r="AO264" s="3">
        <f t="shared" si="123"/>
        <v>1</v>
      </c>
      <c r="AP264" s="3">
        <f t="shared" si="124"/>
        <v>1</v>
      </c>
      <c r="AQ264" s="3" t="s">
        <v>2168</v>
      </c>
      <c r="AR264" s="3">
        <v>5</v>
      </c>
      <c r="AS264" s="13">
        <f t="shared" si="125"/>
        <v>0.05</v>
      </c>
      <c r="AT264" s="3" t="s">
        <v>2169</v>
      </c>
      <c r="AU264" s="3">
        <v>1.7</v>
      </c>
      <c r="AV264" s="5">
        <f t="shared" si="126"/>
        <v>1.7000000000000001E-2</v>
      </c>
      <c r="AW264" s="3">
        <v>3</v>
      </c>
      <c r="AX264" s="13">
        <f t="shared" si="127"/>
        <v>2.4301336573511544E-4</v>
      </c>
      <c r="AY264" s="3">
        <v>100</v>
      </c>
      <c r="AZ264" s="5">
        <f t="shared" si="128"/>
        <v>1</v>
      </c>
      <c r="BA264" s="3">
        <v>12000</v>
      </c>
      <c r="BB264" s="13">
        <f t="shared" si="129"/>
        <v>6.6785396260017811E-4</v>
      </c>
      <c r="BC264" s="13">
        <f t="shared" si="130"/>
        <v>0.25447771683208381</v>
      </c>
      <c r="BD264" s="13">
        <f t="shared" si="131"/>
        <v>0.53399430811354542</v>
      </c>
    </row>
    <row r="265" spans="1:56" ht="15" x14ac:dyDescent="0.2">
      <c r="A265" s="3" t="s">
        <v>2174</v>
      </c>
      <c r="B265" s="21" t="s">
        <v>3139</v>
      </c>
      <c r="C265" s="3" t="s">
        <v>2175</v>
      </c>
      <c r="D265" s="3" t="s">
        <v>124</v>
      </c>
      <c r="E265" s="3" t="s">
        <v>902</v>
      </c>
      <c r="F265" s="3">
        <v>5</v>
      </c>
      <c r="G265" s="3">
        <f t="shared" si="108"/>
        <v>1</v>
      </c>
      <c r="H265" s="3">
        <v>3</v>
      </c>
      <c r="I265" s="3">
        <f t="shared" si="109"/>
        <v>0.5</v>
      </c>
      <c r="J265" s="3">
        <v>4</v>
      </c>
      <c r="K265" s="3">
        <f t="shared" si="110"/>
        <v>0.75</v>
      </c>
      <c r="L265" s="12">
        <f t="shared" si="115"/>
        <v>0.75</v>
      </c>
      <c r="M265" s="3">
        <v>5</v>
      </c>
      <c r="N265" s="13">
        <f t="shared" si="111"/>
        <v>5.2079848332775729E-2</v>
      </c>
      <c r="O265" s="12">
        <f t="shared" si="112"/>
        <v>0.32587859424920129</v>
      </c>
      <c r="P265" s="3">
        <v>2</v>
      </c>
      <c r="Q265" s="3">
        <f t="shared" si="113"/>
        <v>0.25</v>
      </c>
      <c r="R265" s="3">
        <v>3</v>
      </c>
      <c r="S265" s="3">
        <f t="shared" si="114"/>
        <v>0.5</v>
      </c>
      <c r="T265" s="13">
        <f t="shared" si="116"/>
        <v>0.26735994944425862</v>
      </c>
      <c r="U265" s="3">
        <v>0</v>
      </c>
      <c r="W265" s="5" t="str">
        <f t="shared" si="117"/>
        <v/>
      </c>
      <c r="Y265" s="5" t="str">
        <f t="shared" si="118"/>
        <v/>
      </c>
      <c r="AA265" s="5" t="str">
        <f t="shared" si="119"/>
        <v/>
      </c>
      <c r="AC265" s="5" t="str">
        <f t="shared" si="120"/>
        <v/>
      </c>
      <c r="AD265" s="5">
        <f t="shared" si="121"/>
        <v>0</v>
      </c>
      <c r="AF265" s="3">
        <v>0</v>
      </c>
      <c r="AH265" s="3">
        <v>1</v>
      </c>
      <c r="AI265" s="3" t="s">
        <v>2176</v>
      </c>
      <c r="AJ265" s="3">
        <v>3</v>
      </c>
      <c r="AK265" s="3">
        <f t="shared" si="122"/>
        <v>1</v>
      </c>
      <c r="AL265" s="3">
        <v>3</v>
      </c>
      <c r="AM265" s="3">
        <f t="shared" si="122"/>
        <v>1</v>
      </c>
      <c r="AN265" s="3">
        <v>2</v>
      </c>
      <c r="AO265" s="3">
        <f t="shared" si="123"/>
        <v>0.5</v>
      </c>
      <c r="AP265" s="3">
        <f t="shared" si="124"/>
        <v>0.83333333333333337</v>
      </c>
      <c r="AQ265" s="3" t="s">
        <v>2177</v>
      </c>
      <c r="AR265" s="3">
        <v>5</v>
      </c>
      <c r="AS265" s="13">
        <f t="shared" si="125"/>
        <v>0.05</v>
      </c>
      <c r="AT265" s="3" t="s">
        <v>2178</v>
      </c>
      <c r="AU265" s="3">
        <v>20</v>
      </c>
      <c r="AV265" s="5">
        <f t="shared" si="126"/>
        <v>0.2</v>
      </c>
      <c r="AW265" s="3">
        <v>10</v>
      </c>
      <c r="AX265" s="13">
        <f t="shared" si="127"/>
        <v>8.1004455245038481E-4</v>
      </c>
      <c r="AY265" s="3">
        <v>25</v>
      </c>
      <c r="AZ265" s="5">
        <f t="shared" si="128"/>
        <v>0.25</v>
      </c>
      <c r="BA265" s="3">
        <v>60000</v>
      </c>
      <c r="BB265" s="13">
        <f t="shared" si="129"/>
        <v>3.3392698130008903E-3</v>
      </c>
      <c r="BC265" s="13">
        <f t="shared" si="130"/>
        <v>0.11353732859136281</v>
      </c>
      <c r="BD265" s="13">
        <f t="shared" si="131"/>
        <v>0.37677882642111937</v>
      </c>
    </row>
    <row r="266" spans="1:56" ht="15" x14ac:dyDescent="0.2">
      <c r="A266" s="3" t="s">
        <v>2181</v>
      </c>
      <c r="B266" s="21" t="s">
        <v>3149</v>
      </c>
      <c r="C266" s="3" t="s">
        <v>2182</v>
      </c>
      <c r="D266" s="3" t="s">
        <v>113</v>
      </c>
      <c r="E266" s="3" t="s">
        <v>2183</v>
      </c>
      <c r="F266" s="3">
        <v>5</v>
      </c>
      <c r="G266" s="3">
        <f t="shared" si="108"/>
        <v>1</v>
      </c>
      <c r="H266" s="3">
        <v>5</v>
      </c>
      <c r="I266" s="3">
        <f t="shared" si="109"/>
        <v>1</v>
      </c>
      <c r="J266" s="3">
        <v>5</v>
      </c>
      <c r="K266" s="3">
        <f t="shared" si="110"/>
        <v>1</v>
      </c>
      <c r="L266" s="12">
        <f t="shared" si="115"/>
        <v>1</v>
      </c>
      <c r="M266" s="3">
        <v>2.11</v>
      </c>
      <c r="N266" s="13">
        <f t="shared" si="111"/>
        <v>1.9850563176090106E-2</v>
      </c>
      <c r="O266" s="12">
        <f t="shared" si="112"/>
        <v>0.12460063897763578</v>
      </c>
      <c r="P266" s="3">
        <v>4</v>
      </c>
      <c r="Q266" s="3">
        <f t="shared" si="113"/>
        <v>0.75</v>
      </c>
      <c r="R266" s="3">
        <v>5</v>
      </c>
      <c r="S266" s="3">
        <f t="shared" si="114"/>
        <v>1</v>
      </c>
      <c r="T266" s="13">
        <f t="shared" si="116"/>
        <v>0.58995018772536334</v>
      </c>
      <c r="U266" s="3">
        <v>1</v>
      </c>
      <c r="V266" s="3">
        <v>10</v>
      </c>
      <c r="W266" s="5">
        <f t="shared" si="117"/>
        <v>0.1</v>
      </c>
      <c r="X266" s="3">
        <v>50</v>
      </c>
      <c r="Y266" s="5">
        <f t="shared" si="118"/>
        <v>0.5</v>
      </c>
      <c r="Z266" s="3">
        <v>6</v>
      </c>
      <c r="AA266" s="5">
        <f t="shared" si="119"/>
        <v>0.06</v>
      </c>
      <c r="AB266" s="3">
        <v>35</v>
      </c>
      <c r="AC266" s="5">
        <f t="shared" si="120"/>
        <v>0.35000000000000003</v>
      </c>
      <c r="AD266" s="5">
        <f t="shared" si="121"/>
        <v>0.40200000000000002</v>
      </c>
      <c r="AE266" s="3" t="s">
        <v>2185</v>
      </c>
      <c r="AF266" s="3">
        <v>1</v>
      </c>
      <c r="AG266" s="3" t="s">
        <v>147</v>
      </c>
      <c r="AH266" s="3">
        <v>1</v>
      </c>
      <c r="AI266" s="3" t="s">
        <v>2186</v>
      </c>
      <c r="AJ266" s="3">
        <v>3</v>
      </c>
      <c r="AK266" s="3">
        <f t="shared" si="122"/>
        <v>1</v>
      </c>
      <c r="AL266" s="3">
        <v>3</v>
      </c>
      <c r="AM266" s="3">
        <f t="shared" si="122"/>
        <v>1</v>
      </c>
      <c r="AN266" s="3">
        <v>2</v>
      </c>
      <c r="AO266" s="3">
        <f t="shared" si="123"/>
        <v>0.5</v>
      </c>
      <c r="AP266" s="3">
        <f t="shared" si="124"/>
        <v>0.83333333333333337</v>
      </c>
      <c r="AQ266" s="3" t="s">
        <v>2187</v>
      </c>
      <c r="AR266" s="3">
        <v>22</v>
      </c>
      <c r="AS266" s="13">
        <f t="shared" si="125"/>
        <v>0.22</v>
      </c>
      <c r="AT266" s="3" t="s">
        <v>2188</v>
      </c>
      <c r="AU266" s="3">
        <v>6</v>
      </c>
      <c r="AV266" s="5">
        <f t="shared" si="126"/>
        <v>0.06</v>
      </c>
      <c r="AW266" s="3">
        <v>248</v>
      </c>
      <c r="AX266" s="13">
        <f t="shared" si="127"/>
        <v>2.0089104900769542E-2</v>
      </c>
      <c r="AY266" s="3">
        <v>73</v>
      </c>
      <c r="AZ266" s="5">
        <f t="shared" si="128"/>
        <v>0.73</v>
      </c>
      <c r="BA266" s="3">
        <v>600000</v>
      </c>
      <c r="BB266" s="13">
        <f t="shared" si="129"/>
        <v>3.3392698130008905E-2</v>
      </c>
      <c r="BC266" s="13">
        <f t="shared" si="130"/>
        <v>0.21087045075769459</v>
      </c>
      <c r="BD266" s="13">
        <f t="shared" si="131"/>
        <v>0.65701924647704879</v>
      </c>
    </row>
    <row r="267" spans="1:56" ht="15" x14ac:dyDescent="0.2">
      <c r="A267" s="3" t="s">
        <v>2194</v>
      </c>
      <c r="B267" s="21" t="s">
        <v>3139</v>
      </c>
      <c r="C267" s="3" t="s">
        <v>2195</v>
      </c>
      <c r="D267" s="3" t="s">
        <v>124</v>
      </c>
      <c r="E267" s="3" t="s">
        <v>1915</v>
      </c>
      <c r="F267" s="3">
        <v>5</v>
      </c>
      <c r="G267" s="3">
        <f t="shared" si="108"/>
        <v>1</v>
      </c>
      <c r="I267" s="3">
        <f t="shared" si="109"/>
        <v>-0.25</v>
      </c>
      <c r="K267" s="3">
        <f t="shared" si="110"/>
        <v>-0.25</v>
      </c>
      <c r="L267" s="12" t="str">
        <f t="shared" si="115"/>
        <v/>
      </c>
      <c r="N267" s="13">
        <f t="shared" si="111"/>
        <v>-3.6801605888256944E-3</v>
      </c>
      <c r="O267" s="12" t="e">
        <f t="shared" si="112"/>
        <v>#N/A</v>
      </c>
      <c r="Q267" s="3">
        <f t="shared" si="113"/>
        <v>-0.25</v>
      </c>
      <c r="S267" s="3">
        <f t="shared" si="114"/>
        <v>-0.25</v>
      </c>
      <c r="T267" s="13" t="str">
        <f t="shared" si="116"/>
        <v/>
      </c>
      <c r="W267" s="5" t="str">
        <f t="shared" si="117"/>
        <v/>
      </c>
      <c r="Y267" s="5" t="str">
        <f t="shared" si="118"/>
        <v/>
      </c>
      <c r="AA267" s="5" t="str">
        <f t="shared" si="119"/>
        <v/>
      </c>
      <c r="AC267" s="5" t="str">
        <f t="shared" si="120"/>
        <v/>
      </c>
      <c r="AD267" s="5" t="str">
        <f t="shared" si="121"/>
        <v/>
      </c>
      <c r="AK267" s="3">
        <f t="shared" si="122"/>
        <v>-0.5</v>
      </c>
      <c r="AM267" s="3">
        <f t="shared" si="122"/>
        <v>-0.5</v>
      </c>
      <c r="AO267" s="3">
        <f t="shared" si="123"/>
        <v>-0.5</v>
      </c>
      <c r="AP267" s="3" t="str">
        <f t="shared" si="124"/>
        <v/>
      </c>
      <c r="AS267" s="13" t="str">
        <f t="shared" si="125"/>
        <v/>
      </c>
      <c r="AV267" s="5" t="str">
        <f t="shared" si="126"/>
        <v/>
      </c>
      <c r="AX267" s="13" t="str">
        <f t="shared" si="127"/>
        <v/>
      </c>
      <c r="AZ267" s="5" t="str">
        <f t="shared" si="128"/>
        <v/>
      </c>
      <c r="BB267" s="13" t="str">
        <f t="shared" si="129"/>
        <v/>
      </c>
      <c r="BC267" s="13" t="str">
        <f t="shared" si="130"/>
        <v/>
      </c>
      <c r="BD267" s="13" t="str">
        <f t="shared" si="131"/>
        <v/>
      </c>
    </row>
    <row r="268" spans="1:56" ht="15" x14ac:dyDescent="0.2">
      <c r="A268" s="3" t="s">
        <v>2196</v>
      </c>
      <c r="B268" s="21" t="s">
        <v>3150</v>
      </c>
      <c r="C268" s="3" t="s">
        <v>2197</v>
      </c>
      <c r="D268" s="3" t="s">
        <v>113</v>
      </c>
      <c r="E268" s="3" t="s">
        <v>638</v>
      </c>
      <c r="F268" s="3">
        <v>4</v>
      </c>
      <c r="G268" s="3">
        <f t="shared" si="108"/>
        <v>0.75</v>
      </c>
      <c r="H268" s="3">
        <v>4</v>
      </c>
      <c r="I268" s="3">
        <f t="shared" si="109"/>
        <v>0.75</v>
      </c>
      <c r="J268" s="3">
        <v>5</v>
      </c>
      <c r="K268" s="3">
        <f t="shared" si="110"/>
        <v>1</v>
      </c>
      <c r="L268" s="12">
        <f t="shared" si="115"/>
        <v>0.83333333333333337</v>
      </c>
      <c r="M268" s="3">
        <v>1</v>
      </c>
      <c r="N268" s="13">
        <f t="shared" si="111"/>
        <v>7.47184119549459E-3</v>
      </c>
      <c r="O268" s="12">
        <f t="shared" si="112"/>
        <v>1.2779552715654952E-2</v>
      </c>
      <c r="P268" s="3">
        <v>4</v>
      </c>
      <c r="Q268" s="3">
        <f t="shared" si="113"/>
        <v>0.75</v>
      </c>
      <c r="R268" s="3">
        <v>5</v>
      </c>
      <c r="S268" s="3">
        <f t="shared" si="114"/>
        <v>1</v>
      </c>
      <c r="T268" s="13">
        <f t="shared" si="116"/>
        <v>0.58582394706516483</v>
      </c>
      <c r="U268" s="3">
        <v>0</v>
      </c>
      <c r="W268" s="5" t="str">
        <f t="shared" si="117"/>
        <v/>
      </c>
      <c r="Y268" s="5" t="str">
        <f t="shared" si="118"/>
        <v/>
      </c>
      <c r="AA268" s="5" t="str">
        <f t="shared" si="119"/>
        <v/>
      </c>
      <c r="AC268" s="5" t="str">
        <f t="shared" si="120"/>
        <v/>
      </c>
      <c r="AD268" s="5">
        <f t="shared" si="121"/>
        <v>0</v>
      </c>
      <c r="AF268" s="3">
        <v>0</v>
      </c>
      <c r="AH268" s="3">
        <v>1</v>
      </c>
      <c r="AI268" s="3" t="s">
        <v>2199</v>
      </c>
      <c r="AJ268" s="3">
        <v>3</v>
      </c>
      <c r="AK268" s="3">
        <f t="shared" si="122"/>
        <v>1</v>
      </c>
      <c r="AL268" s="3">
        <v>3</v>
      </c>
      <c r="AM268" s="3">
        <f t="shared" si="122"/>
        <v>1</v>
      </c>
      <c r="AN268" s="3">
        <v>3</v>
      </c>
      <c r="AO268" s="3">
        <f t="shared" si="123"/>
        <v>1</v>
      </c>
      <c r="AP268" s="3">
        <f t="shared" si="124"/>
        <v>1</v>
      </c>
      <c r="AQ268" s="3" t="s">
        <v>2200</v>
      </c>
      <c r="AR268" s="3">
        <v>10</v>
      </c>
      <c r="AS268" s="13">
        <f t="shared" si="125"/>
        <v>0.1</v>
      </c>
      <c r="AT268" s="3" t="s">
        <v>2201</v>
      </c>
      <c r="AU268" s="3">
        <v>6</v>
      </c>
      <c r="AV268" s="5">
        <f t="shared" si="126"/>
        <v>0.06</v>
      </c>
      <c r="AW268" s="3">
        <v>25</v>
      </c>
      <c r="AX268" s="13">
        <f t="shared" si="127"/>
        <v>2.025111381125962E-3</v>
      </c>
      <c r="AY268" s="3">
        <v>70</v>
      </c>
      <c r="AZ268" s="5">
        <f t="shared" si="128"/>
        <v>0.70000000000000007</v>
      </c>
      <c r="BA268" s="3">
        <v>2800</v>
      </c>
      <c r="BB268" s="13">
        <f t="shared" si="129"/>
        <v>1.5583259127337489E-4</v>
      </c>
      <c r="BC268" s="13">
        <f t="shared" si="130"/>
        <v>0.19054523599309986</v>
      </c>
      <c r="BD268" s="13">
        <f t="shared" si="131"/>
        <v>0.4637128145489498</v>
      </c>
    </row>
    <row r="269" spans="1:56" ht="15" x14ac:dyDescent="0.2">
      <c r="A269" s="3" t="s">
        <v>2206</v>
      </c>
      <c r="B269" s="21" t="s">
        <v>3139</v>
      </c>
      <c r="C269" s="3" t="s">
        <v>2207</v>
      </c>
      <c r="D269" s="3" t="s">
        <v>113</v>
      </c>
      <c r="E269" s="3" t="s">
        <v>2208</v>
      </c>
      <c r="F269" s="3">
        <v>5</v>
      </c>
      <c r="G269" s="3">
        <f t="shared" si="108"/>
        <v>1</v>
      </c>
      <c r="H269" s="3">
        <v>4</v>
      </c>
      <c r="I269" s="3">
        <f t="shared" si="109"/>
        <v>0.75</v>
      </c>
      <c r="J269" s="3">
        <v>5</v>
      </c>
      <c r="K269" s="3">
        <f t="shared" si="110"/>
        <v>1</v>
      </c>
      <c r="L269" s="12">
        <f t="shared" si="115"/>
        <v>0.91666666666666663</v>
      </c>
      <c r="M269" s="3">
        <v>15</v>
      </c>
      <c r="N269" s="13">
        <f t="shared" si="111"/>
        <v>0.16359986617597858</v>
      </c>
      <c r="O269" s="12">
        <f t="shared" si="112"/>
        <v>0.80191693290734822</v>
      </c>
      <c r="P269" s="3">
        <v>4</v>
      </c>
      <c r="Q269" s="3">
        <f t="shared" si="113"/>
        <v>0.75</v>
      </c>
      <c r="R269" s="3">
        <v>5</v>
      </c>
      <c r="S269" s="3">
        <f t="shared" si="114"/>
        <v>1</v>
      </c>
      <c r="T269" s="13">
        <f t="shared" si="116"/>
        <v>0.63786662205865952</v>
      </c>
      <c r="U269" s="3">
        <v>0</v>
      </c>
      <c r="W269" s="5" t="str">
        <f t="shared" si="117"/>
        <v/>
      </c>
      <c r="Y269" s="5" t="str">
        <f t="shared" si="118"/>
        <v/>
      </c>
      <c r="AA269" s="5" t="str">
        <f t="shared" si="119"/>
        <v/>
      </c>
      <c r="AC269" s="5" t="str">
        <f t="shared" si="120"/>
        <v/>
      </c>
      <c r="AD269" s="5">
        <f t="shared" si="121"/>
        <v>0</v>
      </c>
      <c r="AF269" s="3">
        <v>0</v>
      </c>
      <c r="AH269" s="3">
        <v>1</v>
      </c>
      <c r="AI269" s="3" t="s">
        <v>2210</v>
      </c>
      <c r="AJ269" s="3">
        <v>3</v>
      </c>
      <c r="AK269" s="3">
        <f t="shared" si="122"/>
        <v>1</v>
      </c>
      <c r="AL269" s="3">
        <v>3</v>
      </c>
      <c r="AM269" s="3">
        <f t="shared" si="122"/>
        <v>1</v>
      </c>
      <c r="AN269" s="3">
        <v>3</v>
      </c>
      <c r="AO269" s="3">
        <f t="shared" si="123"/>
        <v>1</v>
      </c>
      <c r="AP269" s="3">
        <f t="shared" si="124"/>
        <v>1</v>
      </c>
      <c r="AQ269" s="3" t="s">
        <v>2211</v>
      </c>
      <c r="AR269" s="3">
        <v>10</v>
      </c>
      <c r="AS269" s="13">
        <f t="shared" si="125"/>
        <v>0.1</v>
      </c>
      <c r="AT269" s="3" t="s">
        <v>2212</v>
      </c>
      <c r="AU269" s="3">
        <v>12</v>
      </c>
      <c r="AV269" s="5">
        <f t="shared" si="126"/>
        <v>0.12</v>
      </c>
      <c r="AW269" s="3">
        <v>55</v>
      </c>
      <c r="AX269" s="13">
        <f t="shared" si="127"/>
        <v>4.4552450384771165E-3</v>
      </c>
      <c r="AY269" s="3">
        <v>60</v>
      </c>
      <c r="AZ269" s="5">
        <f t="shared" si="128"/>
        <v>0.6</v>
      </c>
      <c r="BA269" s="3">
        <v>0</v>
      </c>
      <c r="BB269" s="13">
        <f t="shared" si="129"/>
        <v>0</v>
      </c>
      <c r="BC269" s="13">
        <f t="shared" si="130"/>
        <v>0.18111381125961928</v>
      </c>
      <c r="BD269" s="13">
        <f t="shared" si="131"/>
        <v>0.47945588749811818</v>
      </c>
    </row>
    <row r="270" spans="1:56" ht="15" x14ac:dyDescent="0.2">
      <c r="A270" s="3" t="s">
        <v>2215</v>
      </c>
      <c r="B270" s="21" t="s">
        <v>3152</v>
      </c>
      <c r="C270" s="3" t="s">
        <v>2216</v>
      </c>
      <c r="D270" s="3" t="s">
        <v>113</v>
      </c>
      <c r="E270" s="3" t="s">
        <v>2208</v>
      </c>
      <c r="F270" s="3">
        <v>5</v>
      </c>
      <c r="G270" s="3">
        <f t="shared" si="108"/>
        <v>1</v>
      </c>
      <c r="H270" s="3">
        <v>5</v>
      </c>
      <c r="I270" s="3">
        <f t="shared" si="109"/>
        <v>1</v>
      </c>
      <c r="J270" s="3">
        <v>4</v>
      </c>
      <c r="K270" s="3">
        <f t="shared" si="110"/>
        <v>0.75</v>
      </c>
      <c r="L270" s="12">
        <f t="shared" si="115"/>
        <v>0.91666666666666663</v>
      </c>
      <c r="M270" s="3">
        <v>3</v>
      </c>
      <c r="N270" s="13">
        <f t="shared" si="111"/>
        <v>2.9775844764135161E-2</v>
      </c>
      <c r="O270" s="12">
        <f t="shared" si="112"/>
        <v>0.15015974440894569</v>
      </c>
      <c r="P270" s="3">
        <v>5</v>
      </c>
      <c r="Q270" s="3">
        <f t="shared" si="113"/>
        <v>1</v>
      </c>
      <c r="R270" s="3">
        <v>5</v>
      </c>
      <c r="S270" s="3">
        <f t="shared" si="114"/>
        <v>1</v>
      </c>
      <c r="T270" s="13">
        <f t="shared" si="116"/>
        <v>0.67659194825471169</v>
      </c>
      <c r="U270" s="3">
        <v>1</v>
      </c>
      <c r="V270" s="3">
        <v>2</v>
      </c>
      <c r="W270" s="5">
        <f t="shared" si="117"/>
        <v>0.02</v>
      </c>
      <c r="X270" s="3">
        <v>10</v>
      </c>
      <c r="Y270" s="5">
        <f t="shared" si="118"/>
        <v>0.1</v>
      </c>
      <c r="Z270" s="3">
        <v>2</v>
      </c>
      <c r="AA270" s="5">
        <f t="shared" si="119"/>
        <v>0.02</v>
      </c>
      <c r="AB270" s="3">
        <v>7</v>
      </c>
      <c r="AC270" s="5">
        <f t="shared" si="120"/>
        <v>7.0000000000000007E-2</v>
      </c>
      <c r="AD270" s="5">
        <f t="shared" si="121"/>
        <v>0.24200000000000005</v>
      </c>
      <c r="AE270" s="3" t="s">
        <v>2218</v>
      </c>
      <c r="AF270" s="3">
        <v>1</v>
      </c>
      <c r="AG270" s="3" t="s">
        <v>147</v>
      </c>
      <c r="AH270" s="3">
        <v>0</v>
      </c>
      <c r="AJ270" s="3">
        <v>3</v>
      </c>
      <c r="AK270" s="3">
        <f t="shared" si="122"/>
        <v>1</v>
      </c>
      <c r="AL270" s="3">
        <v>3</v>
      </c>
      <c r="AM270" s="3">
        <f t="shared" si="122"/>
        <v>1</v>
      </c>
      <c r="AN270" s="3">
        <v>3</v>
      </c>
      <c r="AO270" s="3">
        <f t="shared" si="123"/>
        <v>1</v>
      </c>
      <c r="AP270" s="3">
        <f t="shared" si="124"/>
        <v>1</v>
      </c>
      <c r="AQ270" s="3" t="s">
        <v>2219</v>
      </c>
      <c r="AR270" s="3">
        <v>90</v>
      </c>
      <c r="AS270" s="13">
        <f t="shared" si="125"/>
        <v>0.9</v>
      </c>
      <c r="AT270" s="3" t="s">
        <v>2220</v>
      </c>
      <c r="AU270" s="3">
        <v>15</v>
      </c>
      <c r="AV270" s="5">
        <f t="shared" si="126"/>
        <v>0.15</v>
      </c>
      <c r="AW270" s="3">
        <v>1768</v>
      </c>
      <c r="AX270" s="13">
        <f t="shared" si="127"/>
        <v>0.14321587687322804</v>
      </c>
      <c r="AY270" s="3">
        <v>75</v>
      </c>
      <c r="AZ270" s="5">
        <f t="shared" si="128"/>
        <v>0.75</v>
      </c>
      <c r="BA270" s="3">
        <v>450000</v>
      </c>
      <c r="BB270" s="13">
        <f t="shared" si="129"/>
        <v>2.5044523597506679E-2</v>
      </c>
      <c r="BC270" s="13">
        <f t="shared" si="130"/>
        <v>0.2670651001176837</v>
      </c>
      <c r="BD270" s="13">
        <f t="shared" si="131"/>
        <v>0.62529046437988278</v>
      </c>
    </row>
    <row r="271" spans="1:56" ht="15" x14ac:dyDescent="0.2">
      <c r="A271" s="3" t="s">
        <v>2225</v>
      </c>
      <c r="B271" s="21" t="s">
        <v>3140</v>
      </c>
      <c r="C271" s="3" t="s">
        <v>2226</v>
      </c>
      <c r="D271" s="3" t="s">
        <v>144</v>
      </c>
      <c r="E271" s="3" t="s">
        <v>145</v>
      </c>
      <c r="F271" s="3">
        <v>5</v>
      </c>
      <c r="G271" s="3">
        <f t="shared" si="108"/>
        <v>1</v>
      </c>
      <c r="H271" s="3">
        <v>5</v>
      </c>
      <c r="I271" s="3">
        <f t="shared" si="109"/>
        <v>1</v>
      </c>
      <c r="J271" s="3">
        <v>5</v>
      </c>
      <c r="K271" s="3">
        <f t="shared" si="110"/>
        <v>1</v>
      </c>
      <c r="L271" s="12">
        <f t="shared" si="115"/>
        <v>1</v>
      </c>
      <c r="M271" s="3">
        <v>5</v>
      </c>
      <c r="N271" s="13">
        <f t="shared" si="111"/>
        <v>5.2079848332775729E-2</v>
      </c>
      <c r="O271" s="12">
        <f t="shared" si="112"/>
        <v>0.32587859424920129</v>
      </c>
      <c r="P271" s="3">
        <v>4</v>
      </c>
      <c r="Q271" s="3">
        <f t="shared" si="113"/>
        <v>0.75</v>
      </c>
      <c r="R271" s="3">
        <v>5</v>
      </c>
      <c r="S271" s="3">
        <f t="shared" si="114"/>
        <v>1</v>
      </c>
      <c r="T271" s="13">
        <f t="shared" si="116"/>
        <v>0.60069328277759182</v>
      </c>
      <c r="U271" s="3">
        <v>1</v>
      </c>
      <c r="V271" s="3">
        <v>100</v>
      </c>
      <c r="W271" s="5">
        <f t="shared" si="117"/>
        <v>1</v>
      </c>
      <c r="X271" s="3">
        <v>100</v>
      </c>
      <c r="Y271" s="5">
        <f t="shared" si="118"/>
        <v>1</v>
      </c>
      <c r="Z271" s="3">
        <v>25</v>
      </c>
      <c r="AA271" s="5">
        <f t="shared" si="119"/>
        <v>0.25</v>
      </c>
      <c r="AB271" s="3">
        <v>20</v>
      </c>
      <c r="AC271" s="5">
        <f t="shared" si="120"/>
        <v>0.2</v>
      </c>
      <c r="AD271" s="5">
        <f t="shared" si="121"/>
        <v>0.69000000000000006</v>
      </c>
      <c r="AE271" s="3" t="s">
        <v>2228</v>
      </c>
      <c r="AF271" s="3">
        <v>0</v>
      </c>
      <c r="AH271" s="3">
        <v>1</v>
      </c>
      <c r="AI271" s="3" t="s">
        <v>2229</v>
      </c>
      <c r="AJ271" s="3">
        <v>3</v>
      </c>
      <c r="AK271" s="3">
        <f t="shared" si="122"/>
        <v>1</v>
      </c>
      <c r="AL271" s="3">
        <v>3</v>
      </c>
      <c r="AM271" s="3">
        <f t="shared" si="122"/>
        <v>1</v>
      </c>
      <c r="AN271" s="3">
        <v>3</v>
      </c>
      <c r="AO271" s="3">
        <f t="shared" si="123"/>
        <v>1</v>
      </c>
      <c r="AP271" s="3">
        <f t="shared" si="124"/>
        <v>1</v>
      </c>
      <c r="AQ271" s="3" t="s">
        <v>2230</v>
      </c>
      <c r="AR271" s="3">
        <v>25</v>
      </c>
      <c r="AS271" s="13">
        <f t="shared" si="125"/>
        <v>0.25</v>
      </c>
      <c r="AT271" s="3" t="s">
        <v>2231</v>
      </c>
      <c r="AU271" s="3">
        <v>5</v>
      </c>
      <c r="AV271" s="5">
        <f t="shared" si="126"/>
        <v>0.05</v>
      </c>
      <c r="AW271" s="3">
        <v>8</v>
      </c>
      <c r="AX271" s="13">
        <f t="shared" si="127"/>
        <v>6.4803564196030787E-4</v>
      </c>
      <c r="AY271" s="3">
        <v>50</v>
      </c>
      <c r="AZ271" s="5">
        <f t="shared" si="128"/>
        <v>0.5</v>
      </c>
      <c r="BA271" s="3">
        <v>250000</v>
      </c>
      <c r="BB271" s="13">
        <f t="shared" si="129"/>
        <v>1.3913624220837044E-2</v>
      </c>
      <c r="BC271" s="13">
        <f t="shared" si="130"/>
        <v>0.14114041496569935</v>
      </c>
      <c r="BD271" s="13">
        <f t="shared" si="131"/>
        <v>0.58522921221791135</v>
      </c>
    </row>
    <row r="272" spans="1:56" ht="15" x14ac:dyDescent="0.2">
      <c r="A272" s="3" t="s">
        <v>2235</v>
      </c>
      <c r="B272" s="21" t="s">
        <v>3137</v>
      </c>
      <c r="C272" s="3" t="s">
        <v>2236</v>
      </c>
      <c r="D272" s="3" t="s">
        <v>113</v>
      </c>
      <c r="E272" s="3" t="s">
        <v>2237</v>
      </c>
      <c r="F272" s="3">
        <v>4</v>
      </c>
      <c r="G272" s="3">
        <f t="shared" si="108"/>
        <v>0.75</v>
      </c>
      <c r="H272" s="3">
        <v>5</v>
      </c>
      <c r="I272" s="3">
        <f t="shared" si="109"/>
        <v>1</v>
      </c>
      <c r="J272" s="3">
        <v>5</v>
      </c>
      <c r="K272" s="3">
        <f t="shared" si="110"/>
        <v>1</v>
      </c>
      <c r="L272" s="12">
        <f t="shared" si="115"/>
        <v>0.91666666666666663</v>
      </c>
      <c r="M272" s="3">
        <v>5</v>
      </c>
      <c r="N272" s="13">
        <f t="shared" si="111"/>
        <v>5.2079848332775729E-2</v>
      </c>
      <c r="O272" s="12">
        <f t="shared" si="112"/>
        <v>0.32587859424920129</v>
      </c>
      <c r="P272" s="3">
        <v>3</v>
      </c>
      <c r="Q272" s="3">
        <f t="shared" si="113"/>
        <v>0.5</v>
      </c>
      <c r="R272" s="3">
        <v>3</v>
      </c>
      <c r="S272" s="3">
        <f t="shared" si="114"/>
        <v>0.5</v>
      </c>
      <c r="T272" s="13">
        <f t="shared" si="116"/>
        <v>0.35069328277759187</v>
      </c>
      <c r="U272" s="3">
        <v>0</v>
      </c>
      <c r="W272" s="5" t="str">
        <f t="shared" si="117"/>
        <v/>
      </c>
      <c r="Y272" s="5" t="str">
        <f t="shared" si="118"/>
        <v/>
      </c>
      <c r="AA272" s="5" t="str">
        <f t="shared" si="119"/>
        <v/>
      </c>
      <c r="AC272" s="5" t="str">
        <f t="shared" si="120"/>
        <v/>
      </c>
      <c r="AD272" s="5">
        <f t="shared" si="121"/>
        <v>0</v>
      </c>
      <c r="AF272" s="3">
        <v>1</v>
      </c>
      <c r="AG272" s="3" t="s">
        <v>147</v>
      </c>
      <c r="AH272" s="3">
        <v>0</v>
      </c>
      <c r="AJ272" s="3">
        <v>3</v>
      </c>
      <c r="AK272" s="3">
        <f t="shared" si="122"/>
        <v>1</v>
      </c>
      <c r="AL272" s="3">
        <v>3</v>
      </c>
      <c r="AM272" s="3">
        <f t="shared" si="122"/>
        <v>1</v>
      </c>
      <c r="AN272" s="3">
        <v>2</v>
      </c>
      <c r="AO272" s="3">
        <f t="shared" si="123"/>
        <v>0.5</v>
      </c>
      <c r="AP272" s="3">
        <f t="shared" si="124"/>
        <v>0.83333333333333337</v>
      </c>
      <c r="AQ272" s="3" t="e">
        <v>#NAME?</v>
      </c>
      <c r="AR272" s="3">
        <v>90</v>
      </c>
      <c r="AS272" s="13">
        <f t="shared" si="125"/>
        <v>0.9</v>
      </c>
      <c r="AT272" s="3" t="s">
        <v>2239</v>
      </c>
      <c r="AU272" s="3">
        <v>3</v>
      </c>
      <c r="AV272" s="5">
        <f t="shared" si="126"/>
        <v>0.03</v>
      </c>
      <c r="AW272" s="3">
        <v>80</v>
      </c>
      <c r="AX272" s="13">
        <f t="shared" si="127"/>
        <v>6.4803564196030785E-3</v>
      </c>
      <c r="AY272" s="3">
        <v>30</v>
      </c>
      <c r="AZ272" s="5">
        <f t="shared" si="128"/>
        <v>0.3</v>
      </c>
      <c r="BA272" s="3">
        <v>3500000</v>
      </c>
      <c r="BB272" s="13">
        <f t="shared" si="129"/>
        <v>0.19479073909171862</v>
      </c>
      <c r="BC272" s="13">
        <f t="shared" si="130"/>
        <v>0.13281777387783042</v>
      </c>
      <c r="BD272" s="13">
        <f t="shared" si="131"/>
        <v>0.51668888208192776</v>
      </c>
    </row>
    <row r="273" spans="1:56" ht="15" x14ac:dyDescent="0.2">
      <c r="A273" s="3" t="s">
        <v>2243</v>
      </c>
      <c r="B273" s="21" t="s">
        <v>3151</v>
      </c>
      <c r="C273" s="3" t="s">
        <v>2244</v>
      </c>
      <c r="D273" s="3" t="s">
        <v>124</v>
      </c>
      <c r="E273" s="3" t="s">
        <v>668</v>
      </c>
      <c r="F273" s="3">
        <v>5</v>
      </c>
      <c r="G273" s="3">
        <f t="shared" si="108"/>
        <v>1</v>
      </c>
      <c r="H273" s="3">
        <v>5</v>
      </c>
      <c r="I273" s="3">
        <f t="shared" si="109"/>
        <v>1</v>
      </c>
      <c r="J273" s="3">
        <v>5</v>
      </c>
      <c r="K273" s="3">
        <f t="shared" si="110"/>
        <v>1</v>
      </c>
      <c r="L273" s="12">
        <f t="shared" si="115"/>
        <v>1</v>
      </c>
      <c r="M273" s="3">
        <v>7</v>
      </c>
      <c r="N273" s="13">
        <f t="shared" si="111"/>
        <v>7.4383851901416304E-2</v>
      </c>
      <c r="O273" s="12">
        <f t="shared" si="112"/>
        <v>0.53993610223642174</v>
      </c>
      <c r="P273" s="3">
        <v>4</v>
      </c>
      <c r="Q273" s="3">
        <f t="shared" si="113"/>
        <v>0.75</v>
      </c>
      <c r="R273" s="3">
        <v>3</v>
      </c>
      <c r="S273" s="3">
        <f t="shared" si="114"/>
        <v>0.5</v>
      </c>
      <c r="T273" s="13">
        <f t="shared" si="116"/>
        <v>0.44146128396713874</v>
      </c>
      <c r="U273" s="3">
        <v>0</v>
      </c>
      <c r="W273" s="5" t="str">
        <f t="shared" si="117"/>
        <v/>
      </c>
      <c r="Y273" s="5" t="str">
        <f t="shared" si="118"/>
        <v/>
      </c>
      <c r="AA273" s="5" t="str">
        <f t="shared" si="119"/>
        <v/>
      </c>
      <c r="AC273" s="5" t="str">
        <f t="shared" si="120"/>
        <v/>
      </c>
      <c r="AD273" s="5">
        <f t="shared" si="121"/>
        <v>0</v>
      </c>
      <c r="AF273" s="3">
        <v>1</v>
      </c>
      <c r="AG273" s="3" t="s">
        <v>179</v>
      </c>
      <c r="AH273" s="3">
        <v>1</v>
      </c>
      <c r="AI273" s="3" t="s">
        <v>2246</v>
      </c>
      <c r="AJ273" s="3">
        <v>3</v>
      </c>
      <c r="AK273" s="3">
        <f t="shared" si="122"/>
        <v>1</v>
      </c>
      <c r="AL273" s="3">
        <v>2</v>
      </c>
      <c r="AM273" s="3">
        <f t="shared" si="122"/>
        <v>0.5</v>
      </c>
      <c r="AN273" s="3">
        <v>2</v>
      </c>
      <c r="AO273" s="3">
        <f t="shared" si="123"/>
        <v>0.5</v>
      </c>
      <c r="AP273" s="3">
        <f t="shared" si="124"/>
        <v>0.66666666666666663</v>
      </c>
      <c r="AQ273" s="3" t="s">
        <v>2247</v>
      </c>
      <c r="AR273" s="3">
        <v>10</v>
      </c>
      <c r="AS273" s="13">
        <f t="shared" si="125"/>
        <v>0.1</v>
      </c>
      <c r="AT273" s="3" t="s">
        <v>2248</v>
      </c>
      <c r="AU273" s="3">
        <v>10</v>
      </c>
      <c r="AV273" s="5">
        <f t="shared" si="126"/>
        <v>0.1</v>
      </c>
      <c r="AW273" s="3">
        <v>18</v>
      </c>
      <c r="AX273" s="13">
        <f t="shared" si="127"/>
        <v>1.4580801944106927E-3</v>
      </c>
      <c r="AY273" s="3">
        <v>75</v>
      </c>
      <c r="AZ273" s="5">
        <f t="shared" si="128"/>
        <v>0.75</v>
      </c>
      <c r="BA273" s="3">
        <v>130000</v>
      </c>
      <c r="BB273" s="13">
        <f t="shared" si="129"/>
        <v>7.2350845948352628E-3</v>
      </c>
      <c r="BC273" s="13">
        <f t="shared" si="130"/>
        <v>0.21467329119731149</v>
      </c>
      <c r="BD273" s="13">
        <f t="shared" si="131"/>
        <v>0.55285015522888958</v>
      </c>
    </row>
    <row r="274" spans="1:56" ht="15" x14ac:dyDescent="0.2">
      <c r="A274" s="3" t="s">
        <v>2254</v>
      </c>
      <c r="B274" s="21" t="s">
        <v>3150</v>
      </c>
      <c r="C274" s="3" t="s">
        <v>688</v>
      </c>
      <c r="D274" s="3" t="s">
        <v>113</v>
      </c>
      <c r="E274" s="3" t="s">
        <v>2255</v>
      </c>
      <c r="F274" s="3">
        <v>5</v>
      </c>
      <c r="G274" s="3">
        <f t="shared" si="108"/>
        <v>1</v>
      </c>
      <c r="H274" s="3">
        <v>5</v>
      </c>
      <c r="I274" s="3">
        <f t="shared" si="109"/>
        <v>1</v>
      </c>
      <c r="J274" s="3">
        <v>5</v>
      </c>
      <c r="K274" s="3">
        <f t="shared" si="110"/>
        <v>1</v>
      </c>
      <c r="L274" s="12">
        <f t="shared" si="115"/>
        <v>1</v>
      </c>
      <c r="M274" s="3">
        <v>2.2599999999999998</v>
      </c>
      <c r="N274" s="13">
        <f t="shared" si="111"/>
        <v>2.1523363443738147E-2</v>
      </c>
      <c r="O274" s="12">
        <f t="shared" si="112"/>
        <v>0.12779552715654952</v>
      </c>
      <c r="P274" s="3">
        <v>3</v>
      </c>
      <c r="Q274" s="3">
        <f t="shared" si="113"/>
        <v>0.5</v>
      </c>
      <c r="R274" s="3">
        <v>4</v>
      </c>
      <c r="S274" s="3">
        <f t="shared" si="114"/>
        <v>0.75</v>
      </c>
      <c r="T274" s="13">
        <f t="shared" si="116"/>
        <v>0.42384112114791272</v>
      </c>
      <c r="U274" s="3">
        <v>1</v>
      </c>
      <c r="V274" s="3">
        <v>100</v>
      </c>
      <c r="W274" s="5">
        <f t="shared" si="117"/>
        <v>1</v>
      </c>
      <c r="X274" s="3">
        <v>40</v>
      </c>
      <c r="Y274" s="5">
        <f t="shared" si="118"/>
        <v>0.4</v>
      </c>
      <c r="Z274" s="3">
        <v>5</v>
      </c>
      <c r="AA274" s="5">
        <f t="shared" si="119"/>
        <v>0.05</v>
      </c>
      <c r="AB274" s="3">
        <v>10</v>
      </c>
      <c r="AC274" s="5">
        <f t="shared" si="120"/>
        <v>0.1</v>
      </c>
      <c r="AD274" s="5">
        <f t="shared" si="121"/>
        <v>0.51</v>
      </c>
      <c r="AE274" s="3" t="s">
        <v>2257</v>
      </c>
      <c r="AF274" s="3">
        <v>1</v>
      </c>
      <c r="AG274" s="3" t="s">
        <v>179</v>
      </c>
      <c r="AH274" s="3">
        <v>0</v>
      </c>
      <c r="AJ274" s="3">
        <v>3</v>
      </c>
      <c r="AK274" s="3">
        <f t="shared" si="122"/>
        <v>1</v>
      </c>
      <c r="AL274" s="3">
        <v>2</v>
      </c>
      <c r="AM274" s="3">
        <f t="shared" si="122"/>
        <v>0.5</v>
      </c>
      <c r="AN274" s="3">
        <v>3</v>
      </c>
      <c r="AO274" s="3">
        <f t="shared" si="123"/>
        <v>1</v>
      </c>
      <c r="AP274" s="3">
        <f t="shared" si="124"/>
        <v>0.83333333333333337</v>
      </c>
      <c r="AQ274" s="3" t="s">
        <v>2258</v>
      </c>
      <c r="AR274" s="3">
        <v>73</v>
      </c>
      <c r="AS274" s="13">
        <f t="shared" si="125"/>
        <v>0.73</v>
      </c>
      <c r="AT274" s="3" t="s">
        <v>2259</v>
      </c>
      <c r="AU274" s="3">
        <v>2.9</v>
      </c>
      <c r="AV274" s="5">
        <f t="shared" si="126"/>
        <v>2.8999999999999998E-2</v>
      </c>
      <c r="AW274" s="3">
        <v>50</v>
      </c>
      <c r="AX274" s="13">
        <f t="shared" si="127"/>
        <v>4.0502227622519239E-3</v>
      </c>
      <c r="AY274" s="3">
        <v>18</v>
      </c>
      <c r="AZ274" s="5">
        <f t="shared" si="128"/>
        <v>0.18</v>
      </c>
      <c r="BA274" s="3">
        <v>3500</v>
      </c>
      <c r="BB274" s="13">
        <f t="shared" si="129"/>
        <v>1.9479073909171862E-4</v>
      </c>
      <c r="BC274" s="13">
        <f t="shared" si="130"/>
        <v>5.3311253375335904E-2</v>
      </c>
      <c r="BD274" s="13">
        <f t="shared" si="131"/>
        <v>0.56881071348207279</v>
      </c>
    </row>
    <row r="275" spans="1:56" ht="15" x14ac:dyDescent="0.2">
      <c r="A275" s="3" t="s">
        <v>2265</v>
      </c>
      <c r="B275" s="21" t="s">
        <v>3137</v>
      </c>
      <c r="C275" s="3" t="s">
        <v>2266</v>
      </c>
      <c r="D275" s="3" t="s">
        <v>124</v>
      </c>
      <c r="E275" s="3" t="s">
        <v>207</v>
      </c>
      <c r="F275" s="3">
        <v>5</v>
      </c>
      <c r="G275" s="3">
        <f t="shared" si="108"/>
        <v>1</v>
      </c>
      <c r="H275" s="3">
        <v>5</v>
      </c>
      <c r="I275" s="3">
        <f t="shared" si="109"/>
        <v>1</v>
      </c>
      <c r="J275" s="3">
        <v>5</v>
      </c>
      <c r="K275" s="3">
        <f t="shared" si="110"/>
        <v>1</v>
      </c>
      <c r="L275" s="12">
        <f t="shared" si="115"/>
        <v>1</v>
      </c>
      <c r="M275" s="3">
        <v>5</v>
      </c>
      <c r="N275" s="13">
        <f t="shared" si="111"/>
        <v>5.2079848332775729E-2</v>
      </c>
      <c r="O275" s="12">
        <f t="shared" si="112"/>
        <v>0.32587859424920129</v>
      </c>
      <c r="P275" s="3">
        <v>5</v>
      </c>
      <c r="Q275" s="3">
        <f t="shared" si="113"/>
        <v>1</v>
      </c>
      <c r="R275" s="3">
        <v>5</v>
      </c>
      <c r="S275" s="3">
        <f t="shared" si="114"/>
        <v>1</v>
      </c>
      <c r="T275" s="13">
        <f t="shared" si="116"/>
        <v>0.68402661611092519</v>
      </c>
      <c r="U275" s="3">
        <v>1</v>
      </c>
      <c r="V275" s="3">
        <v>100</v>
      </c>
      <c r="W275" s="5">
        <f t="shared" si="117"/>
        <v>1</v>
      </c>
      <c r="X275" s="3">
        <v>20</v>
      </c>
      <c r="Y275" s="5">
        <f t="shared" si="118"/>
        <v>0.2</v>
      </c>
      <c r="Z275" s="3">
        <v>100</v>
      </c>
      <c r="AA275" s="5">
        <f t="shared" si="119"/>
        <v>1</v>
      </c>
      <c r="AB275" s="3">
        <v>20</v>
      </c>
      <c r="AC275" s="5">
        <f t="shared" si="120"/>
        <v>0.2</v>
      </c>
      <c r="AD275" s="5">
        <f t="shared" si="121"/>
        <v>0.68</v>
      </c>
      <c r="AE275" s="3" t="s">
        <v>2268</v>
      </c>
      <c r="AF275" s="3">
        <v>1</v>
      </c>
      <c r="AG275" s="3" t="s">
        <v>179</v>
      </c>
      <c r="AH275" s="3">
        <v>0</v>
      </c>
      <c r="AI275" s="3" t="s">
        <v>2269</v>
      </c>
      <c r="AJ275" s="3">
        <v>3</v>
      </c>
      <c r="AK275" s="3">
        <f t="shared" si="122"/>
        <v>1</v>
      </c>
      <c r="AL275" s="3">
        <v>3</v>
      </c>
      <c r="AM275" s="3">
        <f t="shared" si="122"/>
        <v>1</v>
      </c>
      <c r="AN275" s="3">
        <v>3</v>
      </c>
      <c r="AO275" s="3">
        <f t="shared" si="123"/>
        <v>1</v>
      </c>
      <c r="AP275" s="3">
        <f t="shared" si="124"/>
        <v>1</v>
      </c>
      <c r="AQ275" s="3" t="s">
        <v>2270</v>
      </c>
      <c r="AR275" s="3">
        <v>5</v>
      </c>
      <c r="AS275" s="13">
        <f t="shared" si="125"/>
        <v>0.05</v>
      </c>
      <c r="AT275" s="3" t="s">
        <v>2271</v>
      </c>
      <c r="AU275" s="3">
        <v>100</v>
      </c>
      <c r="AV275" s="5">
        <f t="shared" si="126"/>
        <v>1</v>
      </c>
      <c r="AW275" s="3">
        <v>40</v>
      </c>
      <c r="AX275" s="13">
        <f t="shared" si="127"/>
        <v>3.2401782098015392E-3</v>
      </c>
      <c r="AY275" s="3">
        <v>75</v>
      </c>
      <c r="AZ275" s="5">
        <f t="shared" si="128"/>
        <v>0.75</v>
      </c>
      <c r="BA275" s="3">
        <v>30</v>
      </c>
      <c r="BB275" s="13">
        <f t="shared" si="129"/>
        <v>1.6696349065004453E-6</v>
      </c>
      <c r="BC275" s="13">
        <f t="shared" si="130"/>
        <v>0.43831046196117701</v>
      </c>
      <c r="BD275" s="13">
        <f t="shared" si="131"/>
        <v>0.60654213475901275</v>
      </c>
    </row>
    <row r="276" spans="1:56" ht="15" x14ac:dyDescent="0.2">
      <c r="A276" s="3" t="s">
        <v>2277</v>
      </c>
      <c r="B276" s="21" t="s">
        <v>3137</v>
      </c>
      <c r="C276" s="3" t="s">
        <v>2278</v>
      </c>
      <c r="D276" s="3" t="s">
        <v>113</v>
      </c>
      <c r="E276" s="3" t="s">
        <v>638</v>
      </c>
      <c r="F276" s="3">
        <v>5</v>
      </c>
      <c r="G276" s="3">
        <f t="shared" si="108"/>
        <v>1</v>
      </c>
      <c r="H276" s="3">
        <v>5</v>
      </c>
      <c r="I276" s="3">
        <f t="shared" si="109"/>
        <v>1</v>
      </c>
      <c r="J276" s="3">
        <v>5</v>
      </c>
      <c r="K276" s="3">
        <f t="shared" si="110"/>
        <v>1</v>
      </c>
      <c r="L276" s="12">
        <f t="shared" si="115"/>
        <v>1</v>
      </c>
      <c r="M276" s="3">
        <v>10</v>
      </c>
      <c r="N276" s="13">
        <f t="shared" si="111"/>
        <v>0.10783985725437716</v>
      </c>
      <c r="O276" s="12">
        <f t="shared" si="112"/>
        <v>0.61661341853035145</v>
      </c>
      <c r="P276" s="3">
        <v>5</v>
      </c>
      <c r="Q276" s="3">
        <f t="shared" si="113"/>
        <v>1</v>
      </c>
      <c r="R276" s="3">
        <v>5</v>
      </c>
      <c r="S276" s="3">
        <f t="shared" si="114"/>
        <v>1</v>
      </c>
      <c r="T276" s="13">
        <f t="shared" si="116"/>
        <v>0.70261328575145898</v>
      </c>
      <c r="U276" s="3">
        <v>1</v>
      </c>
      <c r="V276" s="3">
        <v>90</v>
      </c>
      <c r="W276" s="5">
        <f t="shared" si="117"/>
        <v>0.9</v>
      </c>
      <c r="X276" s="3">
        <v>15</v>
      </c>
      <c r="Y276" s="5">
        <f t="shared" si="118"/>
        <v>0.15</v>
      </c>
      <c r="Z276" s="3">
        <v>80</v>
      </c>
      <c r="AA276" s="5">
        <f t="shared" si="119"/>
        <v>0.8</v>
      </c>
      <c r="AB276" s="3">
        <v>10</v>
      </c>
      <c r="AC276" s="5">
        <f t="shared" si="120"/>
        <v>0.1</v>
      </c>
      <c r="AD276" s="5">
        <f t="shared" si="121"/>
        <v>0.59</v>
      </c>
      <c r="AE276" s="3" t="s">
        <v>2280</v>
      </c>
      <c r="AF276" s="3">
        <v>1</v>
      </c>
      <c r="AG276" s="3" t="s">
        <v>179</v>
      </c>
      <c r="AH276" s="3">
        <v>0</v>
      </c>
      <c r="AI276" s="3" t="s">
        <v>2281</v>
      </c>
      <c r="AJ276" s="3">
        <v>3</v>
      </c>
      <c r="AK276" s="3">
        <f t="shared" ref="AK276:AM291" si="132">(AJ276-1)/2</f>
        <v>1</v>
      </c>
      <c r="AL276" s="3">
        <v>3</v>
      </c>
      <c r="AM276" s="3">
        <f t="shared" si="132"/>
        <v>1</v>
      </c>
      <c r="AN276" s="3">
        <v>3</v>
      </c>
      <c r="AO276" s="3">
        <f t="shared" si="123"/>
        <v>1</v>
      </c>
      <c r="AP276" s="3">
        <f t="shared" si="124"/>
        <v>1</v>
      </c>
      <c r="AQ276" s="3" t="s">
        <v>2282</v>
      </c>
      <c r="AR276" s="3">
        <v>10</v>
      </c>
      <c r="AS276" s="13">
        <f t="shared" si="125"/>
        <v>0.1</v>
      </c>
      <c r="AT276" s="3" t="s">
        <v>2283</v>
      </c>
      <c r="AU276" s="3">
        <v>66</v>
      </c>
      <c r="AV276" s="5">
        <f t="shared" si="126"/>
        <v>0.66</v>
      </c>
      <c r="AW276" s="3">
        <v>75</v>
      </c>
      <c r="AX276" s="13">
        <f t="shared" si="127"/>
        <v>6.0753341433778859E-3</v>
      </c>
      <c r="AY276" s="3">
        <v>36</v>
      </c>
      <c r="AZ276" s="5">
        <f t="shared" si="128"/>
        <v>0.36</v>
      </c>
      <c r="BA276" s="3">
        <v>210000</v>
      </c>
      <c r="BB276" s="13">
        <f t="shared" si="129"/>
        <v>1.1687444345503117E-2</v>
      </c>
      <c r="BC276" s="13">
        <f t="shared" si="130"/>
        <v>0.25944069462222025</v>
      </c>
      <c r="BD276" s="13">
        <f t="shared" si="131"/>
        <v>0.58150674754670983</v>
      </c>
    </row>
    <row r="277" spans="1:56" ht="15" x14ac:dyDescent="0.2">
      <c r="A277" s="3" t="s">
        <v>2288</v>
      </c>
      <c r="B277" s="21" t="s">
        <v>3137</v>
      </c>
      <c r="C277" s="3" t="s">
        <v>2289</v>
      </c>
      <c r="D277" s="3" t="s">
        <v>124</v>
      </c>
      <c r="E277" s="3" t="s">
        <v>549</v>
      </c>
      <c r="G277" s="3">
        <f t="shared" si="108"/>
        <v>-0.25</v>
      </c>
      <c r="I277" s="3">
        <f t="shared" si="109"/>
        <v>-0.25</v>
      </c>
      <c r="K277" s="3">
        <f t="shared" si="110"/>
        <v>-0.25</v>
      </c>
      <c r="L277" s="12" t="str">
        <f t="shared" si="115"/>
        <v/>
      </c>
      <c r="N277" s="13">
        <f t="shared" si="111"/>
        <v>-3.6801605888256944E-3</v>
      </c>
      <c r="O277" s="12" t="e">
        <f t="shared" si="112"/>
        <v>#N/A</v>
      </c>
      <c r="Q277" s="3">
        <f t="shared" si="113"/>
        <v>-0.25</v>
      </c>
      <c r="S277" s="3">
        <f t="shared" si="114"/>
        <v>-0.25</v>
      </c>
      <c r="T277" s="13" t="str">
        <f t="shared" si="116"/>
        <v/>
      </c>
      <c r="W277" s="5" t="str">
        <f t="shared" si="117"/>
        <v/>
      </c>
      <c r="Y277" s="5" t="str">
        <f t="shared" si="118"/>
        <v/>
      </c>
      <c r="AA277" s="5" t="str">
        <f t="shared" si="119"/>
        <v/>
      </c>
      <c r="AC277" s="5" t="str">
        <f t="shared" si="120"/>
        <v/>
      </c>
      <c r="AD277" s="5" t="str">
        <f t="shared" si="121"/>
        <v/>
      </c>
      <c r="AK277" s="3">
        <f t="shared" si="132"/>
        <v>-0.5</v>
      </c>
      <c r="AM277" s="3">
        <f t="shared" si="132"/>
        <v>-0.5</v>
      </c>
      <c r="AO277" s="3">
        <f t="shared" si="123"/>
        <v>-0.5</v>
      </c>
      <c r="AP277" s="3" t="str">
        <f t="shared" si="124"/>
        <v/>
      </c>
      <c r="AS277" s="13" t="str">
        <f t="shared" si="125"/>
        <v/>
      </c>
      <c r="AV277" s="5" t="str">
        <f t="shared" si="126"/>
        <v/>
      </c>
      <c r="AX277" s="13" t="str">
        <f t="shared" si="127"/>
        <v/>
      </c>
      <c r="AZ277" s="5" t="str">
        <f t="shared" si="128"/>
        <v/>
      </c>
      <c r="BB277" s="13" t="str">
        <f t="shared" si="129"/>
        <v/>
      </c>
      <c r="BC277" s="13" t="str">
        <f t="shared" si="130"/>
        <v/>
      </c>
      <c r="BD277" s="13" t="str">
        <f t="shared" si="131"/>
        <v/>
      </c>
    </row>
    <row r="278" spans="1:56" ht="15" x14ac:dyDescent="0.2">
      <c r="A278" s="3" t="s">
        <v>2290</v>
      </c>
      <c r="B278" s="21" t="s">
        <v>3137</v>
      </c>
      <c r="C278" s="3" t="s">
        <v>2126</v>
      </c>
      <c r="D278" s="3" t="s">
        <v>113</v>
      </c>
      <c r="E278" s="3" t="s">
        <v>2291</v>
      </c>
      <c r="F278" s="3">
        <v>4</v>
      </c>
      <c r="G278" s="3">
        <f t="shared" si="108"/>
        <v>0.75</v>
      </c>
      <c r="H278" s="3">
        <v>3</v>
      </c>
      <c r="I278" s="3">
        <f t="shared" si="109"/>
        <v>0.5</v>
      </c>
      <c r="J278" s="3">
        <v>4</v>
      </c>
      <c r="K278" s="3">
        <f t="shared" si="110"/>
        <v>0.75</v>
      </c>
      <c r="L278" s="12">
        <f t="shared" si="115"/>
        <v>0.66666666666666663</v>
      </c>
      <c r="M278" s="3">
        <v>1.595</v>
      </c>
      <c r="N278" s="13">
        <f t="shared" si="111"/>
        <v>1.4107282257165159E-2</v>
      </c>
      <c r="O278" s="12">
        <f t="shared" si="112"/>
        <v>4.7923322683706068E-2</v>
      </c>
      <c r="P278" s="3">
        <v>3</v>
      </c>
      <c r="Q278" s="3">
        <f t="shared" si="113"/>
        <v>0.5</v>
      </c>
      <c r="R278" s="3">
        <v>3</v>
      </c>
      <c r="S278" s="3">
        <f t="shared" si="114"/>
        <v>0.5</v>
      </c>
      <c r="T278" s="13">
        <f t="shared" si="116"/>
        <v>0.33803576075238845</v>
      </c>
      <c r="U278" s="3">
        <v>0</v>
      </c>
      <c r="W278" s="5" t="str">
        <f t="shared" si="117"/>
        <v/>
      </c>
      <c r="Y278" s="5" t="str">
        <f t="shared" si="118"/>
        <v/>
      </c>
      <c r="AA278" s="5" t="str">
        <f t="shared" si="119"/>
        <v/>
      </c>
      <c r="AC278" s="5" t="str">
        <f t="shared" si="120"/>
        <v/>
      </c>
      <c r="AD278" s="5">
        <f t="shared" si="121"/>
        <v>0</v>
      </c>
      <c r="AF278" s="3">
        <v>0</v>
      </c>
      <c r="AG278" s="3" t="s">
        <v>147</v>
      </c>
      <c r="AH278" s="3">
        <v>0</v>
      </c>
      <c r="AJ278" s="3">
        <v>2</v>
      </c>
      <c r="AK278" s="3">
        <f t="shared" si="132"/>
        <v>0.5</v>
      </c>
      <c r="AL278" s="3">
        <v>1</v>
      </c>
      <c r="AM278" s="3">
        <f t="shared" si="132"/>
        <v>0</v>
      </c>
      <c r="AN278" s="3">
        <v>2</v>
      </c>
      <c r="AO278" s="3">
        <f t="shared" si="123"/>
        <v>0.5</v>
      </c>
      <c r="AP278" s="3">
        <f t="shared" si="124"/>
        <v>0.33333333333333331</v>
      </c>
      <c r="AQ278" s="3" t="s">
        <v>2293</v>
      </c>
      <c r="AR278" s="3">
        <v>30</v>
      </c>
      <c r="AS278" s="13">
        <f t="shared" si="125"/>
        <v>0.3</v>
      </c>
      <c r="AT278" s="3" t="s">
        <v>2294</v>
      </c>
      <c r="AU278" s="3">
        <v>4</v>
      </c>
      <c r="AV278" s="5">
        <f t="shared" si="126"/>
        <v>0.04</v>
      </c>
      <c r="AW278" s="3">
        <v>80</v>
      </c>
      <c r="AX278" s="13">
        <f t="shared" si="127"/>
        <v>6.4803564196030785E-3</v>
      </c>
      <c r="AY278" s="3">
        <v>20</v>
      </c>
      <c r="AZ278" s="5">
        <f t="shared" si="128"/>
        <v>0.2</v>
      </c>
      <c r="BA278" s="3">
        <v>0</v>
      </c>
      <c r="BB278" s="13">
        <f t="shared" si="129"/>
        <v>0</v>
      </c>
      <c r="BC278" s="13">
        <f t="shared" si="130"/>
        <v>6.1620089104900772E-2</v>
      </c>
      <c r="BD278" s="13">
        <f t="shared" si="131"/>
        <v>0.21245698123216114</v>
      </c>
    </row>
    <row r="279" spans="1:56" ht="15" x14ac:dyDescent="0.2">
      <c r="A279" s="3" t="s">
        <v>2299</v>
      </c>
      <c r="B279" s="21" t="s">
        <v>3150</v>
      </c>
      <c r="C279" s="3" t="s">
        <v>2300</v>
      </c>
      <c r="D279" s="3" t="s">
        <v>113</v>
      </c>
      <c r="E279" s="3" t="s">
        <v>1056</v>
      </c>
      <c r="F279" s="3">
        <v>5</v>
      </c>
      <c r="G279" s="3">
        <f t="shared" si="108"/>
        <v>1</v>
      </c>
      <c r="H279" s="3">
        <v>5</v>
      </c>
      <c r="I279" s="3">
        <f t="shared" si="109"/>
        <v>1</v>
      </c>
      <c r="J279" s="3">
        <v>5</v>
      </c>
      <c r="K279" s="3">
        <f t="shared" si="110"/>
        <v>1</v>
      </c>
      <c r="L279" s="12">
        <f t="shared" si="115"/>
        <v>1</v>
      </c>
      <c r="M279" s="3">
        <v>5</v>
      </c>
      <c r="N279" s="13">
        <f t="shared" si="111"/>
        <v>5.2079848332775729E-2</v>
      </c>
      <c r="O279" s="12">
        <f t="shared" si="112"/>
        <v>0.32587859424920129</v>
      </c>
      <c r="P279" s="3">
        <v>4</v>
      </c>
      <c r="Q279" s="3">
        <f t="shared" si="113"/>
        <v>0.75</v>
      </c>
      <c r="R279" s="3">
        <v>4</v>
      </c>
      <c r="S279" s="3">
        <f t="shared" si="114"/>
        <v>0.75</v>
      </c>
      <c r="T279" s="13">
        <f t="shared" si="116"/>
        <v>0.51735994944425856</v>
      </c>
      <c r="U279" s="3">
        <v>0</v>
      </c>
      <c r="W279" s="5" t="str">
        <f t="shared" si="117"/>
        <v/>
      </c>
      <c r="Y279" s="5" t="str">
        <f t="shared" si="118"/>
        <v/>
      </c>
      <c r="AA279" s="5" t="str">
        <f t="shared" si="119"/>
        <v/>
      </c>
      <c r="AC279" s="5" t="str">
        <f t="shared" si="120"/>
        <v/>
      </c>
      <c r="AD279" s="5">
        <f t="shared" si="121"/>
        <v>0</v>
      </c>
      <c r="AF279" s="3">
        <v>1</v>
      </c>
      <c r="AG279" s="3" t="s">
        <v>147</v>
      </c>
      <c r="AH279" s="3">
        <v>1</v>
      </c>
      <c r="AI279" s="3" t="s">
        <v>2302</v>
      </c>
      <c r="AJ279" s="3">
        <v>2</v>
      </c>
      <c r="AK279" s="3">
        <f t="shared" si="132"/>
        <v>0.5</v>
      </c>
      <c r="AL279" s="3">
        <v>3</v>
      </c>
      <c r="AM279" s="3">
        <f t="shared" si="132"/>
        <v>1</v>
      </c>
      <c r="AN279" s="3">
        <v>2</v>
      </c>
      <c r="AO279" s="3">
        <f t="shared" si="123"/>
        <v>0.5</v>
      </c>
      <c r="AP279" s="3">
        <f t="shared" si="124"/>
        <v>0.66666666666666663</v>
      </c>
      <c r="AQ279" s="3" t="s">
        <v>2303</v>
      </c>
      <c r="AR279" s="3">
        <v>15</v>
      </c>
      <c r="AS279" s="13">
        <f t="shared" si="125"/>
        <v>0.15</v>
      </c>
      <c r="AT279" s="3" t="s">
        <v>2304</v>
      </c>
      <c r="AU279" s="3">
        <v>5</v>
      </c>
      <c r="AV279" s="5">
        <f t="shared" si="126"/>
        <v>0.05</v>
      </c>
      <c r="AW279" s="3">
        <v>180</v>
      </c>
      <c r="AX279" s="13">
        <f t="shared" si="127"/>
        <v>1.4580801944106925E-2</v>
      </c>
      <c r="AY279" s="3">
        <v>12</v>
      </c>
      <c r="AZ279" s="5">
        <f t="shared" si="128"/>
        <v>0.12</v>
      </c>
      <c r="BA279" s="3">
        <v>300000</v>
      </c>
      <c r="BB279" s="13">
        <f t="shared" si="129"/>
        <v>1.6696349065004452E-2</v>
      </c>
      <c r="BC279" s="13">
        <f t="shared" si="130"/>
        <v>5.0319287752277841E-2</v>
      </c>
      <c r="BD279" s="13">
        <f t="shared" si="131"/>
        <v>0.54804323798290044</v>
      </c>
    </row>
    <row r="280" spans="1:56" ht="15" x14ac:dyDescent="0.2">
      <c r="A280" s="3" t="s">
        <v>2307</v>
      </c>
      <c r="B280" s="21" t="s">
        <v>3149</v>
      </c>
      <c r="C280" s="3" t="s">
        <v>2308</v>
      </c>
      <c r="D280" s="3" t="s">
        <v>113</v>
      </c>
      <c r="E280" s="3" t="s">
        <v>2309</v>
      </c>
      <c r="F280" s="3">
        <v>5</v>
      </c>
      <c r="G280" s="3">
        <f t="shared" si="108"/>
        <v>1</v>
      </c>
      <c r="H280" s="3">
        <v>5</v>
      </c>
      <c r="I280" s="3">
        <f t="shared" si="109"/>
        <v>1</v>
      </c>
      <c r="J280" s="3">
        <v>4</v>
      </c>
      <c r="K280" s="3">
        <f t="shared" si="110"/>
        <v>0.75</v>
      </c>
      <c r="L280" s="12">
        <f t="shared" si="115"/>
        <v>0.91666666666666663</v>
      </c>
      <c r="M280" s="3">
        <v>8</v>
      </c>
      <c r="N280" s="13">
        <f t="shared" si="111"/>
        <v>8.5535853685736588E-2</v>
      </c>
      <c r="O280" s="12">
        <f t="shared" si="112"/>
        <v>0.56549520766773165</v>
      </c>
      <c r="P280" s="3">
        <v>3</v>
      </c>
      <c r="Q280" s="3">
        <f t="shared" si="113"/>
        <v>0.5</v>
      </c>
      <c r="R280" s="3">
        <v>4</v>
      </c>
      <c r="S280" s="3">
        <f t="shared" si="114"/>
        <v>0.75</v>
      </c>
      <c r="T280" s="13">
        <f t="shared" si="116"/>
        <v>0.44517861789524549</v>
      </c>
      <c r="U280" s="3">
        <v>0</v>
      </c>
      <c r="W280" s="5" t="str">
        <f t="shared" si="117"/>
        <v/>
      </c>
      <c r="Y280" s="5" t="str">
        <f t="shared" si="118"/>
        <v/>
      </c>
      <c r="AA280" s="5" t="str">
        <f t="shared" si="119"/>
        <v/>
      </c>
      <c r="AC280" s="5" t="str">
        <f t="shared" si="120"/>
        <v/>
      </c>
      <c r="AD280" s="5">
        <f t="shared" si="121"/>
        <v>0</v>
      </c>
      <c r="AF280" s="3">
        <v>0</v>
      </c>
      <c r="AH280" s="3">
        <v>0</v>
      </c>
      <c r="AJ280" s="3">
        <v>3</v>
      </c>
      <c r="AK280" s="3">
        <f t="shared" si="132"/>
        <v>1</v>
      </c>
      <c r="AL280" s="3">
        <v>2</v>
      </c>
      <c r="AM280" s="3">
        <f t="shared" si="132"/>
        <v>0.5</v>
      </c>
      <c r="AN280" s="3">
        <v>2</v>
      </c>
      <c r="AO280" s="3">
        <f t="shared" si="123"/>
        <v>0.5</v>
      </c>
      <c r="AP280" s="3">
        <f t="shared" si="124"/>
        <v>0.66666666666666663</v>
      </c>
      <c r="AQ280" s="3" t="s">
        <v>2311</v>
      </c>
      <c r="AR280" s="3">
        <v>15</v>
      </c>
      <c r="AS280" s="13">
        <f t="shared" si="125"/>
        <v>0.15</v>
      </c>
      <c r="AT280" s="3" t="s">
        <v>2312</v>
      </c>
      <c r="AU280" s="3">
        <v>5</v>
      </c>
      <c r="AV280" s="5">
        <f t="shared" si="126"/>
        <v>0.05</v>
      </c>
      <c r="AW280" s="3">
        <v>61</v>
      </c>
      <c r="AX280" s="13">
        <f t="shared" si="127"/>
        <v>4.9412717699473469E-3</v>
      </c>
      <c r="AY280" s="3">
        <v>31</v>
      </c>
      <c r="AZ280" s="5">
        <f t="shared" si="128"/>
        <v>0.31</v>
      </c>
      <c r="BA280" s="3">
        <v>0</v>
      </c>
      <c r="BB280" s="13">
        <f t="shared" si="129"/>
        <v>0</v>
      </c>
      <c r="BC280" s="13">
        <f t="shared" si="130"/>
        <v>9.1235317942486835E-2</v>
      </c>
      <c r="BD280" s="13">
        <f t="shared" si="131"/>
        <v>0.28371840864638315</v>
      </c>
    </row>
    <row r="281" spans="1:56" ht="15" x14ac:dyDescent="0.2">
      <c r="A281" s="3" t="s">
        <v>2315</v>
      </c>
      <c r="B281" s="21" t="s">
        <v>3139</v>
      </c>
      <c r="C281" s="3" t="s">
        <v>422</v>
      </c>
      <c r="D281" s="3" t="s">
        <v>113</v>
      </c>
      <c r="E281" s="3" t="s">
        <v>1607</v>
      </c>
      <c r="F281" s="3">
        <v>5</v>
      </c>
      <c r="G281" s="3">
        <f t="shared" si="108"/>
        <v>1</v>
      </c>
      <c r="H281" s="3">
        <v>5</v>
      </c>
      <c r="I281" s="3">
        <f t="shared" si="109"/>
        <v>1</v>
      </c>
      <c r="J281" s="3">
        <v>5</v>
      </c>
      <c r="K281" s="3">
        <f t="shared" si="110"/>
        <v>1</v>
      </c>
      <c r="L281" s="12">
        <f t="shared" si="115"/>
        <v>1</v>
      </c>
      <c r="M281" s="3">
        <v>12</v>
      </c>
      <c r="N281" s="13">
        <f t="shared" si="111"/>
        <v>0.13014386082301774</v>
      </c>
      <c r="O281" s="12">
        <f t="shared" si="112"/>
        <v>0.72523961661341851</v>
      </c>
      <c r="P281" s="3">
        <v>5</v>
      </c>
      <c r="Q281" s="3">
        <f t="shared" si="113"/>
        <v>1</v>
      </c>
      <c r="R281" s="3">
        <v>5</v>
      </c>
      <c r="S281" s="3">
        <f t="shared" si="114"/>
        <v>1</v>
      </c>
      <c r="T281" s="13">
        <f t="shared" si="116"/>
        <v>0.71004795360767259</v>
      </c>
      <c r="U281" s="3">
        <v>1</v>
      </c>
      <c r="V281" s="3">
        <v>100</v>
      </c>
      <c r="W281" s="5">
        <f t="shared" si="117"/>
        <v>1</v>
      </c>
      <c r="X281" s="3">
        <v>30</v>
      </c>
      <c r="Y281" s="5">
        <f t="shared" si="118"/>
        <v>0.3</v>
      </c>
      <c r="Z281" s="3">
        <v>50</v>
      </c>
      <c r="AA281" s="5">
        <f t="shared" si="119"/>
        <v>0.5</v>
      </c>
      <c r="AB281" s="3">
        <v>13</v>
      </c>
      <c r="AC281" s="5">
        <f t="shared" si="120"/>
        <v>0.13</v>
      </c>
      <c r="AD281" s="5">
        <f t="shared" si="121"/>
        <v>0.58599999999999997</v>
      </c>
      <c r="AE281" s="3" t="s">
        <v>2317</v>
      </c>
      <c r="AF281" s="3">
        <v>1</v>
      </c>
      <c r="AG281" s="3" t="s">
        <v>179</v>
      </c>
      <c r="AH281" s="3">
        <v>1</v>
      </c>
      <c r="AI281" s="3" t="s">
        <v>2318</v>
      </c>
      <c r="AJ281" s="3">
        <v>3</v>
      </c>
      <c r="AK281" s="3">
        <f t="shared" si="132"/>
        <v>1</v>
      </c>
      <c r="AL281" s="3">
        <v>3</v>
      </c>
      <c r="AM281" s="3">
        <f t="shared" si="132"/>
        <v>1</v>
      </c>
      <c r="AN281" s="3">
        <v>3</v>
      </c>
      <c r="AO281" s="3">
        <f t="shared" si="123"/>
        <v>1</v>
      </c>
      <c r="AP281" s="3">
        <f t="shared" si="124"/>
        <v>1</v>
      </c>
      <c r="AQ281" s="3" t="s">
        <v>2319</v>
      </c>
      <c r="AR281" s="3">
        <v>5</v>
      </c>
      <c r="AS281" s="13">
        <f t="shared" si="125"/>
        <v>0.05</v>
      </c>
      <c r="AT281" s="3" t="s">
        <v>2320</v>
      </c>
      <c r="AU281" s="3">
        <v>45</v>
      </c>
      <c r="AV281" s="5">
        <f t="shared" si="126"/>
        <v>0.45</v>
      </c>
      <c r="AW281" s="3">
        <v>2.5</v>
      </c>
      <c r="AX281" s="13">
        <f t="shared" si="127"/>
        <v>2.025111381125962E-4</v>
      </c>
      <c r="AY281" s="3">
        <v>45</v>
      </c>
      <c r="AZ281" s="5">
        <f t="shared" si="128"/>
        <v>0.45</v>
      </c>
      <c r="BA281" s="3">
        <v>2130000</v>
      </c>
      <c r="BB281" s="13">
        <f t="shared" si="129"/>
        <v>0.11854407836153161</v>
      </c>
      <c r="BC281" s="13">
        <f t="shared" si="130"/>
        <v>0.25468664737491109</v>
      </c>
      <c r="BD281" s="13">
        <f t="shared" si="131"/>
        <v>0.70009182512282297</v>
      </c>
    </row>
    <row r="282" spans="1:56" ht="15" x14ac:dyDescent="0.2">
      <c r="A282" s="3" t="s">
        <v>2324</v>
      </c>
      <c r="B282" s="21" t="s">
        <v>3150</v>
      </c>
      <c r="C282" s="3" t="s">
        <v>2325</v>
      </c>
      <c r="D282" s="3" t="s">
        <v>113</v>
      </c>
      <c r="E282" s="3" t="s">
        <v>154</v>
      </c>
      <c r="F282" s="3">
        <v>4</v>
      </c>
      <c r="G282" s="3">
        <f t="shared" si="108"/>
        <v>0.75</v>
      </c>
      <c r="H282" s="3">
        <v>5</v>
      </c>
      <c r="I282" s="3">
        <f t="shared" si="109"/>
        <v>1</v>
      </c>
      <c r="J282" s="3">
        <v>4</v>
      </c>
      <c r="K282" s="3">
        <f t="shared" si="110"/>
        <v>0.75</v>
      </c>
      <c r="L282" s="12">
        <f t="shared" si="115"/>
        <v>0.83333333333333337</v>
      </c>
      <c r="M282" s="3">
        <v>20</v>
      </c>
      <c r="N282" s="13">
        <f t="shared" si="111"/>
        <v>0.21935987509758004</v>
      </c>
      <c r="O282" s="12">
        <f t="shared" si="112"/>
        <v>0.88817891373801916</v>
      </c>
      <c r="P282" s="3">
        <v>4</v>
      </c>
      <c r="Q282" s="3">
        <f t="shared" si="113"/>
        <v>0.75</v>
      </c>
      <c r="R282" s="3">
        <v>5</v>
      </c>
      <c r="S282" s="3">
        <f t="shared" si="114"/>
        <v>1</v>
      </c>
      <c r="T282" s="13">
        <f t="shared" si="116"/>
        <v>0.65645329169919331</v>
      </c>
      <c r="U282" s="3">
        <v>1</v>
      </c>
      <c r="V282" s="3">
        <v>18</v>
      </c>
      <c r="W282" s="5">
        <f t="shared" si="117"/>
        <v>0.18</v>
      </c>
      <c r="X282" s="3">
        <v>10</v>
      </c>
      <c r="Y282" s="5">
        <f t="shared" si="118"/>
        <v>0.1</v>
      </c>
      <c r="Z282" s="3">
        <v>10</v>
      </c>
      <c r="AA282" s="5">
        <f t="shared" si="119"/>
        <v>0.1</v>
      </c>
      <c r="AB282" s="3">
        <v>10.4</v>
      </c>
      <c r="AC282" s="5">
        <f t="shared" si="120"/>
        <v>0.10400000000000001</v>
      </c>
      <c r="AD282" s="5">
        <f t="shared" si="121"/>
        <v>0.29680000000000006</v>
      </c>
      <c r="AE282" s="3" t="s">
        <v>2327</v>
      </c>
      <c r="AF282" s="3">
        <v>0</v>
      </c>
      <c r="AH282" s="3">
        <v>1</v>
      </c>
      <c r="AI282" s="3" t="s">
        <v>2328</v>
      </c>
      <c r="AJ282" s="3">
        <v>3</v>
      </c>
      <c r="AK282" s="3">
        <f t="shared" si="132"/>
        <v>1</v>
      </c>
      <c r="AL282" s="3">
        <v>3</v>
      </c>
      <c r="AM282" s="3">
        <f t="shared" si="132"/>
        <v>1</v>
      </c>
      <c r="AN282" s="3">
        <v>3</v>
      </c>
      <c r="AO282" s="3">
        <f t="shared" si="123"/>
        <v>1</v>
      </c>
      <c r="AP282" s="3">
        <f t="shared" si="124"/>
        <v>1</v>
      </c>
      <c r="AQ282" s="3" t="s">
        <v>2329</v>
      </c>
      <c r="AR282" s="3">
        <v>5</v>
      </c>
      <c r="AS282" s="13">
        <f t="shared" si="125"/>
        <v>0.05</v>
      </c>
      <c r="AT282" s="3" t="s">
        <v>2330</v>
      </c>
      <c r="AU282" s="3">
        <v>10</v>
      </c>
      <c r="AV282" s="5">
        <f t="shared" si="126"/>
        <v>0.1</v>
      </c>
      <c r="AW282" s="3">
        <v>256</v>
      </c>
      <c r="AX282" s="13">
        <f t="shared" si="127"/>
        <v>2.0737140542729852E-2</v>
      </c>
      <c r="AY282" s="3">
        <v>80</v>
      </c>
      <c r="AZ282" s="5">
        <f t="shared" si="128"/>
        <v>0.8</v>
      </c>
      <c r="BA282" s="3">
        <v>3000000</v>
      </c>
      <c r="BB282" s="13">
        <f t="shared" si="129"/>
        <v>0.16696349065004451</v>
      </c>
      <c r="BC282" s="13">
        <f t="shared" si="130"/>
        <v>0.2719251577981936</v>
      </c>
      <c r="BD282" s="13">
        <f t="shared" si="131"/>
        <v>0.51356397285384003</v>
      </c>
    </row>
    <row r="283" spans="1:56" ht="15" x14ac:dyDescent="0.2">
      <c r="A283" s="3" t="s">
        <v>2334</v>
      </c>
      <c r="B283" s="21" t="s">
        <v>3149</v>
      </c>
      <c r="C283" s="3" t="s">
        <v>2335</v>
      </c>
      <c r="D283" s="3" t="s">
        <v>113</v>
      </c>
      <c r="E283" s="3" t="s">
        <v>2336</v>
      </c>
      <c r="F283" s="3">
        <v>5</v>
      </c>
      <c r="G283" s="3">
        <f t="shared" si="108"/>
        <v>1</v>
      </c>
      <c r="H283" s="3">
        <v>5</v>
      </c>
      <c r="I283" s="3">
        <f t="shared" si="109"/>
        <v>1</v>
      </c>
      <c r="J283" s="3">
        <v>5</v>
      </c>
      <c r="K283" s="3">
        <f t="shared" si="110"/>
        <v>1</v>
      </c>
      <c r="L283" s="12">
        <f t="shared" si="115"/>
        <v>1</v>
      </c>
      <c r="M283" s="3">
        <v>0.75</v>
      </c>
      <c r="N283" s="13">
        <f t="shared" si="111"/>
        <v>4.6838407494145199E-3</v>
      </c>
      <c r="O283" s="12">
        <f t="shared" si="112"/>
        <v>9.5846645367412137E-3</v>
      </c>
      <c r="P283" s="3">
        <v>4</v>
      </c>
      <c r="Q283" s="3">
        <f t="shared" si="113"/>
        <v>0.75</v>
      </c>
      <c r="R283" s="3">
        <v>5</v>
      </c>
      <c r="S283" s="3">
        <f t="shared" si="114"/>
        <v>1</v>
      </c>
      <c r="T283" s="13">
        <f t="shared" si="116"/>
        <v>0.58489461358313821</v>
      </c>
      <c r="U283" s="3">
        <v>0</v>
      </c>
      <c r="W283" s="5" t="str">
        <f t="shared" si="117"/>
        <v/>
      </c>
      <c r="Y283" s="5" t="str">
        <f t="shared" si="118"/>
        <v/>
      </c>
      <c r="AA283" s="5" t="str">
        <f t="shared" si="119"/>
        <v/>
      </c>
      <c r="AC283" s="5" t="str">
        <f t="shared" si="120"/>
        <v/>
      </c>
      <c r="AD283" s="5">
        <f t="shared" si="121"/>
        <v>0</v>
      </c>
      <c r="AF283" s="3">
        <v>1</v>
      </c>
      <c r="AG283" s="3" t="s">
        <v>147</v>
      </c>
      <c r="AH283" s="3">
        <v>1</v>
      </c>
      <c r="AI283" s="3" t="s">
        <v>2338</v>
      </c>
      <c r="AJ283" s="3">
        <v>3</v>
      </c>
      <c r="AK283" s="3">
        <f t="shared" si="132"/>
        <v>1</v>
      </c>
      <c r="AL283" s="3">
        <v>3</v>
      </c>
      <c r="AM283" s="3">
        <f t="shared" si="132"/>
        <v>1</v>
      </c>
      <c r="AN283" s="3">
        <v>3</v>
      </c>
      <c r="AO283" s="3">
        <f t="shared" si="123"/>
        <v>1</v>
      </c>
      <c r="AP283" s="3">
        <f t="shared" si="124"/>
        <v>1</v>
      </c>
      <c r="AQ283" s="3" t="s">
        <v>2339</v>
      </c>
      <c r="AR283" s="3">
        <v>15</v>
      </c>
      <c r="AS283" s="13">
        <f t="shared" si="125"/>
        <v>0.15</v>
      </c>
      <c r="AT283" s="3" t="s">
        <v>2340</v>
      </c>
      <c r="AU283" s="3">
        <v>25</v>
      </c>
      <c r="AV283" s="5">
        <f t="shared" si="126"/>
        <v>0.25</v>
      </c>
      <c r="AW283" s="3">
        <v>500</v>
      </c>
      <c r="AX283" s="13">
        <f t="shared" si="127"/>
        <v>4.0502227622519239E-2</v>
      </c>
      <c r="AY283" s="3">
        <v>20</v>
      </c>
      <c r="AZ283" s="5">
        <f t="shared" si="128"/>
        <v>0.2</v>
      </c>
      <c r="BA283" s="3">
        <v>500000</v>
      </c>
      <c r="BB283" s="13">
        <f t="shared" si="129"/>
        <v>2.7827248441674089E-2</v>
      </c>
      <c r="BC283" s="13">
        <f t="shared" si="130"/>
        <v>0.12958236901604833</v>
      </c>
      <c r="BD283" s="13">
        <f t="shared" si="131"/>
        <v>0.60805962282489834</v>
      </c>
    </row>
    <row r="284" spans="1:56" ht="15" x14ac:dyDescent="0.2">
      <c r="A284" s="3" t="s">
        <v>2343</v>
      </c>
      <c r="B284" s="21" t="s">
        <v>3139</v>
      </c>
      <c r="C284" s="3" t="s">
        <v>2344</v>
      </c>
      <c r="D284" s="3" t="s">
        <v>124</v>
      </c>
      <c r="E284" s="3" t="s">
        <v>303</v>
      </c>
      <c r="F284" s="3">
        <v>5</v>
      </c>
      <c r="G284" s="3">
        <f t="shared" si="108"/>
        <v>1</v>
      </c>
      <c r="H284" s="3">
        <v>4</v>
      </c>
      <c r="I284" s="3">
        <f t="shared" si="109"/>
        <v>0.75</v>
      </c>
      <c r="J284" s="3">
        <v>5</v>
      </c>
      <c r="K284" s="3">
        <f t="shared" si="110"/>
        <v>1</v>
      </c>
      <c r="L284" s="12">
        <f t="shared" si="115"/>
        <v>0.91666666666666663</v>
      </c>
      <c r="M284" s="3">
        <v>40</v>
      </c>
      <c r="N284" s="13">
        <f t="shared" si="111"/>
        <v>0.44239991078398572</v>
      </c>
      <c r="O284" s="12">
        <f t="shared" si="112"/>
        <v>0.98722044728434499</v>
      </c>
      <c r="P284" s="3">
        <v>3</v>
      </c>
      <c r="Q284" s="3">
        <f t="shared" si="113"/>
        <v>0.5</v>
      </c>
      <c r="R284" s="3">
        <v>5</v>
      </c>
      <c r="S284" s="3">
        <f t="shared" si="114"/>
        <v>1</v>
      </c>
      <c r="T284" s="13">
        <f t="shared" si="116"/>
        <v>0.64746663692799522</v>
      </c>
      <c r="U284" s="3">
        <v>1</v>
      </c>
      <c r="V284" s="3">
        <v>100</v>
      </c>
      <c r="W284" s="5">
        <f t="shared" si="117"/>
        <v>1</v>
      </c>
      <c r="X284" s="3">
        <v>20</v>
      </c>
      <c r="Y284" s="5">
        <f t="shared" si="118"/>
        <v>0.2</v>
      </c>
      <c r="Z284" s="3">
        <v>90</v>
      </c>
      <c r="AA284" s="5">
        <f t="shared" si="119"/>
        <v>0.9</v>
      </c>
      <c r="AB284" s="3">
        <v>18</v>
      </c>
      <c r="AC284" s="5">
        <f t="shared" si="120"/>
        <v>0.18</v>
      </c>
      <c r="AD284" s="5">
        <f t="shared" si="121"/>
        <v>0.65600000000000003</v>
      </c>
      <c r="AE284" s="3" t="s">
        <v>2346</v>
      </c>
      <c r="AF284" s="3">
        <v>0</v>
      </c>
      <c r="AH284" s="3">
        <v>0</v>
      </c>
      <c r="AJ284" s="3">
        <v>3</v>
      </c>
      <c r="AK284" s="3">
        <f t="shared" si="132"/>
        <v>1</v>
      </c>
      <c r="AL284" s="3">
        <v>2</v>
      </c>
      <c r="AM284" s="3">
        <f t="shared" si="132"/>
        <v>0.5</v>
      </c>
      <c r="AN284" s="3">
        <v>3</v>
      </c>
      <c r="AO284" s="3">
        <f t="shared" si="123"/>
        <v>1</v>
      </c>
      <c r="AP284" s="3">
        <f t="shared" si="124"/>
        <v>0.83333333333333337</v>
      </c>
      <c r="AQ284" s="3" t="s">
        <v>2347</v>
      </c>
      <c r="AR284" s="3">
        <v>5</v>
      </c>
      <c r="AS284" s="13">
        <f t="shared" si="125"/>
        <v>0.05</v>
      </c>
      <c r="AT284" s="3" t="s">
        <v>2348</v>
      </c>
      <c r="AU284" s="3">
        <v>80</v>
      </c>
      <c r="AV284" s="5">
        <f t="shared" si="126"/>
        <v>0.8</v>
      </c>
      <c r="AW284" s="3">
        <v>10</v>
      </c>
      <c r="AX284" s="13">
        <f t="shared" si="127"/>
        <v>8.1004455245038481E-4</v>
      </c>
      <c r="AY284" s="3">
        <v>60</v>
      </c>
      <c r="AZ284" s="5">
        <f t="shared" si="128"/>
        <v>0.6</v>
      </c>
      <c r="BA284" s="3">
        <v>20000</v>
      </c>
      <c r="BB284" s="13">
        <f t="shared" si="129"/>
        <v>1.1130899376669634E-3</v>
      </c>
      <c r="BC284" s="13">
        <f t="shared" si="130"/>
        <v>0.35048078362252938</v>
      </c>
      <c r="BD284" s="13">
        <f t="shared" si="131"/>
        <v>0.43174342756881556</v>
      </c>
    </row>
    <row r="285" spans="1:56" ht="15" x14ac:dyDescent="0.2">
      <c r="A285" s="3" t="s">
        <v>2351</v>
      </c>
      <c r="B285" s="21" t="s">
        <v>3153</v>
      </c>
      <c r="C285" s="3" t="s">
        <v>2352</v>
      </c>
      <c r="D285" s="3" t="s">
        <v>144</v>
      </c>
      <c r="E285" s="3" t="s">
        <v>604</v>
      </c>
      <c r="F285" s="3">
        <v>4</v>
      </c>
      <c r="G285" s="3">
        <f t="shared" si="108"/>
        <v>0.75</v>
      </c>
      <c r="H285" s="3">
        <v>4</v>
      </c>
      <c r="I285" s="3">
        <f t="shared" si="109"/>
        <v>0.75</v>
      </c>
      <c r="J285" s="3">
        <v>5</v>
      </c>
      <c r="K285" s="3">
        <f t="shared" si="110"/>
        <v>1</v>
      </c>
      <c r="L285" s="12">
        <f t="shared" si="115"/>
        <v>0.83333333333333337</v>
      </c>
      <c r="M285" s="3">
        <v>4</v>
      </c>
      <c r="N285" s="13">
        <f t="shared" si="111"/>
        <v>4.0927846548455445E-2</v>
      </c>
      <c r="O285" s="12">
        <f t="shared" si="112"/>
        <v>0.25878594249201275</v>
      </c>
      <c r="P285" s="3">
        <v>4</v>
      </c>
      <c r="Q285" s="3">
        <f t="shared" si="113"/>
        <v>0.75</v>
      </c>
      <c r="R285" s="3">
        <v>4</v>
      </c>
      <c r="S285" s="3">
        <f t="shared" si="114"/>
        <v>0.75</v>
      </c>
      <c r="T285" s="13">
        <f t="shared" si="116"/>
        <v>0.51364261551615187</v>
      </c>
      <c r="U285" s="3">
        <v>0</v>
      </c>
      <c r="W285" s="5" t="str">
        <f t="shared" si="117"/>
        <v/>
      </c>
      <c r="Y285" s="5" t="str">
        <f t="shared" si="118"/>
        <v/>
      </c>
      <c r="AA285" s="5" t="str">
        <f t="shared" si="119"/>
        <v/>
      </c>
      <c r="AC285" s="5" t="str">
        <f t="shared" si="120"/>
        <v/>
      </c>
      <c r="AD285" s="5">
        <f t="shared" si="121"/>
        <v>0</v>
      </c>
      <c r="AF285" s="3">
        <v>0</v>
      </c>
      <c r="AH285" s="3">
        <v>1</v>
      </c>
      <c r="AI285" s="3" t="s">
        <v>2354</v>
      </c>
      <c r="AJ285" s="3">
        <v>3</v>
      </c>
      <c r="AK285" s="3">
        <f t="shared" si="132"/>
        <v>1</v>
      </c>
      <c r="AL285" s="3">
        <v>2</v>
      </c>
      <c r="AM285" s="3">
        <f t="shared" si="132"/>
        <v>0.5</v>
      </c>
      <c r="AN285" s="3">
        <v>3</v>
      </c>
      <c r="AO285" s="3">
        <f t="shared" si="123"/>
        <v>1</v>
      </c>
      <c r="AP285" s="3">
        <f t="shared" si="124"/>
        <v>0.83333333333333337</v>
      </c>
      <c r="AQ285" s="3" t="s">
        <v>2355</v>
      </c>
      <c r="AR285" s="3">
        <v>1</v>
      </c>
      <c r="AS285" s="13">
        <f t="shared" si="125"/>
        <v>0.01</v>
      </c>
      <c r="AT285" s="3" t="s">
        <v>2356</v>
      </c>
      <c r="AU285" s="3">
        <v>49</v>
      </c>
      <c r="AV285" s="5">
        <f t="shared" si="126"/>
        <v>0.49</v>
      </c>
      <c r="AW285" s="3">
        <v>500</v>
      </c>
      <c r="AX285" s="13">
        <f t="shared" si="127"/>
        <v>4.0502227622519239E-2</v>
      </c>
      <c r="AY285" s="3">
        <v>89</v>
      </c>
      <c r="AZ285" s="5">
        <f t="shared" si="128"/>
        <v>0.89</v>
      </c>
      <c r="BA285" s="3">
        <v>500000</v>
      </c>
      <c r="BB285" s="13">
        <f t="shared" si="129"/>
        <v>2.7827248441674089E-2</v>
      </c>
      <c r="BC285" s="13">
        <f t="shared" si="130"/>
        <v>0.36208236901604834</v>
      </c>
      <c r="BD285" s="13">
        <f t="shared" si="131"/>
        <v>0.44404895639985836</v>
      </c>
    </row>
    <row r="286" spans="1:56" ht="15" x14ac:dyDescent="0.2">
      <c r="A286" s="3" t="s">
        <v>2359</v>
      </c>
      <c r="B286" s="21" t="s">
        <v>3151</v>
      </c>
      <c r="C286" s="3" t="s">
        <v>2360</v>
      </c>
      <c r="D286" s="3" t="s">
        <v>113</v>
      </c>
      <c r="E286" s="3" t="s">
        <v>791</v>
      </c>
      <c r="F286" s="3">
        <v>5</v>
      </c>
      <c r="G286" s="3">
        <f t="shared" si="108"/>
        <v>1</v>
      </c>
      <c r="H286" s="3">
        <v>5</v>
      </c>
      <c r="I286" s="3">
        <f t="shared" si="109"/>
        <v>1</v>
      </c>
      <c r="J286" s="3">
        <v>5</v>
      </c>
      <c r="K286" s="3">
        <f t="shared" si="110"/>
        <v>1</v>
      </c>
      <c r="L286" s="12">
        <f t="shared" si="115"/>
        <v>1</v>
      </c>
      <c r="M286" s="3">
        <v>15</v>
      </c>
      <c r="N286" s="13">
        <f t="shared" si="111"/>
        <v>0.16359986617597858</v>
      </c>
      <c r="O286" s="12">
        <f t="shared" si="112"/>
        <v>0.80191693290734822</v>
      </c>
      <c r="P286" s="3">
        <v>5</v>
      </c>
      <c r="Q286" s="3">
        <f t="shared" si="113"/>
        <v>1</v>
      </c>
      <c r="R286" s="3">
        <v>5</v>
      </c>
      <c r="S286" s="3">
        <f t="shared" si="114"/>
        <v>1</v>
      </c>
      <c r="T286" s="13">
        <f t="shared" si="116"/>
        <v>0.72119995539199289</v>
      </c>
      <c r="U286" s="3">
        <v>1</v>
      </c>
      <c r="V286" s="3">
        <v>5</v>
      </c>
      <c r="W286" s="5">
        <f t="shared" si="117"/>
        <v>0.05</v>
      </c>
      <c r="X286" s="3">
        <v>20</v>
      </c>
      <c r="Y286" s="5">
        <f t="shared" si="118"/>
        <v>0.2</v>
      </c>
      <c r="Z286" s="3">
        <v>4</v>
      </c>
      <c r="AA286" s="5">
        <f t="shared" si="119"/>
        <v>0.04</v>
      </c>
      <c r="AB286" s="3">
        <v>9</v>
      </c>
      <c r="AC286" s="5">
        <f t="shared" si="120"/>
        <v>0.09</v>
      </c>
      <c r="AD286" s="5">
        <f t="shared" si="121"/>
        <v>0.27600000000000002</v>
      </c>
      <c r="AE286" s="3" t="s">
        <v>2362</v>
      </c>
      <c r="AF286" s="3">
        <v>1</v>
      </c>
      <c r="AG286" s="3" t="s">
        <v>147</v>
      </c>
      <c r="AH286" s="3">
        <v>1</v>
      </c>
      <c r="AI286" s="3" t="s">
        <v>2363</v>
      </c>
      <c r="AJ286" s="3">
        <v>3</v>
      </c>
      <c r="AK286" s="3">
        <f t="shared" si="132"/>
        <v>1</v>
      </c>
      <c r="AL286" s="3">
        <v>3</v>
      </c>
      <c r="AM286" s="3">
        <f t="shared" si="132"/>
        <v>1</v>
      </c>
      <c r="AN286" s="3">
        <v>3</v>
      </c>
      <c r="AO286" s="3">
        <f t="shared" si="123"/>
        <v>1</v>
      </c>
      <c r="AP286" s="3">
        <f t="shared" si="124"/>
        <v>1</v>
      </c>
      <c r="AQ286" s="3" t="s">
        <v>2364</v>
      </c>
      <c r="AR286" s="3">
        <v>5</v>
      </c>
      <c r="AS286" s="13">
        <f t="shared" si="125"/>
        <v>0.05</v>
      </c>
      <c r="AT286" s="3" t="s">
        <v>2365</v>
      </c>
      <c r="AU286" s="3">
        <v>5</v>
      </c>
      <c r="AV286" s="5">
        <f t="shared" si="126"/>
        <v>0.05</v>
      </c>
      <c r="AW286" s="3">
        <v>15</v>
      </c>
      <c r="AX286" s="13">
        <f t="shared" si="127"/>
        <v>1.215066828675577E-3</v>
      </c>
      <c r="AY286" s="3">
        <v>85</v>
      </c>
      <c r="AZ286" s="5">
        <f t="shared" si="128"/>
        <v>0.85</v>
      </c>
      <c r="BA286" s="3">
        <v>50000</v>
      </c>
      <c r="BB286" s="13">
        <f t="shared" si="129"/>
        <v>2.7827248441674086E-3</v>
      </c>
      <c r="BC286" s="13">
        <f t="shared" si="130"/>
        <v>0.22599944791821075</v>
      </c>
      <c r="BD286" s="13">
        <f t="shared" si="131"/>
        <v>0.65914992541377548</v>
      </c>
    </row>
    <row r="287" spans="1:56" ht="15" x14ac:dyDescent="0.2">
      <c r="A287" s="3" t="s">
        <v>2369</v>
      </c>
      <c r="B287" s="21" t="s">
        <v>3138</v>
      </c>
      <c r="C287" s="3" t="s">
        <v>2370</v>
      </c>
      <c r="D287" s="3" t="s">
        <v>144</v>
      </c>
      <c r="E287" s="3" t="s">
        <v>755</v>
      </c>
      <c r="F287" s="3">
        <v>5</v>
      </c>
      <c r="G287" s="3">
        <f t="shared" si="108"/>
        <v>1</v>
      </c>
      <c r="H287" s="3">
        <v>5</v>
      </c>
      <c r="I287" s="3">
        <f t="shared" si="109"/>
        <v>1</v>
      </c>
      <c r="J287" s="3">
        <v>5</v>
      </c>
      <c r="K287" s="3">
        <f t="shared" si="110"/>
        <v>1</v>
      </c>
      <c r="L287" s="12">
        <f t="shared" si="115"/>
        <v>1</v>
      </c>
      <c r="M287" s="3">
        <v>6</v>
      </c>
      <c r="N287" s="13">
        <f t="shared" si="111"/>
        <v>6.323185011709602E-2</v>
      </c>
      <c r="O287" s="12">
        <f t="shared" si="112"/>
        <v>0.49520766773162939</v>
      </c>
      <c r="P287" s="3">
        <v>4</v>
      </c>
      <c r="Q287" s="3">
        <f t="shared" si="113"/>
        <v>0.75</v>
      </c>
      <c r="R287" s="3">
        <v>4</v>
      </c>
      <c r="S287" s="3">
        <f t="shared" si="114"/>
        <v>0.75</v>
      </c>
      <c r="T287" s="13">
        <f t="shared" si="116"/>
        <v>0.52107728337236525</v>
      </c>
      <c r="U287" s="3">
        <v>1</v>
      </c>
      <c r="V287" s="3">
        <v>100</v>
      </c>
      <c r="W287" s="5">
        <f t="shared" si="117"/>
        <v>1</v>
      </c>
      <c r="X287" s="3">
        <v>10</v>
      </c>
      <c r="Y287" s="5">
        <f t="shared" si="118"/>
        <v>0.1</v>
      </c>
      <c r="Z287" s="3">
        <v>41</v>
      </c>
      <c r="AA287" s="5">
        <f t="shared" si="119"/>
        <v>0.41000000000000003</v>
      </c>
      <c r="AB287" s="3">
        <v>10</v>
      </c>
      <c r="AC287" s="5">
        <f t="shared" si="120"/>
        <v>0.1</v>
      </c>
      <c r="AD287" s="5">
        <f t="shared" si="121"/>
        <v>0.52200000000000002</v>
      </c>
      <c r="AE287" s="3" t="s">
        <v>2372</v>
      </c>
      <c r="AF287" s="3">
        <v>1</v>
      </c>
      <c r="AG287" s="3" t="s">
        <v>128</v>
      </c>
      <c r="AH287" s="3">
        <v>1</v>
      </c>
      <c r="AI287" s="3" t="s">
        <v>2373</v>
      </c>
      <c r="AJ287" s="3">
        <v>3</v>
      </c>
      <c r="AK287" s="3">
        <f t="shared" si="132"/>
        <v>1</v>
      </c>
      <c r="AL287" s="3">
        <v>3</v>
      </c>
      <c r="AM287" s="3">
        <f t="shared" si="132"/>
        <v>1</v>
      </c>
      <c r="AN287" s="3">
        <v>1</v>
      </c>
      <c r="AO287" s="3">
        <f t="shared" si="123"/>
        <v>0</v>
      </c>
      <c r="AP287" s="3">
        <f t="shared" si="124"/>
        <v>0.66666666666666663</v>
      </c>
      <c r="AQ287" s="3" t="s">
        <v>2374</v>
      </c>
      <c r="AR287" s="3">
        <v>2</v>
      </c>
      <c r="AS287" s="13">
        <f t="shared" si="125"/>
        <v>0.02</v>
      </c>
      <c r="AT287" s="3" t="s">
        <v>2375</v>
      </c>
      <c r="AU287" s="3">
        <v>33</v>
      </c>
      <c r="AV287" s="5">
        <f t="shared" si="126"/>
        <v>0.33</v>
      </c>
      <c r="AW287" s="3">
        <v>40</v>
      </c>
      <c r="AX287" s="13">
        <f t="shared" si="127"/>
        <v>3.2401782098015392E-3</v>
      </c>
      <c r="AY287" s="3">
        <v>70</v>
      </c>
      <c r="AZ287" s="5">
        <f t="shared" si="128"/>
        <v>0.70000000000000007</v>
      </c>
      <c r="BA287" s="3">
        <v>608400</v>
      </c>
      <c r="BB287" s="13">
        <f t="shared" si="129"/>
        <v>3.3860195903829028E-2</v>
      </c>
      <c r="BC287" s="13">
        <f t="shared" si="130"/>
        <v>0.26677509352840767</v>
      </c>
      <c r="BD287" s="13">
        <f t="shared" si="131"/>
        <v>0.62456488044592984</v>
      </c>
    </row>
    <row r="288" spans="1:56" ht="15" x14ac:dyDescent="0.2">
      <c r="A288" s="3" t="s">
        <v>2378</v>
      </c>
      <c r="B288" s="21" t="s">
        <v>3137</v>
      </c>
      <c r="C288" s="3" t="s">
        <v>2379</v>
      </c>
      <c r="D288" s="3" t="s">
        <v>144</v>
      </c>
      <c r="E288" s="3" t="s">
        <v>2380</v>
      </c>
      <c r="F288" s="3">
        <v>5</v>
      </c>
      <c r="G288" s="3">
        <f t="shared" si="108"/>
        <v>1</v>
      </c>
      <c r="H288" s="3">
        <v>5</v>
      </c>
      <c r="I288" s="3">
        <f t="shared" si="109"/>
        <v>1</v>
      </c>
      <c r="J288" s="3">
        <v>5</v>
      </c>
      <c r="K288" s="3">
        <f t="shared" si="110"/>
        <v>1</v>
      </c>
      <c r="L288" s="12">
        <f t="shared" si="115"/>
        <v>1</v>
      </c>
      <c r="M288" s="3">
        <v>1</v>
      </c>
      <c r="N288" s="13">
        <f t="shared" si="111"/>
        <v>7.47184119549459E-3</v>
      </c>
      <c r="O288" s="12">
        <f t="shared" si="112"/>
        <v>1.2779552715654952E-2</v>
      </c>
      <c r="P288" s="3">
        <v>4</v>
      </c>
      <c r="Q288" s="3">
        <f t="shared" si="113"/>
        <v>0.75</v>
      </c>
      <c r="R288" s="3">
        <v>4</v>
      </c>
      <c r="S288" s="3">
        <f t="shared" si="114"/>
        <v>0.75</v>
      </c>
      <c r="T288" s="13">
        <f t="shared" si="116"/>
        <v>0.50249061373183157</v>
      </c>
      <c r="U288" s="3">
        <v>1</v>
      </c>
      <c r="V288" s="3">
        <v>100</v>
      </c>
      <c r="W288" s="5">
        <f t="shared" si="117"/>
        <v>1</v>
      </c>
      <c r="X288" s="3">
        <v>5</v>
      </c>
      <c r="Y288" s="5">
        <f t="shared" si="118"/>
        <v>0.05</v>
      </c>
      <c r="Z288" s="3">
        <v>25</v>
      </c>
      <c r="AA288" s="5">
        <f t="shared" si="119"/>
        <v>0.25</v>
      </c>
      <c r="AB288" s="3">
        <v>2.5</v>
      </c>
      <c r="AC288" s="5">
        <f t="shared" si="120"/>
        <v>2.5000000000000001E-2</v>
      </c>
      <c r="AD288" s="5">
        <f t="shared" si="121"/>
        <v>0.46499999999999997</v>
      </c>
      <c r="AE288" s="3" t="s">
        <v>2382</v>
      </c>
      <c r="AF288" s="3">
        <v>1</v>
      </c>
      <c r="AG288" s="3" t="s">
        <v>147</v>
      </c>
      <c r="AH288" s="3">
        <v>1</v>
      </c>
      <c r="AI288" s="3" t="s">
        <v>2383</v>
      </c>
      <c r="AJ288" s="3">
        <v>3</v>
      </c>
      <c r="AK288" s="3">
        <f t="shared" si="132"/>
        <v>1</v>
      </c>
      <c r="AL288" s="3">
        <v>1</v>
      </c>
      <c r="AM288" s="3">
        <f t="shared" si="132"/>
        <v>0</v>
      </c>
      <c r="AN288" s="3">
        <v>2</v>
      </c>
      <c r="AO288" s="3">
        <f t="shared" si="123"/>
        <v>0.5</v>
      </c>
      <c r="AP288" s="3">
        <f t="shared" si="124"/>
        <v>0.5</v>
      </c>
      <c r="AQ288" s="3" t="s">
        <v>2384</v>
      </c>
      <c r="AR288" s="3">
        <v>5</v>
      </c>
      <c r="AS288" s="13">
        <f t="shared" si="125"/>
        <v>0.05</v>
      </c>
      <c r="AT288" s="3" t="e">
        <v>#NAME?</v>
      </c>
      <c r="AU288" s="3">
        <v>30</v>
      </c>
      <c r="AV288" s="5">
        <f t="shared" si="126"/>
        <v>0.3</v>
      </c>
      <c r="AW288" s="3">
        <v>50</v>
      </c>
      <c r="AX288" s="13">
        <f t="shared" si="127"/>
        <v>4.0502227622519239E-3</v>
      </c>
      <c r="AY288" s="3">
        <v>80</v>
      </c>
      <c r="AZ288" s="5">
        <f t="shared" si="128"/>
        <v>0.8</v>
      </c>
      <c r="BA288" s="3">
        <v>326000</v>
      </c>
      <c r="BB288" s="13">
        <f t="shared" si="129"/>
        <v>1.8143365983971507E-2</v>
      </c>
      <c r="BC288" s="13">
        <f t="shared" si="130"/>
        <v>0.28054839718655589</v>
      </c>
      <c r="BD288" s="13">
        <f t="shared" si="131"/>
        <v>0.59975487636479841</v>
      </c>
    </row>
    <row r="289" spans="1:56" ht="15" x14ac:dyDescent="0.2">
      <c r="A289" s="3" t="s">
        <v>2389</v>
      </c>
      <c r="B289" s="21" t="s">
        <v>3137</v>
      </c>
      <c r="C289" s="3" t="s">
        <v>2390</v>
      </c>
      <c r="D289" s="3" t="s">
        <v>124</v>
      </c>
      <c r="E289" s="3" t="s">
        <v>658</v>
      </c>
      <c r="F289" s="3">
        <v>5</v>
      </c>
      <c r="G289" s="3">
        <f t="shared" si="108"/>
        <v>1</v>
      </c>
      <c r="H289" s="3">
        <v>4</v>
      </c>
      <c r="I289" s="3">
        <f t="shared" si="109"/>
        <v>0.75</v>
      </c>
      <c r="J289" s="3">
        <v>5</v>
      </c>
      <c r="K289" s="3">
        <f t="shared" si="110"/>
        <v>1</v>
      </c>
      <c r="L289" s="12">
        <f t="shared" si="115"/>
        <v>0.91666666666666663</v>
      </c>
      <c r="M289" s="3">
        <v>5</v>
      </c>
      <c r="N289" s="13">
        <f t="shared" si="111"/>
        <v>5.2079848332775729E-2</v>
      </c>
      <c r="O289" s="12">
        <f t="shared" si="112"/>
        <v>0.32587859424920129</v>
      </c>
      <c r="P289" s="3">
        <v>4</v>
      </c>
      <c r="Q289" s="3">
        <f t="shared" si="113"/>
        <v>0.75</v>
      </c>
      <c r="R289" s="3">
        <v>5</v>
      </c>
      <c r="S289" s="3">
        <f t="shared" si="114"/>
        <v>1</v>
      </c>
      <c r="T289" s="13">
        <f t="shared" si="116"/>
        <v>0.60069328277759182</v>
      </c>
      <c r="U289" s="3">
        <v>1</v>
      </c>
      <c r="V289" s="3">
        <v>90</v>
      </c>
      <c r="W289" s="5">
        <f t="shared" si="117"/>
        <v>0.9</v>
      </c>
      <c r="X289" s="3">
        <v>15</v>
      </c>
      <c r="Y289" s="5">
        <f t="shared" si="118"/>
        <v>0.15</v>
      </c>
      <c r="Z289" s="3">
        <v>30</v>
      </c>
      <c r="AA289" s="5">
        <f t="shared" si="119"/>
        <v>0.3</v>
      </c>
      <c r="AB289" s="3">
        <v>10</v>
      </c>
      <c r="AC289" s="5">
        <f t="shared" si="120"/>
        <v>0.1</v>
      </c>
      <c r="AD289" s="5">
        <f t="shared" si="121"/>
        <v>0.48999999999999994</v>
      </c>
      <c r="AE289" s="3" t="s">
        <v>2392</v>
      </c>
      <c r="AF289" s="3">
        <v>0</v>
      </c>
      <c r="AH289" s="3">
        <v>0</v>
      </c>
      <c r="AJ289" s="3">
        <v>3</v>
      </c>
      <c r="AK289" s="3">
        <f t="shared" si="132"/>
        <v>1</v>
      </c>
      <c r="AL289" s="3">
        <v>3</v>
      </c>
      <c r="AM289" s="3">
        <f t="shared" si="132"/>
        <v>1</v>
      </c>
      <c r="AN289" s="3">
        <v>2</v>
      </c>
      <c r="AO289" s="3">
        <f t="shared" si="123"/>
        <v>0.5</v>
      </c>
      <c r="AP289" s="3">
        <f t="shared" si="124"/>
        <v>0.83333333333333337</v>
      </c>
      <c r="AQ289" s="3" t="s">
        <v>2393</v>
      </c>
      <c r="AR289" s="3">
        <v>2</v>
      </c>
      <c r="AS289" s="13">
        <f t="shared" si="125"/>
        <v>0.02</v>
      </c>
      <c r="AT289" s="3" t="s">
        <v>2394</v>
      </c>
      <c r="AU289" s="3">
        <v>90</v>
      </c>
      <c r="AV289" s="5">
        <f t="shared" si="126"/>
        <v>0.9</v>
      </c>
      <c r="AW289" s="3">
        <v>120</v>
      </c>
      <c r="AX289" s="13">
        <f t="shared" si="127"/>
        <v>9.7205346294046164E-3</v>
      </c>
      <c r="AY289" s="3">
        <v>90</v>
      </c>
      <c r="AZ289" s="5">
        <f t="shared" si="128"/>
        <v>0.9</v>
      </c>
      <c r="BA289" s="3">
        <v>25000</v>
      </c>
      <c r="BB289" s="13">
        <f t="shared" si="129"/>
        <v>1.3913624220837043E-3</v>
      </c>
      <c r="BC289" s="13">
        <f t="shared" si="130"/>
        <v>0.45277797426287208</v>
      </c>
      <c r="BD289" s="13">
        <f t="shared" si="131"/>
        <v>0.41418390713005798</v>
      </c>
    </row>
    <row r="290" spans="1:56" ht="15" x14ac:dyDescent="0.2">
      <c r="A290" s="3" t="s">
        <v>2397</v>
      </c>
      <c r="B290" s="21" t="s">
        <v>3137</v>
      </c>
      <c r="C290" s="3" t="s">
        <v>2398</v>
      </c>
      <c r="D290" s="3" t="s">
        <v>124</v>
      </c>
      <c r="E290" s="3" t="s">
        <v>207</v>
      </c>
      <c r="F290" s="3">
        <v>5</v>
      </c>
      <c r="G290" s="3">
        <f t="shared" si="108"/>
        <v>1</v>
      </c>
      <c r="H290" s="3">
        <v>5</v>
      </c>
      <c r="I290" s="3">
        <f t="shared" si="109"/>
        <v>1</v>
      </c>
      <c r="J290" s="3">
        <v>5</v>
      </c>
      <c r="K290" s="3">
        <f t="shared" si="110"/>
        <v>1</v>
      </c>
      <c r="L290" s="12">
        <f t="shared" si="115"/>
        <v>1</v>
      </c>
      <c r="M290" s="3">
        <v>5</v>
      </c>
      <c r="N290" s="13">
        <f t="shared" si="111"/>
        <v>5.2079848332775729E-2</v>
      </c>
      <c r="O290" s="12">
        <f t="shared" si="112"/>
        <v>0.32587859424920129</v>
      </c>
      <c r="P290" s="3">
        <v>4</v>
      </c>
      <c r="Q290" s="3">
        <f t="shared" si="113"/>
        <v>0.75</v>
      </c>
      <c r="R290" s="3">
        <v>5</v>
      </c>
      <c r="S290" s="3">
        <f t="shared" si="114"/>
        <v>1</v>
      </c>
      <c r="T290" s="13">
        <f t="shared" si="116"/>
        <v>0.60069328277759182</v>
      </c>
      <c r="U290" s="3">
        <v>1</v>
      </c>
      <c r="V290" s="3">
        <v>100</v>
      </c>
      <c r="W290" s="5">
        <f t="shared" si="117"/>
        <v>1</v>
      </c>
      <c r="X290" s="3">
        <v>10</v>
      </c>
      <c r="Y290" s="5">
        <f t="shared" si="118"/>
        <v>0.1</v>
      </c>
      <c r="Z290" s="3">
        <v>75</v>
      </c>
      <c r="AA290" s="5">
        <f t="shared" si="119"/>
        <v>0.75</v>
      </c>
      <c r="AB290" s="3">
        <v>50</v>
      </c>
      <c r="AC290" s="5">
        <f t="shared" si="120"/>
        <v>0.5</v>
      </c>
      <c r="AD290" s="5">
        <f t="shared" si="121"/>
        <v>0.67</v>
      </c>
      <c r="AE290" s="3" t="s">
        <v>2400</v>
      </c>
      <c r="AF290" s="3">
        <v>0</v>
      </c>
      <c r="AH290" s="3">
        <v>1</v>
      </c>
      <c r="AI290" s="3" t="s">
        <v>2401</v>
      </c>
      <c r="AJ290" s="3">
        <v>3</v>
      </c>
      <c r="AK290" s="3">
        <f t="shared" si="132"/>
        <v>1</v>
      </c>
      <c r="AL290" s="3">
        <v>2</v>
      </c>
      <c r="AM290" s="3">
        <f t="shared" si="132"/>
        <v>0.5</v>
      </c>
      <c r="AN290" s="3">
        <v>3</v>
      </c>
      <c r="AO290" s="3">
        <f t="shared" si="123"/>
        <v>1</v>
      </c>
      <c r="AP290" s="3">
        <f t="shared" si="124"/>
        <v>0.83333333333333337</v>
      </c>
      <c r="AQ290" s="3" t="s">
        <v>2402</v>
      </c>
      <c r="AR290" s="3">
        <v>3</v>
      </c>
      <c r="AS290" s="13">
        <f t="shared" si="125"/>
        <v>0.03</v>
      </c>
      <c r="AT290" s="3" t="s">
        <v>2403</v>
      </c>
      <c r="AU290" s="3">
        <v>50</v>
      </c>
      <c r="AV290" s="5">
        <f t="shared" si="126"/>
        <v>0.5</v>
      </c>
      <c r="AW290" s="3">
        <v>10</v>
      </c>
      <c r="AX290" s="13">
        <f t="shared" si="127"/>
        <v>8.1004455245038481E-4</v>
      </c>
      <c r="AY290" s="3">
        <v>80</v>
      </c>
      <c r="AZ290" s="5">
        <f t="shared" si="128"/>
        <v>0.8</v>
      </c>
      <c r="BA290" s="3">
        <v>50</v>
      </c>
      <c r="BB290" s="13">
        <f t="shared" si="129"/>
        <v>2.7827248441674088E-6</v>
      </c>
      <c r="BC290" s="13">
        <f t="shared" si="130"/>
        <v>0.32520320681932363</v>
      </c>
      <c r="BD290" s="13">
        <f t="shared" si="131"/>
        <v>0.55740372786628112</v>
      </c>
    </row>
    <row r="291" spans="1:56" ht="15" x14ac:dyDescent="0.2">
      <c r="A291" s="3" t="s">
        <v>2406</v>
      </c>
      <c r="B291" s="21" t="s">
        <v>3140</v>
      </c>
      <c r="C291" s="3" t="s">
        <v>1113</v>
      </c>
      <c r="D291" s="3" t="s">
        <v>124</v>
      </c>
      <c r="E291" s="3" t="s">
        <v>195</v>
      </c>
      <c r="F291" s="3">
        <v>5</v>
      </c>
      <c r="G291" s="3">
        <f t="shared" si="108"/>
        <v>1</v>
      </c>
      <c r="H291" s="3">
        <v>5</v>
      </c>
      <c r="I291" s="3">
        <f t="shared" si="109"/>
        <v>1</v>
      </c>
      <c r="J291" s="3">
        <v>5</v>
      </c>
      <c r="K291" s="3">
        <f t="shared" si="110"/>
        <v>1</v>
      </c>
      <c r="L291" s="12">
        <f t="shared" si="115"/>
        <v>1</v>
      </c>
      <c r="M291" s="3">
        <v>5</v>
      </c>
      <c r="N291" s="13">
        <f t="shared" si="111"/>
        <v>5.2079848332775729E-2</v>
      </c>
      <c r="O291" s="12">
        <f t="shared" si="112"/>
        <v>0.32587859424920129</v>
      </c>
      <c r="P291" s="3">
        <v>4</v>
      </c>
      <c r="Q291" s="3">
        <f t="shared" si="113"/>
        <v>0.75</v>
      </c>
      <c r="R291" s="3">
        <v>5</v>
      </c>
      <c r="S291" s="3">
        <f t="shared" si="114"/>
        <v>1</v>
      </c>
      <c r="T291" s="13">
        <f t="shared" si="116"/>
        <v>0.60069328277759182</v>
      </c>
      <c r="U291" s="3">
        <v>1</v>
      </c>
      <c r="V291" s="3">
        <v>100</v>
      </c>
      <c r="W291" s="5">
        <f t="shared" si="117"/>
        <v>1</v>
      </c>
      <c r="X291" s="3">
        <v>5</v>
      </c>
      <c r="Y291" s="5">
        <f t="shared" si="118"/>
        <v>0.05</v>
      </c>
      <c r="Z291" s="3">
        <v>50</v>
      </c>
      <c r="AA291" s="5">
        <f t="shared" si="119"/>
        <v>0.5</v>
      </c>
      <c r="AB291" s="3">
        <v>2.5</v>
      </c>
      <c r="AC291" s="5">
        <f t="shared" si="120"/>
        <v>2.5000000000000001E-2</v>
      </c>
      <c r="AD291" s="5">
        <f t="shared" si="121"/>
        <v>0.5149999999999999</v>
      </c>
      <c r="AE291" s="3" t="s">
        <v>2408</v>
      </c>
      <c r="AF291" s="3">
        <v>1</v>
      </c>
      <c r="AG291" s="3" t="s">
        <v>147</v>
      </c>
      <c r="AH291" s="3">
        <v>0</v>
      </c>
      <c r="AJ291" s="3">
        <v>3</v>
      </c>
      <c r="AK291" s="3">
        <f t="shared" si="132"/>
        <v>1</v>
      </c>
      <c r="AL291" s="3">
        <v>3</v>
      </c>
      <c r="AM291" s="3">
        <f t="shared" si="132"/>
        <v>1</v>
      </c>
      <c r="AN291" s="3">
        <v>3</v>
      </c>
      <c r="AO291" s="3">
        <f t="shared" si="123"/>
        <v>1</v>
      </c>
      <c r="AP291" s="3">
        <f t="shared" si="124"/>
        <v>1</v>
      </c>
      <c r="AQ291" s="3" t="s">
        <v>2409</v>
      </c>
      <c r="AR291" s="3">
        <v>2</v>
      </c>
      <c r="AS291" s="13">
        <f t="shared" si="125"/>
        <v>0.02</v>
      </c>
      <c r="AT291" s="3" t="s">
        <v>2410</v>
      </c>
      <c r="AU291" s="3">
        <v>25</v>
      </c>
      <c r="AV291" s="5">
        <f t="shared" si="126"/>
        <v>0.25</v>
      </c>
      <c r="AW291" s="3">
        <v>15</v>
      </c>
      <c r="AX291" s="13">
        <f t="shared" si="127"/>
        <v>1.215066828675577E-3</v>
      </c>
      <c r="AY291" s="3">
        <v>80</v>
      </c>
      <c r="AZ291" s="5">
        <f t="shared" si="128"/>
        <v>0.8</v>
      </c>
      <c r="BA291" s="3">
        <v>25000</v>
      </c>
      <c r="BB291" s="13">
        <f t="shared" si="129"/>
        <v>1.3913624220837043E-3</v>
      </c>
      <c r="BC291" s="13">
        <f t="shared" si="130"/>
        <v>0.26315160731268977</v>
      </c>
      <c r="BD291" s="13">
        <f t="shared" si="131"/>
        <v>0.54985561126128513</v>
      </c>
    </row>
    <row r="292" spans="1:56" ht="15" x14ac:dyDescent="0.2">
      <c r="A292" s="3" t="s">
        <v>2413</v>
      </c>
      <c r="B292" s="21" t="s">
        <v>3137</v>
      </c>
      <c r="C292" s="3" t="s">
        <v>2414</v>
      </c>
      <c r="D292" s="3" t="s">
        <v>113</v>
      </c>
      <c r="E292" s="3" t="s">
        <v>434</v>
      </c>
      <c r="F292" s="3">
        <v>5</v>
      </c>
      <c r="G292" s="3">
        <f t="shared" si="108"/>
        <v>1</v>
      </c>
      <c r="H292" s="3">
        <v>5</v>
      </c>
      <c r="I292" s="3">
        <f t="shared" si="109"/>
        <v>1</v>
      </c>
      <c r="J292" s="3">
        <v>5</v>
      </c>
      <c r="K292" s="3">
        <f t="shared" si="110"/>
        <v>1</v>
      </c>
      <c r="L292" s="12">
        <f t="shared" si="115"/>
        <v>1</v>
      </c>
      <c r="M292" s="3">
        <v>12</v>
      </c>
      <c r="N292" s="13">
        <f t="shared" si="111"/>
        <v>0.13014386082301774</v>
      </c>
      <c r="O292" s="12">
        <f t="shared" si="112"/>
        <v>0.72523961661341851</v>
      </c>
      <c r="P292" s="3">
        <v>4</v>
      </c>
      <c r="Q292" s="3">
        <f t="shared" si="113"/>
        <v>0.75</v>
      </c>
      <c r="R292" s="3">
        <v>5</v>
      </c>
      <c r="S292" s="3">
        <f t="shared" si="114"/>
        <v>1</v>
      </c>
      <c r="T292" s="13">
        <f t="shared" si="116"/>
        <v>0.62671462027433922</v>
      </c>
      <c r="U292" s="3">
        <v>1</v>
      </c>
      <c r="V292" s="3">
        <v>50</v>
      </c>
      <c r="W292" s="5">
        <f t="shared" si="117"/>
        <v>0.5</v>
      </c>
      <c r="X292" s="3">
        <v>10</v>
      </c>
      <c r="Y292" s="5">
        <f t="shared" si="118"/>
        <v>0.1</v>
      </c>
      <c r="Z292" s="3">
        <v>18</v>
      </c>
      <c r="AA292" s="5">
        <f t="shared" si="119"/>
        <v>0.18</v>
      </c>
      <c r="AB292" s="3">
        <v>8</v>
      </c>
      <c r="AC292" s="5">
        <f t="shared" si="120"/>
        <v>0.08</v>
      </c>
      <c r="AD292" s="5">
        <f t="shared" si="121"/>
        <v>0.372</v>
      </c>
      <c r="AE292" s="3" t="s">
        <v>2416</v>
      </c>
      <c r="AF292" s="3">
        <v>1</v>
      </c>
      <c r="AG292" s="3" t="s">
        <v>147</v>
      </c>
      <c r="AH292" s="3">
        <v>0</v>
      </c>
      <c r="AJ292" s="3">
        <v>3</v>
      </c>
      <c r="AK292" s="3">
        <f t="shared" ref="AK292:AM307" si="133">(AJ292-1)/2</f>
        <v>1</v>
      </c>
      <c r="AL292" s="3">
        <v>3</v>
      </c>
      <c r="AM292" s="3">
        <f t="shared" si="133"/>
        <v>1</v>
      </c>
      <c r="AN292" s="3">
        <v>3</v>
      </c>
      <c r="AO292" s="3">
        <f t="shared" si="123"/>
        <v>1</v>
      </c>
      <c r="AP292" s="3">
        <f t="shared" si="124"/>
        <v>1</v>
      </c>
      <c r="AQ292" s="3" t="s">
        <v>2417</v>
      </c>
      <c r="AR292" s="3">
        <v>7</v>
      </c>
      <c r="AS292" s="13">
        <f t="shared" si="125"/>
        <v>7.0000000000000007E-2</v>
      </c>
      <c r="AT292" s="3" t="s">
        <v>2418</v>
      </c>
      <c r="AU292" s="3">
        <v>8</v>
      </c>
      <c r="AV292" s="5">
        <f t="shared" si="126"/>
        <v>0.08</v>
      </c>
      <c r="AW292" s="3">
        <v>130</v>
      </c>
      <c r="AX292" s="13">
        <f t="shared" si="127"/>
        <v>1.0530579181855002E-2</v>
      </c>
      <c r="AY292" s="3">
        <v>55</v>
      </c>
      <c r="AZ292" s="5">
        <f t="shared" si="128"/>
        <v>0.55000000000000004</v>
      </c>
      <c r="BA292" s="3">
        <v>500000</v>
      </c>
      <c r="BB292" s="13">
        <f t="shared" si="129"/>
        <v>2.7827248441674089E-2</v>
      </c>
      <c r="BC292" s="13">
        <f t="shared" si="130"/>
        <v>0.16708945690588228</v>
      </c>
      <c r="BD292" s="13">
        <f t="shared" si="131"/>
        <v>0.52947550964752765</v>
      </c>
    </row>
    <row r="293" spans="1:56" ht="15" x14ac:dyDescent="0.2">
      <c r="A293" s="3" t="s">
        <v>2420</v>
      </c>
      <c r="B293" s="21" t="s">
        <v>3150</v>
      </c>
      <c r="C293" s="3" t="s">
        <v>2421</v>
      </c>
      <c r="D293" s="3" t="s">
        <v>144</v>
      </c>
      <c r="E293" s="3" t="s">
        <v>2422</v>
      </c>
      <c r="F293" s="3">
        <v>5</v>
      </c>
      <c r="G293" s="3">
        <f t="shared" si="108"/>
        <v>1</v>
      </c>
      <c r="H293" s="3">
        <v>5</v>
      </c>
      <c r="I293" s="3">
        <f t="shared" si="109"/>
        <v>1</v>
      </c>
      <c r="J293" s="3">
        <v>3</v>
      </c>
      <c r="K293" s="3">
        <f t="shared" si="110"/>
        <v>0.5</v>
      </c>
      <c r="L293" s="12">
        <f t="shared" si="115"/>
        <v>0.83333333333333337</v>
      </c>
      <c r="M293" s="3">
        <v>3</v>
      </c>
      <c r="N293" s="13">
        <f t="shared" si="111"/>
        <v>2.9775844764135161E-2</v>
      </c>
      <c r="O293" s="12">
        <f t="shared" si="112"/>
        <v>0.15015974440894569</v>
      </c>
      <c r="P293" s="3">
        <v>4</v>
      </c>
      <c r="Q293" s="3">
        <f t="shared" si="113"/>
        <v>0.75</v>
      </c>
      <c r="R293" s="3">
        <v>5</v>
      </c>
      <c r="S293" s="3">
        <f t="shared" si="114"/>
        <v>1</v>
      </c>
      <c r="T293" s="13">
        <f t="shared" si="116"/>
        <v>0.59325861492137844</v>
      </c>
      <c r="U293" s="3">
        <v>0</v>
      </c>
      <c r="W293" s="5" t="str">
        <f t="shared" si="117"/>
        <v/>
      </c>
      <c r="Y293" s="5" t="str">
        <f t="shared" si="118"/>
        <v/>
      </c>
      <c r="AA293" s="5" t="str">
        <f t="shared" si="119"/>
        <v/>
      </c>
      <c r="AC293" s="5" t="str">
        <f t="shared" si="120"/>
        <v/>
      </c>
      <c r="AD293" s="5">
        <f t="shared" si="121"/>
        <v>0</v>
      </c>
      <c r="AF293" s="3">
        <v>0</v>
      </c>
      <c r="AG293" s="3" t="s">
        <v>179</v>
      </c>
      <c r="AH293" s="3">
        <v>1</v>
      </c>
      <c r="AI293" s="3" t="s">
        <v>2423</v>
      </c>
      <c r="AJ293" s="3">
        <v>2</v>
      </c>
      <c r="AK293" s="3">
        <f t="shared" si="133"/>
        <v>0.5</v>
      </c>
      <c r="AL293" s="3">
        <v>2</v>
      </c>
      <c r="AM293" s="3">
        <f t="shared" si="133"/>
        <v>0.5</v>
      </c>
      <c r="AN293" s="3">
        <v>2</v>
      </c>
      <c r="AO293" s="3">
        <f t="shared" si="123"/>
        <v>0.5</v>
      </c>
      <c r="AP293" s="3">
        <f t="shared" si="124"/>
        <v>0.5</v>
      </c>
      <c r="AQ293" s="3" t="s">
        <v>2424</v>
      </c>
      <c r="AR293" s="3">
        <v>25</v>
      </c>
      <c r="AS293" s="13">
        <f t="shared" si="125"/>
        <v>0.25</v>
      </c>
      <c r="AT293" s="3" t="s">
        <v>2425</v>
      </c>
      <c r="AU293" s="3">
        <v>19</v>
      </c>
      <c r="AV293" s="5">
        <f t="shared" si="126"/>
        <v>0.19</v>
      </c>
      <c r="AW293" s="3">
        <v>75</v>
      </c>
      <c r="AX293" s="13">
        <f t="shared" si="127"/>
        <v>6.0753341433778859E-3</v>
      </c>
      <c r="AY293" s="3">
        <v>30</v>
      </c>
      <c r="AZ293" s="5">
        <f t="shared" si="128"/>
        <v>0.3</v>
      </c>
      <c r="BA293" s="3">
        <v>115000</v>
      </c>
      <c r="BB293" s="13">
        <f t="shared" si="129"/>
        <v>6.40026714158504E-3</v>
      </c>
      <c r="BC293" s="13">
        <f t="shared" si="130"/>
        <v>0.12561890032124073</v>
      </c>
      <c r="BD293" s="13">
        <f t="shared" si="131"/>
        <v>0.41277635607199409</v>
      </c>
    </row>
    <row r="294" spans="1:56" ht="15" x14ac:dyDescent="0.2">
      <c r="A294" s="3" t="s">
        <v>2428</v>
      </c>
      <c r="B294" s="21" t="s">
        <v>3150</v>
      </c>
      <c r="C294" s="3" t="s">
        <v>2429</v>
      </c>
      <c r="D294" s="3" t="s">
        <v>144</v>
      </c>
      <c r="E294" s="3" t="s">
        <v>1803</v>
      </c>
      <c r="F294" s="3">
        <v>5</v>
      </c>
      <c r="G294" s="3">
        <f t="shared" si="108"/>
        <v>1</v>
      </c>
      <c r="H294" s="3">
        <v>5</v>
      </c>
      <c r="I294" s="3">
        <f t="shared" si="109"/>
        <v>1</v>
      </c>
      <c r="J294" s="3">
        <v>5</v>
      </c>
      <c r="K294" s="3">
        <f t="shared" si="110"/>
        <v>1</v>
      </c>
      <c r="L294" s="12">
        <f t="shared" si="115"/>
        <v>1</v>
      </c>
      <c r="M294" s="3">
        <v>4</v>
      </c>
      <c r="N294" s="13">
        <f t="shared" si="111"/>
        <v>4.0927846548455445E-2</v>
      </c>
      <c r="O294" s="12">
        <f t="shared" si="112"/>
        <v>0.25878594249201275</v>
      </c>
      <c r="P294" s="3">
        <v>2</v>
      </c>
      <c r="Q294" s="3">
        <f t="shared" si="113"/>
        <v>0.25</v>
      </c>
      <c r="R294" s="3">
        <v>4</v>
      </c>
      <c r="S294" s="3">
        <f t="shared" si="114"/>
        <v>0.75</v>
      </c>
      <c r="T294" s="13">
        <f t="shared" si="116"/>
        <v>0.34697594884948518</v>
      </c>
      <c r="U294" s="3">
        <v>0</v>
      </c>
      <c r="W294" s="5" t="str">
        <f t="shared" si="117"/>
        <v/>
      </c>
      <c r="Y294" s="5" t="str">
        <f t="shared" si="118"/>
        <v/>
      </c>
      <c r="AA294" s="5" t="str">
        <f t="shared" si="119"/>
        <v/>
      </c>
      <c r="AC294" s="5" t="str">
        <f t="shared" si="120"/>
        <v/>
      </c>
      <c r="AD294" s="5">
        <f t="shared" si="121"/>
        <v>0</v>
      </c>
      <c r="AF294" s="3">
        <v>1</v>
      </c>
      <c r="AG294" s="3" t="s">
        <v>147</v>
      </c>
      <c r="AH294" s="3">
        <v>1</v>
      </c>
      <c r="AI294" s="3" t="s">
        <v>2431</v>
      </c>
      <c r="AJ294" s="3">
        <v>3</v>
      </c>
      <c r="AK294" s="3">
        <f t="shared" si="133"/>
        <v>1</v>
      </c>
      <c r="AL294" s="3">
        <v>3</v>
      </c>
      <c r="AM294" s="3">
        <f t="shared" si="133"/>
        <v>1</v>
      </c>
      <c r="AN294" s="3">
        <v>1</v>
      </c>
      <c r="AO294" s="3">
        <f t="shared" si="123"/>
        <v>0</v>
      </c>
      <c r="AP294" s="3">
        <f t="shared" si="124"/>
        <v>0.66666666666666663</v>
      </c>
      <c r="AQ294" s="3" t="s">
        <v>2432</v>
      </c>
      <c r="AR294" s="3">
        <v>3</v>
      </c>
      <c r="AS294" s="13">
        <f t="shared" si="125"/>
        <v>0.03</v>
      </c>
      <c r="AT294" s="3" t="e">
        <v>#NAME?</v>
      </c>
      <c r="AU294" s="3">
        <v>25</v>
      </c>
      <c r="AV294" s="5">
        <f t="shared" si="126"/>
        <v>0.25</v>
      </c>
      <c r="AW294" s="3">
        <v>100</v>
      </c>
      <c r="AX294" s="13">
        <f t="shared" si="127"/>
        <v>8.1004455245038479E-3</v>
      </c>
      <c r="AY294" s="3">
        <v>80</v>
      </c>
      <c r="AZ294" s="5">
        <f t="shared" si="128"/>
        <v>0.8</v>
      </c>
      <c r="BA294" s="3">
        <v>250000</v>
      </c>
      <c r="BB294" s="13">
        <f t="shared" si="129"/>
        <v>1.3913624220837044E-2</v>
      </c>
      <c r="BC294" s="13">
        <f t="shared" si="130"/>
        <v>0.26800351743633527</v>
      </c>
      <c r="BD294" s="13">
        <f t="shared" si="131"/>
        <v>0.53895576661906086</v>
      </c>
    </row>
    <row r="295" spans="1:56" ht="15" x14ac:dyDescent="0.2">
      <c r="A295" s="3" t="s">
        <v>2436</v>
      </c>
      <c r="B295" s="21" t="s">
        <v>3151</v>
      </c>
      <c r="C295" s="3" t="s">
        <v>2437</v>
      </c>
      <c r="D295" s="3" t="s">
        <v>144</v>
      </c>
      <c r="E295" s="3" t="s">
        <v>2438</v>
      </c>
      <c r="F295" s="3">
        <v>5</v>
      </c>
      <c r="G295" s="3">
        <f t="shared" si="108"/>
        <v>1</v>
      </c>
      <c r="H295" s="3">
        <v>3</v>
      </c>
      <c r="I295" s="3">
        <f t="shared" si="109"/>
        <v>0.5</v>
      </c>
      <c r="J295" s="3">
        <v>4</v>
      </c>
      <c r="K295" s="3">
        <f t="shared" si="110"/>
        <v>0.75</v>
      </c>
      <c r="L295" s="12">
        <f t="shared" si="115"/>
        <v>0.75</v>
      </c>
      <c r="M295" s="3">
        <v>1.5</v>
      </c>
      <c r="N295" s="13">
        <f t="shared" si="111"/>
        <v>1.3047842087654733E-2</v>
      </c>
      <c r="O295" s="12">
        <f t="shared" si="112"/>
        <v>3.8338658146964855E-2</v>
      </c>
      <c r="P295" s="3">
        <v>4</v>
      </c>
      <c r="Q295" s="3">
        <f t="shared" si="113"/>
        <v>0.75</v>
      </c>
      <c r="R295" s="3">
        <v>4</v>
      </c>
      <c r="S295" s="3">
        <f t="shared" si="114"/>
        <v>0.75</v>
      </c>
      <c r="T295" s="13">
        <f t="shared" si="116"/>
        <v>0.50434928069588492</v>
      </c>
      <c r="U295" s="3">
        <v>0</v>
      </c>
      <c r="W295" s="5" t="str">
        <f t="shared" si="117"/>
        <v/>
      </c>
      <c r="Y295" s="5" t="str">
        <f t="shared" si="118"/>
        <v/>
      </c>
      <c r="AA295" s="5" t="str">
        <f t="shared" si="119"/>
        <v/>
      </c>
      <c r="AC295" s="5" t="str">
        <f t="shared" si="120"/>
        <v/>
      </c>
      <c r="AD295" s="5">
        <f t="shared" si="121"/>
        <v>0</v>
      </c>
      <c r="AF295" s="3">
        <v>1</v>
      </c>
      <c r="AG295" s="3" t="s">
        <v>128</v>
      </c>
      <c r="AH295" s="3">
        <v>1</v>
      </c>
      <c r="AI295" s="3" t="s">
        <v>2440</v>
      </c>
      <c r="AJ295" s="3">
        <v>2</v>
      </c>
      <c r="AK295" s="3">
        <f t="shared" si="133"/>
        <v>0.5</v>
      </c>
      <c r="AL295" s="3">
        <v>1</v>
      </c>
      <c r="AM295" s="3">
        <f t="shared" si="133"/>
        <v>0</v>
      </c>
      <c r="AN295" s="3">
        <v>1</v>
      </c>
      <c r="AO295" s="3">
        <f t="shared" si="123"/>
        <v>0</v>
      </c>
      <c r="AP295" s="3">
        <f t="shared" si="124"/>
        <v>0.16666666666666666</v>
      </c>
      <c r="AQ295" s="3" t="s">
        <v>2441</v>
      </c>
      <c r="AR295" s="3">
        <v>7</v>
      </c>
      <c r="AS295" s="13">
        <f t="shared" si="125"/>
        <v>7.0000000000000007E-2</v>
      </c>
      <c r="AT295" s="3" t="s">
        <v>2442</v>
      </c>
      <c r="AU295" s="3">
        <v>30</v>
      </c>
      <c r="AV295" s="5">
        <f t="shared" si="126"/>
        <v>0.3</v>
      </c>
      <c r="AW295" s="3">
        <v>20</v>
      </c>
      <c r="AX295" s="13">
        <f t="shared" si="127"/>
        <v>1.6200891049007696E-3</v>
      </c>
      <c r="AY295" s="3">
        <v>85</v>
      </c>
      <c r="AZ295" s="5">
        <f t="shared" si="128"/>
        <v>0.85</v>
      </c>
      <c r="BA295" s="3">
        <v>15</v>
      </c>
      <c r="BB295" s="13">
        <f t="shared" si="129"/>
        <v>8.3481745325022267E-7</v>
      </c>
      <c r="BC295" s="13">
        <f t="shared" si="130"/>
        <v>0.28790523098058846</v>
      </c>
      <c r="BD295" s="13">
        <f t="shared" si="131"/>
        <v>0.47236514729289242</v>
      </c>
    </row>
    <row r="296" spans="1:56" ht="15" x14ac:dyDescent="0.2">
      <c r="A296" s="3" t="s">
        <v>2445</v>
      </c>
      <c r="B296" s="21" t="s">
        <v>3149</v>
      </c>
      <c r="C296" s="3" t="s">
        <v>2446</v>
      </c>
      <c r="D296" s="3" t="s">
        <v>113</v>
      </c>
      <c r="E296" s="3" t="s">
        <v>361</v>
      </c>
      <c r="F296" s="3">
        <v>5</v>
      </c>
      <c r="G296" s="3">
        <f t="shared" si="108"/>
        <v>1</v>
      </c>
      <c r="H296" s="3">
        <v>5</v>
      </c>
      <c r="I296" s="3">
        <f t="shared" si="109"/>
        <v>1</v>
      </c>
      <c r="J296" s="3">
        <v>5</v>
      </c>
      <c r="K296" s="3">
        <f t="shared" si="110"/>
        <v>1</v>
      </c>
      <c r="L296" s="12">
        <f t="shared" si="115"/>
        <v>1</v>
      </c>
      <c r="M296" s="3">
        <v>12</v>
      </c>
      <c r="N296" s="13">
        <f t="shared" si="111"/>
        <v>0.13014386082301774</v>
      </c>
      <c r="O296" s="12">
        <f t="shared" si="112"/>
        <v>0.72523961661341851</v>
      </c>
      <c r="P296" s="3">
        <v>5</v>
      </c>
      <c r="Q296" s="3">
        <f t="shared" si="113"/>
        <v>1</v>
      </c>
      <c r="R296" s="3">
        <v>5</v>
      </c>
      <c r="S296" s="3">
        <f t="shared" si="114"/>
        <v>1</v>
      </c>
      <c r="T296" s="13">
        <f t="shared" si="116"/>
        <v>0.71004795360767259</v>
      </c>
      <c r="U296" s="3">
        <v>0</v>
      </c>
      <c r="W296" s="5" t="str">
        <f t="shared" si="117"/>
        <v/>
      </c>
      <c r="Y296" s="5" t="str">
        <f t="shared" si="118"/>
        <v/>
      </c>
      <c r="AA296" s="5" t="str">
        <f t="shared" si="119"/>
        <v/>
      </c>
      <c r="AC296" s="5" t="str">
        <f t="shared" si="120"/>
        <v/>
      </c>
      <c r="AD296" s="5">
        <f t="shared" si="121"/>
        <v>0</v>
      </c>
      <c r="AF296" s="3">
        <v>1</v>
      </c>
      <c r="AG296" s="3" t="s">
        <v>179</v>
      </c>
      <c r="AH296" s="3">
        <v>1</v>
      </c>
      <c r="AI296" s="3" t="s">
        <v>2448</v>
      </c>
      <c r="AJ296" s="3">
        <v>3</v>
      </c>
      <c r="AK296" s="3">
        <f t="shared" si="133"/>
        <v>1</v>
      </c>
      <c r="AL296" s="3">
        <v>3</v>
      </c>
      <c r="AM296" s="3">
        <f t="shared" si="133"/>
        <v>1</v>
      </c>
      <c r="AN296" s="3">
        <v>3</v>
      </c>
      <c r="AO296" s="3">
        <f t="shared" si="123"/>
        <v>1</v>
      </c>
      <c r="AP296" s="3">
        <f t="shared" si="124"/>
        <v>1</v>
      </c>
      <c r="AQ296" s="3" t="s">
        <v>2449</v>
      </c>
      <c r="AR296" s="3">
        <v>10</v>
      </c>
      <c r="AS296" s="13">
        <f t="shared" si="125"/>
        <v>0.1</v>
      </c>
      <c r="AT296" s="3" t="s">
        <v>2450</v>
      </c>
      <c r="AU296" s="3">
        <v>30</v>
      </c>
      <c r="AV296" s="5">
        <f t="shared" si="126"/>
        <v>0.3</v>
      </c>
      <c r="AW296" s="3">
        <v>300</v>
      </c>
      <c r="AX296" s="13">
        <f t="shared" si="127"/>
        <v>2.4301336573511544E-2</v>
      </c>
      <c r="AY296" s="3">
        <v>60</v>
      </c>
      <c r="AZ296" s="5">
        <f t="shared" si="128"/>
        <v>0.6</v>
      </c>
      <c r="BA296" s="3">
        <v>3000000</v>
      </c>
      <c r="BB296" s="13">
        <f t="shared" si="129"/>
        <v>0.16696349065004451</v>
      </c>
      <c r="BC296" s="13">
        <f t="shared" si="130"/>
        <v>0.27281620680588903</v>
      </c>
      <c r="BD296" s="13">
        <f t="shared" si="131"/>
        <v>0.63535802005169506</v>
      </c>
    </row>
    <row r="297" spans="1:56" ht="15" x14ac:dyDescent="0.2">
      <c r="A297" s="3" t="s">
        <v>2456</v>
      </c>
      <c r="B297" s="21" t="s">
        <v>3139</v>
      </c>
      <c r="C297" s="3" t="s">
        <v>2457</v>
      </c>
      <c r="D297" s="3" t="s">
        <v>144</v>
      </c>
      <c r="E297" s="3" t="s">
        <v>2458</v>
      </c>
      <c r="F297" s="3">
        <v>5</v>
      </c>
      <c r="G297" s="3">
        <f t="shared" si="108"/>
        <v>1</v>
      </c>
      <c r="H297" s="3">
        <v>5</v>
      </c>
      <c r="I297" s="3">
        <f t="shared" si="109"/>
        <v>1</v>
      </c>
      <c r="J297" s="3">
        <v>5</v>
      </c>
      <c r="K297" s="3">
        <f t="shared" si="110"/>
        <v>1</v>
      </c>
      <c r="L297" s="12">
        <f t="shared" si="115"/>
        <v>1</v>
      </c>
      <c r="M297" s="3">
        <v>16</v>
      </c>
      <c r="N297" s="13">
        <f t="shared" si="111"/>
        <v>0.17475186796029887</v>
      </c>
      <c r="O297" s="12">
        <f t="shared" si="112"/>
        <v>0.85942492012779548</v>
      </c>
      <c r="P297" s="3">
        <v>5</v>
      </c>
      <c r="Q297" s="3">
        <f t="shared" si="113"/>
        <v>1</v>
      </c>
      <c r="R297" s="3">
        <v>5</v>
      </c>
      <c r="S297" s="3">
        <f t="shared" si="114"/>
        <v>1</v>
      </c>
      <c r="T297" s="13">
        <f t="shared" si="116"/>
        <v>0.72491728932009958</v>
      </c>
      <c r="U297" s="3">
        <v>1</v>
      </c>
      <c r="V297" s="3">
        <v>100</v>
      </c>
      <c r="W297" s="5">
        <f t="shared" si="117"/>
        <v>1</v>
      </c>
      <c r="X297" s="3">
        <v>50</v>
      </c>
      <c r="Y297" s="5">
        <f t="shared" si="118"/>
        <v>0.5</v>
      </c>
      <c r="Z297" s="3">
        <v>60</v>
      </c>
      <c r="AA297" s="5">
        <f t="shared" si="119"/>
        <v>0.6</v>
      </c>
      <c r="AB297" s="3">
        <v>15</v>
      </c>
      <c r="AC297" s="5">
        <f t="shared" si="120"/>
        <v>0.15</v>
      </c>
      <c r="AD297" s="5">
        <f t="shared" si="121"/>
        <v>0.65</v>
      </c>
      <c r="AE297" s="3" t="s">
        <v>2460</v>
      </c>
      <c r="AF297" s="3">
        <v>1</v>
      </c>
      <c r="AG297" s="3" t="s">
        <v>179</v>
      </c>
      <c r="AH297" s="3">
        <v>1</v>
      </c>
      <c r="AI297" s="3" t="s">
        <v>2461</v>
      </c>
      <c r="AJ297" s="3">
        <v>3</v>
      </c>
      <c r="AK297" s="3">
        <f t="shared" si="133"/>
        <v>1</v>
      </c>
      <c r="AL297" s="3">
        <v>3</v>
      </c>
      <c r="AM297" s="3">
        <f t="shared" si="133"/>
        <v>1</v>
      </c>
      <c r="AN297" s="3">
        <v>3</v>
      </c>
      <c r="AO297" s="3">
        <f t="shared" si="123"/>
        <v>1</v>
      </c>
      <c r="AP297" s="3">
        <f t="shared" si="124"/>
        <v>1</v>
      </c>
      <c r="AQ297" s="3" t="s">
        <v>2462</v>
      </c>
      <c r="AR297" s="3">
        <v>4.5</v>
      </c>
      <c r="AS297" s="13">
        <f t="shared" si="125"/>
        <v>4.4999999999999998E-2</v>
      </c>
      <c r="AT297" s="3" t="s">
        <v>2463</v>
      </c>
      <c r="AU297" s="3">
        <v>89</v>
      </c>
      <c r="AV297" s="5">
        <f t="shared" si="126"/>
        <v>0.89</v>
      </c>
      <c r="AW297" s="3">
        <v>185</v>
      </c>
      <c r="AX297" s="13">
        <f t="shared" si="127"/>
        <v>1.4985824220332119E-2</v>
      </c>
      <c r="AY297" s="3">
        <v>75</v>
      </c>
      <c r="AZ297" s="5">
        <f t="shared" si="128"/>
        <v>0.75</v>
      </c>
      <c r="BA297" s="3">
        <v>550000</v>
      </c>
      <c r="BB297" s="13">
        <f t="shared" si="129"/>
        <v>3.0609973285841495E-2</v>
      </c>
      <c r="BC297" s="13">
        <f t="shared" si="130"/>
        <v>0.42139894937654343</v>
      </c>
      <c r="BD297" s="13">
        <f t="shared" si="131"/>
        <v>0.73016452983708036</v>
      </c>
    </row>
    <row r="298" spans="1:56" ht="15" x14ac:dyDescent="0.2">
      <c r="A298" s="3" t="s">
        <v>2469</v>
      </c>
      <c r="B298" s="21" t="s">
        <v>3137</v>
      </c>
      <c r="C298" s="3" t="s">
        <v>120</v>
      </c>
      <c r="D298" s="3" t="s">
        <v>124</v>
      </c>
      <c r="E298" s="3" t="s">
        <v>377</v>
      </c>
      <c r="G298" s="3">
        <f t="shared" si="108"/>
        <v>-0.25</v>
      </c>
      <c r="I298" s="3">
        <f t="shared" si="109"/>
        <v>-0.25</v>
      </c>
      <c r="K298" s="3">
        <f t="shared" si="110"/>
        <v>-0.25</v>
      </c>
      <c r="L298" s="12" t="str">
        <f t="shared" si="115"/>
        <v/>
      </c>
      <c r="N298" s="13">
        <f t="shared" si="111"/>
        <v>-3.6801605888256944E-3</v>
      </c>
      <c r="O298" s="12" t="e">
        <f t="shared" si="112"/>
        <v>#N/A</v>
      </c>
      <c r="Q298" s="3">
        <f t="shared" si="113"/>
        <v>-0.25</v>
      </c>
      <c r="S298" s="3">
        <f t="shared" si="114"/>
        <v>-0.25</v>
      </c>
      <c r="T298" s="13" t="str">
        <f t="shared" si="116"/>
        <v/>
      </c>
      <c r="W298" s="5" t="str">
        <f t="shared" si="117"/>
        <v/>
      </c>
      <c r="Y298" s="5" t="str">
        <f t="shared" si="118"/>
        <v/>
      </c>
      <c r="AA298" s="5" t="str">
        <f t="shared" si="119"/>
        <v/>
      </c>
      <c r="AC298" s="5" t="str">
        <f t="shared" si="120"/>
        <v/>
      </c>
      <c r="AD298" s="5" t="str">
        <f t="shared" si="121"/>
        <v/>
      </c>
      <c r="AK298" s="3">
        <f t="shared" si="133"/>
        <v>-0.5</v>
      </c>
      <c r="AM298" s="3">
        <f t="shared" si="133"/>
        <v>-0.5</v>
      </c>
      <c r="AO298" s="3">
        <f t="shared" si="123"/>
        <v>-0.5</v>
      </c>
      <c r="AP298" s="3" t="str">
        <f t="shared" si="124"/>
        <v/>
      </c>
      <c r="AS298" s="13" t="str">
        <f t="shared" si="125"/>
        <v/>
      </c>
      <c r="AV298" s="5" t="str">
        <f t="shared" si="126"/>
        <v/>
      </c>
      <c r="AX298" s="13" t="str">
        <f t="shared" si="127"/>
        <v/>
      </c>
      <c r="AZ298" s="5" t="str">
        <f t="shared" si="128"/>
        <v/>
      </c>
      <c r="BB298" s="13" t="str">
        <f t="shared" si="129"/>
        <v/>
      </c>
      <c r="BC298" s="13" t="str">
        <f t="shared" si="130"/>
        <v/>
      </c>
      <c r="BD298" s="13" t="str">
        <f t="shared" si="131"/>
        <v/>
      </c>
    </row>
    <row r="299" spans="1:56" ht="15" x14ac:dyDescent="0.2">
      <c r="A299" s="3" t="s">
        <v>2470</v>
      </c>
      <c r="B299" s="21" t="s">
        <v>3137</v>
      </c>
      <c r="C299" s="3" t="s">
        <v>2471</v>
      </c>
      <c r="D299" s="3" t="s">
        <v>113</v>
      </c>
      <c r="E299" s="3" t="s">
        <v>2472</v>
      </c>
      <c r="F299" s="3">
        <v>5</v>
      </c>
      <c r="G299" s="3">
        <f t="shared" si="108"/>
        <v>1</v>
      </c>
      <c r="H299" s="3">
        <v>4</v>
      </c>
      <c r="I299" s="3">
        <f t="shared" si="109"/>
        <v>0.75</v>
      </c>
      <c r="J299" s="3">
        <v>5</v>
      </c>
      <c r="K299" s="3">
        <f t="shared" si="110"/>
        <v>1</v>
      </c>
      <c r="L299" s="12">
        <f t="shared" si="115"/>
        <v>0.91666666666666663</v>
      </c>
      <c r="M299" s="3">
        <v>5</v>
      </c>
      <c r="N299" s="13">
        <f t="shared" si="111"/>
        <v>5.2079848332775729E-2</v>
      </c>
      <c r="O299" s="12">
        <f t="shared" si="112"/>
        <v>0.32587859424920129</v>
      </c>
      <c r="P299" s="3">
        <v>3</v>
      </c>
      <c r="Q299" s="3">
        <f t="shared" si="113"/>
        <v>0.5</v>
      </c>
      <c r="R299" s="3">
        <v>4</v>
      </c>
      <c r="S299" s="3">
        <f t="shared" si="114"/>
        <v>0.75</v>
      </c>
      <c r="T299" s="13">
        <f t="shared" si="116"/>
        <v>0.43402661611092519</v>
      </c>
      <c r="U299" s="3">
        <v>0</v>
      </c>
      <c r="W299" s="5" t="str">
        <f t="shared" si="117"/>
        <v/>
      </c>
      <c r="Y299" s="5" t="str">
        <f t="shared" si="118"/>
        <v/>
      </c>
      <c r="AA299" s="5" t="str">
        <f t="shared" si="119"/>
        <v/>
      </c>
      <c r="AC299" s="5" t="str">
        <f t="shared" si="120"/>
        <v/>
      </c>
      <c r="AD299" s="5">
        <f t="shared" si="121"/>
        <v>0</v>
      </c>
      <c r="AF299" s="3">
        <v>1</v>
      </c>
      <c r="AG299" s="3" t="s">
        <v>179</v>
      </c>
      <c r="AH299" s="3">
        <v>0</v>
      </c>
      <c r="AJ299" s="3">
        <v>3</v>
      </c>
      <c r="AK299" s="3">
        <f t="shared" si="133"/>
        <v>1</v>
      </c>
      <c r="AL299" s="3">
        <v>2</v>
      </c>
      <c r="AM299" s="3">
        <f t="shared" si="133"/>
        <v>0.5</v>
      </c>
      <c r="AN299" s="3">
        <v>2</v>
      </c>
      <c r="AO299" s="3">
        <f t="shared" si="123"/>
        <v>0.5</v>
      </c>
      <c r="AP299" s="3">
        <f t="shared" si="124"/>
        <v>0.66666666666666663</v>
      </c>
      <c r="AQ299" s="3" t="s">
        <v>2474</v>
      </c>
      <c r="AR299" s="3">
        <v>15</v>
      </c>
      <c r="AS299" s="13">
        <f t="shared" si="125"/>
        <v>0.15</v>
      </c>
      <c r="AT299" s="3" t="s">
        <v>2475</v>
      </c>
      <c r="AU299" s="3">
        <v>5</v>
      </c>
      <c r="AV299" s="5">
        <f t="shared" si="126"/>
        <v>0.05</v>
      </c>
      <c r="AW299" s="3">
        <v>200</v>
      </c>
      <c r="AX299" s="13">
        <f t="shared" si="127"/>
        <v>1.6200891049007696E-2</v>
      </c>
      <c r="AY299" s="3">
        <v>40</v>
      </c>
      <c r="AZ299" s="5">
        <f t="shared" si="128"/>
        <v>0.4</v>
      </c>
      <c r="BA299" s="3">
        <v>90000</v>
      </c>
      <c r="BB299" s="13">
        <f t="shared" si="129"/>
        <v>5.0089047195013359E-3</v>
      </c>
      <c r="BC299" s="13">
        <f t="shared" si="130"/>
        <v>0.11780244894212727</v>
      </c>
      <c r="BD299" s="13">
        <f t="shared" si="131"/>
        <v>0.41064529979829817</v>
      </c>
    </row>
    <row r="300" spans="1:56" ht="15" x14ac:dyDescent="0.2">
      <c r="A300" s="3" t="s">
        <v>2477</v>
      </c>
      <c r="B300" s="21" t="s">
        <v>3137</v>
      </c>
      <c r="C300" s="3" t="s">
        <v>2478</v>
      </c>
      <c r="D300" s="3" t="s">
        <v>124</v>
      </c>
      <c r="E300" s="3" t="s">
        <v>2479</v>
      </c>
      <c r="F300" s="3">
        <v>4</v>
      </c>
      <c r="G300" s="3">
        <f t="shared" si="108"/>
        <v>0.75</v>
      </c>
      <c r="H300" s="3">
        <v>5</v>
      </c>
      <c r="I300" s="3">
        <f t="shared" si="109"/>
        <v>1</v>
      </c>
      <c r="J300" s="3">
        <v>5</v>
      </c>
      <c r="K300" s="3">
        <f t="shared" si="110"/>
        <v>1</v>
      </c>
      <c r="L300" s="12">
        <f t="shared" si="115"/>
        <v>0.91666666666666663</v>
      </c>
      <c r="M300" s="3">
        <v>10</v>
      </c>
      <c r="N300" s="13">
        <f t="shared" si="111"/>
        <v>0.10783985725437716</v>
      </c>
      <c r="O300" s="12">
        <f t="shared" si="112"/>
        <v>0.61661341853035145</v>
      </c>
      <c r="P300" s="3">
        <v>2</v>
      </c>
      <c r="Q300" s="3">
        <f t="shared" si="113"/>
        <v>0.25</v>
      </c>
      <c r="R300" s="3">
        <v>5</v>
      </c>
      <c r="S300" s="3">
        <f t="shared" si="114"/>
        <v>1</v>
      </c>
      <c r="T300" s="13">
        <f t="shared" si="116"/>
        <v>0.45261328575145904</v>
      </c>
      <c r="U300" s="3">
        <v>0</v>
      </c>
      <c r="W300" s="5" t="str">
        <f t="shared" si="117"/>
        <v/>
      </c>
      <c r="Y300" s="5" t="str">
        <f t="shared" si="118"/>
        <v/>
      </c>
      <c r="AA300" s="5" t="str">
        <f t="shared" si="119"/>
        <v/>
      </c>
      <c r="AC300" s="5" t="str">
        <f t="shared" si="120"/>
        <v/>
      </c>
      <c r="AD300" s="5">
        <f t="shared" si="121"/>
        <v>0</v>
      </c>
      <c r="AF300" s="3">
        <v>0</v>
      </c>
      <c r="AH300" s="3">
        <v>1</v>
      </c>
      <c r="AI300" s="3" t="s">
        <v>2480</v>
      </c>
      <c r="AJ300" s="3">
        <v>3</v>
      </c>
      <c r="AK300" s="3">
        <f t="shared" si="133"/>
        <v>1</v>
      </c>
      <c r="AL300" s="3">
        <v>0</v>
      </c>
      <c r="AM300" s="3">
        <f t="shared" si="133"/>
        <v>-0.5</v>
      </c>
      <c r="AN300" s="3">
        <v>2</v>
      </c>
      <c r="AO300" s="3">
        <f t="shared" si="123"/>
        <v>0.5</v>
      </c>
      <c r="AP300" s="3" t="str">
        <f t="shared" si="124"/>
        <v/>
      </c>
      <c r="AQ300" s="3" t="s">
        <v>2481</v>
      </c>
      <c r="AR300" s="3">
        <v>2</v>
      </c>
      <c r="AS300" s="13">
        <f t="shared" si="125"/>
        <v>0.02</v>
      </c>
      <c r="AT300" s="3" t="s">
        <v>2482</v>
      </c>
      <c r="AU300" s="3">
        <v>100</v>
      </c>
      <c r="AV300" s="5">
        <f t="shared" si="126"/>
        <v>1</v>
      </c>
      <c r="AW300" s="3">
        <v>15</v>
      </c>
      <c r="AX300" s="13">
        <f t="shared" si="127"/>
        <v>1.215066828675577E-3</v>
      </c>
      <c r="AY300" s="3">
        <v>70</v>
      </c>
      <c r="AZ300" s="5">
        <f t="shared" si="128"/>
        <v>0.70000000000000007</v>
      </c>
      <c r="BB300" s="13" t="str">
        <f t="shared" si="129"/>
        <v/>
      </c>
      <c r="BC300" s="13">
        <f t="shared" si="130"/>
        <v>0.56707168894289195</v>
      </c>
      <c r="BD300" s="13">
        <f t="shared" si="131"/>
        <v>0.42233594876585961</v>
      </c>
    </row>
    <row r="301" spans="1:56" ht="15" x14ac:dyDescent="0.2">
      <c r="A301" s="3" t="s">
        <v>2483</v>
      </c>
      <c r="B301" s="21" t="s">
        <v>3152</v>
      </c>
      <c r="C301" s="3" t="s">
        <v>1199</v>
      </c>
      <c r="D301" s="3" t="s">
        <v>113</v>
      </c>
      <c r="E301" s="3" t="s">
        <v>2484</v>
      </c>
      <c r="F301" s="3">
        <v>5</v>
      </c>
      <c r="G301" s="3">
        <f t="shared" si="108"/>
        <v>1</v>
      </c>
      <c r="H301" s="3">
        <v>5</v>
      </c>
      <c r="I301" s="3">
        <f t="shared" si="109"/>
        <v>1</v>
      </c>
      <c r="J301" s="3">
        <v>5</v>
      </c>
      <c r="K301" s="3">
        <f t="shared" si="110"/>
        <v>1</v>
      </c>
      <c r="L301" s="12">
        <f t="shared" si="115"/>
        <v>1</v>
      </c>
      <c r="M301" s="3">
        <v>2</v>
      </c>
      <c r="N301" s="13">
        <f t="shared" si="111"/>
        <v>1.8623842979814877E-2</v>
      </c>
      <c r="O301" s="12">
        <f t="shared" si="112"/>
        <v>5.4313099041533544E-2</v>
      </c>
      <c r="P301" s="3">
        <v>3</v>
      </c>
      <c r="Q301" s="3">
        <f t="shared" si="113"/>
        <v>0.5</v>
      </c>
      <c r="R301" s="3">
        <v>4</v>
      </c>
      <c r="S301" s="3">
        <f t="shared" si="114"/>
        <v>0.75</v>
      </c>
      <c r="T301" s="13">
        <f t="shared" si="116"/>
        <v>0.42287461432660495</v>
      </c>
      <c r="U301" s="3">
        <v>1</v>
      </c>
      <c r="V301" s="3">
        <v>2</v>
      </c>
      <c r="W301" s="5">
        <f t="shared" si="117"/>
        <v>0.02</v>
      </c>
      <c r="X301" s="3">
        <v>5</v>
      </c>
      <c r="Y301" s="5">
        <f t="shared" si="118"/>
        <v>0.05</v>
      </c>
      <c r="Z301" s="3">
        <v>2</v>
      </c>
      <c r="AA301" s="5">
        <f t="shared" si="119"/>
        <v>0.02</v>
      </c>
      <c r="AB301" s="3">
        <v>5</v>
      </c>
      <c r="AC301" s="5">
        <f t="shared" si="120"/>
        <v>0.05</v>
      </c>
      <c r="AD301" s="5">
        <f t="shared" si="121"/>
        <v>0.22800000000000004</v>
      </c>
      <c r="AE301" s="3" t="s">
        <v>2486</v>
      </c>
      <c r="AF301" s="3">
        <v>1</v>
      </c>
      <c r="AG301" s="3" t="s">
        <v>147</v>
      </c>
      <c r="AH301" s="3">
        <v>1</v>
      </c>
      <c r="AI301" s="3" t="s">
        <v>2487</v>
      </c>
      <c r="AJ301" s="3">
        <v>2</v>
      </c>
      <c r="AK301" s="3">
        <f t="shared" si="133"/>
        <v>0.5</v>
      </c>
      <c r="AL301" s="3">
        <v>3</v>
      </c>
      <c r="AM301" s="3">
        <f t="shared" si="133"/>
        <v>1</v>
      </c>
      <c r="AN301" s="3">
        <v>2</v>
      </c>
      <c r="AO301" s="3">
        <f t="shared" si="123"/>
        <v>0.5</v>
      </c>
      <c r="AP301" s="3">
        <f t="shared" si="124"/>
        <v>0.66666666666666663</v>
      </c>
      <c r="AQ301" s="3" t="s">
        <v>2488</v>
      </c>
      <c r="AR301" s="3">
        <v>10</v>
      </c>
      <c r="AS301" s="13">
        <f t="shared" si="125"/>
        <v>0.1</v>
      </c>
      <c r="AT301" s="3" t="s">
        <v>2489</v>
      </c>
      <c r="AU301" s="3">
        <v>4</v>
      </c>
      <c r="AV301" s="5">
        <f t="shared" si="126"/>
        <v>0.04</v>
      </c>
      <c r="AW301" s="3">
        <v>30</v>
      </c>
      <c r="AX301" s="13">
        <f t="shared" si="127"/>
        <v>2.4301336573511541E-3</v>
      </c>
      <c r="AY301" s="3">
        <v>80</v>
      </c>
      <c r="AZ301" s="5">
        <f t="shared" si="128"/>
        <v>0.8</v>
      </c>
      <c r="BA301" s="3">
        <v>300000</v>
      </c>
      <c r="BB301" s="13">
        <f t="shared" si="129"/>
        <v>1.6696349065004452E-2</v>
      </c>
      <c r="BC301" s="13">
        <f t="shared" si="130"/>
        <v>0.21478162068058892</v>
      </c>
      <c r="BD301" s="13">
        <f t="shared" si="131"/>
        <v>0.57904036270923254</v>
      </c>
    </row>
    <row r="302" spans="1:56" ht="15" x14ac:dyDescent="0.2">
      <c r="A302" s="3" t="s">
        <v>2492</v>
      </c>
      <c r="B302" s="21" t="s">
        <v>3149</v>
      </c>
      <c r="C302" s="3" t="s">
        <v>2493</v>
      </c>
      <c r="D302" s="3" t="s">
        <v>144</v>
      </c>
      <c r="E302" s="3" t="s">
        <v>1312</v>
      </c>
      <c r="F302" s="3">
        <v>5</v>
      </c>
      <c r="G302" s="3">
        <f t="shared" si="108"/>
        <v>1</v>
      </c>
      <c r="H302" s="3">
        <v>5</v>
      </c>
      <c r="I302" s="3">
        <f t="shared" si="109"/>
        <v>1</v>
      </c>
      <c r="J302" s="3">
        <v>5</v>
      </c>
      <c r="K302" s="3">
        <f t="shared" si="110"/>
        <v>1</v>
      </c>
      <c r="L302" s="12">
        <f t="shared" si="115"/>
        <v>1</v>
      </c>
      <c r="M302" s="3">
        <v>3</v>
      </c>
      <c r="N302" s="13">
        <f t="shared" si="111"/>
        <v>2.9775844764135161E-2</v>
      </c>
      <c r="O302" s="12">
        <f t="shared" si="112"/>
        <v>0.15015974440894569</v>
      </c>
      <c r="P302" s="3">
        <v>5</v>
      </c>
      <c r="Q302" s="3">
        <f t="shared" si="113"/>
        <v>1</v>
      </c>
      <c r="R302" s="3">
        <v>5</v>
      </c>
      <c r="S302" s="3">
        <f t="shared" si="114"/>
        <v>1</v>
      </c>
      <c r="T302" s="13">
        <f t="shared" si="116"/>
        <v>0.67659194825471169</v>
      </c>
      <c r="U302" s="3">
        <v>1</v>
      </c>
      <c r="V302" s="3">
        <v>7</v>
      </c>
      <c r="W302" s="5">
        <f t="shared" si="117"/>
        <v>7.0000000000000007E-2</v>
      </c>
      <c r="X302" s="3">
        <v>5</v>
      </c>
      <c r="Y302" s="5">
        <f t="shared" si="118"/>
        <v>0.05</v>
      </c>
      <c r="Z302" s="3">
        <v>75</v>
      </c>
      <c r="AA302" s="5">
        <f t="shared" si="119"/>
        <v>0.75</v>
      </c>
      <c r="AB302" s="3">
        <v>5</v>
      </c>
      <c r="AC302" s="5">
        <f t="shared" si="120"/>
        <v>0.05</v>
      </c>
      <c r="AD302" s="5">
        <f t="shared" si="121"/>
        <v>0.38400000000000001</v>
      </c>
      <c r="AE302" s="3" t="s">
        <v>2495</v>
      </c>
      <c r="AF302" s="3">
        <v>1</v>
      </c>
      <c r="AG302" s="3" t="s">
        <v>128</v>
      </c>
      <c r="AH302" s="3">
        <v>1</v>
      </c>
      <c r="AI302" s="3" t="s">
        <v>2496</v>
      </c>
      <c r="AJ302" s="3">
        <v>3</v>
      </c>
      <c r="AK302" s="3">
        <f t="shared" si="133"/>
        <v>1</v>
      </c>
      <c r="AL302" s="3">
        <v>3</v>
      </c>
      <c r="AM302" s="3">
        <f t="shared" si="133"/>
        <v>1</v>
      </c>
      <c r="AN302" s="3">
        <v>3</v>
      </c>
      <c r="AO302" s="3">
        <f t="shared" si="123"/>
        <v>1</v>
      </c>
      <c r="AP302" s="3">
        <f t="shared" si="124"/>
        <v>1</v>
      </c>
      <c r="AQ302" s="3" t="s">
        <v>2497</v>
      </c>
      <c r="AR302" s="3">
        <v>20</v>
      </c>
      <c r="AS302" s="13">
        <f t="shared" si="125"/>
        <v>0.2</v>
      </c>
      <c r="AT302" s="3" t="s">
        <v>2498</v>
      </c>
      <c r="AU302" s="3">
        <v>18</v>
      </c>
      <c r="AV302" s="5">
        <f t="shared" si="126"/>
        <v>0.18</v>
      </c>
      <c r="AW302" s="3">
        <v>12</v>
      </c>
      <c r="AX302" s="13">
        <f t="shared" si="127"/>
        <v>9.7205346294046175E-4</v>
      </c>
      <c r="AY302" s="3">
        <v>100</v>
      </c>
      <c r="AZ302" s="5">
        <f t="shared" si="128"/>
        <v>1</v>
      </c>
      <c r="BA302" s="3">
        <v>800000</v>
      </c>
      <c r="BB302" s="13">
        <f t="shared" si="129"/>
        <v>4.4523597506678537E-2</v>
      </c>
      <c r="BC302" s="13">
        <f t="shared" si="130"/>
        <v>0.30637391274240472</v>
      </c>
      <c r="BD302" s="13">
        <f t="shared" si="131"/>
        <v>0.69587073262463961</v>
      </c>
    </row>
    <row r="303" spans="1:56" ht="15" x14ac:dyDescent="0.2">
      <c r="A303" s="3" t="s">
        <v>2501</v>
      </c>
      <c r="B303" s="21" t="s">
        <v>3149</v>
      </c>
      <c r="C303" s="3" t="s">
        <v>1847</v>
      </c>
      <c r="D303" s="3" t="s">
        <v>144</v>
      </c>
      <c r="E303" s="3" t="s">
        <v>187</v>
      </c>
      <c r="F303" s="3">
        <v>5</v>
      </c>
      <c r="G303" s="3">
        <f t="shared" si="108"/>
        <v>1</v>
      </c>
      <c r="H303" s="3">
        <v>5</v>
      </c>
      <c r="I303" s="3">
        <f t="shared" si="109"/>
        <v>1</v>
      </c>
      <c r="J303" s="3">
        <v>5</v>
      </c>
      <c r="K303" s="3">
        <f t="shared" si="110"/>
        <v>1</v>
      </c>
      <c r="L303" s="12">
        <f t="shared" si="115"/>
        <v>1</v>
      </c>
      <c r="M303" s="3">
        <v>25</v>
      </c>
      <c r="N303" s="13">
        <f t="shared" si="111"/>
        <v>0.27511988401918147</v>
      </c>
      <c r="O303" s="12">
        <f t="shared" si="112"/>
        <v>0.94249201277955275</v>
      </c>
      <c r="P303" s="3">
        <v>5</v>
      </c>
      <c r="Q303" s="3">
        <f t="shared" si="113"/>
        <v>1</v>
      </c>
      <c r="R303" s="3">
        <v>5</v>
      </c>
      <c r="S303" s="3">
        <f t="shared" si="114"/>
        <v>1</v>
      </c>
      <c r="T303" s="13">
        <f t="shared" si="116"/>
        <v>0.75837329467306047</v>
      </c>
      <c r="U303" s="3">
        <v>1</v>
      </c>
      <c r="V303" s="3">
        <v>100</v>
      </c>
      <c r="W303" s="5">
        <f t="shared" si="117"/>
        <v>1</v>
      </c>
      <c r="X303" s="3">
        <v>15</v>
      </c>
      <c r="Y303" s="5">
        <f t="shared" si="118"/>
        <v>0.15</v>
      </c>
      <c r="Z303" s="3">
        <v>100</v>
      </c>
      <c r="AA303" s="5">
        <f t="shared" si="119"/>
        <v>1</v>
      </c>
      <c r="AB303" s="3">
        <v>15</v>
      </c>
      <c r="AC303" s="5">
        <f t="shared" si="120"/>
        <v>0.15</v>
      </c>
      <c r="AD303" s="5">
        <f t="shared" si="121"/>
        <v>0.65999999999999992</v>
      </c>
      <c r="AE303" s="3" t="s">
        <v>2503</v>
      </c>
      <c r="AF303" s="3">
        <v>0</v>
      </c>
      <c r="AH303" s="3">
        <v>0</v>
      </c>
      <c r="AJ303" s="3">
        <v>3</v>
      </c>
      <c r="AK303" s="3">
        <f t="shared" si="133"/>
        <v>1</v>
      </c>
      <c r="AL303" s="3">
        <v>2</v>
      </c>
      <c r="AM303" s="3">
        <f t="shared" si="133"/>
        <v>0.5</v>
      </c>
      <c r="AN303" s="3">
        <v>1</v>
      </c>
      <c r="AO303" s="3">
        <f t="shared" si="123"/>
        <v>0</v>
      </c>
      <c r="AP303" s="3">
        <f t="shared" si="124"/>
        <v>0.5</v>
      </c>
      <c r="AQ303" s="3" t="s">
        <v>2504</v>
      </c>
      <c r="AR303" s="3">
        <v>14</v>
      </c>
      <c r="AS303" s="13">
        <f t="shared" si="125"/>
        <v>0.14000000000000001</v>
      </c>
      <c r="AT303" s="3" t="s">
        <v>2505</v>
      </c>
      <c r="AU303" s="3">
        <v>50</v>
      </c>
      <c r="AV303" s="5">
        <f t="shared" si="126"/>
        <v>0.5</v>
      </c>
      <c r="AW303" s="3">
        <v>50</v>
      </c>
      <c r="AX303" s="13">
        <f t="shared" si="127"/>
        <v>4.0502227622519239E-3</v>
      </c>
      <c r="AY303" s="3">
        <v>75</v>
      </c>
      <c r="AZ303" s="5">
        <f t="shared" si="128"/>
        <v>0.75</v>
      </c>
      <c r="BA303" s="3">
        <v>100000</v>
      </c>
      <c r="BB303" s="13">
        <f t="shared" si="129"/>
        <v>5.5654496883348172E-3</v>
      </c>
      <c r="BC303" s="13">
        <f t="shared" si="130"/>
        <v>0.31490391811264673</v>
      </c>
      <c r="BD303" s="13">
        <f t="shared" si="131"/>
        <v>0.42165965159821339</v>
      </c>
    </row>
    <row r="304" spans="1:56" ht="15" x14ac:dyDescent="0.2">
      <c r="A304" s="3" t="s">
        <v>2508</v>
      </c>
      <c r="B304" s="21" t="s">
        <v>3152</v>
      </c>
      <c r="C304" s="3" t="s">
        <v>2509</v>
      </c>
      <c r="D304" s="3" t="s">
        <v>144</v>
      </c>
      <c r="E304" s="3" t="s">
        <v>1290</v>
      </c>
      <c r="F304" s="3">
        <v>5</v>
      </c>
      <c r="G304" s="3">
        <f t="shared" si="108"/>
        <v>1</v>
      </c>
      <c r="H304" s="3">
        <v>5</v>
      </c>
      <c r="I304" s="3">
        <f t="shared" si="109"/>
        <v>1</v>
      </c>
      <c r="J304" s="3">
        <v>4</v>
      </c>
      <c r="K304" s="3">
        <f t="shared" si="110"/>
        <v>0.75</v>
      </c>
      <c r="L304" s="12">
        <f t="shared" si="115"/>
        <v>0.91666666666666663</v>
      </c>
      <c r="M304" s="3">
        <v>3</v>
      </c>
      <c r="N304" s="13">
        <f t="shared" si="111"/>
        <v>2.9775844764135161E-2</v>
      </c>
      <c r="O304" s="12">
        <f t="shared" si="112"/>
        <v>0.15015974440894569</v>
      </c>
      <c r="P304" s="3">
        <v>4</v>
      </c>
      <c r="Q304" s="3">
        <f t="shared" si="113"/>
        <v>0.75</v>
      </c>
      <c r="R304" s="3">
        <v>5</v>
      </c>
      <c r="S304" s="3">
        <f t="shared" si="114"/>
        <v>1</v>
      </c>
      <c r="T304" s="13">
        <f t="shared" si="116"/>
        <v>0.59325861492137844</v>
      </c>
      <c r="U304" s="3">
        <v>1</v>
      </c>
      <c r="V304" s="3">
        <v>10</v>
      </c>
      <c r="W304" s="5">
        <f t="shared" si="117"/>
        <v>0.1</v>
      </c>
      <c r="X304" s="3">
        <v>5</v>
      </c>
      <c r="Y304" s="5">
        <f t="shared" si="118"/>
        <v>0.05</v>
      </c>
      <c r="Z304" s="3">
        <v>10</v>
      </c>
      <c r="AA304" s="5">
        <f t="shared" si="119"/>
        <v>0.1</v>
      </c>
      <c r="AB304" s="3">
        <v>5</v>
      </c>
      <c r="AC304" s="5">
        <f t="shared" si="120"/>
        <v>0.05</v>
      </c>
      <c r="AD304" s="5">
        <f t="shared" si="121"/>
        <v>0.26000000000000006</v>
      </c>
      <c r="AE304" s="3" t="s">
        <v>2511</v>
      </c>
      <c r="AF304" s="3">
        <v>1</v>
      </c>
      <c r="AG304" s="3" t="s">
        <v>147</v>
      </c>
      <c r="AH304" s="3">
        <v>1</v>
      </c>
      <c r="AI304" s="3" t="s">
        <v>2512</v>
      </c>
      <c r="AJ304" s="3">
        <v>3</v>
      </c>
      <c r="AK304" s="3">
        <f t="shared" si="133"/>
        <v>1</v>
      </c>
      <c r="AL304" s="3">
        <v>2</v>
      </c>
      <c r="AM304" s="3">
        <f t="shared" si="133"/>
        <v>0.5</v>
      </c>
      <c r="AN304" s="3">
        <v>2</v>
      </c>
      <c r="AO304" s="3">
        <f t="shared" si="123"/>
        <v>0.5</v>
      </c>
      <c r="AP304" s="3">
        <f t="shared" si="124"/>
        <v>0.66666666666666663</v>
      </c>
      <c r="AQ304" s="3" t="s">
        <v>2513</v>
      </c>
      <c r="AR304" s="3">
        <v>30</v>
      </c>
      <c r="AS304" s="13">
        <f t="shared" si="125"/>
        <v>0.3</v>
      </c>
      <c r="AT304" s="3" t="s">
        <v>2514</v>
      </c>
      <c r="AU304" s="3">
        <v>5</v>
      </c>
      <c r="AV304" s="5">
        <f t="shared" si="126"/>
        <v>0.05</v>
      </c>
      <c r="AW304" s="3">
        <v>10</v>
      </c>
      <c r="AX304" s="13">
        <f t="shared" si="127"/>
        <v>8.1004455245038481E-4</v>
      </c>
      <c r="AY304" s="3">
        <v>50</v>
      </c>
      <c r="AZ304" s="5">
        <f t="shared" si="128"/>
        <v>0.5</v>
      </c>
      <c r="BA304" s="3">
        <v>200000</v>
      </c>
      <c r="BB304" s="13">
        <f t="shared" si="129"/>
        <v>1.1130899376669634E-2</v>
      </c>
      <c r="BC304" s="13">
        <f t="shared" si="130"/>
        <v>0.14048523598228002</v>
      </c>
      <c r="BD304" s="13">
        <f t="shared" si="131"/>
        <v>0.60963464802962397</v>
      </c>
    </row>
    <row r="305" spans="1:56" ht="15" x14ac:dyDescent="0.2">
      <c r="A305" s="3" t="s">
        <v>2517</v>
      </c>
      <c r="B305" s="21" t="s">
        <v>3152</v>
      </c>
      <c r="C305" s="3" t="s">
        <v>2518</v>
      </c>
      <c r="D305" s="3" t="s">
        <v>144</v>
      </c>
      <c r="E305" s="3" t="s">
        <v>1312</v>
      </c>
      <c r="F305" s="3">
        <v>5</v>
      </c>
      <c r="G305" s="3">
        <f t="shared" si="108"/>
        <v>1</v>
      </c>
      <c r="H305" s="3">
        <v>5</v>
      </c>
      <c r="I305" s="3">
        <f t="shared" si="109"/>
        <v>1</v>
      </c>
      <c r="J305" s="3">
        <v>5</v>
      </c>
      <c r="K305" s="3">
        <f t="shared" si="110"/>
        <v>1</v>
      </c>
      <c r="L305" s="12">
        <f t="shared" si="115"/>
        <v>1</v>
      </c>
      <c r="M305" s="3">
        <v>17</v>
      </c>
      <c r="N305" s="13">
        <f t="shared" si="111"/>
        <v>0.18590386974461917</v>
      </c>
      <c r="O305" s="12">
        <f t="shared" si="112"/>
        <v>0.86581469648562304</v>
      </c>
      <c r="P305" s="3">
        <v>5</v>
      </c>
      <c r="Q305" s="3">
        <f t="shared" si="113"/>
        <v>1</v>
      </c>
      <c r="R305" s="3">
        <v>5</v>
      </c>
      <c r="S305" s="3">
        <f t="shared" si="114"/>
        <v>1</v>
      </c>
      <c r="T305" s="13">
        <f t="shared" si="116"/>
        <v>0.72863462324820638</v>
      </c>
      <c r="U305" s="3">
        <v>1</v>
      </c>
      <c r="V305" s="3">
        <v>100</v>
      </c>
      <c r="W305" s="5">
        <f t="shared" si="117"/>
        <v>1</v>
      </c>
      <c r="X305" s="3">
        <v>25</v>
      </c>
      <c r="Y305" s="5">
        <f t="shared" si="118"/>
        <v>0.25</v>
      </c>
      <c r="Z305" s="3">
        <v>45</v>
      </c>
      <c r="AA305" s="5">
        <f t="shared" si="119"/>
        <v>0.45</v>
      </c>
      <c r="AB305" s="3">
        <v>25</v>
      </c>
      <c r="AC305" s="5">
        <f t="shared" si="120"/>
        <v>0.25</v>
      </c>
      <c r="AD305" s="5">
        <f t="shared" si="121"/>
        <v>0.59000000000000008</v>
      </c>
      <c r="AE305" s="3" t="s">
        <v>2520</v>
      </c>
      <c r="AF305" s="3">
        <v>1</v>
      </c>
      <c r="AG305" s="3" t="s">
        <v>147</v>
      </c>
      <c r="AH305" s="3">
        <v>0</v>
      </c>
      <c r="AJ305" s="3">
        <v>3</v>
      </c>
      <c r="AK305" s="3">
        <f t="shared" si="133"/>
        <v>1</v>
      </c>
      <c r="AL305" s="3">
        <v>3</v>
      </c>
      <c r="AM305" s="3">
        <f t="shared" si="133"/>
        <v>1</v>
      </c>
      <c r="AN305" s="3">
        <v>3</v>
      </c>
      <c r="AO305" s="3">
        <f t="shared" si="123"/>
        <v>1</v>
      </c>
      <c r="AP305" s="3">
        <f t="shared" si="124"/>
        <v>1</v>
      </c>
      <c r="AQ305" s="3" t="s">
        <v>2521</v>
      </c>
      <c r="AR305" s="3">
        <v>3</v>
      </c>
      <c r="AS305" s="13">
        <f t="shared" si="125"/>
        <v>0.03</v>
      </c>
      <c r="AT305" s="3" t="s">
        <v>2522</v>
      </c>
      <c r="AU305" s="3">
        <v>55</v>
      </c>
      <c r="AV305" s="5">
        <f t="shared" si="126"/>
        <v>0.55000000000000004</v>
      </c>
      <c r="AW305" s="3">
        <v>48</v>
      </c>
      <c r="AX305" s="13">
        <f t="shared" si="127"/>
        <v>3.888213851761847E-3</v>
      </c>
      <c r="AY305" s="3">
        <v>60</v>
      </c>
      <c r="AZ305" s="5">
        <f t="shared" si="128"/>
        <v>0.6</v>
      </c>
      <c r="BA305" s="3">
        <v>432000</v>
      </c>
      <c r="BB305" s="13">
        <f t="shared" si="129"/>
        <v>2.4042742653606411E-2</v>
      </c>
      <c r="BC305" s="13">
        <f t="shared" si="130"/>
        <v>0.2944827391263421</v>
      </c>
      <c r="BD305" s="13">
        <f t="shared" si="131"/>
        <v>0.58038967029681854</v>
      </c>
    </row>
    <row r="306" spans="1:56" ht="15" x14ac:dyDescent="0.2">
      <c r="A306" s="3" t="s">
        <v>2528</v>
      </c>
      <c r="B306" s="21" t="s">
        <v>3137</v>
      </c>
      <c r="C306" s="3">
        <v>60325</v>
      </c>
      <c r="D306" s="3" t="s">
        <v>144</v>
      </c>
      <c r="E306" s="3" t="s">
        <v>755</v>
      </c>
      <c r="F306" s="3">
        <v>5</v>
      </c>
      <c r="G306" s="3">
        <f t="shared" si="108"/>
        <v>1</v>
      </c>
      <c r="H306" s="3">
        <v>5</v>
      </c>
      <c r="I306" s="3">
        <f t="shared" si="109"/>
        <v>1</v>
      </c>
      <c r="J306" s="3">
        <v>5</v>
      </c>
      <c r="K306" s="3">
        <f t="shared" si="110"/>
        <v>1</v>
      </c>
      <c r="L306" s="12">
        <f t="shared" si="115"/>
        <v>1</v>
      </c>
      <c r="M306" s="3">
        <v>20</v>
      </c>
      <c r="N306" s="13">
        <f t="shared" si="111"/>
        <v>0.21935987509758004</v>
      </c>
      <c r="O306" s="12">
        <f t="shared" si="112"/>
        <v>0.88817891373801916</v>
      </c>
      <c r="P306" s="3">
        <v>3</v>
      </c>
      <c r="Q306" s="3">
        <f t="shared" si="113"/>
        <v>0.5</v>
      </c>
      <c r="R306" s="3">
        <v>5</v>
      </c>
      <c r="S306" s="3">
        <f t="shared" si="114"/>
        <v>1</v>
      </c>
      <c r="T306" s="13">
        <f t="shared" si="116"/>
        <v>0.57311995836586005</v>
      </c>
      <c r="U306" s="3">
        <v>0</v>
      </c>
      <c r="W306" s="5" t="str">
        <f t="shared" si="117"/>
        <v/>
      </c>
      <c r="Y306" s="5" t="str">
        <f t="shared" si="118"/>
        <v/>
      </c>
      <c r="AA306" s="5" t="str">
        <f t="shared" si="119"/>
        <v/>
      </c>
      <c r="AC306" s="5" t="str">
        <f t="shared" si="120"/>
        <v/>
      </c>
      <c r="AD306" s="5">
        <f t="shared" si="121"/>
        <v>0</v>
      </c>
      <c r="AF306" s="3">
        <v>1</v>
      </c>
      <c r="AG306" s="3" t="s">
        <v>147</v>
      </c>
      <c r="AH306" s="3">
        <v>0</v>
      </c>
      <c r="AI306" s="3" t="s">
        <v>2530</v>
      </c>
      <c r="AJ306" s="3">
        <v>3</v>
      </c>
      <c r="AK306" s="3">
        <f t="shared" si="133"/>
        <v>1</v>
      </c>
      <c r="AL306" s="3">
        <v>3</v>
      </c>
      <c r="AM306" s="3">
        <f t="shared" si="133"/>
        <v>1</v>
      </c>
      <c r="AN306" s="3">
        <v>3</v>
      </c>
      <c r="AO306" s="3">
        <f t="shared" si="123"/>
        <v>1</v>
      </c>
      <c r="AP306" s="3">
        <f t="shared" si="124"/>
        <v>1</v>
      </c>
      <c r="AQ306" s="3" t="s">
        <v>2531</v>
      </c>
      <c r="AR306" s="3">
        <v>14</v>
      </c>
      <c r="AS306" s="13">
        <f t="shared" si="125"/>
        <v>0.14000000000000001</v>
      </c>
      <c r="AT306" s="3" t="s">
        <v>2532</v>
      </c>
      <c r="AU306" s="3">
        <v>5</v>
      </c>
      <c r="AV306" s="5">
        <f t="shared" si="126"/>
        <v>0.05</v>
      </c>
      <c r="AW306" s="3">
        <v>5</v>
      </c>
      <c r="AX306" s="13">
        <f t="shared" si="127"/>
        <v>4.050222762251924E-4</v>
      </c>
      <c r="AY306" s="3">
        <v>100</v>
      </c>
      <c r="AZ306" s="5">
        <f t="shared" si="128"/>
        <v>1</v>
      </c>
      <c r="BA306" s="3">
        <v>0</v>
      </c>
      <c r="BB306" s="13">
        <f t="shared" si="129"/>
        <v>0</v>
      </c>
      <c r="BC306" s="13">
        <f t="shared" si="130"/>
        <v>0.26260125556905628</v>
      </c>
      <c r="BD306" s="13">
        <f t="shared" si="131"/>
        <v>0.49696515174186456</v>
      </c>
    </row>
    <row r="307" spans="1:56" ht="15" x14ac:dyDescent="0.2">
      <c r="A307" s="3" t="s">
        <v>2535</v>
      </c>
      <c r="B307" s="21" t="s">
        <v>3152</v>
      </c>
      <c r="C307" s="3" t="s">
        <v>442</v>
      </c>
      <c r="D307" s="3" t="s">
        <v>124</v>
      </c>
      <c r="E307" s="3" t="s">
        <v>902</v>
      </c>
      <c r="F307" s="3">
        <v>5</v>
      </c>
      <c r="G307" s="3">
        <f t="shared" si="108"/>
        <v>1</v>
      </c>
      <c r="H307" s="3">
        <v>5</v>
      </c>
      <c r="I307" s="3">
        <f t="shared" si="109"/>
        <v>1</v>
      </c>
      <c r="J307" s="3">
        <v>5</v>
      </c>
      <c r="K307" s="3">
        <f t="shared" si="110"/>
        <v>1</v>
      </c>
      <c r="L307" s="12">
        <f t="shared" si="115"/>
        <v>1</v>
      </c>
      <c r="M307" s="3">
        <v>1</v>
      </c>
      <c r="N307" s="13">
        <f t="shared" si="111"/>
        <v>7.47184119549459E-3</v>
      </c>
      <c r="O307" s="12">
        <f t="shared" si="112"/>
        <v>1.2779552715654952E-2</v>
      </c>
      <c r="P307" s="3">
        <v>3</v>
      </c>
      <c r="Q307" s="3">
        <f t="shared" si="113"/>
        <v>0.5</v>
      </c>
      <c r="R307" s="3">
        <v>3</v>
      </c>
      <c r="S307" s="3">
        <f t="shared" si="114"/>
        <v>0.5</v>
      </c>
      <c r="T307" s="13">
        <f t="shared" si="116"/>
        <v>0.33582394706516489</v>
      </c>
      <c r="U307" s="3">
        <v>1</v>
      </c>
      <c r="V307" s="3">
        <v>1</v>
      </c>
      <c r="W307" s="5">
        <f t="shared" si="117"/>
        <v>0.01</v>
      </c>
      <c r="X307" s="3">
        <v>1</v>
      </c>
      <c r="Y307" s="5">
        <f t="shared" si="118"/>
        <v>0.01</v>
      </c>
      <c r="Z307" s="3">
        <v>1</v>
      </c>
      <c r="AA307" s="5">
        <f t="shared" si="119"/>
        <v>0.01</v>
      </c>
      <c r="AB307" s="3">
        <v>1</v>
      </c>
      <c r="AC307" s="5">
        <f t="shared" si="120"/>
        <v>0.01</v>
      </c>
      <c r="AD307" s="5">
        <f t="shared" si="121"/>
        <v>0.20800000000000002</v>
      </c>
      <c r="AE307" s="3">
        <v>1</v>
      </c>
      <c r="AF307" s="3">
        <v>0</v>
      </c>
      <c r="AH307" s="3">
        <v>0</v>
      </c>
      <c r="AJ307" s="3">
        <v>2</v>
      </c>
      <c r="AK307" s="3">
        <f t="shared" si="133"/>
        <v>0.5</v>
      </c>
      <c r="AL307" s="3">
        <v>2</v>
      </c>
      <c r="AM307" s="3">
        <f t="shared" si="133"/>
        <v>0.5</v>
      </c>
      <c r="AN307" s="3">
        <v>1</v>
      </c>
      <c r="AO307" s="3">
        <f t="shared" si="123"/>
        <v>0</v>
      </c>
      <c r="AP307" s="3">
        <f t="shared" si="124"/>
        <v>0.33333333333333331</v>
      </c>
      <c r="AQ307" s="3">
        <v>1</v>
      </c>
      <c r="AR307" s="3">
        <v>1</v>
      </c>
      <c r="AS307" s="13">
        <f t="shared" si="125"/>
        <v>0.01</v>
      </c>
      <c r="AT307" s="3">
        <v>1</v>
      </c>
      <c r="AU307" s="3">
        <v>1</v>
      </c>
      <c r="AV307" s="5">
        <f t="shared" si="126"/>
        <v>0.01</v>
      </c>
      <c r="AW307" s="3">
        <v>1</v>
      </c>
      <c r="AX307" s="13">
        <f t="shared" si="127"/>
        <v>8.1004455245038483E-5</v>
      </c>
      <c r="AY307" s="3">
        <v>1</v>
      </c>
      <c r="AZ307" s="5">
        <f t="shared" si="128"/>
        <v>0.01</v>
      </c>
      <c r="BA307" s="3">
        <v>1</v>
      </c>
      <c r="BB307" s="13">
        <f t="shared" si="129"/>
        <v>5.5654496883348177E-8</v>
      </c>
      <c r="BC307" s="13">
        <f t="shared" si="130"/>
        <v>5.0202650274354804E-3</v>
      </c>
      <c r="BD307" s="13">
        <f t="shared" si="131"/>
        <v>0.23652219317824172</v>
      </c>
    </row>
    <row r="308" spans="1:56" ht="15" x14ac:dyDescent="0.2">
      <c r="A308" s="3" t="s">
        <v>2413</v>
      </c>
      <c r="B308" s="21" t="s">
        <v>3137</v>
      </c>
      <c r="G308" s="3">
        <f t="shared" si="108"/>
        <v>-0.25</v>
      </c>
      <c r="I308" s="3">
        <f t="shared" si="109"/>
        <v>-0.25</v>
      </c>
      <c r="K308" s="3">
        <f t="shared" si="110"/>
        <v>-0.25</v>
      </c>
      <c r="L308" s="12" t="str">
        <f t="shared" si="115"/>
        <v/>
      </c>
      <c r="N308" s="13">
        <f t="shared" si="111"/>
        <v>-3.6801605888256944E-3</v>
      </c>
      <c r="O308" s="12" t="e">
        <f t="shared" si="112"/>
        <v>#N/A</v>
      </c>
      <c r="Q308" s="3">
        <f t="shared" si="113"/>
        <v>-0.25</v>
      </c>
      <c r="S308" s="3">
        <f t="shared" si="114"/>
        <v>-0.25</v>
      </c>
      <c r="T308" s="13" t="str">
        <f t="shared" si="116"/>
        <v/>
      </c>
      <c r="W308" s="5" t="str">
        <f t="shared" si="117"/>
        <v/>
      </c>
      <c r="Y308" s="5" t="str">
        <f t="shared" si="118"/>
        <v/>
      </c>
      <c r="AA308" s="5" t="str">
        <f t="shared" si="119"/>
        <v/>
      </c>
      <c r="AC308" s="5" t="str">
        <f t="shared" si="120"/>
        <v/>
      </c>
      <c r="AD308" s="5" t="str">
        <f t="shared" si="121"/>
        <v/>
      </c>
      <c r="AK308" s="3">
        <f t="shared" ref="AK308:AM323" si="134">(AJ308-1)/2</f>
        <v>-0.5</v>
      </c>
      <c r="AM308" s="3">
        <f t="shared" si="134"/>
        <v>-0.5</v>
      </c>
      <c r="AO308" s="3">
        <f t="shared" si="123"/>
        <v>-0.5</v>
      </c>
      <c r="AP308" s="3" t="str">
        <f t="shared" si="124"/>
        <v/>
      </c>
      <c r="AS308" s="13" t="str">
        <f t="shared" si="125"/>
        <v/>
      </c>
      <c r="AV308" s="5" t="str">
        <f t="shared" si="126"/>
        <v/>
      </c>
      <c r="AX308" s="13" t="str">
        <f t="shared" si="127"/>
        <v/>
      </c>
      <c r="AZ308" s="5" t="str">
        <f t="shared" si="128"/>
        <v/>
      </c>
      <c r="BB308" s="13" t="str">
        <f t="shared" si="129"/>
        <v/>
      </c>
      <c r="BC308" s="13" t="str">
        <f t="shared" si="130"/>
        <v/>
      </c>
      <c r="BD308" s="13" t="str">
        <f t="shared" si="131"/>
        <v/>
      </c>
    </row>
    <row r="309" spans="1:56" ht="15" x14ac:dyDescent="0.2">
      <c r="A309" s="3" t="s">
        <v>2536</v>
      </c>
      <c r="B309" s="21" t="s">
        <v>3137</v>
      </c>
      <c r="C309" s="3">
        <v>57577</v>
      </c>
      <c r="D309" s="3" t="s">
        <v>144</v>
      </c>
      <c r="E309" s="3" t="s">
        <v>402</v>
      </c>
      <c r="F309" s="3">
        <v>4</v>
      </c>
      <c r="G309" s="3">
        <f t="shared" si="108"/>
        <v>0.75</v>
      </c>
      <c r="H309" s="3">
        <v>5</v>
      </c>
      <c r="I309" s="3">
        <f t="shared" si="109"/>
        <v>1</v>
      </c>
      <c r="J309" s="3">
        <v>5</v>
      </c>
      <c r="K309" s="3">
        <f t="shared" si="110"/>
        <v>1</v>
      </c>
      <c r="L309" s="12">
        <f t="shared" si="115"/>
        <v>0.91666666666666663</v>
      </c>
      <c r="M309" s="3">
        <v>2</v>
      </c>
      <c r="N309" s="13">
        <f t="shared" si="111"/>
        <v>1.8623842979814877E-2</v>
      </c>
      <c r="O309" s="12">
        <f t="shared" si="112"/>
        <v>5.4313099041533544E-2</v>
      </c>
      <c r="P309" s="3">
        <v>3</v>
      </c>
      <c r="Q309" s="3">
        <f t="shared" si="113"/>
        <v>0.5</v>
      </c>
      <c r="R309" s="3">
        <v>4</v>
      </c>
      <c r="S309" s="3">
        <f t="shared" si="114"/>
        <v>0.75</v>
      </c>
      <c r="T309" s="13">
        <f t="shared" si="116"/>
        <v>0.42287461432660495</v>
      </c>
      <c r="U309" s="3">
        <v>0</v>
      </c>
      <c r="W309" s="5" t="str">
        <f t="shared" si="117"/>
        <v/>
      </c>
      <c r="Y309" s="5" t="str">
        <f t="shared" si="118"/>
        <v/>
      </c>
      <c r="AA309" s="5" t="str">
        <f t="shared" si="119"/>
        <v/>
      </c>
      <c r="AC309" s="5" t="str">
        <f t="shared" si="120"/>
        <v/>
      </c>
      <c r="AD309" s="5">
        <f t="shared" si="121"/>
        <v>0</v>
      </c>
      <c r="AF309" s="3">
        <v>0</v>
      </c>
      <c r="AH309" s="3">
        <v>1</v>
      </c>
      <c r="AI309" s="3" t="s">
        <v>2538</v>
      </c>
      <c r="AJ309" s="3">
        <v>2</v>
      </c>
      <c r="AK309" s="3">
        <f t="shared" si="134"/>
        <v>0.5</v>
      </c>
      <c r="AL309" s="3">
        <v>0</v>
      </c>
      <c r="AM309" s="3">
        <f t="shared" si="134"/>
        <v>-0.5</v>
      </c>
      <c r="AN309" s="3">
        <v>1</v>
      </c>
      <c r="AO309" s="3">
        <f t="shared" si="123"/>
        <v>0</v>
      </c>
      <c r="AP309" s="3" t="str">
        <f t="shared" si="124"/>
        <v/>
      </c>
      <c r="AQ309" s="3" t="s">
        <v>2539</v>
      </c>
      <c r="AR309" s="3">
        <v>15</v>
      </c>
      <c r="AS309" s="13">
        <f t="shared" si="125"/>
        <v>0.15</v>
      </c>
      <c r="AT309" s="3" t="s">
        <v>2540</v>
      </c>
      <c r="AU309" s="3">
        <v>4</v>
      </c>
      <c r="AV309" s="5">
        <f t="shared" si="126"/>
        <v>0.04</v>
      </c>
      <c r="AW309" s="3">
        <v>7</v>
      </c>
      <c r="AX309" s="13">
        <f t="shared" si="127"/>
        <v>5.6703118671526929E-4</v>
      </c>
      <c r="AY309" s="3">
        <v>43</v>
      </c>
      <c r="AZ309" s="5">
        <f t="shared" si="128"/>
        <v>0.43</v>
      </c>
      <c r="BA309" s="3">
        <v>5000</v>
      </c>
      <c r="BB309" s="13">
        <f t="shared" si="129"/>
        <v>2.7827248441674086E-4</v>
      </c>
      <c r="BC309" s="13">
        <f t="shared" si="130"/>
        <v>0.11771132591778301</v>
      </c>
      <c r="BD309" s="13">
        <f t="shared" si="131"/>
        <v>0.37246465813015067</v>
      </c>
    </row>
    <row r="310" spans="1:56" ht="15" x14ac:dyDescent="0.2">
      <c r="A310" s="3" t="s">
        <v>2543</v>
      </c>
      <c r="B310" s="21" t="s">
        <v>3137</v>
      </c>
      <c r="C310" s="3" t="s">
        <v>225</v>
      </c>
      <c r="D310" s="3" t="s">
        <v>124</v>
      </c>
      <c r="E310" s="3" t="s">
        <v>125</v>
      </c>
      <c r="G310" s="3">
        <f t="shared" si="108"/>
        <v>-0.25</v>
      </c>
      <c r="I310" s="3">
        <f t="shared" si="109"/>
        <v>-0.25</v>
      </c>
      <c r="K310" s="3">
        <f t="shared" si="110"/>
        <v>-0.25</v>
      </c>
      <c r="L310" s="12" t="str">
        <f t="shared" si="115"/>
        <v/>
      </c>
      <c r="N310" s="13">
        <f t="shared" si="111"/>
        <v>-3.6801605888256944E-3</v>
      </c>
      <c r="O310" s="12" t="e">
        <f t="shared" si="112"/>
        <v>#N/A</v>
      </c>
      <c r="Q310" s="3">
        <f t="shared" si="113"/>
        <v>-0.25</v>
      </c>
      <c r="S310" s="3">
        <f t="shared" si="114"/>
        <v>-0.25</v>
      </c>
      <c r="T310" s="13" t="str">
        <f t="shared" si="116"/>
        <v/>
      </c>
      <c r="W310" s="5" t="str">
        <f t="shared" si="117"/>
        <v/>
      </c>
      <c r="Y310" s="5" t="str">
        <f t="shared" si="118"/>
        <v/>
      </c>
      <c r="AA310" s="5" t="str">
        <f t="shared" si="119"/>
        <v/>
      </c>
      <c r="AC310" s="5" t="str">
        <f t="shared" si="120"/>
        <v/>
      </c>
      <c r="AD310" s="5" t="str">
        <f t="shared" si="121"/>
        <v/>
      </c>
      <c r="AK310" s="3">
        <f t="shared" si="134"/>
        <v>-0.5</v>
      </c>
      <c r="AM310" s="3">
        <f t="shared" si="134"/>
        <v>-0.5</v>
      </c>
      <c r="AO310" s="3">
        <f t="shared" si="123"/>
        <v>-0.5</v>
      </c>
      <c r="AP310" s="3" t="str">
        <f t="shared" si="124"/>
        <v/>
      </c>
      <c r="AS310" s="13" t="str">
        <f t="shared" si="125"/>
        <v/>
      </c>
      <c r="AV310" s="5" t="str">
        <f t="shared" si="126"/>
        <v/>
      </c>
      <c r="AX310" s="13" t="str">
        <f t="shared" si="127"/>
        <v/>
      </c>
      <c r="AZ310" s="5" t="str">
        <f t="shared" si="128"/>
        <v/>
      </c>
      <c r="BB310" s="13" t="str">
        <f t="shared" si="129"/>
        <v/>
      </c>
      <c r="BC310" s="13" t="str">
        <f t="shared" si="130"/>
        <v/>
      </c>
      <c r="BD310" s="13" t="str">
        <f t="shared" si="131"/>
        <v/>
      </c>
    </row>
    <row r="311" spans="1:56" ht="15" x14ac:dyDescent="0.2">
      <c r="A311" s="3" t="s">
        <v>2544</v>
      </c>
      <c r="B311" s="21" t="s">
        <v>3150</v>
      </c>
      <c r="C311" s="3" t="s">
        <v>2545</v>
      </c>
      <c r="D311" s="3" t="s">
        <v>113</v>
      </c>
      <c r="E311" s="3" t="s">
        <v>2546</v>
      </c>
      <c r="F311" s="3">
        <v>5</v>
      </c>
      <c r="G311" s="3">
        <f t="shared" si="108"/>
        <v>1</v>
      </c>
      <c r="H311" s="3">
        <v>5</v>
      </c>
      <c r="I311" s="3">
        <f t="shared" si="109"/>
        <v>1</v>
      </c>
      <c r="J311" s="3">
        <v>5</v>
      </c>
      <c r="K311" s="3">
        <f t="shared" si="110"/>
        <v>1</v>
      </c>
      <c r="L311" s="12">
        <f t="shared" si="115"/>
        <v>1</v>
      </c>
      <c r="M311" s="3">
        <v>15</v>
      </c>
      <c r="N311" s="13">
        <f t="shared" si="111"/>
        <v>0.16359986617597858</v>
      </c>
      <c r="O311" s="12">
        <f t="shared" si="112"/>
        <v>0.80191693290734822</v>
      </c>
      <c r="P311" s="3">
        <v>5</v>
      </c>
      <c r="Q311" s="3">
        <f t="shared" si="113"/>
        <v>1</v>
      </c>
      <c r="R311" s="3">
        <v>5</v>
      </c>
      <c r="S311" s="3">
        <f t="shared" si="114"/>
        <v>1</v>
      </c>
      <c r="T311" s="13">
        <f t="shared" si="116"/>
        <v>0.72119995539199289</v>
      </c>
      <c r="U311" s="3">
        <v>1</v>
      </c>
      <c r="V311" s="3">
        <v>40</v>
      </c>
      <c r="W311" s="5">
        <f t="shared" si="117"/>
        <v>0.4</v>
      </c>
      <c r="X311" s="3">
        <v>20</v>
      </c>
      <c r="Y311" s="5">
        <f t="shared" si="118"/>
        <v>0.2</v>
      </c>
      <c r="Z311" s="3">
        <v>20</v>
      </c>
      <c r="AA311" s="5">
        <f t="shared" si="119"/>
        <v>0.2</v>
      </c>
      <c r="AB311" s="3">
        <v>15</v>
      </c>
      <c r="AC311" s="5">
        <f t="shared" si="120"/>
        <v>0.15</v>
      </c>
      <c r="AD311" s="5">
        <f t="shared" si="121"/>
        <v>0.38999999999999996</v>
      </c>
      <c r="AE311" s="3" t="s">
        <v>2548</v>
      </c>
      <c r="AF311" s="3">
        <v>1</v>
      </c>
      <c r="AG311" s="3" t="s">
        <v>179</v>
      </c>
      <c r="AH311" s="3">
        <v>0</v>
      </c>
      <c r="AJ311" s="3">
        <v>3</v>
      </c>
      <c r="AK311" s="3">
        <f t="shared" si="134"/>
        <v>1</v>
      </c>
      <c r="AL311" s="3">
        <v>3</v>
      </c>
      <c r="AM311" s="3">
        <f t="shared" si="134"/>
        <v>1</v>
      </c>
      <c r="AN311" s="3">
        <v>3</v>
      </c>
      <c r="AO311" s="3">
        <f t="shared" si="123"/>
        <v>1</v>
      </c>
      <c r="AP311" s="3">
        <f t="shared" si="124"/>
        <v>1</v>
      </c>
      <c r="AQ311" s="3" t="s">
        <v>2549</v>
      </c>
      <c r="AR311" s="3">
        <v>14</v>
      </c>
      <c r="AS311" s="13">
        <f t="shared" si="125"/>
        <v>0.14000000000000001</v>
      </c>
      <c r="AT311" s="3" t="s">
        <v>2550</v>
      </c>
      <c r="AU311" s="3">
        <v>30</v>
      </c>
      <c r="AV311" s="5">
        <f t="shared" si="126"/>
        <v>0.3</v>
      </c>
      <c r="AW311" s="3">
        <v>150</v>
      </c>
      <c r="AX311" s="13">
        <f t="shared" si="127"/>
        <v>1.2150668286755772E-2</v>
      </c>
      <c r="AY311" s="3">
        <v>75</v>
      </c>
      <c r="AZ311" s="5">
        <f t="shared" si="128"/>
        <v>0.75</v>
      </c>
      <c r="BA311" s="3">
        <v>2500000</v>
      </c>
      <c r="BB311" s="13">
        <f t="shared" si="129"/>
        <v>0.13913624220837043</v>
      </c>
      <c r="BC311" s="13">
        <f t="shared" si="130"/>
        <v>0.30032172762378151</v>
      </c>
      <c r="BD311" s="13">
        <f t="shared" si="131"/>
        <v>0.56894021037697184</v>
      </c>
    </row>
    <row r="312" spans="1:56" ht="15" x14ac:dyDescent="0.2">
      <c r="A312" s="3" t="s">
        <v>2552</v>
      </c>
      <c r="B312" s="21" t="s">
        <v>3149</v>
      </c>
      <c r="C312" s="3" t="s">
        <v>2553</v>
      </c>
      <c r="D312" s="3" t="s">
        <v>113</v>
      </c>
      <c r="E312" s="3" t="s">
        <v>2554</v>
      </c>
      <c r="F312" s="3">
        <v>4</v>
      </c>
      <c r="G312" s="3">
        <f t="shared" si="108"/>
        <v>0.75</v>
      </c>
      <c r="H312" s="3">
        <v>4</v>
      </c>
      <c r="I312" s="3">
        <f t="shared" si="109"/>
        <v>0.75</v>
      </c>
      <c r="J312" s="3">
        <v>4</v>
      </c>
      <c r="K312" s="3">
        <f t="shared" si="110"/>
        <v>0.75</v>
      </c>
      <c r="L312" s="12">
        <f t="shared" si="115"/>
        <v>0.75</v>
      </c>
      <c r="M312" s="3">
        <v>2</v>
      </c>
      <c r="N312" s="13">
        <f t="shared" si="111"/>
        <v>1.8623842979814877E-2</v>
      </c>
      <c r="O312" s="12">
        <f t="shared" si="112"/>
        <v>5.4313099041533544E-2</v>
      </c>
      <c r="P312" s="3">
        <v>4</v>
      </c>
      <c r="Q312" s="3">
        <f t="shared" si="113"/>
        <v>0.75</v>
      </c>
      <c r="R312" s="3">
        <v>5</v>
      </c>
      <c r="S312" s="3">
        <f t="shared" si="114"/>
        <v>1</v>
      </c>
      <c r="T312" s="13">
        <f t="shared" si="116"/>
        <v>0.58954128099327163</v>
      </c>
      <c r="U312" s="3">
        <v>0</v>
      </c>
      <c r="W312" s="5" t="str">
        <f t="shared" si="117"/>
        <v/>
      </c>
      <c r="Y312" s="5" t="str">
        <f t="shared" si="118"/>
        <v/>
      </c>
      <c r="AA312" s="5" t="str">
        <f t="shared" si="119"/>
        <v/>
      </c>
      <c r="AC312" s="5" t="str">
        <f t="shared" si="120"/>
        <v/>
      </c>
      <c r="AD312" s="5">
        <f t="shared" si="121"/>
        <v>0</v>
      </c>
      <c r="AF312" s="3">
        <v>0</v>
      </c>
      <c r="AH312" s="3">
        <v>1</v>
      </c>
      <c r="AI312" s="3" t="s">
        <v>2556</v>
      </c>
      <c r="AJ312" s="3">
        <v>1</v>
      </c>
      <c r="AK312" s="3">
        <f t="shared" si="134"/>
        <v>0</v>
      </c>
      <c r="AL312" s="3">
        <v>2</v>
      </c>
      <c r="AM312" s="3">
        <f t="shared" si="134"/>
        <v>0.5</v>
      </c>
      <c r="AN312" s="3">
        <v>2</v>
      </c>
      <c r="AO312" s="3">
        <f t="shared" si="123"/>
        <v>0.5</v>
      </c>
      <c r="AP312" s="3">
        <f t="shared" si="124"/>
        <v>0.33333333333333331</v>
      </c>
      <c r="AQ312" s="3" t="s">
        <v>2557</v>
      </c>
      <c r="AR312" s="3">
        <v>2</v>
      </c>
      <c r="AS312" s="13">
        <f t="shared" si="125"/>
        <v>0.02</v>
      </c>
      <c r="AT312" s="3" t="s">
        <v>2558</v>
      </c>
      <c r="AU312" s="3">
        <v>1</v>
      </c>
      <c r="AV312" s="5">
        <f t="shared" si="126"/>
        <v>0.01</v>
      </c>
      <c r="AW312" s="3">
        <v>0</v>
      </c>
      <c r="AX312" s="13">
        <f t="shared" si="127"/>
        <v>0</v>
      </c>
      <c r="AY312" s="3">
        <v>0</v>
      </c>
      <c r="AZ312" s="5">
        <f t="shared" si="128"/>
        <v>0</v>
      </c>
      <c r="BA312" s="3">
        <v>0</v>
      </c>
      <c r="BB312" s="13">
        <f t="shared" si="129"/>
        <v>0</v>
      </c>
      <c r="BC312" s="13">
        <f t="shared" si="130"/>
        <v>2.5000000000000001E-3</v>
      </c>
      <c r="BD312" s="13">
        <f t="shared" si="131"/>
        <v>0.33692182679082566</v>
      </c>
    </row>
    <row r="313" spans="1:56" ht="15" x14ac:dyDescent="0.2">
      <c r="A313" s="3" t="s">
        <v>2562</v>
      </c>
      <c r="B313" s="21" t="s">
        <v>3150</v>
      </c>
      <c r="C313" s="3" t="s">
        <v>2563</v>
      </c>
      <c r="D313" s="3" t="s">
        <v>124</v>
      </c>
      <c r="E313" s="3" t="s">
        <v>242</v>
      </c>
      <c r="F313" s="3">
        <v>5</v>
      </c>
      <c r="G313" s="3">
        <f t="shared" si="108"/>
        <v>1</v>
      </c>
      <c r="H313" s="3">
        <v>5</v>
      </c>
      <c r="I313" s="3">
        <f t="shared" si="109"/>
        <v>1</v>
      </c>
      <c r="J313" s="3">
        <v>5</v>
      </c>
      <c r="K313" s="3">
        <f t="shared" si="110"/>
        <v>1</v>
      </c>
      <c r="L313" s="12">
        <f t="shared" si="115"/>
        <v>1</v>
      </c>
      <c r="M313" s="3">
        <v>12</v>
      </c>
      <c r="N313" s="13">
        <f t="shared" si="111"/>
        <v>0.13014386082301774</v>
      </c>
      <c r="O313" s="12">
        <f t="shared" si="112"/>
        <v>0.72523961661341851</v>
      </c>
      <c r="P313" s="3">
        <v>5</v>
      </c>
      <c r="Q313" s="3">
        <f t="shared" si="113"/>
        <v>1</v>
      </c>
      <c r="R313" s="3">
        <v>5</v>
      </c>
      <c r="S313" s="3">
        <f t="shared" si="114"/>
        <v>1</v>
      </c>
      <c r="T313" s="13">
        <f t="shared" si="116"/>
        <v>0.71004795360767259</v>
      </c>
      <c r="U313" s="3">
        <v>1</v>
      </c>
      <c r="V313" s="3">
        <v>25</v>
      </c>
      <c r="W313" s="5">
        <f t="shared" si="117"/>
        <v>0.25</v>
      </c>
      <c r="X313" s="3">
        <v>10</v>
      </c>
      <c r="Y313" s="5">
        <f t="shared" si="118"/>
        <v>0.1</v>
      </c>
      <c r="Z313" s="3">
        <v>50</v>
      </c>
      <c r="AA313" s="5">
        <f t="shared" si="119"/>
        <v>0.5</v>
      </c>
      <c r="AB313" s="3">
        <v>15</v>
      </c>
      <c r="AC313" s="5">
        <f t="shared" si="120"/>
        <v>0.15</v>
      </c>
      <c r="AD313" s="5">
        <f t="shared" si="121"/>
        <v>0.4</v>
      </c>
      <c r="AE313" s="3" t="s">
        <v>2565</v>
      </c>
      <c r="AF313" s="3">
        <v>1</v>
      </c>
      <c r="AG313" s="3" t="s">
        <v>128</v>
      </c>
      <c r="AH313" s="3">
        <v>0</v>
      </c>
      <c r="AJ313" s="3">
        <v>2</v>
      </c>
      <c r="AK313" s="3">
        <f t="shared" si="134"/>
        <v>0.5</v>
      </c>
      <c r="AL313" s="3">
        <v>3</v>
      </c>
      <c r="AM313" s="3">
        <f t="shared" si="134"/>
        <v>1</v>
      </c>
      <c r="AN313" s="3">
        <v>2</v>
      </c>
      <c r="AO313" s="3">
        <f t="shared" si="123"/>
        <v>0.5</v>
      </c>
      <c r="AP313" s="3">
        <f t="shared" si="124"/>
        <v>0.66666666666666663</v>
      </c>
      <c r="AQ313" s="3" t="s">
        <v>2566</v>
      </c>
      <c r="AR313" s="3">
        <v>1</v>
      </c>
      <c r="AS313" s="13">
        <f t="shared" si="125"/>
        <v>0.01</v>
      </c>
      <c r="AT313" s="3" t="s">
        <v>2567</v>
      </c>
      <c r="AU313" s="3">
        <v>5</v>
      </c>
      <c r="AV313" s="5">
        <f t="shared" si="126"/>
        <v>0.05</v>
      </c>
      <c r="AW313" s="3">
        <v>2</v>
      </c>
      <c r="AX313" s="13">
        <f t="shared" si="127"/>
        <v>1.6200891049007697E-4</v>
      </c>
      <c r="AY313" s="3">
        <v>2</v>
      </c>
      <c r="AZ313" s="5">
        <f t="shared" si="128"/>
        <v>0.02</v>
      </c>
      <c r="BA313" s="3">
        <v>1</v>
      </c>
      <c r="BB313" s="13">
        <f t="shared" si="129"/>
        <v>5.5654496883348177E-8</v>
      </c>
      <c r="BC313" s="13">
        <f t="shared" si="130"/>
        <v>1.7540516141246743E-2</v>
      </c>
      <c r="BD313" s="13">
        <f t="shared" si="131"/>
        <v>0.47553189205194824</v>
      </c>
    </row>
    <row r="314" spans="1:56" ht="15" x14ac:dyDescent="0.2">
      <c r="A314" s="3" t="s">
        <v>2570</v>
      </c>
      <c r="B314" s="21" t="s">
        <v>3152</v>
      </c>
      <c r="C314" s="3" t="s">
        <v>2571</v>
      </c>
      <c r="D314" s="3" t="s">
        <v>144</v>
      </c>
      <c r="E314" s="3" t="s">
        <v>323</v>
      </c>
      <c r="F314" s="3">
        <v>5</v>
      </c>
      <c r="G314" s="3">
        <f t="shared" si="108"/>
        <v>1</v>
      </c>
      <c r="H314" s="3">
        <v>5</v>
      </c>
      <c r="I314" s="3">
        <f t="shared" si="109"/>
        <v>1</v>
      </c>
      <c r="J314" s="3">
        <v>5</v>
      </c>
      <c r="K314" s="3">
        <f t="shared" si="110"/>
        <v>1</v>
      </c>
      <c r="L314" s="12">
        <f t="shared" si="115"/>
        <v>1</v>
      </c>
      <c r="M314" s="3">
        <v>3</v>
      </c>
      <c r="N314" s="13">
        <f t="shared" si="111"/>
        <v>2.9775844764135161E-2</v>
      </c>
      <c r="O314" s="12">
        <f t="shared" si="112"/>
        <v>0.15015974440894569</v>
      </c>
      <c r="P314" s="3">
        <v>4</v>
      </c>
      <c r="Q314" s="3">
        <f t="shared" si="113"/>
        <v>0.75</v>
      </c>
      <c r="R314" s="3">
        <v>4</v>
      </c>
      <c r="S314" s="3">
        <f t="shared" si="114"/>
        <v>0.75</v>
      </c>
      <c r="T314" s="13">
        <f t="shared" si="116"/>
        <v>0.50992528158804507</v>
      </c>
      <c r="U314" s="3">
        <v>1</v>
      </c>
      <c r="V314" s="3">
        <v>10</v>
      </c>
      <c r="W314" s="5">
        <f t="shared" si="117"/>
        <v>0.1</v>
      </c>
      <c r="X314" s="3">
        <v>15</v>
      </c>
      <c r="Y314" s="5">
        <f t="shared" si="118"/>
        <v>0.15</v>
      </c>
      <c r="Z314" s="3">
        <v>5</v>
      </c>
      <c r="AA314" s="5">
        <f t="shared" si="119"/>
        <v>0.05</v>
      </c>
      <c r="AB314" s="3">
        <v>15</v>
      </c>
      <c r="AC314" s="5">
        <f t="shared" si="120"/>
        <v>0.15</v>
      </c>
      <c r="AD314" s="5">
        <f t="shared" si="121"/>
        <v>0.28999999999999998</v>
      </c>
      <c r="AE314" s="3" t="s">
        <v>2573</v>
      </c>
      <c r="AF314" s="3">
        <v>1</v>
      </c>
      <c r="AG314" s="3" t="s">
        <v>147</v>
      </c>
      <c r="AH314" s="3">
        <v>1</v>
      </c>
      <c r="AI314" s="3" t="s">
        <v>2574</v>
      </c>
      <c r="AJ314" s="3">
        <v>3</v>
      </c>
      <c r="AK314" s="3">
        <f t="shared" si="134"/>
        <v>1</v>
      </c>
      <c r="AL314" s="3">
        <v>2</v>
      </c>
      <c r="AM314" s="3">
        <f t="shared" si="134"/>
        <v>0.5</v>
      </c>
      <c r="AN314" s="3">
        <v>3</v>
      </c>
      <c r="AO314" s="3">
        <f t="shared" si="123"/>
        <v>1</v>
      </c>
      <c r="AP314" s="3">
        <f t="shared" si="124"/>
        <v>0.83333333333333337</v>
      </c>
      <c r="AQ314" s="3" t="s">
        <v>2575</v>
      </c>
      <c r="AR314" s="3">
        <v>20</v>
      </c>
      <c r="AS314" s="13">
        <f t="shared" si="125"/>
        <v>0.2</v>
      </c>
      <c r="AT314" s="3" t="s">
        <v>2576</v>
      </c>
      <c r="AU314" s="3">
        <v>20</v>
      </c>
      <c r="AV314" s="5">
        <f t="shared" si="126"/>
        <v>0.2</v>
      </c>
      <c r="AW314" s="3">
        <v>64</v>
      </c>
      <c r="AX314" s="13">
        <f t="shared" si="127"/>
        <v>5.1842851356824629E-3</v>
      </c>
      <c r="AY314" s="3">
        <v>25</v>
      </c>
      <c r="AZ314" s="5">
        <f t="shared" si="128"/>
        <v>0.25</v>
      </c>
      <c r="BA314" s="3">
        <v>450000</v>
      </c>
      <c r="BB314" s="13">
        <f t="shared" si="129"/>
        <v>2.5044523597506679E-2</v>
      </c>
      <c r="BC314" s="13">
        <f t="shared" si="130"/>
        <v>0.1200572021832973</v>
      </c>
      <c r="BD314" s="13">
        <f t="shared" si="131"/>
        <v>0.61916447713808442</v>
      </c>
    </row>
    <row r="315" spans="1:56" ht="15" x14ac:dyDescent="0.2">
      <c r="A315" s="3" t="s">
        <v>2580</v>
      </c>
      <c r="B315" s="21" t="s">
        <v>3153</v>
      </c>
      <c r="C315" s="3" t="s">
        <v>2581</v>
      </c>
      <c r="D315" s="3" t="s">
        <v>144</v>
      </c>
      <c r="E315" s="3" t="s">
        <v>2582</v>
      </c>
      <c r="F315" s="3">
        <v>5</v>
      </c>
      <c r="G315" s="3">
        <f t="shared" si="108"/>
        <v>1</v>
      </c>
      <c r="H315" s="3">
        <v>5</v>
      </c>
      <c r="I315" s="3">
        <f t="shared" si="109"/>
        <v>1</v>
      </c>
      <c r="J315" s="3">
        <v>5</v>
      </c>
      <c r="K315" s="3">
        <f t="shared" si="110"/>
        <v>1</v>
      </c>
      <c r="L315" s="12">
        <f t="shared" si="115"/>
        <v>1</v>
      </c>
      <c r="M315" s="3">
        <v>4</v>
      </c>
      <c r="N315" s="13">
        <f t="shared" si="111"/>
        <v>4.0927846548455445E-2</v>
      </c>
      <c r="O315" s="12">
        <f t="shared" si="112"/>
        <v>0.25878594249201275</v>
      </c>
      <c r="P315" s="3">
        <v>5</v>
      </c>
      <c r="Q315" s="3">
        <f t="shared" si="113"/>
        <v>1</v>
      </c>
      <c r="R315" s="3">
        <v>5</v>
      </c>
      <c r="S315" s="3">
        <f t="shared" si="114"/>
        <v>1</v>
      </c>
      <c r="T315" s="13">
        <f t="shared" si="116"/>
        <v>0.68030928218281839</v>
      </c>
      <c r="U315" s="3">
        <v>1</v>
      </c>
      <c r="V315" s="3">
        <v>100</v>
      </c>
      <c r="W315" s="5">
        <f t="shared" si="117"/>
        <v>1</v>
      </c>
      <c r="X315" s="3">
        <v>10</v>
      </c>
      <c r="Y315" s="5">
        <f t="shared" si="118"/>
        <v>0.1</v>
      </c>
      <c r="Z315" s="3">
        <v>60</v>
      </c>
      <c r="AA315" s="5">
        <f t="shared" si="119"/>
        <v>0.6</v>
      </c>
      <c r="AB315" s="3">
        <v>6</v>
      </c>
      <c r="AC315" s="5">
        <f t="shared" si="120"/>
        <v>0.06</v>
      </c>
      <c r="AD315" s="5">
        <f t="shared" si="121"/>
        <v>0.55200000000000005</v>
      </c>
      <c r="AE315" s="3" t="s">
        <v>2584</v>
      </c>
      <c r="AF315" s="3">
        <v>0</v>
      </c>
      <c r="AH315" s="3">
        <v>1</v>
      </c>
      <c r="AI315" s="3" t="s">
        <v>2585</v>
      </c>
      <c r="AJ315" s="3">
        <v>3</v>
      </c>
      <c r="AK315" s="3">
        <f t="shared" si="134"/>
        <v>1</v>
      </c>
      <c r="AL315" s="3">
        <v>3</v>
      </c>
      <c r="AM315" s="3">
        <f t="shared" si="134"/>
        <v>1</v>
      </c>
      <c r="AN315" s="3">
        <v>3</v>
      </c>
      <c r="AO315" s="3">
        <f t="shared" si="123"/>
        <v>1</v>
      </c>
      <c r="AP315" s="3">
        <f t="shared" si="124"/>
        <v>1</v>
      </c>
      <c r="AQ315" s="3" t="s">
        <v>2586</v>
      </c>
      <c r="AR315" s="3">
        <v>30</v>
      </c>
      <c r="AS315" s="13">
        <f t="shared" si="125"/>
        <v>0.3</v>
      </c>
      <c r="AT315" s="3" t="s">
        <v>2587</v>
      </c>
      <c r="AU315" s="3">
        <v>60</v>
      </c>
      <c r="AV315" s="5">
        <f t="shared" si="126"/>
        <v>0.6</v>
      </c>
      <c r="AW315" s="3">
        <v>48</v>
      </c>
      <c r="AX315" s="13">
        <f t="shared" si="127"/>
        <v>3.888213851761847E-3</v>
      </c>
      <c r="AY315" s="3">
        <v>35</v>
      </c>
      <c r="AZ315" s="5">
        <f t="shared" si="128"/>
        <v>0.35000000000000003</v>
      </c>
      <c r="BA315" s="3">
        <v>225000</v>
      </c>
      <c r="BB315" s="13">
        <f t="shared" si="129"/>
        <v>1.2522261798753339E-2</v>
      </c>
      <c r="BC315" s="13">
        <f t="shared" si="130"/>
        <v>0.24160261891262882</v>
      </c>
      <c r="BD315" s="13">
        <f t="shared" si="131"/>
        <v>0.5967389876369309</v>
      </c>
    </row>
    <row r="316" spans="1:56" ht="15" x14ac:dyDescent="0.2">
      <c r="A316" s="3" t="s">
        <v>2590</v>
      </c>
      <c r="B316" s="21" t="s">
        <v>3153</v>
      </c>
      <c r="C316" s="3" t="s">
        <v>2591</v>
      </c>
      <c r="D316" s="3" t="s">
        <v>124</v>
      </c>
      <c r="E316" s="3" t="s">
        <v>2592</v>
      </c>
      <c r="F316" s="3">
        <v>5</v>
      </c>
      <c r="G316" s="3">
        <f t="shared" si="108"/>
        <v>1</v>
      </c>
      <c r="H316" s="3">
        <v>5</v>
      </c>
      <c r="I316" s="3">
        <f t="shared" si="109"/>
        <v>1</v>
      </c>
      <c r="J316" s="3">
        <v>5</v>
      </c>
      <c r="K316" s="3">
        <f t="shared" si="110"/>
        <v>1</v>
      </c>
      <c r="L316" s="12">
        <f t="shared" si="115"/>
        <v>1</v>
      </c>
      <c r="M316" s="3">
        <v>8</v>
      </c>
      <c r="N316" s="13">
        <f t="shared" si="111"/>
        <v>8.5535853685736588E-2</v>
      </c>
      <c r="O316" s="12">
        <f t="shared" si="112"/>
        <v>0.56549520766773165</v>
      </c>
      <c r="P316" s="3">
        <v>4</v>
      </c>
      <c r="Q316" s="3">
        <f t="shared" si="113"/>
        <v>0.75</v>
      </c>
      <c r="R316" s="3">
        <v>5</v>
      </c>
      <c r="S316" s="3">
        <f t="shared" si="114"/>
        <v>1</v>
      </c>
      <c r="T316" s="13">
        <f t="shared" si="116"/>
        <v>0.61184528456191212</v>
      </c>
      <c r="U316" s="3">
        <v>1</v>
      </c>
      <c r="V316" s="3">
        <v>100</v>
      </c>
      <c r="W316" s="5">
        <f t="shared" si="117"/>
        <v>1</v>
      </c>
      <c r="X316" s="3">
        <v>5</v>
      </c>
      <c r="Y316" s="5">
        <f t="shared" si="118"/>
        <v>0.05</v>
      </c>
      <c r="Z316" s="3">
        <v>75</v>
      </c>
      <c r="AA316" s="5">
        <f t="shared" si="119"/>
        <v>0.75</v>
      </c>
      <c r="AB316" s="3">
        <v>3.5</v>
      </c>
      <c r="AC316" s="5">
        <f t="shared" si="120"/>
        <v>3.5000000000000003E-2</v>
      </c>
      <c r="AD316" s="5">
        <f t="shared" si="121"/>
        <v>0.56699999999999995</v>
      </c>
      <c r="AE316" s="3" t="s">
        <v>2594</v>
      </c>
      <c r="AF316" s="3">
        <v>0</v>
      </c>
      <c r="AH316" s="3">
        <v>1</v>
      </c>
      <c r="AI316" s="3" t="s">
        <v>2595</v>
      </c>
      <c r="AJ316" s="3">
        <v>3</v>
      </c>
      <c r="AK316" s="3">
        <f t="shared" si="134"/>
        <v>1</v>
      </c>
      <c r="AL316" s="3">
        <v>3</v>
      </c>
      <c r="AM316" s="3">
        <f t="shared" si="134"/>
        <v>1</v>
      </c>
      <c r="AN316" s="3">
        <v>3</v>
      </c>
      <c r="AO316" s="3">
        <f t="shared" si="123"/>
        <v>1</v>
      </c>
      <c r="AP316" s="3">
        <f t="shared" si="124"/>
        <v>1</v>
      </c>
      <c r="AQ316" s="3" t="s">
        <v>2596</v>
      </c>
      <c r="AR316" s="3">
        <v>5</v>
      </c>
      <c r="AS316" s="13">
        <f t="shared" si="125"/>
        <v>0.05</v>
      </c>
      <c r="AT316" s="3" t="s">
        <v>2597</v>
      </c>
      <c r="AU316" s="3">
        <v>75</v>
      </c>
      <c r="AV316" s="5">
        <f t="shared" si="126"/>
        <v>0.75</v>
      </c>
      <c r="AW316" s="3">
        <v>1329</v>
      </c>
      <c r="AX316" s="13">
        <f t="shared" si="127"/>
        <v>0.10765492102065613</v>
      </c>
      <c r="AY316" s="3">
        <v>81</v>
      </c>
      <c r="AZ316" s="5">
        <f t="shared" si="128"/>
        <v>0.81</v>
      </c>
      <c r="BA316" s="3">
        <v>126000</v>
      </c>
      <c r="BB316" s="13">
        <f t="shared" si="129"/>
        <v>7.0124666073018696E-3</v>
      </c>
      <c r="BC316" s="13">
        <f t="shared" si="130"/>
        <v>0.41866684690698952</v>
      </c>
      <c r="BD316" s="13">
        <f t="shared" si="131"/>
        <v>0.58093901643361268</v>
      </c>
    </row>
    <row r="317" spans="1:56" ht="15" x14ac:dyDescent="0.2">
      <c r="A317" s="3" t="s">
        <v>2603</v>
      </c>
      <c r="B317" s="21" t="s">
        <v>3137</v>
      </c>
      <c r="C317" s="3" t="s">
        <v>2604</v>
      </c>
      <c r="D317" s="3" t="s">
        <v>124</v>
      </c>
      <c r="E317" s="3" t="s">
        <v>242</v>
      </c>
      <c r="F317" s="3">
        <v>4</v>
      </c>
      <c r="G317" s="3">
        <f t="shared" si="108"/>
        <v>0.75</v>
      </c>
      <c r="H317" s="3">
        <v>4</v>
      </c>
      <c r="I317" s="3">
        <f t="shared" si="109"/>
        <v>0.75</v>
      </c>
      <c r="J317" s="3">
        <v>5</v>
      </c>
      <c r="K317" s="3">
        <f t="shared" si="110"/>
        <v>1</v>
      </c>
      <c r="L317" s="12">
        <f t="shared" si="115"/>
        <v>0.83333333333333337</v>
      </c>
      <c r="M317" s="3">
        <v>2</v>
      </c>
      <c r="N317" s="13">
        <f t="shared" si="111"/>
        <v>1.8623842979814877E-2</v>
      </c>
      <c r="O317" s="12">
        <f t="shared" si="112"/>
        <v>5.4313099041533544E-2</v>
      </c>
      <c r="P317" s="3">
        <v>3</v>
      </c>
      <c r="Q317" s="3">
        <f t="shared" si="113"/>
        <v>0.5</v>
      </c>
      <c r="R317" s="3">
        <v>4</v>
      </c>
      <c r="S317" s="3">
        <f t="shared" si="114"/>
        <v>0.75</v>
      </c>
      <c r="T317" s="13">
        <f t="shared" si="116"/>
        <v>0.42287461432660495</v>
      </c>
      <c r="U317" s="3">
        <v>0</v>
      </c>
      <c r="W317" s="5" t="str">
        <f t="shared" si="117"/>
        <v/>
      </c>
      <c r="Y317" s="5" t="str">
        <f t="shared" si="118"/>
        <v/>
      </c>
      <c r="AA317" s="5" t="str">
        <f t="shared" si="119"/>
        <v/>
      </c>
      <c r="AC317" s="5" t="str">
        <f t="shared" si="120"/>
        <v/>
      </c>
      <c r="AD317" s="5">
        <f t="shared" si="121"/>
        <v>0</v>
      </c>
      <c r="AF317" s="3">
        <v>0</v>
      </c>
      <c r="AH317" s="3">
        <v>0</v>
      </c>
      <c r="AJ317" s="3">
        <v>3</v>
      </c>
      <c r="AK317" s="3">
        <f t="shared" si="134"/>
        <v>1</v>
      </c>
      <c r="AL317" s="3">
        <v>0</v>
      </c>
      <c r="AM317" s="3">
        <f t="shared" si="134"/>
        <v>-0.5</v>
      </c>
      <c r="AN317" s="3">
        <v>3</v>
      </c>
      <c r="AO317" s="3">
        <f t="shared" si="123"/>
        <v>1</v>
      </c>
      <c r="AP317" s="3" t="str">
        <f t="shared" si="124"/>
        <v/>
      </c>
      <c r="AQ317" s="3" t="s">
        <v>2606</v>
      </c>
      <c r="AR317" s="3">
        <v>5</v>
      </c>
      <c r="AS317" s="13">
        <f t="shared" si="125"/>
        <v>0.05</v>
      </c>
      <c r="AT317" s="3" t="s">
        <v>2607</v>
      </c>
      <c r="AU317" s="3">
        <v>50</v>
      </c>
      <c r="AV317" s="5">
        <f t="shared" si="126"/>
        <v>0.5</v>
      </c>
      <c r="AW317" s="3">
        <v>30</v>
      </c>
      <c r="AX317" s="13">
        <f t="shared" si="127"/>
        <v>2.4301336573511541E-3</v>
      </c>
      <c r="AY317" s="3">
        <v>50</v>
      </c>
      <c r="AZ317" s="5">
        <f t="shared" si="128"/>
        <v>0.5</v>
      </c>
      <c r="BA317" s="3">
        <v>100000</v>
      </c>
      <c r="BB317" s="13">
        <f t="shared" si="129"/>
        <v>5.5654496883348172E-3</v>
      </c>
      <c r="BC317" s="13">
        <f t="shared" si="130"/>
        <v>0.25199889583642149</v>
      </c>
      <c r="BD317" s="13">
        <f t="shared" si="131"/>
        <v>0.22260097764233713</v>
      </c>
    </row>
    <row r="318" spans="1:56" ht="15" x14ac:dyDescent="0.2">
      <c r="A318" s="3" t="s">
        <v>2610</v>
      </c>
      <c r="B318" s="21" t="s">
        <v>3137</v>
      </c>
      <c r="C318" s="3" t="s">
        <v>2611</v>
      </c>
      <c r="D318" s="3" t="s">
        <v>124</v>
      </c>
      <c r="E318" s="3" t="s">
        <v>549</v>
      </c>
      <c r="F318" s="3">
        <v>4</v>
      </c>
      <c r="G318" s="3">
        <f t="shared" si="108"/>
        <v>0.75</v>
      </c>
      <c r="H318" s="3">
        <v>4</v>
      </c>
      <c r="I318" s="3">
        <f t="shared" si="109"/>
        <v>0.75</v>
      </c>
      <c r="J318" s="3">
        <v>4</v>
      </c>
      <c r="K318" s="3">
        <f t="shared" si="110"/>
        <v>0.75</v>
      </c>
      <c r="L318" s="12">
        <f t="shared" si="115"/>
        <v>0.75</v>
      </c>
      <c r="M318" s="3">
        <v>90</v>
      </c>
      <c r="N318" s="13">
        <f t="shared" si="111"/>
        <v>1</v>
      </c>
      <c r="O318" s="12">
        <f t="shared" si="112"/>
        <v>0.99680511182108622</v>
      </c>
      <c r="P318" s="3">
        <v>4</v>
      </c>
      <c r="Q318" s="3">
        <f t="shared" si="113"/>
        <v>0.75</v>
      </c>
      <c r="R318" s="3">
        <v>4</v>
      </c>
      <c r="S318" s="3">
        <f t="shared" si="114"/>
        <v>0.75</v>
      </c>
      <c r="T318" s="13">
        <f t="shared" si="116"/>
        <v>0.83333333333333337</v>
      </c>
      <c r="U318" s="3">
        <v>1</v>
      </c>
      <c r="V318" s="3">
        <v>80</v>
      </c>
      <c r="W318" s="5">
        <f t="shared" si="117"/>
        <v>0.8</v>
      </c>
      <c r="X318" s="3">
        <v>20</v>
      </c>
      <c r="Y318" s="5">
        <f t="shared" si="118"/>
        <v>0.2</v>
      </c>
      <c r="Z318" s="3">
        <v>60</v>
      </c>
      <c r="AA318" s="5">
        <f t="shared" si="119"/>
        <v>0.6</v>
      </c>
      <c r="AB318" s="3">
        <v>10</v>
      </c>
      <c r="AC318" s="5">
        <f t="shared" si="120"/>
        <v>0.1</v>
      </c>
      <c r="AD318" s="5">
        <f t="shared" si="121"/>
        <v>0.54</v>
      </c>
      <c r="AE318" s="3" t="s">
        <v>2613</v>
      </c>
      <c r="AF318" s="3">
        <v>1</v>
      </c>
      <c r="AG318" s="3" t="s">
        <v>179</v>
      </c>
      <c r="AH318" s="3">
        <v>0</v>
      </c>
      <c r="AJ318" s="3">
        <v>3</v>
      </c>
      <c r="AK318" s="3">
        <f t="shared" si="134"/>
        <v>1</v>
      </c>
      <c r="AL318" s="3">
        <v>3</v>
      </c>
      <c r="AM318" s="3">
        <f t="shared" si="134"/>
        <v>1</v>
      </c>
      <c r="AN318" s="3">
        <v>3</v>
      </c>
      <c r="AO318" s="3">
        <f t="shared" si="123"/>
        <v>1</v>
      </c>
      <c r="AP318" s="3">
        <f t="shared" si="124"/>
        <v>1</v>
      </c>
      <c r="AQ318" s="3" t="s">
        <v>2614</v>
      </c>
      <c r="AR318" s="3">
        <v>10</v>
      </c>
      <c r="AS318" s="13">
        <f t="shared" si="125"/>
        <v>0.1</v>
      </c>
      <c r="AT318" s="3" t="s">
        <v>2615</v>
      </c>
      <c r="AU318" s="3">
        <v>10</v>
      </c>
      <c r="AV318" s="5">
        <f t="shared" si="126"/>
        <v>0.1</v>
      </c>
      <c r="AW318" s="3">
        <v>23</v>
      </c>
      <c r="AX318" s="13">
        <f t="shared" si="127"/>
        <v>1.863102470635885E-3</v>
      </c>
      <c r="AY318" s="3">
        <v>19</v>
      </c>
      <c r="AZ318" s="5">
        <f t="shared" si="128"/>
        <v>0.19</v>
      </c>
      <c r="BA318" s="3">
        <v>90000</v>
      </c>
      <c r="BB318" s="13">
        <f t="shared" si="129"/>
        <v>5.0089047195013359E-3</v>
      </c>
      <c r="BC318" s="13">
        <f t="shared" si="130"/>
        <v>7.4218001797534308E-2</v>
      </c>
      <c r="BD318" s="13">
        <f t="shared" si="131"/>
        <v>0.53719391689135843</v>
      </c>
    </row>
    <row r="319" spans="1:56" ht="15" x14ac:dyDescent="0.2">
      <c r="A319" s="3" t="s">
        <v>2618</v>
      </c>
      <c r="B319" s="21" t="s">
        <v>3137</v>
      </c>
      <c r="C319" s="3" t="s">
        <v>2619</v>
      </c>
      <c r="D319" s="3" t="s">
        <v>144</v>
      </c>
      <c r="E319" s="3" t="s">
        <v>2422</v>
      </c>
      <c r="G319" s="3">
        <f t="shared" si="108"/>
        <v>-0.25</v>
      </c>
      <c r="I319" s="3">
        <f t="shared" si="109"/>
        <v>-0.25</v>
      </c>
      <c r="K319" s="3">
        <f t="shared" si="110"/>
        <v>-0.25</v>
      </c>
      <c r="L319" s="12" t="str">
        <f t="shared" si="115"/>
        <v/>
      </c>
      <c r="N319" s="13">
        <f t="shared" si="111"/>
        <v>-3.6801605888256944E-3</v>
      </c>
      <c r="O319" s="12" t="e">
        <f t="shared" si="112"/>
        <v>#N/A</v>
      </c>
      <c r="Q319" s="3">
        <f t="shared" si="113"/>
        <v>-0.25</v>
      </c>
      <c r="S319" s="3">
        <f t="shared" si="114"/>
        <v>-0.25</v>
      </c>
      <c r="T319" s="13" t="str">
        <f t="shared" si="116"/>
        <v/>
      </c>
      <c r="W319" s="5" t="str">
        <f t="shared" si="117"/>
        <v/>
      </c>
      <c r="Y319" s="5" t="str">
        <f t="shared" si="118"/>
        <v/>
      </c>
      <c r="AA319" s="5" t="str">
        <f t="shared" si="119"/>
        <v/>
      </c>
      <c r="AC319" s="5" t="str">
        <f t="shared" si="120"/>
        <v/>
      </c>
      <c r="AD319" s="5" t="str">
        <f t="shared" si="121"/>
        <v/>
      </c>
      <c r="AK319" s="3">
        <f t="shared" si="134"/>
        <v>-0.5</v>
      </c>
      <c r="AM319" s="3">
        <f t="shared" si="134"/>
        <v>-0.5</v>
      </c>
      <c r="AO319" s="3">
        <f t="shared" si="123"/>
        <v>-0.5</v>
      </c>
      <c r="AP319" s="3" t="str">
        <f t="shared" si="124"/>
        <v/>
      </c>
      <c r="AS319" s="13" t="str">
        <f t="shared" si="125"/>
        <v/>
      </c>
      <c r="AV319" s="5" t="str">
        <f t="shared" si="126"/>
        <v/>
      </c>
      <c r="AX319" s="13" t="str">
        <f t="shared" si="127"/>
        <v/>
      </c>
      <c r="AZ319" s="5" t="str">
        <f t="shared" si="128"/>
        <v/>
      </c>
      <c r="BB319" s="13" t="str">
        <f t="shared" si="129"/>
        <v/>
      </c>
      <c r="BC319" s="13" t="str">
        <f t="shared" si="130"/>
        <v/>
      </c>
      <c r="BD319" s="13" t="str">
        <f t="shared" si="131"/>
        <v/>
      </c>
    </row>
    <row r="320" spans="1:56" ht="15" x14ac:dyDescent="0.2">
      <c r="A320" s="3" t="s">
        <v>2620</v>
      </c>
      <c r="B320" s="21" t="s">
        <v>3137</v>
      </c>
      <c r="C320" s="3" t="s">
        <v>2621</v>
      </c>
      <c r="D320" s="3" t="s">
        <v>124</v>
      </c>
      <c r="E320" s="3" t="s">
        <v>1650</v>
      </c>
      <c r="G320" s="3">
        <f t="shared" si="108"/>
        <v>-0.25</v>
      </c>
      <c r="I320" s="3">
        <f t="shared" si="109"/>
        <v>-0.25</v>
      </c>
      <c r="K320" s="3">
        <f t="shared" si="110"/>
        <v>-0.25</v>
      </c>
      <c r="L320" s="12" t="str">
        <f t="shared" si="115"/>
        <v/>
      </c>
      <c r="N320" s="13">
        <f t="shared" si="111"/>
        <v>-3.6801605888256944E-3</v>
      </c>
      <c r="O320" s="12" t="e">
        <f t="shared" si="112"/>
        <v>#N/A</v>
      </c>
      <c r="Q320" s="3">
        <f t="shared" si="113"/>
        <v>-0.25</v>
      </c>
      <c r="S320" s="3">
        <f t="shared" si="114"/>
        <v>-0.25</v>
      </c>
      <c r="T320" s="13" t="str">
        <f t="shared" si="116"/>
        <v/>
      </c>
      <c r="W320" s="5" t="str">
        <f t="shared" si="117"/>
        <v/>
      </c>
      <c r="Y320" s="5" t="str">
        <f t="shared" si="118"/>
        <v/>
      </c>
      <c r="AA320" s="5" t="str">
        <f t="shared" si="119"/>
        <v/>
      </c>
      <c r="AC320" s="5" t="str">
        <f t="shared" si="120"/>
        <v/>
      </c>
      <c r="AD320" s="5" t="str">
        <f t="shared" si="121"/>
        <v/>
      </c>
      <c r="AK320" s="3">
        <f t="shared" si="134"/>
        <v>-0.5</v>
      </c>
      <c r="AM320" s="3">
        <f t="shared" si="134"/>
        <v>-0.5</v>
      </c>
      <c r="AO320" s="3">
        <f t="shared" si="123"/>
        <v>-0.5</v>
      </c>
      <c r="AP320" s="3" t="str">
        <f t="shared" si="124"/>
        <v/>
      </c>
      <c r="AS320" s="13" t="str">
        <f t="shared" si="125"/>
        <v/>
      </c>
      <c r="AV320" s="5" t="str">
        <f t="shared" si="126"/>
        <v/>
      </c>
      <c r="AX320" s="13" t="str">
        <f t="shared" si="127"/>
        <v/>
      </c>
      <c r="AZ320" s="5" t="str">
        <f t="shared" si="128"/>
        <v/>
      </c>
      <c r="BB320" s="13" t="str">
        <f t="shared" si="129"/>
        <v/>
      </c>
      <c r="BC320" s="13" t="str">
        <f t="shared" si="130"/>
        <v/>
      </c>
      <c r="BD320" s="13" t="str">
        <f t="shared" si="131"/>
        <v/>
      </c>
    </row>
    <row r="321" spans="1:56" ht="15" x14ac:dyDescent="0.2">
      <c r="A321" s="3" t="s">
        <v>2622</v>
      </c>
      <c r="B321" s="21" t="s">
        <v>3150</v>
      </c>
      <c r="C321" s="3" t="s">
        <v>2623</v>
      </c>
      <c r="D321" s="3" t="s">
        <v>113</v>
      </c>
      <c r="E321" s="3" t="s">
        <v>1211</v>
      </c>
      <c r="F321" s="3">
        <v>4</v>
      </c>
      <c r="G321" s="3">
        <f t="shared" si="108"/>
        <v>0.75</v>
      </c>
      <c r="H321" s="3">
        <v>3</v>
      </c>
      <c r="I321" s="3">
        <f t="shared" si="109"/>
        <v>0.5</v>
      </c>
      <c r="J321" s="3">
        <v>5</v>
      </c>
      <c r="K321" s="3">
        <f t="shared" si="110"/>
        <v>1</v>
      </c>
      <c r="L321" s="12">
        <f t="shared" si="115"/>
        <v>0.75</v>
      </c>
      <c r="M321" s="3">
        <v>2.2999999999999998</v>
      </c>
      <c r="N321" s="13">
        <f t="shared" si="111"/>
        <v>2.1969443515110959E-2</v>
      </c>
      <c r="O321" s="12">
        <f t="shared" si="112"/>
        <v>0.13099041533546327</v>
      </c>
      <c r="P321" s="3">
        <v>5</v>
      </c>
      <c r="Q321" s="3">
        <f t="shared" si="113"/>
        <v>1</v>
      </c>
      <c r="R321" s="3">
        <v>5</v>
      </c>
      <c r="S321" s="3">
        <f t="shared" si="114"/>
        <v>1</v>
      </c>
      <c r="T321" s="13">
        <f t="shared" si="116"/>
        <v>0.67398981450503703</v>
      </c>
      <c r="U321" s="3">
        <v>0</v>
      </c>
      <c r="W321" s="5" t="str">
        <f t="shared" si="117"/>
        <v/>
      </c>
      <c r="Y321" s="5" t="str">
        <f t="shared" si="118"/>
        <v/>
      </c>
      <c r="AA321" s="5" t="str">
        <f t="shared" si="119"/>
        <v/>
      </c>
      <c r="AC321" s="5" t="str">
        <f t="shared" si="120"/>
        <v/>
      </c>
      <c r="AD321" s="5">
        <f t="shared" si="121"/>
        <v>0</v>
      </c>
      <c r="AF321" s="3">
        <v>0</v>
      </c>
      <c r="AH321" s="3">
        <v>1</v>
      </c>
      <c r="AI321" s="3" t="s">
        <v>2625</v>
      </c>
      <c r="AJ321" s="3">
        <v>3</v>
      </c>
      <c r="AK321" s="3">
        <f t="shared" si="134"/>
        <v>1</v>
      </c>
      <c r="AL321" s="3">
        <v>3</v>
      </c>
      <c r="AM321" s="3">
        <f t="shared" si="134"/>
        <v>1</v>
      </c>
      <c r="AN321" s="3">
        <v>3</v>
      </c>
      <c r="AO321" s="3">
        <f t="shared" si="123"/>
        <v>1</v>
      </c>
      <c r="AP321" s="3">
        <f t="shared" si="124"/>
        <v>1</v>
      </c>
      <c r="AQ321" s="3" t="s">
        <v>2626</v>
      </c>
      <c r="AR321" s="3">
        <v>15</v>
      </c>
      <c r="AS321" s="13">
        <f t="shared" si="125"/>
        <v>0.15</v>
      </c>
      <c r="AT321" s="3" t="s">
        <v>2627</v>
      </c>
      <c r="AU321" s="3">
        <v>24</v>
      </c>
      <c r="AV321" s="5">
        <f t="shared" si="126"/>
        <v>0.24</v>
      </c>
      <c r="AW321" s="3">
        <v>670</v>
      </c>
      <c r="AX321" s="13">
        <f t="shared" si="127"/>
        <v>5.4272985014175781E-2</v>
      </c>
      <c r="AY321" s="3">
        <v>80</v>
      </c>
      <c r="AZ321" s="5">
        <f t="shared" si="128"/>
        <v>0.8</v>
      </c>
      <c r="BA321" s="3">
        <v>223000</v>
      </c>
      <c r="BB321" s="13">
        <f t="shared" si="129"/>
        <v>1.2410952804986643E-2</v>
      </c>
      <c r="BC321" s="13">
        <f t="shared" si="130"/>
        <v>0.2766709844547906</v>
      </c>
      <c r="BD321" s="13">
        <f t="shared" si="131"/>
        <v>0.48133259986997845</v>
      </c>
    </row>
    <row r="322" spans="1:56" ht="15" x14ac:dyDescent="0.2">
      <c r="A322" s="3" t="s">
        <v>2631</v>
      </c>
      <c r="B322" s="21" t="s">
        <v>3138</v>
      </c>
      <c r="C322" s="3" t="s">
        <v>2278</v>
      </c>
      <c r="D322" s="3" t="s">
        <v>144</v>
      </c>
      <c r="E322" s="3" t="s">
        <v>231</v>
      </c>
      <c r="F322" s="3">
        <v>5</v>
      </c>
      <c r="G322" s="3">
        <f t="shared" si="108"/>
        <v>1</v>
      </c>
      <c r="H322" s="3">
        <v>5</v>
      </c>
      <c r="I322" s="3">
        <f t="shared" si="109"/>
        <v>1</v>
      </c>
      <c r="J322" s="3">
        <v>5</v>
      </c>
      <c r="K322" s="3">
        <f t="shared" si="110"/>
        <v>1</v>
      </c>
      <c r="L322" s="12">
        <f t="shared" si="115"/>
        <v>1</v>
      </c>
      <c r="M322" s="3">
        <v>3</v>
      </c>
      <c r="N322" s="13">
        <f t="shared" si="111"/>
        <v>2.9775844764135161E-2</v>
      </c>
      <c r="O322" s="12">
        <f t="shared" si="112"/>
        <v>0.15015974440894569</v>
      </c>
      <c r="P322" s="3">
        <v>4</v>
      </c>
      <c r="Q322" s="3">
        <f t="shared" si="113"/>
        <v>0.75</v>
      </c>
      <c r="R322" s="3">
        <v>5</v>
      </c>
      <c r="S322" s="3">
        <f t="shared" si="114"/>
        <v>1</v>
      </c>
      <c r="T322" s="13">
        <f t="shared" si="116"/>
        <v>0.59325861492137844</v>
      </c>
      <c r="U322" s="3">
        <v>0</v>
      </c>
      <c r="W322" s="5" t="str">
        <f t="shared" si="117"/>
        <v/>
      </c>
      <c r="Y322" s="5" t="str">
        <f t="shared" si="118"/>
        <v/>
      </c>
      <c r="AA322" s="5" t="str">
        <f t="shared" si="119"/>
        <v/>
      </c>
      <c r="AC322" s="5" t="str">
        <f t="shared" si="120"/>
        <v/>
      </c>
      <c r="AD322" s="5">
        <f t="shared" si="121"/>
        <v>0</v>
      </c>
      <c r="AF322" s="3">
        <v>1</v>
      </c>
      <c r="AG322" s="3" t="s">
        <v>147</v>
      </c>
      <c r="AH322" s="3">
        <v>1</v>
      </c>
      <c r="AI322" s="3" t="s">
        <v>2633</v>
      </c>
      <c r="AJ322" s="3">
        <v>3</v>
      </c>
      <c r="AK322" s="3">
        <f t="shared" si="134"/>
        <v>1</v>
      </c>
      <c r="AL322" s="3">
        <v>3</v>
      </c>
      <c r="AM322" s="3">
        <f t="shared" si="134"/>
        <v>1</v>
      </c>
      <c r="AN322" s="3">
        <v>3</v>
      </c>
      <c r="AO322" s="3">
        <f t="shared" si="123"/>
        <v>1</v>
      </c>
      <c r="AP322" s="3">
        <f t="shared" si="124"/>
        <v>1</v>
      </c>
      <c r="AQ322" s="3" t="s">
        <v>2634</v>
      </c>
      <c r="AR322" s="3">
        <v>20</v>
      </c>
      <c r="AS322" s="13">
        <f t="shared" si="125"/>
        <v>0.2</v>
      </c>
      <c r="AT322" s="3" t="s">
        <v>2635</v>
      </c>
      <c r="AU322" s="3">
        <v>40</v>
      </c>
      <c r="AV322" s="5">
        <f t="shared" si="126"/>
        <v>0.4</v>
      </c>
      <c r="AW322" s="3">
        <v>81</v>
      </c>
      <c r="AX322" s="13">
        <f t="shared" si="127"/>
        <v>6.5613608748481163E-3</v>
      </c>
      <c r="AY322" s="3">
        <v>27</v>
      </c>
      <c r="AZ322" s="5">
        <f t="shared" si="128"/>
        <v>0.27</v>
      </c>
      <c r="BA322" s="3">
        <v>125000</v>
      </c>
      <c r="BB322" s="13">
        <f t="shared" si="129"/>
        <v>6.9568121104185221E-3</v>
      </c>
      <c r="BC322" s="13">
        <f t="shared" si="130"/>
        <v>0.17087954324631668</v>
      </c>
      <c r="BD322" s="13">
        <f t="shared" si="131"/>
        <v>0.62051726977096189</v>
      </c>
    </row>
    <row r="323" spans="1:56" ht="15" x14ac:dyDescent="0.2">
      <c r="A323" s="3" t="s">
        <v>2638</v>
      </c>
      <c r="B323" s="21" t="s">
        <v>3152</v>
      </c>
      <c r="C323" s="3" t="s">
        <v>397</v>
      </c>
      <c r="D323" s="3" t="s">
        <v>113</v>
      </c>
      <c r="E323" s="3" t="s">
        <v>1769</v>
      </c>
      <c r="F323" s="3">
        <v>5</v>
      </c>
      <c r="G323" s="3">
        <f t="shared" ref="G323:G386" si="135">(F323-1)/4</f>
        <v>1</v>
      </c>
      <c r="H323" s="3">
        <v>5</v>
      </c>
      <c r="I323" s="3">
        <f t="shared" ref="I323:I386" si="136">(H323-1)/4</f>
        <v>1</v>
      </c>
      <c r="J323" s="3">
        <v>4</v>
      </c>
      <c r="K323" s="3">
        <f t="shared" ref="K323:K386" si="137">(J323-1)/4</f>
        <v>0.75</v>
      </c>
      <c r="L323" s="12">
        <f t="shared" si="115"/>
        <v>0.91666666666666663</v>
      </c>
      <c r="M323" s="3">
        <v>4</v>
      </c>
      <c r="N323" s="13">
        <f t="shared" ref="N323:N386" si="138">(M323 - MIN(M$3:M$391)) / (MAX(M$3:M$391) - MIN(M$3:M$391))</f>
        <v>4.0927846548455445E-2</v>
      </c>
      <c r="O323" s="12">
        <f t="shared" ref="O323:O391" si="139">RANK(M323, M$3:M$391, 1) / COUNTA(M$3:M$391)</f>
        <v>0.25878594249201275</v>
      </c>
      <c r="P323" s="3">
        <v>4</v>
      </c>
      <c r="Q323" s="3">
        <f t="shared" ref="Q323:Q386" si="140">(P323-1)/4</f>
        <v>0.75</v>
      </c>
      <c r="R323" s="3">
        <v>5</v>
      </c>
      <c r="S323" s="3">
        <f t="shared" ref="S323:S386" si="141">(R323-1)/4</f>
        <v>1</v>
      </c>
      <c r="T323" s="13">
        <f t="shared" si="116"/>
        <v>0.59697594884948513</v>
      </c>
      <c r="U323" s="3">
        <v>0</v>
      </c>
      <c r="W323" s="5" t="str">
        <f t="shared" si="117"/>
        <v/>
      </c>
      <c r="Y323" s="5" t="str">
        <f t="shared" si="118"/>
        <v/>
      </c>
      <c r="AA323" s="5" t="str">
        <f t="shared" si="119"/>
        <v/>
      </c>
      <c r="AC323" s="5" t="str">
        <f t="shared" si="120"/>
        <v/>
      </c>
      <c r="AD323" s="5">
        <f t="shared" si="121"/>
        <v>0</v>
      </c>
      <c r="AF323" s="3">
        <v>0</v>
      </c>
      <c r="AH323" s="3">
        <v>0</v>
      </c>
      <c r="AJ323" s="3">
        <v>3</v>
      </c>
      <c r="AK323" s="3">
        <f t="shared" si="134"/>
        <v>1</v>
      </c>
      <c r="AL323" s="3">
        <v>3</v>
      </c>
      <c r="AM323" s="3">
        <f t="shared" si="134"/>
        <v>1</v>
      </c>
      <c r="AN323" s="3">
        <v>3</v>
      </c>
      <c r="AO323" s="3">
        <f t="shared" si="123"/>
        <v>1</v>
      </c>
      <c r="AP323" s="3">
        <f t="shared" si="124"/>
        <v>1</v>
      </c>
      <c r="AQ323" s="3" t="s">
        <v>2640</v>
      </c>
      <c r="AR323" s="3">
        <v>30</v>
      </c>
      <c r="AS323" s="13">
        <f t="shared" si="125"/>
        <v>0.3</v>
      </c>
      <c r="AT323" s="3" t="s">
        <v>2641</v>
      </c>
      <c r="AU323" s="3">
        <v>10</v>
      </c>
      <c r="AV323" s="5">
        <f t="shared" si="126"/>
        <v>0.1</v>
      </c>
      <c r="AW323" s="3">
        <v>70</v>
      </c>
      <c r="AX323" s="13">
        <f t="shared" si="127"/>
        <v>5.6703118671526933E-3</v>
      </c>
      <c r="AY323" s="3">
        <v>10</v>
      </c>
      <c r="AZ323" s="5">
        <f t="shared" si="128"/>
        <v>0.1</v>
      </c>
      <c r="BA323" s="3">
        <v>0</v>
      </c>
      <c r="BB323" s="13">
        <f t="shared" si="129"/>
        <v>0</v>
      </c>
      <c r="BC323" s="13">
        <f t="shared" si="130"/>
        <v>5.1417577966788176E-2</v>
      </c>
      <c r="BD323" s="13">
        <f t="shared" si="131"/>
        <v>0.35813252418536745</v>
      </c>
    </row>
    <row r="324" spans="1:56" ht="15" x14ac:dyDescent="0.2">
      <c r="A324" s="3" t="s">
        <v>2646</v>
      </c>
      <c r="B324" s="21" t="s">
        <v>3137</v>
      </c>
      <c r="C324" s="3" t="s">
        <v>2647</v>
      </c>
      <c r="D324" s="3" t="s">
        <v>144</v>
      </c>
      <c r="E324" s="3" t="s">
        <v>2438</v>
      </c>
      <c r="F324" s="3">
        <v>5</v>
      </c>
      <c r="G324" s="3">
        <f t="shared" si="135"/>
        <v>1</v>
      </c>
      <c r="H324" s="3">
        <v>4</v>
      </c>
      <c r="I324" s="3">
        <f t="shared" si="136"/>
        <v>0.75</v>
      </c>
      <c r="K324" s="3">
        <f t="shared" si="137"/>
        <v>-0.25</v>
      </c>
      <c r="L324" s="12" t="str">
        <f t="shared" ref="L324:L387" si="142">IFERROR(AVERAGE(IF(G324&gt;=0,G324,""), IF(I324&gt;=0,I324,""), IF(K324&gt;=0,K324,"")), "")</f>
        <v/>
      </c>
      <c r="N324" s="13">
        <f t="shared" si="138"/>
        <v>-3.6801605888256944E-3</v>
      </c>
      <c r="O324" s="12" t="e">
        <f t="shared" si="139"/>
        <v>#N/A</v>
      </c>
      <c r="Q324" s="3">
        <f t="shared" si="140"/>
        <v>-0.25</v>
      </c>
      <c r="S324" s="3">
        <f t="shared" si="141"/>
        <v>-0.25</v>
      </c>
      <c r="T324" s="13" t="str">
        <f t="shared" ref="T324:T387" si="143">IFERROR(AVERAGE(IF(N324&gt;=0,N324,""), IF(Q324&gt;=0,Q324,""), IF(S324&gt;=0,S324,"")), "")</f>
        <v/>
      </c>
      <c r="W324" s="5" t="str">
        <f t="shared" ref="W324:W387" si="144">IF(ISBLANK(V324), "", V324*1%)</f>
        <v/>
      </c>
      <c r="Y324" s="5" t="str">
        <f t="shared" ref="Y324:Y387" si="145">IF(ISBLANK(X324), "", X324*1%)</f>
        <v/>
      </c>
      <c r="AA324" s="5" t="str">
        <f t="shared" ref="AA324:AA387" si="146">IF(ISBLANK(Z324), "", Z324*1%)</f>
        <v/>
      </c>
      <c r="AC324" s="5" t="str">
        <f t="shared" ref="AC324:AC387" si="147">IF(ISBLANK(AB324), "", AB324*1%)</f>
        <v/>
      </c>
      <c r="AD324" s="5" t="str">
        <f t="shared" ref="AD324:AD387" si="148">IFERROR(AVERAGE(IF(U324&gt;=0,U324,""), IF(W324&gt;=0,W324,""), IF(Y324&gt;=0,Y324,""), IF(AA324&gt;=0,AA324,""), IF(AC324&gt;=0,AC324,"")), "")</f>
        <v/>
      </c>
      <c r="AK324" s="3">
        <f t="shared" ref="AK324:AM339" si="149">(AJ324-1)/2</f>
        <v>-0.5</v>
      </c>
      <c r="AM324" s="3">
        <f t="shared" si="149"/>
        <v>-0.5</v>
      </c>
      <c r="AO324" s="3">
        <f t="shared" ref="AO324:AO387" si="150">(AN324-1)/2</f>
        <v>-0.5</v>
      </c>
      <c r="AP324" s="3" t="str">
        <f t="shared" ref="AP324:AP387" si="151">IFERROR(AVERAGE(IF(AK324&gt;=0,AK324,""), IF(AM324&gt;=0,AM324,""), IF(AO324&gt;=0,AO324,"")), "")</f>
        <v/>
      </c>
      <c r="AS324" s="13" t="str">
        <f t="shared" ref="AS324:AS387" si="152">IF(ISBLANK(AR324), "", (AR324 - MIN(AR$3:AR$391)) / (MAX(AR$3:AR$391) - MIN(AR$3:AR$391)))</f>
        <v/>
      </c>
      <c r="AV324" s="5" t="str">
        <f t="shared" ref="AV324:AV387" si="153">IF(ISBLANK(AU324), "", AU324*1%)</f>
        <v/>
      </c>
      <c r="AX324" s="13" t="str">
        <f t="shared" ref="AX324:AX387" si="154">IF(ISBLANK(AW324), "", (AW324 - MIN(AW$3:AW$391)) / (MAX(AW$3:AW$391) - MIN(AW$3:AW$391)))</f>
        <v/>
      </c>
      <c r="AZ324" s="5" t="str">
        <f t="shared" ref="AZ324:AZ387" si="155">IF(ISBLANK(AY324), "", AY324*1%)</f>
        <v/>
      </c>
      <c r="BB324" s="13" t="str">
        <f t="shared" ref="BB324:BB387" si="156">IF(ISBLANK(BA324), "", (BA324 - MIN(BA$3:BA$391)) / (MAX(BA$3:BA$391) - MIN(BA$3:BA$391)))</f>
        <v/>
      </c>
      <c r="BC324" s="13" t="str">
        <f t="shared" ref="BC324:BC387" si="157">IFERROR(AVERAGE(IF(AV324&gt;=0,AV324,""), IF(AX324&gt;=0,AX324,""), IF(AZ324&gt;=0,AZ324,""), IF(BB324&gt;=0,BB324,"")), "")</f>
        <v/>
      </c>
      <c r="BD324" s="13" t="str">
        <f t="shared" ref="BD324:BD387" si="158">IFERROR(AVERAGE(L324,T324,AD324,AF324,AH324,AP324,AS324,BC324), "")</f>
        <v/>
      </c>
    </row>
    <row r="325" spans="1:56" ht="15" x14ac:dyDescent="0.2">
      <c r="A325" s="3" t="s">
        <v>2648</v>
      </c>
      <c r="B325" s="21" t="s">
        <v>3138</v>
      </c>
      <c r="C325" s="3" t="s">
        <v>135</v>
      </c>
      <c r="D325" s="3" t="s">
        <v>124</v>
      </c>
      <c r="E325" s="3" t="s">
        <v>377</v>
      </c>
      <c r="F325" s="3">
        <v>5</v>
      </c>
      <c r="G325" s="3">
        <f t="shared" si="135"/>
        <v>1</v>
      </c>
      <c r="H325" s="3">
        <v>5</v>
      </c>
      <c r="I325" s="3">
        <f t="shared" si="136"/>
        <v>1</v>
      </c>
      <c r="J325" s="3">
        <v>5</v>
      </c>
      <c r="K325" s="3">
        <f t="shared" si="137"/>
        <v>1</v>
      </c>
      <c r="L325" s="12">
        <f t="shared" si="142"/>
        <v>1</v>
      </c>
      <c r="M325" s="3">
        <v>5</v>
      </c>
      <c r="N325" s="13">
        <f t="shared" si="138"/>
        <v>5.2079848332775729E-2</v>
      </c>
      <c r="O325" s="12">
        <f t="shared" si="139"/>
        <v>0.32587859424920129</v>
      </c>
      <c r="P325" s="3">
        <v>5</v>
      </c>
      <c r="Q325" s="3">
        <f t="shared" si="140"/>
        <v>1</v>
      </c>
      <c r="R325" s="3">
        <v>5</v>
      </c>
      <c r="S325" s="3">
        <f t="shared" si="141"/>
        <v>1</v>
      </c>
      <c r="T325" s="13">
        <f t="shared" si="143"/>
        <v>0.68402661611092519</v>
      </c>
      <c r="U325" s="3">
        <v>1</v>
      </c>
      <c r="V325" s="3">
        <v>60</v>
      </c>
      <c r="W325" s="5">
        <f t="shared" si="144"/>
        <v>0.6</v>
      </c>
      <c r="X325" s="3">
        <v>10</v>
      </c>
      <c r="Y325" s="5">
        <f t="shared" si="145"/>
        <v>0.1</v>
      </c>
      <c r="Z325" s="3">
        <v>40</v>
      </c>
      <c r="AA325" s="5">
        <f t="shared" si="146"/>
        <v>0.4</v>
      </c>
      <c r="AB325" s="3">
        <v>5</v>
      </c>
      <c r="AC325" s="5">
        <f t="shared" si="147"/>
        <v>0.05</v>
      </c>
      <c r="AD325" s="5">
        <f t="shared" si="148"/>
        <v>0.43</v>
      </c>
      <c r="AE325" s="3" t="s">
        <v>955</v>
      </c>
      <c r="AF325" s="3">
        <v>0</v>
      </c>
      <c r="AH325" s="3">
        <v>1</v>
      </c>
      <c r="AI325" s="3" t="s">
        <v>955</v>
      </c>
      <c r="AJ325" s="3">
        <v>3</v>
      </c>
      <c r="AK325" s="3">
        <f t="shared" si="149"/>
        <v>1</v>
      </c>
      <c r="AL325" s="3">
        <v>2</v>
      </c>
      <c r="AM325" s="3">
        <f t="shared" si="149"/>
        <v>0.5</v>
      </c>
      <c r="AN325" s="3">
        <v>3</v>
      </c>
      <c r="AO325" s="3">
        <f t="shared" si="150"/>
        <v>1</v>
      </c>
      <c r="AP325" s="3">
        <f t="shared" si="151"/>
        <v>0.83333333333333337</v>
      </c>
      <c r="AQ325" s="3" t="s">
        <v>955</v>
      </c>
      <c r="AR325" s="3">
        <v>7</v>
      </c>
      <c r="AS325" s="13">
        <f t="shared" si="152"/>
        <v>7.0000000000000007E-2</v>
      </c>
      <c r="AT325" s="3" t="s">
        <v>955</v>
      </c>
      <c r="AU325" s="3">
        <v>30</v>
      </c>
      <c r="AV325" s="5">
        <f t="shared" si="153"/>
        <v>0.3</v>
      </c>
      <c r="AW325" s="3">
        <v>5</v>
      </c>
      <c r="AX325" s="13">
        <f t="shared" si="154"/>
        <v>4.050222762251924E-4</v>
      </c>
      <c r="AY325" s="3">
        <v>40</v>
      </c>
      <c r="AZ325" s="5">
        <f t="shared" si="155"/>
        <v>0.4</v>
      </c>
      <c r="BA325" s="3">
        <v>30</v>
      </c>
      <c r="BB325" s="13">
        <f t="shared" si="156"/>
        <v>1.6696349065004453E-6</v>
      </c>
      <c r="BC325" s="13">
        <f t="shared" si="157"/>
        <v>0.17510167297778295</v>
      </c>
      <c r="BD325" s="13">
        <f t="shared" si="158"/>
        <v>0.52405770280275521</v>
      </c>
    </row>
    <row r="326" spans="1:56" ht="15" x14ac:dyDescent="0.2">
      <c r="A326" s="3" t="s">
        <v>2650</v>
      </c>
      <c r="B326" s="21" t="s">
        <v>3140</v>
      </c>
      <c r="C326" s="3" t="s">
        <v>2651</v>
      </c>
      <c r="D326" s="3" t="s">
        <v>124</v>
      </c>
      <c r="E326" s="3" t="s">
        <v>1001</v>
      </c>
      <c r="G326" s="3">
        <f t="shared" si="135"/>
        <v>-0.25</v>
      </c>
      <c r="I326" s="3">
        <f t="shared" si="136"/>
        <v>-0.25</v>
      </c>
      <c r="K326" s="3">
        <f t="shared" si="137"/>
        <v>-0.25</v>
      </c>
      <c r="L326" s="12" t="str">
        <f t="shared" si="142"/>
        <v/>
      </c>
      <c r="N326" s="13">
        <f t="shared" si="138"/>
        <v>-3.6801605888256944E-3</v>
      </c>
      <c r="O326" s="12" t="e">
        <f t="shared" si="139"/>
        <v>#N/A</v>
      </c>
      <c r="Q326" s="3">
        <f t="shared" si="140"/>
        <v>-0.25</v>
      </c>
      <c r="S326" s="3">
        <f t="shared" si="141"/>
        <v>-0.25</v>
      </c>
      <c r="T326" s="13" t="str">
        <f t="shared" si="143"/>
        <v/>
      </c>
      <c r="W326" s="5" t="str">
        <f t="shared" si="144"/>
        <v/>
      </c>
      <c r="Y326" s="5" t="str">
        <f t="shared" si="145"/>
        <v/>
      </c>
      <c r="AA326" s="5" t="str">
        <f t="shared" si="146"/>
        <v/>
      </c>
      <c r="AC326" s="5" t="str">
        <f t="shared" si="147"/>
        <v/>
      </c>
      <c r="AD326" s="5" t="str">
        <f t="shared" si="148"/>
        <v/>
      </c>
      <c r="AK326" s="3">
        <f t="shared" si="149"/>
        <v>-0.5</v>
      </c>
      <c r="AM326" s="3">
        <f t="shared" si="149"/>
        <v>-0.5</v>
      </c>
      <c r="AO326" s="3">
        <f t="shared" si="150"/>
        <v>-0.5</v>
      </c>
      <c r="AP326" s="3" t="str">
        <f t="shared" si="151"/>
        <v/>
      </c>
      <c r="AS326" s="13" t="str">
        <f t="shared" si="152"/>
        <v/>
      </c>
      <c r="AV326" s="5" t="str">
        <f t="shared" si="153"/>
        <v/>
      </c>
      <c r="AX326" s="13" t="str">
        <f t="shared" si="154"/>
        <v/>
      </c>
      <c r="AZ326" s="5" t="str">
        <f t="shared" si="155"/>
        <v/>
      </c>
      <c r="BB326" s="13" t="str">
        <f t="shared" si="156"/>
        <v/>
      </c>
      <c r="BC326" s="13" t="str">
        <f t="shared" si="157"/>
        <v/>
      </c>
      <c r="BD326" s="13" t="str">
        <f t="shared" si="158"/>
        <v/>
      </c>
    </row>
    <row r="327" spans="1:56" ht="15" x14ac:dyDescent="0.2">
      <c r="A327" s="3" t="s">
        <v>2652</v>
      </c>
      <c r="B327" s="21" t="s">
        <v>3150</v>
      </c>
      <c r="C327" s="3" t="s">
        <v>2653</v>
      </c>
      <c r="D327" s="3" t="s">
        <v>144</v>
      </c>
      <c r="E327" s="3" t="s">
        <v>1803</v>
      </c>
      <c r="F327" s="3">
        <v>5</v>
      </c>
      <c r="G327" s="3">
        <f t="shared" si="135"/>
        <v>1</v>
      </c>
      <c r="H327" s="3">
        <v>4</v>
      </c>
      <c r="I327" s="3">
        <f t="shared" si="136"/>
        <v>0.75</v>
      </c>
      <c r="J327" s="3">
        <v>5</v>
      </c>
      <c r="K327" s="3">
        <f t="shared" si="137"/>
        <v>1</v>
      </c>
      <c r="L327" s="12">
        <f t="shared" si="142"/>
        <v>0.91666666666666663</v>
      </c>
      <c r="M327" s="3">
        <v>12</v>
      </c>
      <c r="N327" s="13">
        <f t="shared" si="138"/>
        <v>0.13014386082301774</v>
      </c>
      <c r="O327" s="12">
        <f t="shared" si="139"/>
        <v>0.72523961661341851</v>
      </c>
      <c r="P327" s="3">
        <v>4</v>
      </c>
      <c r="Q327" s="3">
        <f t="shared" si="140"/>
        <v>0.75</v>
      </c>
      <c r="R327" s="3">
        <v>4</v>
      </c>
      <c r="S327" s="3">
        <f t="shared" si="141"/>
        <v>0.75</v>
      </c>
      <c r="T327" s="13">
        <f t="shared" si="143"/>
        <v>0.54338128694100585</v>
      </c>
      <c r="U327" s="3">
        <v>1</v>
      </c>
      <c r="V327" s="3">
        <v>80</v>
      </c>
      <c r="W327" s="5">
        <f t="shared" si="144"/>
        <v>0.8</v>
      </c>
      <c r="X327" s="3">
        <v>20</v>
      </c>
      <c r="Y327" s="5">
        <f t="shared" si="145"/>
        <v>0.2</v>
      </c>
      <c r="Z327" s="3">
        <v>35</v>
      </c>
      <c r="AA327" s="5">
        <f t="shared" si="146"/>
        <v>0.35000000000000003</v>
      </c>
      <c r="AB327" s="3">
        <v>20</v>
      </c>
      <c r="AC327" s="5">
        <f t="shared" si="147"/>
        <v>0.2</v>
      </c>
      <c r="AD327" s="5">
        <f t="shared" si="148"/>
        <v>0.51</v>
      </c>
      <c r="AE327" s="3" t="s">
        <v>2655</v>
      </c>
      <c r="AF327" s="3">
        <v>1</v>
      </c>
      <c r="AG327" s="3" t="s">
        <v>147</v>
      </c>
      <c r="AH327" s="3">
        <v>1</v>
      </c>
      <c r="AI327" s="3" t="s">
        <v>2656</v>
      </c>
      <c r="AJ327" s="3">
        <v>3</v>
      </c>
      <c r="AK327" s="3">
        <f t="shared" si="149"/>
        <v>1</v>
      </c>
      <c r="AL327" s="3">
        <v>2</v>
      </c>
      <c r="AM327" s="3">
        <f t="shared" si="149"/>
        <v>0.5</v>
      </c>
      <c r="AN327" s="3">
        <v>3</v>
      </c>
      <c r="AO327" s="3">
        <f t="shared" si="150"/>
        <v>1</v>
      </c>
      <c r="AP327" s="3">
        <f t="shared" si="151"/>
        <v>0.83333333333333337</v>
      </c>
      <c r="AQ327" s="3" t="s">
        <v>2657</v>
      </c>
      <c r="AR327" s="3">
        <v>7</v>
      </c>
      <c r="AS327" s="13">
        <f t="shared" si="152"/>
        <v>7.0000000000000007E-2</v>
      </c>
      <c r="AT327" s="3" t="s">
        <v>2658</v>
      </c>
      <c r="AU327" s="3">
        <v>50</v>
      </c>
      <c r="AV327" s="5">
        <f t="shared" si="153"/>
        <v>0.5</v>
      </c>
      <c r="AW327" s="3">
        <v>70</v>
      </c>
      <c r="AX327" s="13">
        <f t="shared" si="154"/>
        <v>5.6703118671526933E-3</v>
      </c>
      <c r="AY327" s="3">
        <v>45</v>
      </c>
      <c r="AZ327" s="5">
        <f t="shared" si="155"/>
        <v>0.45</v>
      </c>
      <c r="BA327" s="3">
        <v>800000</v>
      </c>
      <c r="BB327" s="13">
        <f t="shared" si="156"/>
        <v>4.4523597506678537E-2</v>
      </c>
      <c r="BC327" s="13">
        <f t="shared" si="157"/>
        <v>0.25004847734345781</v>
      </c>
      <c r="BD327" s="13">
        <f t="shared" si="158"/>
        <v>0.64042872053555799</v>
      </c>
    </row>
    <row r="328" spans="1:56" ht="15" x14ac:dyDescent="0.2">
      <c r="A328" s="3" t="s">
        <v>2663</v>
      </c>
      <c r="B328" s="21" t="s">
        <v>3137</v>
      </c>
      <c r="C328" s="3" t="s">
        <v>2664</v>
      </c>
      <c r="D328" s="3" t="s">
        <v>113</v>
      </c>
      <c r="E328" s="3" t="s">
        <v>2665</v>
      </c>
      <c r="F328" s="3">
        <v>5</v>
      </c>
      <c r="G328" s="3">
        <f t="shared" si="135"/>
        <v>1</v>
      </c>
      <c r="H328" s="3">
        <v>5</v>
      </c>
      <c r="I328" s="3">
        <f t="shared" si="136"/>
        <v>1</v>
      </c>
      <c r="J328" s="3">
        <v>5</v>
      </c>
      <c r="K328" s="3">
        <f t="shared" si="137"/>
        <v>1</v>
      </c>
      <c r="L328" s="12">
        <f t="shared" si="142"/>
        <v>1</v>
      </c>
      <c r="M328" s="3">
        <v>13</v>
      </c>
      <c r="N328" s="13">
        <f t="shared" si="138"/>
        <v>0.14129586260733801</v>
      </c>
      <c r="O328" s="12">
        <f t="shared" si="139"/>
        <v>0.7795527156549521</v>
      </c>
      <c r="P328" s="3">
        <v>4</v>
      </c>
      <c r="Q328" s="3">
        <f t="shared" si="140"/>
        <v>0.75</v>
      </c>
      <c r="R328" s="3">
        <v>5</v>
      </c>
      <c r="S328" s="3">
        <f t="shared" si="141"/>
        <v>1</v>
      </c>
      <c r="T328" s="13">
        <f t="shared" si="143"/>
        <v>0.63043195420244602</v>
      </c>
      <c r="U328" s="3">
        <v>1</v>
      </c>
      <c r="V328" s="3">
        <v>60</v>
      </c>
      <c r="W328" s="5">
        <f t="shared" si="144"/>
        <v>0.6</v>
      </c>
      <c r="X328" s="3">
        <v>20</v>
      </c>
      <c r="Y328" s="5">
        <f t="shared" si="145"/>
        <v>0.2</v>
      </c>
      <c r="Z328" s="3">
        <v>33</v>
      </c>
      <c r="AA328" s="5">
        <f t="shared" si="146"/>
        <v>0.33</v>
      </c>
      <c r="AB328" s="3">
        <v>13</v>
      </c>
      <c r="AC328" s="5">
        <f t="shared" si="147"/>
        <v>0.13</v>
      </c>
      <c r="AD328" s="5">
        <f t="shared" si="148"/>
        <v>0.45199999999999996</v>
      </c>
      <c r="AE328" s="3" t="s">
        <v>2667</v>
      </c>
      <c r="AF328" s="3">
        <v>1</v>
      </c>
      <c r="AG328" s="3" t="s">
        <v>128</v>
      </c>
      <c r="AH328" s="3">
        <v>1</v>
      </c>
      <c r="AI328" s="3" t="s">
        <v>2668</v>
      </c>
      <c r="AJ328" s="3">
        <v>3</v>
      </c>
      <c r="AK328" s="3">
        <f t="shared" si="149"/>
        <v>1</v>
      </c>
      <c r="AL328" s="3">
        <v>3</v>
      </c>
      <c r="AM328" s="3">
        <f t="shared" si="149"/>
        <v>1</v>
      </c>
      <c r="AN328" s="3">
        <v>3</v>
      </c>
      <c r="AO328" s="3">
        <f t="shared" si="150"/>
        <v>1</v>
      </c>
      <c r="AP328" s="3">
        <f t="shared" si="151"/>
        <v>1</v>
      </c>
      <c r="AQ328" s="3" t="s">
        <v>2669</v>
      </c>
      <c r="AR328" s="3">
        <v>7</v>
      </c>
      <c r="AS328" s="13">
        <f t="shared" si="152"/>
        <v>7.0000000000000007E-2</v>
      </c>
      <c r="AT328" s="3" t="s">
        <v>2670</v>
      </c>
      <c r="AU328" s="3">
        <v>29</v>
      </c>
      <c r="AV328" s="5">
        <f t="shared" si="153"/>
        <v>0.28999999999999998</v>
      </c>
      <c r="AW328" s="3">
        <v>1294</v>
      </c>
      <c r="AX328" s="13">
        <f t="shared" si="154"/>
        <v>0.10481976508707978</v>
      </c>
      <c r="AY328" s="3">
        <v>74.8</v>
      </c>
      <c r="AZ328" s="5">
        <f t="shared" si="155"/>
        <v>0.748</v>
      </c>
      <c r="BA328" s="3">
        <v>2260697</v>
      </c>
      <c r="BB328" s="13">
        <f t="shared" si="156"/>
        <v>0.12581795414069458</v>
      </c>
      <c r="BC328" s="13">
        <f t="shared" si="157"/>
        <v>0.31715942980694356</v>
      </c>
      <c r="BD328" s="13">
        <f t="shared" si="158"/>
        <v>0.68369892300117385</v>
      </c>
    </row>
    <row r="329" spans="1:56" ht="15" x14ac:dyDescent="0.2">
      <c r="A329" s="3" t="s">
        <v>2673</v>
      </c>
      <c r="B329" s="21" t="s">
        <v>3137</v>
      </c>
      <c r="C329" s="3" t="s">
        <v>2674</v>
      </c>
      <c r="D329" s="3" t="s">
        <v>124</v>
      </c>
      <c r="E329" s="3" t="s">
        <v>1563</v>
      </c>
      <c r="F329" s="3">
        <v>4</v>
      </c>
      <c r="G329" s="3">
        <f t="shared" si="135"/>
        <v>0.75</v>
      </c>
      <c r="H329" s="3">
        <v>4</v>
      </c>
      <c r="I329" s="3">
        <f t="shared" si="136"/>
        <v>0.75</v>
      </c>
      <c r="J329" s="3">
        <v>5</v>
      </c>
      <c r="K329" s="3">
        <f t="shared" si="137"/>
        <v>1</v>
      </c>
      <c r="L329" s="12">
        <f t="shared" si="142"/>
        <v>0.83333333333333337</v>
      </c>
      <c r="M329" s="3">
        <v>3</v>
      </c>
      <c r="N329" s="13">
        <f t="shared" si="138"/>
        <v>2.9775844764135161E-2</v>
      </c>
      <c r="O329" s="12">
        <f t="shared" si="139"/>
        <v>0.15015974440894569</v>
      </c>
      <c r="P329" s="3">
        <v>3</v>
      </c>
      <c r="Q329" s="3">
        <f t="shared" si="140"/>
        <v>0.5</v>
      </c>
      <c r="R329" s="3">
        <v>3</v>
      </c>
      <c r="S329" s="3">
        <f t="shared" si="141"/>
        <v>0.5</v>
      </c>
      <c r="T329" s="13">
        <f t="shared" si="143"/>
        <v>0.34325861492137838</v>
      </c>
      <c r="U329" s="3">
        <v>1</v>
      </c>
      <c r="V329" s="3">
        <v>30</v>
      </c>
      <c r="W329" s="5">
        <f t="shared" si="144"/>
        <v>0.3</v>
      </c>
      <c r="X329" s="3">
        <v>10</v>
      </c>
      <c r="Y329" s="5">
        <f t="shared" si="145"/>
        <v>0.1</v>
      </c>
      <c r="Z329" s="3">
        <v>5</v>
      </c>
      <c r="AA329" s="5">
        <f t="shared" si="146"/>
        <v>0.05</v>
      </c>
      <c r="AB329" s="3">
        <v>3</v>
      </c>
      <c r="AC329" s="5">
        <f t="shared" si="147"/>
        <v>0.03</v>
      </c>
      <c r="AD329" s="5">
        <f t="shared" si="148"/>
        <v>0.29600000000000004</v>
      </c>
      <c r="AF329" s="3">
        <v>0</v>
      </c>
      <c r="AH329" s="3">
        <v>0</v>
      </c>
      <c r="AJ329" s="3">
        <v>1</v>
      </c>
      <c r="AK329" s="3">
        <f t="shared" si="149"/>
        <v>0</v>
      </c>
      <c r="AL329" s="3">
        <v>0</v>
      </c>
      <c r="AM329" s="3">
        <f t="shared" si="149"/>
        <v>-0.5</v>
      </c>
      <c r="AN329" s="3">
        <v>1</v>
      </c>
      <c r="AO329" s="3">
        <f t="shared" si="150"/>
        <v>0</v>
      </c>
      <c r="AP329" s="3" t="str">
        <f t="shared" si="151"/>
        <v/>
      </c>
      <c r="AQ329" s="3" t="s">
        <v>2676</v>
      </c>
      <c r="AR329" s="3">
        <v>2</v>
      </c>
      <c r="AS329" s="13">
        <f t="shared" si="152"/>
        <v>0.02</v>
      </c>
      <c r="AT329" s="3" t="s">
        <v>2677</v>
      </c>
      <c r="AU329" s="3">
        <v>40</v>
      </c>
      <c r="AV329" s="5">
        <f t="shared" si="153"/>
        <v>0.4</v>
      </c>
      <c r="AW329" s="3">
        <v>100</v>
      </c>
      <c r="AX329" s="13">
        <f t="shared" si="154"/>
        <v>8.1004455245038479E-3</v>
      </c>
      <c r="AY329" s="3">
        <v>60</v>
      </c>
      <c r="AZ329" s="5">
        <f t="shared" si="155"/>
        <v>0.6</v>
      </c>
      <c r="BA329" s="3">
        <v>20000</v>
      </c>
      <c r="BB329" s="13">
        <f t="shared" si="156"/>
        <v>1.1130899376669634E-3</v>
      </c>
      <c r="BC329" s="13">
        <f t="shared" si="157"/>
        <v>0.25230338386554269</v>
      </c>
      <c r="BD329" s="13">
        <f t="shared" si="158"/>
        <v>0.24927076173146492</v>
      </c>
    </row>
    <row r="330" spans="1:56" ht="15" x14ac:dyDescent="0.2">
      <c r="A330" s="3" t="s">
        <v>2679</v>
      </c>
      <c r="B330" s="21" t="s">
        <v>3137</v>
      </c>
      <c r="C330" s="3" t="s">
        <v>2680</v>
      </c>
      <c r="D330" s="3" t="s">
        <v>124</v>
      </c>
      <c r="E330" s="3" t="s">
        <v>1677</v>
      </c>
      <c r="G330" s="3">
        <f t="shared" si="135"/>
        <v>-0.25</v>
      </c>
      <c r="I330" s="3">
        <f t="shared" si="136"/>
        <v>-0.25</v>
      </c>
      <c r="K330" s="3">
        <f t="shared" si="137"/>
        <v>-0.25</v>
      </c>
      <c r="L330" s="12" t="str">
        <f t="shared" si="142"/>
        <v/>
      </c>
      <c r="N330" s="13">
        <f t="shared" si="138"/>
        <v>-3.6801605888256944E-3</v>
      </c>
      <c r="O330" s="12" t="e">
        <f t="shared" si="139"/>
        <v>#N/A</v>
      </c>
      <c r="Q330" s="3">
        <f t="shared" si="140"/>
        <v>-0.25</v>
      </c>
      <c r="S330" s="3">
        <f t="shared" si="141"/>
        <v>-0.25</v>
      </c>
      <c r="T330" s="13" t="str">
        <f t="shared" si="143"/>
        <v/>
      </c>
      <c r="W330" s="5" t="str">
        <f t="shared" si="144"/>
        <v/>
      </c>
      <c r="Y330" s="5" t="str">
        <f t="shared" si="145"/>
        <v/>
      </c>
      <c r="AA330" s="5" t="str">
        <f t="shared" si="146"/>
        <v/>
      </c>
      <c r="AC330" s="5" t="str">
        <f t="shared" si="147"/>
        <v/>
      </c>
      <c r="AD330" s="5" t="str">
        <f t="shared" si="148"/>
        <v/>
      </c>
      <c r="AK330" s="3">
        <f t="shared" si="149"/>
        <v>-0.5</v>
      </c>
      <c r="AM330" s="3">
        <f t="shared" si="149"/>
        <v>-0.5</v>
      </c>
      <c r="AO330" s="3">
        <f t="shared" si="150"/>
        <v>-0.5</v>
      </c>
      <c r="AP330" s="3" t="str">
        <f t="shared" si="151"/>
        <v/>
      </c>
      <c r="AS330" s="13" t="str">
        <f t="shared" si="152"/>
        <v/>
      </c>
      <c r="AV330" s="5" t="str">
        <f t="shared" si="153"/>
        <v/>
      </c>
      <c r="AX330" s="13" t="str">
        <f t="shared" si="154"/>
        <v/>
      </c>
      <c r="AZ330" s="5" t="str">
        <f t="shared" si="155"/>
        <v/>
      </c>
      <c r="BB330" s="13" t="str">
        <f t="shared" si="156"/>
        <v/>
      </c>
      <c r="BC330" s="13" t="str">
        <f t="shared" si="157"/>
        <v/>
      </c>
      <c r="BD330" s="13" t="str">
        <f t="shared" si="158"/>
        <v/>
      </c>
    </row>
    <row r="331" spans="1:56" ht="15" x14ac:dyDescent="0.2">
      <c r="A331" s="3" t="s">
        <v>2681</v>
      </c>
      <c r="B331" s="21" t="s">
        <v>3139</v>
      </c>
      <c r="C331" s="3" t="s">
        <v>2682</v>
      </c>
      <c r="D331" s="3" t="s">
        <v>144</v>
      </c>
      <c r="E331" s="3" t="s">
        <v>2683</v>
      </c>
      <c r="F331" s="3">
        <v>5</v>
      </c>
      <c r="G331" s="3">
        <f t="shared" si="135"/>
        <v>1</v>
      </c>
      <c r="H331" s="3">
        <v>5</v>
      </c>
      <c r="I331" s="3">
        <f t="shared" si="136"/>
        <v>1</v>
      </c>
      <c r="J331" s="3">
        <v>5</v>
      </c>
      <c r="K331" s="3">
        <f t="shared" si="137"/>
        <v>1</v>
      </c>
      <c r="L331" s="12">
        <f t="shared" si="142"/>
        <v>1</v>
      </c>
      <c r="M331" s="3">
        <v>15</v>
      </c>
      <c r="N331" s="13">
        <f t="shared" si="138"/>
        <v>0.16359986617597858</v>
      </c>
      <c r="O331" s="12">
        <f t="shared" si="139"/>
        <v>0.80191693290734822</v>
      </c>
      <c r="P331" s="3">
        <v>5</v>
      </c>
      <c r="Q331" s="3">
        <f t="shared" si="140"/>
        <v>1</v>
      </c>
      <c r="R331" s="3">
        <v>5</v>
      </c>
      <c r="S331" s="3">
        <f t="shared" si="141"/>
        <v>1</v>
      </c>
      <c r="T331" s="13">
        <f t="shared" si="143"/>
        <v>0.72119995539199289</v>
      </c>
      <c r="U331" s="3">
        <v>1</v>
      </c>
      <c r="V331" s="3">
        <v>90</v>
      </c>
      <c r="W331" s="5">
        <f t="shared" si="144"/>
        <v>0.9</v>
      </c>
      <c r="X331" s="3">
        <v>35</v>
      </c>
      <c r="Y331" s="5">
        <f t="shared" si="145"/>
        <v>0.35000000000000003</v>
      </c>
      <c r="Z331" s="3">
        <v>85</v>
      </c>
      <c r="AA331" s="5">
        <f t="shared" si="146"/>
        <v>0.85</v>
      </c>
      <c r="AB331" s="3">
        <v>35</v>
      </c>
      <c r="AC331" s="5">
        <f t="shared" si="147"/>
        <v>0.35000000000000003</v>
      </c>
      <c r="AD331" s="5">
        <f t="shared" si="148"/>
        <v>0.69000000000000006</v>
      </c>
      <c r="AE331" s="3" t="s">
        <v>2685</v>
      </c>
      <c r="AF331" s="3">
        <v>1</v>
      </c>
      <c r="AG331" s="3" t="s">
        <v>128</v>
      </c>
      <c r="AH331" s="3">
        <v>1</v>
      </c>
      <c r="AI331" s="3" t="s">
        <v>2686</v>
      </c>
      <c r="AJ331" s="3">
        <v>3</v>
      </c>
      <c r="AK331" s="3">
        <f t="shared" si="149"/>
        <v>1</v>
      </c>
      <c r="AL331" s="3">
        <v>3</v>
      </c>
      <c r="AM331" s="3">
        <f t="shared" si="149"/>
        <v>1</v>
      </c>
      <c r="AN331" s="3">
        <v>3</v>
      </c>
      <c r="AO331" s="3">
        <f t="shared" si="150"/>
        <v>1</v>
      </c>
      <c r="AP331" s="3">
        <f t="shared" si="151"/>
        <v>1</v>
      </c>
      <c r="AQ331" s="3" t="s">
        <v>2687</v>
      </c>
      <c r="AR331" s="3">
        <v>7</v>
      </c>
      <c r="AS331" s="13">
        <f t="shared" si="152"/>
        <v>7.0000000000000007E-2</v>
      </c>
      <c r="AT331" s="3" t="s">
        <v>2688</v>
      </c>
      <c r="AU331" s="3">
        <v>75</v>
      </c>
      <c r="AV331" s="5">
        <f t="shared" si="153"/>
        <v>0.75</v>
      </c>
      <c r="AW331" s="3">
        <v>120</v>
      </c>
      <c r="AX331" s="13">
        <f t="shared" si="154"/>
        <v>9.7205346294046164E-3</v>
      </c>
      <c r="AY331" s="3">
        <v>85</v>
      </c>
      <c r="AZ331" s="5">
        <f t="shared" si="155"/>
        <v>0.85</v>
      </c>
      <c r="BA331" s="3">
        <v>1100000</v>
      </c>
      <c r="BB331" s="13">
        <f t="shared" si="156"/>
        <v>6.121994657168299E-2</v>
      </c>
      <c r="BC331" s="13">
        <f t="shared" si="157"/>
        <v>0.41773512030027188</v>
      </c>
      <c r="BD331" s="13">
        <f t="shared" si="158"/>
        <v>0.73736688446153309</v>
      </c>
    </row>
    <row r="332" spans="1:56" ht="15" x14ac:dyDescent="0.2">
      <c r="A332" s="3" t="s">
        <v>2692</v>
      </c>
      <c r="B332" s="21" t="s">
        <v>3137</v>
      </c>
      <c r="C332" s="3" t="s">
        <v>2693</v>
      </c>
      <c r="D332" s="3" t="s">
        <v>124</v>
      </c>
      <c r="E332" s="3" t="s">
        <v>273</v>
      </c>
      <c r="F332" s="3">
        <v>5</v>
      </c>
      <c r="G332" s="3">
        <f t="shared" si="135"/>
        <v>1</v>
      </c>
      <c r="H332" s="3">
        <v>5</v>
      </c>
      <c r="I332" s="3">
        <f t="shared" si="136"/>
        <v>1</v>
      </c>
      <c r="J332" s="3">
        <v>5</v>
      </c>
      <c r="K332" s="3">
        <f t="shared" si="137"/>
        <v>1</v>
      </c>
      <c r="L332" s="12">
        <f t="shared" si="142"/>
        <v>1</v>
      </c>
      <c r="M332" s="3">
        <v>20</v>
      </c>
      <c r="N332" s="13">
        <f t="shared" si="138"/>
        <v>0.21935987509758004</v>
      </c>
      <c r="O332" s="12">
        <f t="shared" si="139"/>
        <v>0.88817891373801916</v>
      </c>
      <c r="P332" s="3">
        <v>4</v>
      </c>
      <c r="Q332" s="3">
        <f t="shared" si="140"/>
        <v>0.75</v>
      </c>
      <c r="R332" s="3">
        <v>5</v>
      </c>
      <c r="S332" s="3">
        <f t="shared" si="141"/>
        <v>1</v>
      </c>
      <c r="T332" s="13">
        <f t="shared" si="143"/>
        <v>0.65645329169919331</v>
      </c>
      <c r="U332" s="3">
        <v>1</v>
      </c>
      <c r="V332" s="3">
        <v>70</v>
      </c>
      <c r="W332" s="5">
        <f t="shared" si="144"/>
        <v>0.70000000000000007</v>
      </c>
      <c r="X332" s="3">
        <v>15</v>
      </c>
      <c r="Y332" s="5">
        <f t="shared" si="145"/>
        <v>0.15</v>
      </c>
      <c r="Z332" s="3">
        <v>55</v>
      </c>
      <c r="AA332" s="5">
        <f t="shared" si="146"/>
        <v>0.55000000000000004</v>
      </c>
      <c r="AB332" s="3">
        <v>12</v>
      </c>
      <c r="AC332" s="5">
        <f t="shared" si="147"/>
        <v>0.12</v>
      </c>
      <c r="AD332" s="5">
        <f t="shared" si="148"/>
        <v>0.50400000000000011</v>
      </c>
      <c r="AE332" s="3" t="s">
        <v>2695</v>
      </c>
      <c r="AF332" s="3">
        <v>1</v>
      </c>
      <c r="AG332" s="3" t="s">
        <v>128</v>
      </c>
      <c r="AH332" s="3">
        <v>1</v>
      </c>
      <c r="AI332" s="3" t="s">
        <v>2696</v>
      </c>
      <c r="AJ332" s="3">
        <v>3</v>
      </c>
      <c r="AK332" s="3">
        <f t="shared" si="149"/>
        <v>1</v>
      </c>
      <c r="AL332" s="3">
        <v>3</v>
      </c>
      <c r="AM332" s="3">
        <f t="shared" si="149"/>
        <v>1</v>
      </c>
      <c r="AN332" s="3">
        <v>3</v>
      </c>
      <c r="AO332" s="3">
        <f t="shared" si="150"/>
        <v>1</v>
      </c>
      <c r="AP332" s="3">
        <f t="shared" si="151"/>
        <v>1</v>
      </c>
      <c r="AQ332" s="3" t="s">
        <v>2697</v>
      </c>
      <c r="AR332" s="3">
        <v>7</v>
      </c>
      <c r="AS332" s="13">
        <f t="shared" si="152"/>
        <v>7.0000000000000007E-2</v>
      </c>
      <c r="AT332" s="3" t="s">
        <v>2698</v>
      </c>
      <c r="AU332" s="3">
        <v>65</v>
      </c>
      <c r="AV332" s="5">
        <f t="shared" si="153"/>
        <v>0.65</v>
      </c>
      <c r="AW332" s="3">
        <v>183</v>
      </c>
      <c r="AX332" s="13">
        <f t="shared" si="154"/>
        <v>1.4823815309842042E-2</v>
      </c>
      <c r="AY332" s="3">
        <v>80</v>
      </c>
      <c r="AZ332" s="5">
        <f t="shared" si="155"/>
        <v>0.8</v>
      </c>
      <c r="BA332" s="3">
        <v>265000</v>
      </c>
      <c r="BB332" s="13">
        <f t="shared" si="156"/>
        <v>1.4748441674087266E-2</v>
      </c>
      <c r="BC332" s="13">
        <f t="shared" si="157"/>
        <v>0.36989306424598234</v>
      </c>
      <c r="BD332" s="13">
        <f t="shared" si="158"/>
        <v>0.70004329449314695</v>
      </c>
    </row>
    <row r="333" spans="1:56" ht="15" x14ac:dyDescent="0.2">
      <c r="A333" s="3" t="s">
        <v>2704</v>
      </c>
      <c r="B333" s="21" t="s">
        <v>3150</v>
      </c>
      <c r="C333" s="3" t="s">
        <v>2705</v>
      </c>
      <c r="D333" s="3" t="s">
        <v>144</v>
      </c>
      <c r="E333" s="3" t="s">
        <v>231</v>
      </c>
      <c r="F333" s="3">
        <v>5</v>
      </c>
      <c r="G333" s="3">
        <f t="shared" si="135"/>
        <v>1</v>
      </c>
      <c r="H333" s="3">
        <v>5</v>
      </c>
      <c r="I333" s="3">
        <f t="shared" si="136"/>
        <v>1</v>
      </c>
      <c r="J333" s="3">
        <v>5</v>
      </c>
      <c r="K333" s="3">
        <f t="shared" si="137"/>
        <v>1</v>
      </c>
      <c r="L333" s="12">
        <f t="shared" si="142"/>
        <v>1</v>
      </c>
      <c r="M333" s="3">
        <v>1</v>
      </c>
      <c r="N333" s="13">
        <f t="shared" si="138"/>
        <v>7.47184119549459E-3</v>
      </c>
      <c r="O333" s="12">
        <f t="shared" si="139"/>
        <v>1.2779552715654952E-2</v>
      </c>
      <c r="P333" s="3">
        <v>3</v>
      </c>
      <c r="Q333" s="3">
        <f t="shared" si="140"/>
        <v>0.5</v>
      </c>
      <c r="R333" s="3">
        <v>4</v>
      </c>
      <c r="S333" s="3">
        <f t="shared" si="141"/>
        <v>0.75</v>
      </c>
      <c r="T333" s="13">
        <f t="shared" si="143"/>
        <v>0.4191572803984982</v>
      </c>
      <c r="U333" s="3">
        <v>0</v>
      </c>
      <c r="W333" s="5" t="str">
        <f t="shared" si="144"/>
        <v/>
      </c>
      <c r="Y333" s="5" t="str">
        <f t="shared" si="145"/>
        <v/>
      </c>
      <c r="AA333" s="5" t="str">
        <f t="shared" si="146"/>
        <v/>
      </c>
      <c r="AC333" s="5" t="str">
        <f t="shared" si="147"/>
        <v/>
      </c>
      <c r="AD333" s="5">
        <f t="shared" si="148"/>
        <v>0</v>
      </c>
      <c r="AF333" s="3">
        <v>0</v>
      </c>
      <c r="AH333" s="3">
        <v>0</v>
      </c>
      <c r="AJ333" s="3">
        <v>3</v>
      </c>
      <c r="AK333" s="3">
        <f t="shared" si="149"/>
        <v>1</v>
      </c>
      <c r="AL333" s="3">
        <v>2</v>
      </c>
      <c r="AM333" s="3">
        <f t="shared" si="149"/>
        <v>0.5</v>
      </c>
      <c r="AN333" s="3">
        <v>3</v>
      </c>
      <c r="AO333" s="3">
        <f t="shared" si="150"/>
        <v>1</v>
      </c>
      <c r="AP333" s="3">
        <f t="shared" si="151"/>
        <v>0.83333333333333337</v>
      </c>
      <c r="AQ333" s="3" t="s">
        <v>2707</v>
      </c>
      <c r="AR333" s="3">
        <v>10</v>
      </c>
      <c r="AS333" s="13">
        <f t="shared" si="152"/>
        <v>0.1</v>
      </c>
      <c r="AT333" s="3" t="s">
        <v>2708</v>
      </c>
      <c r="AU333" s="3">
        <v>8</v>
      </c>
      <c r="AV333" s="5">
        <f t="shared" si="153"/>
        <v>0.08</v>
      </c>
      <c r="AW333" s="3">
        <v>20</v>
      </c>
      <c r="AX333" s="13">
        <f t="shared" si="154"/>
        <v>1.6200891049007696E-3</v>
      </c>
      <c r="AY333" s="3">
        <v>85</v>
      </c>
      <c r="AZ333" s="5">
        <f t="shared" si="155"/>
        <v>0.85</v>
      </c>
      <c r="BA333" s="3">
        <v>50000</v>
      </c>
      <c r="BB333" s="13">
        <f t="shared" si="156"/>
        <v>2.7827248441674086E-3</v>
      </c>
      <c r="BC333" s="13">
        <f t="shared" si="157"/>
        <v>0.23360070348726705</v>
      </c>
      <c r="BD333" s="13">
        <f t="shared" si="158"/>
        <v>0.32326141465238734</v>
      </c>
    </row>
    <row r="334" spans="1:56" ht="15" x14ac:dyDescent="0.2">
      <c r="A334" s="3" t="s">
        <v>2711</v>
      </c>
      <c r="B334" s="21" t="s">
        <v>3137</v>
      </c>
      <c r="C334" s="3" t="s">
        <v>2712</v>
      </c>
      <c r="D334" s="3" t="s">
        <v>113</v>
      </c>
      <c r="E334" s="3" t="s">
        <v>2713</v>
      </c>
      <c r="F334" s="3">
        <v>5</v>
      </c>
      <c r="G334" s="3">
        <f t="shared" si="135"/>
        <v>1</v>
      </c>
      <c r="H334" s="3">
        <v>5</v>
      </c>
      <c r="I334" s="3">
        <f t="shared" si="136"/>
        <v>1</v>
      </c>
      <c r="J334" s="3">
        <v>5</v>
      </c>
      <c r="K334" s="3">
        <f t="shared" si="137"/>
        <v>1</v>
      </c>
      <c r="L334" s="12">
        <f t="shared" si="142"/>
        <v>1</v>
      </c>
      <c r="N334" s="13">
        <f t="shared" si="138"/>
        <v>-3.6801605888256944E-3</v>
      </c>
      <c r="O334" s="12" t="e">
        <f t="shared" si="139"/>
        <v>#N/A</v>
      </c>
      <c r="P334" s="3">
        <v>3</v>
      </c>
      <c r="Q334" s="3">
        <f t="shared" si="140"/>
        <v>0.5</v>
      </c>
      <c r="R334" s="3">
        <v>4</v>
      </c>
      <c r="S334" s="3">
        <f t="shared" si="141"/>
        <v>0.75</v>
      </c>
      <c r="T334" s="13" t="str">
        <f t="shared" si="143"/>
        <v/>
      </c>
      <c r="W334" s="5" t="str">
        <f t="shared" si="144"/>
        <v/>
      </c>
      <c r="Y334" s="5" t="str">
        <f t="shared" si="145"/>
        <v/>
      </c>
      <c r="AA334" s="5" t="str">
        <f t="shared" si="146"/>
        <v/>
      </c>
      <c r="AC334" s="5" t="str">
        <f t="shared" si="147"/>
        <v/>
      </c>
      <c r="AD334" s="5" t="str">
        <f t="shared" si="148"/>
        <v/>
      </c>
      <c r="AK334" s="3">
        <f t="shared" si="149"/>
        <v>-0.5</v>
      </c>
      <c r="AM334" s="3">
        <f t="shared" si="149"/>
        <v>-0.5</v>
      </c>
      <c r="AO334" s="3">
        <f t="shared" si="150"/>
        <v>-0.5</v>
      </c>
      <c r="AP334" s="3" t="str">
        <f t="shared" si="151"/>
        <v/>
      </c>
      <c r="AS334" s="13" t="str">
        <f t="shared" si="152"/>
        <v/>
      </c>
      <c r="AV334" s="5" t="str">
        <f t="shared" si="153"/>
        <v/>
      </c>
      <c r="AX334" s="13" t="str">
        <f t="shared" si="154"/>
        <v/>
      </c>
      <c r="AZ334" s="5" t="str">
        <f t="shared" si="155"/>
        <v/>
      </c>
      <c r="BB334" s="13" t="str">
        <f t="shared" si="156"/>
        <v/>
      </c>
      <c r="BC334" s="13" t="str">
        <f t="shared" si="157"/>
        <v/>
      </c>
      <c r="BD334" s="13">
        <f t="shared" si="158"/>
        <v>1</v>
      </c>
    </row>
    <row r="335" spans="1:56" ht="15" x14ac:dyDescent="0.2">
      <c r="A335" s="3" t="s">
        <v>2714</v>
      </c>
      <c r="B335" s="21" t="s">
        <v>3137</v>
      </c>
      <c r="C335" s="3" t="s">
        <v>2715</v>
      </c>
      <c r="D335" s="3" t="s">
        <v>113</v>
      </c>
      <c r="E335" s="3" t="s">
        <v>2291</v>
      </c>
      <c r="G335" s="3">
        <f t="shared" si="135"/>
        <v>-0.25</v>
      </c>
      <c r="I335" s="3">
        <f t="shared" si="136"/>
        <v>-0.25</v>
      </c>
      <c r="K335" s="3">
        <f t="shared" si="137"/>
        <v>-0.25</v>
      </c>
      <c r="L335" s="12" t="str">
        <f t="shared" si="142"/>
        <v/>
      </c>
      <c r="N335" s="13">
        <f t="shared" si="138"/>
        <v>-3.6801605888256944E-3</v>
      </c>
      <c r="O335" s="12" t="e">
        <f t="shared" si="139"/>
        <v>#N/A</v>
      </c>
      <c r="Q335" s="3">
        <f t="shared" si="140"/>
        <v>-0.25</v>
      </c>
      <c r="S335" s="3">
        <f t="shared" si="141"/>
        <v>-0.25</v>
      </c>
      <c r="T335" s="13" t="str">
        <f t="shared" si="143"/>
        <v/>
      </c>
      <c r="W335" s="5" t="str">
        <f t="shared" si="144"/>
        <v/>
      </c>
      <c r="Y335" s="5" t="str">
        <f t="shared" si="145"/>
        <v/>
      </c>
      <c r="AA335" s="5" t="str">
        <f t="shared" si="146"/>
        <v/>
      </c>
      <c r="AC335" s="5" t="str">
        <f t="shared" si="147"/>
        <v/>
      </c>
      <c r="AD335" s="5" t="str">
        <f t="shared" si="148"/>
        <v/>
      </c>
      <c r="AK335" s="3">
        <f t="shared" si="149"/>
        <v>-0.5</v>
      </c>
      <c r="AM335" s="3">
        <f t="shared" si="149"/>
        <v>-0.5</v>
      </c>
      <c r="AO335" s="3">
        <f t="shared" si="150"/>
        <v>-0.5</v>
      </c>
      <c r="AP335" s="3" t="str">
        <f t="shared" si="151"/>
        <v/>
      </c>
      <c r="AS335" s="13" t="str">
        <f t="shared" si="152"/>
        <v/>
      </c>
      <c r="AV335" s="5" t="str">
        <f t="shared" si="153"/>
        <v/>
      </c>
      <c r="AX335" s="13" t="str">
        <f t="shared" si="154"/>
        <v/>
      </c>
      <c r="AZ335" s="5" t="str">
        <f t="shared" si="155"/>
        <v/>
      </c>
      <c r="BB335" s="13" t="str">
        <f t="shared" si="156"/>
        <v/>
      </c>
      <c r="BC335" s="13" t="str">
        <f t="shared" si="157"/>
        <v/>
      </c>
      <c r="BD335" s="13" t="str">
        <f t="shared" si="158"/>
        <v/>
      </c>
    </row>
    <row r="336" spans="1:56" ht="15" x14ac:dyDescent="0.2">
      <c r="A336" s="3" t="s">
        <v>2716</v>
      </c>
      <c r="B336" s="21" t="s">
        <v>3137</v>
      </c>
      <c r="C336" s="3" t="s">
        <v>2717</v>
      </c>
      <c r="D336" s="3" t="s">
        <v>113</v>
      </c>
      <c r="E336" s="3" t="s">
        <v>497</v>
      </c>
      <c r="F336" s="3">
        <v>5</v>
      </c>
      <c r="G336" s="3">
        <f t="shared" si="135"/>
        <v>1</v>
      </c>
      <c r="H336" s="3">
        <v>5</v>
      </c>
      <c r="I336" s="3">
        <f t="shared" si="136"/>
        <v>1</v>
      </c>
      <c r="J336" s="3">
        <v>5</v>
      </c>
      <c r="K336" s="3">
        <f t="shared" si="137"/>
        <v>1</v>
      </c>
      <c r="L336" s="12">
        <f t="shared" si="142"/>
        <v>1</v>
      </c>
      <c r="M336" s="3">
        <v>20</v>
      </c>
      <c r="N336" s="13">
        <f t="shared" si="138"/>
        <v>0.21935987509758004</v>
      </c>
      <c r="O336" s="12">
        <f t="shared" si="139"/>
        <v>0.88817891373801916</v>
      </c>
      <c r="P336" s="3">
        <v>3</v>
      </c>
      <c r="Q336" s="3">
        <f t="shared" si="140"/>
        <v>0.5</v>
      </c>
      <c r="R336" s="3">
        <v>3</v>
      </c>
      <c r="S336" s="3">
        <f t="shared" si="141"/>
        <v>0.5</v>
      </c>
      <c r="T336" s="13">
        <f t="shared" si="143"/>
        <v>0.40645329169919336</v>
      </c>
      <c r="U336" s="3">
        <v>0</v>
      </c>
      <c r="W336" s="5" t="str">
        <f t="shared" si="144"/>
        <v/>
      </c>
      <c r="Y336" s="5" t="str">
        <f t="shared" si="145"/>
        <v/>
      </c>
      <c r="AA336" s="5" t="str">
        <f t="shared" si="146"/>
        <v/>
      </c>
      <c r="AC336" s="5" t="str">
        <f t="shared" si="147"/>
        <v/>
      </c>
      <c r="AD336" s="5">
        <f t="shared" si="148"/>
        <v>0</v>
      </c>
      <c r="AF336" s="3">
        <v>0</v>
      </c>
      <c r="AH336" s="3">
        <v>0</v>
      </c>
      <c r="AJ336" s="3">
        <v>3</v>
      </c>
      <c r="AK336" s="3">
        <f t="shared" si="149"/>
        <v>1</v>
      </c>
      <c r="AL336" s="3">
        <v>3</v>
      </c>
      <c r="AM336" s="3">
        <f t="shared" si="149"/>
        <v>1</v>
      </c>
      <c r="AN336" s="3">
        <v>3</v>
      </c>
      <c r="AO336" s="3">
        <f t="shared" si="150"/>
        <v>1</v>
      </c>
      <c r="AP336" s="3">
        <f t="shared" si="151"/>
        <v>1</v>
      </c>
      <c r="AQ336" s="3" t="s">
        <v>2719</v>
      </c>
      <c r="AR336" s="3">
        <v>20</v>
      </c>
      <c r="AS336" s="13">
        <f t="shared" si="152"/>
        <v>0.2</v>
      </c>
      <c r="AT336" s="3" t="s">
        <v>237</v>
      </c>
      <c r="AU336" s="3">
        <v>10</v>
      </c>
      <c r="AV336" s="5">
        <f t="shared" si="153"/>
        <v>0.1</v>
      </c>
      <c r="AW336" s="3">
        <v>20</v>
      </c>
      <c r="AX336" s="13">
        <f t="shared" si="154"/>
        <v>1.6200891049007696E-3</v>
      </c>
      <c r="AY336" s="3">
        <v>7</v>
      </c>
      <c r="AZ336" s="5">
        <f t="shared" si="155"/>
        <v>7.0000000000000007E-2</v>
      </c>
      <c r="BA336" s="3">
        <v>0</v>
      </c>
      <c r="BB336" s="13">
        <f t="shared" si="156"/>
        <v>0</v>
      </c>
      <c r="BC336" s="13">
        <f t="shared" si="157"/>
        <v>4.2905022276225196E-2</v>
      </c>
      <c r="BD336" s="13">
        <f t="shared" si="158"/>
        <v>0.33116978924692736</v>
      </c>
    </row>
    <row r="337" spans="1:56" ht="15" x14ac:dyDescent="0.2">
      <c r="A337" s="3" t="s">
        <v>1458</v>
      </c>
      <c r="B337" s="21" t="s">
        <v>3153</v>
      </c>
      <c r="C337" s="3" t="s">
        <v>2720</v>
      </c>
      <c r="D337" s="3" t="s">
        <v>124</v>
      </c>
      <c r="E337" s="3" t="s">
        <v>902</v>
      </c>
      <c r="F337" s="3">
        <v>5</v>
      </c>
      <c r="G337" s="3">
        <f t="shared" si="135"/>
        <v>1</v>
      </c>
      <c r="H337" s="3">
        <v>5</v>
      </c>
      <c r="I337" s="3">
        <f t="shared" si="136"/>
        <v>1</v>
      </c>
      <c r="J337" s="3">
        <v>5</v>
      </c>
      <c r="K337" s="3">
        <f t="shared" si="137"/>
        <v>1</v>
      </c>
      <c r="L337" s="12">
        <f t="shared" si="142"/>
        <v>1</v>
      </c>
      <c r="M337" s="3">
        <v>37</v>
      </c>
      <c r="N337" s="13">
        <f t="shared" si="138"/>
        <v>0.40894390543102488</v>
      </c>
      <c r="O337" s="12">
        <f t="shared" si="139"/>
        <v>0.98402555910543132</v>
      </c>
      <c r="P337" s="3">
        <v>5</v>
      </c>
      <c r="Q337" s="3">
        <f t="shared" si="140"/>
        <v>1</v>
      </c>
      <c r="R337" s="3">
        <v>5</v>
      </c>
      <c r="S337" s="3">
        <f t="shared" si="141"/>
        <v>1</v>
      </c>
      <c r="T337" s="13">
        <f t="shared" si="143"/>
        <v>0.80298130181034166</v>
      </c>
      <c r="U337" s="3">
        <v>0</v>
      </c>
      <c r="W337" s="5" t="str">
        <f t="shared" si="144"/>
        <v/>
      </c>
      <c r="Y337" s="5" t="str">
        <f t="shared" si="145"/>
        <v/>
      </c>
      <c r="AA337" s="5" t="str">
        <f t="shared" si="146"/>
        <v/>
      </c>
      <c r="AC337" s="5" t="str">
        <f t="shared" si="147"/>
        <v/>
      </c>
      <c r="AD337" s="5">
        <f t="shared" si="148"/>
        <v>0</v>
      </c>
      <c r="AF337" s="3">
        <v>1</v>
      </c>
      <c r="AG337" s="3" t="s">
        <v>147</v>
      </c>
      <c r="AH337" s="3">
        <v>1</v>
      </c>
      <c r="AI337" s="3" t="s">
        <v>2721</v>
      </c>
      <c r="AJ337" s="3">
        <v>2</v>
      </c>
      <c r="AK337" s="3">
        <f t="shared" si="149"/>
        <v>0.5</v>
      </c>
      <c r="AL337" s="3">
        <v>3</v>
      </c>
      <c r="AM337" s="3">
        <f t="shared" si="149"/>
        <v>1</v>
      </c>
      <c r="AN337" s="3">
        <v>2</v>
      </c>
      <c r="AO337" s="3">
        <f t="shared" si="150"/>
        <v>0.5</v>
      </c>
      <c r="AP337" s="3">
        <f t="shared" si="151"/>
        <v>0.66666666666666663</v>
      </c>
      <c r="AQ337" s="3" t="s">
        <v>2722</v>
      </c>
      <c r="AR337" s="3">
        <v>3</v>
      </c>
      <c r="AS337" s="13">
        <f t="shared" si="152"/>
        <v>0.03</v>
      </c>
      <c r="AT337" s="3" t="s">
        <v>2723</v>
      </c>
      <c r="AU337" s="3">
        <v>10</v>
      </c>
      <c r="AV337" s="5">
        <f t="shared" si="153"/>
        <v>0.1</v>
      </c>
      <c r="AW337" s="3">
        <v>20</v>
      </c>
      <c r="AX337" s="13">
        <f t="shared" si="154"/>
        <v>1.6200891049007696E-3</v>
      </c>
      <c r="AY337" s="3">
        <v>50</v>
      </c>
      <c r="AZ337" s="5">
        <f t="shared" si="155"/>
        <v>0.5</v>
      </c>
      <c r="BA337" s="3">
        <v>10000</v>
      </c>
      <c r="BB337" s="13">
        <f t="shared" si="156"/>
        <v>5.5654496883348172E-4</v>
      </c>
      <c r="BC337" s="13">
        <f t="shared" si="157"/>
        <v>0.15054415851843359</v>
      </c>
      <c r="BD337" s="13">
        <f t="shared" si="158"/>
        <v>0.58127401587443028</v>
      </c>
    </row>
    <row r="338" spans="1:56" ht="15" x14ac:dyDescent="0.2">
      <c r="A338" s="3" t="s">
        <v>2727</v>
      </c>
      <c r="B338" s="21" t="s">
        <v>3137</v>
      </c>
      <c r="C338" s="3" t="s">
        <v>2728</v>
      </c>
      <c r="D338" s="3" t="s">
        <v>113</v>
      </c>
      <c r="E338" s="3" t="s">
        <v>2729</v>
      </c>
      <c r="F338" s="3">
        <v>3</v>
      </c>
      <c r="G338" s="3">
        <f t="shared" si="135"/>
        <v>0.5</v>
      </c>
      <c r="H338" s="3">
        <v>3</v>
      </c>
      <c r="I338" s="3">
        <f t="shared" si="136"/>
        <v>0.5</v>
      </c>
      <c r="J338" s="3">
        <v>4</v>
      </c>
      <c r="K338" s="3">
        <f t="shared" si="137"/>
        <v>0.75</v>
      </c>
      <c r="L338" s="12">
        <f t="shared" si="142"/>
        <v>0.58333333333333337</v>
      </c>
      <c r="M338" s="3">
        <v>0.33</v>
      </c>
      <c r="N338" s="13">
        <f t="shared" si="138"/>
        <v>0</v>
      </c>
      <c r="O338" s="12">
        <f t="shared" si="139"/>
        <v>3.1948881789137379E-3</v>
      </c>
      <c r="P338" s="3">
        <v>3</v>
      </c>
      <c r="Q338" s="3">
        <f t="shared" si="140"/>
        <v>0.5</v>
      </c>
      <c r="R338" s="3">
        <v>3</v>
      </c>
      <c r="S338" s="3">
        <f t="shared" si="141"/>
        <v>0.5</v>
      </c>
      <c r="T338" s="13">
        <f t="shared" si="143"/>
        <v>0.33333333333333331</v>
      </c>
      <c r="U338" s="3">
        <v>1</v>
      </c>
      <c r="V338" s="3">
        <v>7</v>
      </c>
      <c r="W338" s="5">
        <f t="shared" si="144"/>
        <v>7.0000000000000007E-2</v>
      </c>
      <c r="X338" s="3">
        <v>5</v>
      </c>
      <c r="Y338" s="5">
        <f t="shared" si="145"/>
        <v>0.05</v>
      </c>
      <c r="Z338" s="3">
        <v>7</v>
      </c>
      <c r="AA338" s="5">
        <f t="shared" si="146"/>
        <v>7.0000000000000007E-2</v>
      </c>
      <c r="AB338" s="3">
        <v>1</v>
      </c>
      <c r="AC338" s="5">
        <f t="shared" si="147"/>
        <v>0.01</v>
      </c>
      <c r="AD338" s="5">
        <f t="shared" si="148"/>
        <v>0.24000000000000005</v>
      </c>
      <c r="AE338" s="3" t="s">
        <v>2731</v>
      </c>
      <c r="AF338" s="3">
        <v>0</v>
      </c>
      <c r="AH338" s="3">
        <v>1</v>
      </c>
      <c r="AI338" s="3" t="s">
        <v>2732</v>
      </c>
      <c r="AJ338" s="3">
        <v>3</v>
      </c>
      <c r="AK338" s="3">
        <f t="shared" si="149"/>
        <v>1</v>
      </c>
      <c r="AL338" s="3">
        <v>2</v>
      </c>
      <c r="AM338" s="3">
        <f t="shared" si="149"/>
        <v>0.5</v>
      </c>
      <c r="AN338" s="3">
        <v>3</v>
      </c>
      <c r="AO338" s="3">
        <f t="shared" si="150"/>
        <v>1</v>
      </c>
      <c r="AP338" s="3">
        <f t="shared" si="151"/>
        <v>0.83333333333333337</v>
      </c>
      <c r="AQ338" s="3" t="s">
        <v>2733</v>
      </c>
      <c r="AR338" s="3">
        <v>20</v>
      </c>
      <c r="AS338" s="13">
        <f t="shared" si="152"/>
        <v>0.2</v>
      </c>
      <c r="AT338" s="3" t="s">
        <v>2734</v>
      </c>
      <c r="AU338" s="3">
        <v>23</v>
      </c>
      <c r="AV338" s="5">
        <f t="shared" si="153"/>
        <v>0.23</v>
      </c>
      <c r="AW338" s="3">
        <v>150</v>
      </c>
      <c r="AX338" s="13">
        <f t="shared" si="154"/>
        <v>1.2150668286755772E-2</v>
      </c>
      <c r="AY338" s="3">
        <v>73</v>
      </c>
      <c r="AZ338" s="5">
        <f t="shared" si="155"/>
        <v>0.73</v>
      </c>
      <c r="BA338" s="3">
        <v>242196</v>
      </c>
      <c r="BB338" s="13">
        <f t="shared" si="156"/>
        <v>1.3479296527159394E-2</v>
      </c>
      <c r="BC338" s="13">
        <f t="shared" si="157"/>
        <v>0.2464074912034788</v>
      </c>
      <c r="BD338" s="13">
        <f t="shared" si="158"/>
        <v>0.4295509364004349</v>
      </c>
    </row>
    <row r="339" spans="1:56" ht="15" x14ac:dyDescent="0.2">
      <c r="A339" s="3" t="s">
        <v>2737</v>
      </c>
      <c r="B339" s="21" t="s">
        <v>3150</v>
      </c>
      <c r="C339" s="3" t="s">
        <v>2738</v>
      </c>
      <c r="D339" s="3" t="s">
        <v>113</v>
      </c>
      <c r="E339" s="3" t="s">
        <v>2739</v>
      </c>
      <c r="F339" s="3">
        <v>5</v>
      </c>
      <c r="G339" s="3">
        <f t="shared" si="135"/>
        <v>1</v>
      </c>
      <c r="H339" s="3">
        <v>5</v>
      </c>
      <c r="I339" s="3">
        <f t="shared" si="136"/>
        <v>1</v>
      </c>
      <c r="J339" s="3">
        <v>5</v>
      </c>
      <c r="K339" s="3">
        <f t="shared" si="137"/>
        <v>1</v>
      </c>
      <c r="L339" s="12">
        <f t="shared" si="142"/>
        <v>1</v>
      </c>
      <c r="M339" s="3">
        <v>5</v>
      </c>
      <c r="N339" s="13">
        <f t="shared" si="138"/>
        <v>5.2079848332775729E-2</v>
      </c>
      <c r="O339" s="12">
        <f t="shared" si="139"/>
        <v>0.32587859424920129</v>
      </c>
      <c r="P339" s="3">
        <v>4</v>
      </c>
      <c r="Q339" s="3">
        <f t="shared" si="140"/>
        <v>0.75</v>
      </c>
      <c r="R339" s="3">
        <v>4</v>
      </c>
      <c r="S339" s="3">
        <f t="shared" si="141"/>
        <v>0.75</v>
      </c>
      <c r="T339" s="13">
        <f t="shared" si="143"/>
        <v>0.51735994944425856</v>
      </c>
      <c r="U339" s="3">
        <v>1</v>
      </c>
      <c r="V339" s="3">
        <v>20</v>
      </c>
      <c r="W339" s="5">
        <f t="shared" si="144"/>
        <v>0.2</v>
      </c>
      <c r="X339" s="3">
        <v>20</v>
      </c>
      <c r="Y339" s="5">
        <f t="shared" si="145"/>
        <v>0.2</v>
      </c>
      <c r="Z339" s="3">
        <v>15</v>
      </c>
      <c r="AA339" s="5">
        <f t="shared" si="146"/>
        <v>0.15</v>
      </c>
      <c r="AB339" s="3">
        <v>10</v>
      </c>
      <c r="AC339" s="5">
        <f t="shared" si="147"/>
        <v>0.1</v>
      </c>
      <c r="AD339" s="5">
        <f t="shared" si="148"/>
        <v>0.32999999999999996</v>
      </c>
      <c r="AE339" s="3" t="s">
        <v>2741</v>
      </c>
      <c r="AF339" s="3">
        <v>1</v>
      </c>
      <c r="AG339" s="3" t="s">
        <v>147</v>
      </c>
      <c r="AH339" s="3">
        <v>0</v>
      </c>
      <c r="AJ339" s="3">
        <v>3</v>
      </c>
      <c r="AK339" s="3">
        <f t="shared" si="149"/>
        <v>1</v>
      </c>
      <c r="AL339" s="3">
        <v>2</v>
      </c>
      <c r="AM339" s="3">
        <f t="shared" si="149"/>
        <v>0.5</v>
      </c>
      <c r="AN339" s="3">
        <v>2</v>
      </c>
      <c r="AO339" s="3">
        <f t="shared" si="150"/>
        <v>0.5</v>
      </c>
      <c r="AP339" s="3">
        <f t="shared" si="151"/>
        <v>0.66666666666666663</v>
      </c>
      <c r="AQ339" s="3" t="s">
        <v>2742</v>
      </c>
      <c r="AR339" s="3">
        <v>2</v>
      </c>
      <c r="AS339" s="13">
        <f t="shared" si="152"/>
        <v>0.02</v>
      </c>
      <c r="AT339" s="3" t="s">
        <v>2743</v>
      </c>
      <c r="AU339" s="3">
        <v>3</v>
      </c>
      <c r="AV339" s="5">
        <f t="shared" si="153"/>
        <v>0.03</v>
      </c>
      <c r="AW339" s="3">
        <v>30</v>
      </c>
      <c r="AX339" s="13">
        <f t="shared" si="154"/>
        <v>2.4301336573511541E-3</v>
      </c>
      <c r="AY339" s="3">
        <v>75</v>
      </c>
      <c r="AZ339" s="5">
        <f t="shared" si="155"/>
        <v>0.75</v>
      </c>
      <c r="BA339" s="3">
        <v>250000</v>
      </c>
      <c r="BB339" s="13">
        <f t="shared" si="156"/>
        <v>1.3913624220837044E-2</v>
      </c>
      <c r="BC339" s="13">
        <f t="shared" si="157"/>
        <v>0.19908593946954706</v>
      </c>
      <c r="BD339" s="13">
        <f t="shared" si="158"/>
        <v>0.46663906944755906</v>
      </c>
    </row>
    <row r="340" spans="1:56" ht="15" x14ac:dyDescent="0.2">
      <c r="A340" s="3" t="s">
        <v>2749</v>
      </c>
      <c r="B340" s="21" t="s">
        <v>3150</v>
      </c>
      <c r="C340" s="3" t="s">
        <v>2242</v>
      </c>
      <c r="D340" s="3" t="s">
        <v>113</v>
      </c>
      <c r="E340" s="3" t="s">
        <v>497</v>
      </c>
      <c r="F340" s="3">
        <v>4</v>
      </c>
      <c r="G340" s="3">
        <f t="shared" si="135"/>
        <v>0.75</v>
      </c>
      <c r="H340" s="3">
        <v>4</v>
      </c>
      <c r="I340" s="3">
        <f t="shared" si="136"/>
        <v>0.75</v>
      </c>
      <c r="J340" s="3">
        <v>3</v>
      </c>
      <c r="K340" s="3">
        <f t="shared" si="137"/>
        <v>0.5</v>
      </c>
      <c r="L340" s="12">
        <f t="shared" si="142"/>
        <v>0.66666666666666663</v>
      </c>
      <c r="M340" s="3">
        <v>2</v>
      </c>
      <c r="N340" s="13">
        <f t="shared" si="138"/>
        <v>1.8623842979814877E-2</v>
      </c>
      <c r="O340" s="12">
        <f t="shared" si="139"/>
        <v>5.4313099041533544E-2</v>
      </c>
      <c r="P340" s="3">
        <v>2</v>
      </c>
      <c r="Q340" s="3">
        <f t="shared" si="140"/>
        <v>0.25</v>
      </c>
      <c r="R340" s="3">
        <v>3</v>
      </c>
      <c r="S340" s="3">
        <f t="shared" si="141"/>
        <v>0.5</v>
      </c>
      <c r="T340" s="13">
        <f t="shared" si="143"/>
        <v>0.25620794765993832</v>
      </c>
      <c r="U340" s="3">
        <v>1</v>
      </c>
      <c r="V340" s="3">
        <v>6</v>
      </c>
      <c r="W340" s="5">
        <f t="shared" si="144"/>
        <v>0.06</v>
      </c>
      <c r="X340" s="3">
        <v>30</v>
      </c>
      <c r="Y340" s="5">
        <f t="shared" si="145"/>
        <v>0.3</v>
      </c>
      <c r="Z340" s="3">
        <v>100</v>
      </c>
      <c r="AA340" s="5">
        <f t="shared" si="146"/>
        <v>1</v>
      </c>
      <c r="AB340" s="3">
        <v>30</v>
      </c>
      <c r="AC340" s="5">
        <f t="shared" si="147"/>
        <v>0.3</v>
      </c>
      <c r="AD340" s="5">
        <f t="shared" si="148"/>
        <v>0.53200000000000003</v>
      </c>
      <c r="AE340" s="3" t="s">
        <v>2751</v>
      </c>
      <c r="AF340" s="3">
        <v>1</v>
      </c>
      <c r="AG340" s="3" t="s">
        <v>147</v>
      </c>
      <c r="AH340" s="3">
        <v>1</v>
      </c>
      <c r="AI340" s="3" t="s">
        <v>2752</v>
      </c>
      <c r="AJ340" s="3">
        <v>2</v>
      </c>
      <c r="AK340" s="3">
        <f t="shared" ref="AK340:AM355" si="159">(AJ340-1)/2</f>
        <v>0.5</v>
      </c>
      <c r="AL340" s="3">
        <v>3</v>
      </c>
      <c r="AM340" s="3">
        <f t="shared" si="159"/>
        <v>1</v>
      </c>
      <c r="AN340" s="3">
        <v>2</v>
      </c>
      <c r="AO340" s="3">
        <f t="shared" si="150"/>
        <v>0.5</v>
      </c>
      <c r="AP340" s="3">
        <f t="shared" si="151"/>
        <v>0.66666666666666663</v>
      </c>
      <c r="AQ340" s="3" t="s">
        <v>2753</v>
      </c>
      <c r="AR340" s="3">
        <v>30</v>
      </c>
      <c r="AS340" s="13">
        <f t="shared" si="152"/>
        <v>0.3</v>
      </c>
      <c r="AT340" s="3" t="s">
        <v>2754</v>
      </c>
      <c r="AU340" s="3">
        <v>0</v>
      </c>
      <c r="AV340" s="5">
        <f t="shared" si="153"/>
        <v>0</v>
      </c>
      <c r="AW340" s="3">
        <v>0</v>
      </c>
      <c r="AX340" s="13">
        <f t="shared" si="154"/>
        <v>0</v>
      </c>
      <c r="AY340" s="3">
        <v>0</v>
      </c>
      <c r="AZ340" s="5">
        <f t="shared" si="155"/>
        <v>0</v>
      </c>
      <c r="BA340" s="3">
        <v>0</v>
      </c>
      <c r="BB340" s="13">
        <f t="shared" si="156"/>
        <v>0</v>
      </c>
      <c r="BC340" s="13">
        <f t="shared" si="157"/>
        <v>0</v>
      </c>
      <c r="BD340" s="13">
        <f t="shared" si="158"/>
        <v>0.55269266012415896</v>
      </c>
    </row>
    <row r="341" spans="1:56" ht="15" x14ac:dyDescent="0.2">
      <c r="A341" s="3" t="s">
        <v>2756</v>
      </c>
      <c r="B341" s="21" t="s">
        <v>3137</v>
      </c>
      <c r="G341" s="3">
        <f t="shared" si="135"/>
        <v>-0.25</v>
      </c>
      <c r="I341" s="3">
        <f t="shared" si="136"/>
        <v>-0.25</v>
      </c>
      <c r="K341" s="3">
        <f t="shared" si="137"/>
        <v>-0.25</v>
      </c>
      <c r="L341" s="12" t="str">
        <f t="shared" si="142"/>
        <v/>
      </c>
      <c r="N341" s="13">
        <f t="shared" si="138"/>
        <v>-3.6801605888256944E-3</v>
      </c>
      <c r="O341" s="12" t="e">
        <f t="shared" si="139"/>
        <v>#N/A</v>
      </c>
      <c r="Q341" s="3">
        <f t="shared" si="140"/>
        <v>-0.25</v>
      </c>
      <c r="S341" s="3">
        <f t="shared" si="141"/>
        <v>-0.25</v>
      </c>
      <c r="T341" s="13" t="str">
        <f t="shared" si="143"/>
        <v/>
      </c>
      <c r="W341" s="5" t="str">
        <f t="shared" si="144"/>
        <v/>
      </c>
      <c r="Y341" s="5" t="str">
        <f t="shared" si="145"/>
        <v/>
      </c>
      <c r="AA341" s="5" t="str">
        <f t="shared" si="146"/>
        <v/>
      </c>
      <c r="AC341" s="5" t="str">
        <f t="shared" si="147"/>
        <v/>
      </c>
      <c r="AD341" s="5" t="str">
        <f t="shared" si="148"/>
        <v/>
      </c>
      <c r="AK341" s="3">
        <f t="shared" si="159"/>
        <v>-0.5</v>
      </c>
      <c r="AM341" s="3">
        <f t="shared" si="159"/>
        <v>-0.5</v>
      </c>
      <c r="AO341" s="3">
        <f t="shared" si="150"/>
        <v>-0.5</v>
      </c>
      <c r="AP341" s="3" t="str">
        <f t="shared" si="151"/>
        <v/>
      </c>
      <c r="AS341" s="13" t="str">
        <f t="shared" si="152"/>
        <v/>
      </c>
      <c r="AV341" s="5" t="str">
        <f t="shared" si="153"/>
        <v/>
      </c>
      <c r="AX341" s="13" t="str">
        <f t="shared" si="154"/>
        <v/>
      </c>
      <c r="AZ341" s="5" t="str">
        <f t="shared" si="155"/>
        <v/>
      </c>
      <c r="BB341" s="13" t="str">
        <f t="shared" si="156"/>
        <v/>
      </c>
      <c r="BC341" s="13" t="str">
        <f t="shared" si="157"/>
        <v/>
      </c>
      <c r="BD341" s="13" t="str">
        <f t="shared" si="158"/>
        <v/>
      </c>
    </row>
    <row r="342" spans="1:56" ht="15" x14ac:dyDescent="0.2">
      <c r="A342" s="3" t="s">
        <v>2757</v>
      </c>
      <c r="B342" s="21" t="s">
        <v>3137</v>
      </c>
      <c r="C342" s="3" t="s">
        <v>2758</v>
      </c>
      <c r="D342" s="3" t="s">
        <v>124</v>
      </c>
      <c r="E342" s="3" t="s">
        <v>242</v>
      </c>
      <c r="G342" s="3">
        <f t="shared" si="135"/>
        <v>-0.25</v>
      </c>
      <c r="I342" s="3">
        <f t="shared" si="136"/>
        <v>-0.25</v>
      </c>
      <c r="K342" s="3">
        <f t="shared" si="137"/>
        <v>-0.25</v>
      </c>
      <c r="L342" s="12" t="str">
        <f t="shared" si="142"/>
        <v/>
      </c>
      <c r="N342" s="13">
        <f t="shared" si="138"/>
        <v>-3.6801605888256944E-3</v>
      </c>
      <c r="O342" s="12" t="e">
        <f t="shared" si="139"/>
        <v>#N/A</v>
      </c>
      <c r="Q342" s="3">
        <f t="shared" si="140"/>
        <v>-0.25</v>
      </c>
      <c r="S342" s="3">
        <f t="shared" si="141"/>
        <v>-0.25</v>
      </c>
      <c r="T342" s="13" t="str">
        <f t="shared" si="143"/>
        <v/>
      </c>
      <c r="W342" s="5" t="str">
        <f t="shared" si="144"/>
        <v/>
      </c>
      <c r="Y342" s="5" t="str">
        <f t="shared" si="145"/>
        <v/>
      </c>
      <c r="AA342" s="5" t="str">
        <f t="shared" si="146"/>
        <v/>
      </c>
      <c r="AC342" s="5" t="str">
        <f t="shared" si="147"/>
        <v/>
      </c>
      <c r="AD342" s="5" t="str">
        <f t="shared" si="148"/>
        <v/>
      </c>
      <c r="AK342" s="3">
        <f t="shared" si="159"/>
        <v>-0.5</v>
      </c>
      <c r="AM342" s="3">
        <f t="shared" si="159"/>
        <v>-0.5</v>
      </c>
      <c r="AO342" s="3">
        <f t="shared" si="150"/>
        <v>-0.5</v>
      </c>
      <c r="AP342" s="3" t="str">
        <f t="shared" si="151"/>
        <v/>
      </c>
      <c r="AS342" s="13" t="str">
        <f t="shared" si="152"/>
        <v/>
      </c>
      <c r="AV342" s="5" t="str">
        <f t="shared" si="153"/>
        <v/>
      </c>
      <c r="AX342" s="13" t="str">
        <f t="shared" si="154"/>
        <v/>
      </c>
      <c r="AZ342" s="5" t="str">
        <f t="shared" si="155"/>
        <v/>
      </c>
      <c r="BB342" s="13" t="str">
        <f t="shared" si="156"/>
        <v/>
      </c>
      <c r="BC342" s="13" t="str">
        <f t="shared" si="157"/>
        <v/>
      </c>
      <c r="BD342" s="13" t="str">
        <f t="shared" si="158"/>
        <v/>
      </c>
    </row>
    <row r="343" spans="1:56" ht="15" x14ac:dyDescent="0.2">
      <c r="A343" s="3" t="s">
        <v>2766</v>
      </c>
      <c r="B343" s="21" t="s">
        <v>3151</v>
      </c>
      <c r="C343" s="3" t="s">
        <v>2759</v>
      </c>
      <c r="D343" s="3" t="s">
        <v>124</v>
      </c>
      <c r="E343" s="3" t="s">
        <v>902</v>
      </c>
      <c r="F343" s="3">
        <v>4</v>
      </c>
      <c r="G343" s="3">
        <f t="shared" si="135"/>
        <v>0.75</v>
      </c>
      <c r="H343" s="3">
        <v>4</v>
      </c>
      <c r="I343" s="3">
        <f t="shared" si="136"/>
        <v>0.75</v>
      </c>
      <c r="J343" s="3">
        <v>4</v>
      </c>
      <c r="K343" s="3">
        <f t="shared" si="137"/>
        <v>0.75</v>
      </c>
      <c r="L343" s="12">
        <f t="shared" si="142"/>
        <v>0.75</v>
      </c>
      <c r="M343" s="3">
        <v>15</v>
      </c>
      <c r="N343" s="13">
        <f t="shared" si="138"/>
        <v>0.16359986617597858</v>
      </c>
      <c r="O343" s="12">
        <f t="shared" si="139"/>
        <v>0.80191693290734822</v>
      </c>
      <c r="P343" s="3">
        <v>4</v>
      </c>
      <c r="Q343" s="3">
        <f t="shared" si="140"/>
        <v>0.75</v>
      </c>
      <c r="R343" s="3">
        <v>4</v>
      </c>
      <c r="S343" s="3">
        <f t="shared" si="141"/>
        <v>0.75</v>
      </c>
      <c r="T343" s="13">
        <f t="shared" si="143"/>
        <v>0.55453328872532615</v>
      </c>
      <c r="U343" s="3">
        <v>1</v>
      </c>
      <c r="V343" s="3">
        <v>10</v>
      </c>
      <c r="W343" s="5">
        <f t="shared" si="144"/>
        <v>0.1</v>
      </c>
      <c r="X343" s="3">
        <v>10</v>
      </c>
      <c r="Y343" s="5">
        <f t="shared" si="145"/>
        <v>0.1</v>
      </c>
      <c r="Z343" s="3">
        <v>7</v>
      </c>
      <c r="AA343" s="5">
        <f t="shared" si="146"/>
        <v>7.0000000000000007E-2</v>
      </c>
      <c r="AB343" s="3">
        <v>5</v>
      </c>
      <c r="AC343" s="5">
        <f t="shared" si="147"/>
        <v>0.05</v>
      </c>
      <c r="AD343" s="5">
        <f t="shared" si="148"/>
        <v>0.26400000000000007</v>
      </c>
      <c r="AF343" s="3">
        <v>1</v>
      </c>
      <c r="AG343" s="3" t="s">
        <v>128</v>
      </c>
      <c r="AH343" s="3">
        <v>1</v>
      </c>
      <c r="AI343" s="3" t="s">
        <v>2761</v>
      </c>
      <c r="AJ343" s="3">
        <v>2</v>
      </c>
      <c r="AK343" s="3">
        <f t="shared" si="159"/>
        <v>0.5</v>
      </c>
      <c r="AL343" s="3">
        <v>2</v>
      </c>
      <c r="AM343" s="3">
        <f t="shared" si="159"/>
        <v>0.5</v>
      </c>
      <c r="AN343" s="3">
        <v>2</v>
      </c>
      <c r="AO343" s="3">
        <f t="shared" si="150"/>
        <v>0.5</v>
      </c>
      <c r="AP343" s="3">
        <f t="shared" si="151"/>
        <v>0.5</v>
      </c>
      <c r="AQ343" s="3" t="s">
        <v>2762</v>
      </c>
      <c r="AR343" s="3">
        <v>14</v>
      </c>
      <c r="AS343" s="13">
        <f t="shared" si="152"/>
        <v>0.14000000000000001</v>
      </c>
      <c r="AT343" s="3" t="s">
        <v>2763</v>
      </c>
      <c r="AU343" s="3">
        <v>5</v>
      </c>
      <c r="AV343" s="5">
        <f t="shared" si="153"/>
        <v>0.05</v>
      </c>
      <c r="AW343" s="3">
        <v>11</v>
      </c>
      <c r="AX343" s="13">
        <f t="shared" si="154"/>
        <v>8.9104900769542328E-4</v>
      </c>
      <c r="AY343" s="3">
        <v>50</v>
      </c>
      <c r="AZ343" s="5">
        <f t="shared" si="155"/>
        <v>0.5</v>
      </c>
      <c r="BA343" s="3">
        <v>0</v>
      </c>
      <c r="BB343" s="13">
        <f t="shared" si="156"/>
        <v>0</v>
      </c>
      <c r="BC343" s="13">
        <f t="shared" si="157"/>
        <v>0.13772276225192387</v>
      </c>
      <c r="BD343" s="13">
        <f t="shared" si="158"/>
        <v>0.54328200637215618</v>
      </c>
    </row>
    <row r="344" spans="1:56" ht="15" x14ac:dyDescent="0.2">
      <c r="A344" s="3" t="s">
        <v>2767</v>
      </c>
      <c r="B344" s="21" t="s">
        <v>3150</v>
      </c>
      <c r="C344" s="3" t="s">
        <v>2768</v>
      </c>
      <c r="D344" s="3" t="s">
        <v>144</v>
      </c>
      <c r="E344" s="3" t="s">
        <v>424</v>
      </c>
      <c r="F344" s="3">
        <v>4</v>
      </c>
      <c r="G344" s="3">
        <f t="shared" si="135"/>
        <v>0.75</v>
      </c>
      <c r="H344" s="3">
        <v>4</v>
      </c>
      <c r="I344" s="3">
        <f t="shared" si="136"/>
        <v>0.75</v>
      </c>
      <c r="J344" s="3">
        <v>4</v>
      </c>
      <c r="K344" s="3">
        <f t="shared" si="137"/>
        <v>0.75</v>
      </c>
      <c r="L344" s="12">
        <f t="shared" si="142"/>
        <v>0.75</v>
      </c>
      <c r="M344" s="3">
        <v>3</v>
      </c>
      <c r="N344" s="13">
        <f t="shared" si="138"/>
        <v>2.9775844764135161E-2</v>
      </c>
      <c r="O344" s="12">
        <f t="shared" si="139"/>
        <v>0.15015974440894569</v>
      </c>
      <c r="P344" s="3">
        <v>2</v>
      </c>
      <c r="Q344" s="3">
        <f t="shared" si="140"/>
        <v>0.25</v>
      </c>
      <c r="R344" s="3">
        <v>3</v>
      </c>
      <c r="S344" s="3">
        <f t="shared" si="141"/>
        <v>0.5</v>
      </c>
      <c r="T344" s="13">
        <f t="shared" si="143"/>
        <v>0.25992528158804507</v>
      </c>
      <c r="U344" s="3">
        <v>1</v>
      </c>
      <c r="V344" s="3">
        <v>20</v>
      </c>
      <c r="W344" s="5">
        <f t="shared" si="144"/>
        <v>0.2</v>
      </c>
      <c r="X344" s="3">
        <v>15</v>
      </c>
      <c r="Y344" s="5">
        <f t="shared" si="145"/>
        <v>0.15</v>
      </c>
      <c r="Z344" s="3">
        <v>15</v>
      </c>
      <c r="AA344" s="5">
        <f t="shared" si="146"/>
        <v>0.15</v>
      </c>
      <c r="AB344" s="3">
        <v>10</v>
      </c>
      <c r="AC344" s="5">
        <f t="shared" si="147"/>
        <v>0.1</v>
      </c>
      <c r="AD344" s="5">
        <f t="shared" si="148"/>
        <v>0.31999999999999995</v>
      </c>
      <c r="AE344" s="3" t="s">
        <v>2770</v>
      </c>
      <c r="AF344" s="3">
        <v>0</v>
      </c>
      <c r="AH344" s="3">
        <v>0</v>
      </c>
      <c r="AJ344" s="3">
        <v>2</v>
      </c>
      <c r="AK344" s="3">
        <f t="shared" si="159"/>
        <v>0.5</v>
      </c>
      <c r="AL344" s="3">
        <v>0</v>
      </c>
      <c r="AM344" s="3">
        <f t="shared" si="159"/>
        <v>-0.5</v>
      </c>
      <c r="AN344" s="3">
        <v>2</v>
      </c>
      <c r="AO344" s="3">
        <f t="shared" si="150"/>
        <v>0.5</v>
      </c>
      <c r="AP344" s="3" t="str">
        <f t="shared" si="151"/>
        <v/>
      </c>
      <c r="AQ344" s="3" t="s">
        <v>2771</v>
      </c>
      <c r="AR344" s="3">
        <v>10</v>
      </c>
      <c r="AS344" s="13">
        <f t="shared" si="152"/>
        <v>0.1</v>
      </c>
      <c r="AT344" s="3" t="s">
        <v>2772</v>
      </c>
      <c r="AU344" s="3">
        <v>20</v>
      </c>
      <c r="AV344" s="5">
        <f t="shared" si="153"/>
        <v>0.2</v>
      </c>
      <c r="AW344" s="3">
        <v>150</v>
      </c>
      <c r="AX344" s="13">
        <f t="shared" si="154"/>
        <v>1.2150668286755772E-2</v>
      </c>
      <c r="AY344" s="3">
        <v>30</v>
      </c>
      <c r="AZ344" s="5">
        <f t="shared" si="155"/>
        <v>0.3</v>
      </c>
      <c r="BA344" s="3">
        <v>8900</v>
      </c>
      <c r="BB344" s="13">
        <f t="shared" si="156"/>
        <v>4.9532502226179876E-4</v>
      </c>
      <c r="BC344" s="13">
        <f t="shared" si="157"/>
        <v>0.1281614983272544</v>
      </c>
      <c r="BD344" s="13">
        <f t="shared" si="158"/>
        <v>0.22258382570218566</v>
      </c>
    </row>
    <row r="345" spans="1:56" ht="15" x14ac:dyDescent="0.2">
      <c r="A345" s="3" t="s">
        <v>2775</v>
      </c>
      <c r="B345" s="21" t="s">
        <v>3153</v>
      </c>
      <c r="C345" s="3" t="s">
        <v>2776</v>
      </c>
      <c r="D345" s="3" t="s">
        <v>144</v>
      </c>
      <c r="E345" s="3" t="s">
        <v>2777</v>
      </c>
      <c r="F345" s="3">
        <v>5</v>
      </c>
      <c r="G345" s="3">
        <f t="shared" si="135"/>
        <v>1</v>
      </c>
      <c r="H345" s="3">
        <v>5</v>
      </c>
      <c r="I345" s="3">
        <f t="shared" si="136"/>
        <v>1</v>
      </c>
      <c r="J345" s="3">
        <v>5</v>
      </c>
      <c r="K345" s="3">
        <f t="shared" si="137"/>
        <v>1</v>
      </c>
      <c r="L345" s="12">
        <f t="shared" si="142"/>
        <v>1</v>
      </c>
      <c r="M345" s="3">
        <v>2</v>
      </c>
      <c r="N345" s="13">
        <f t="shared" si="138"/>
        <v>1.8623842979814877E-2</v>
      </c>
      <c r="O345" s="12">
        <f t="shared" si="139"/>
        <v>5.4313099041533544E-2</v>
      </c>
      <c r="P345" s="3">
        <v>5</v>
      </c>
      <c r="Q345" s="3">
        <f t="shared" si="140"/>
        <v>1</v>
      </c>
      <c r="R345" s="3">
        <v>5</v>
      </c>
      <c r="S345" s="3">
        <f t="shared" si="141"/>
        <v>1</v>
      </c>
      <c r="T345" s="13">
        <f t="shared" si="143"/>
        <v>0.67287461432660489</v>
      </c>
      <c r="U345" s="3">
        <v>0</v>
      </c>
      <c r="W345" s="5" t="str">
        <f t="shared" si="144"/>
        <v/>
      </c>
      <c r="Y345" s="5" t="str">
        <f t="shared" si="145"/>
        <v/>
      </c>
      <c r="AA345" s="5" t="str">
        <f t="shared" si="146"/>
        <v/>
      </c>
      <c r="AC345" s="5" t="str">
        <f t="shared" si="147"/>
        <v/>
      </c>
      <c r="AD345" s="5">
        <f t="shared" si="148"/>
        <v>0</v>
      </c>
      <c r="AF345" s="3">
        <v>0</v>
      </c>
      <c r="AG345" s="3" t="s">
        <v>147</v>
      </c>
      <c r="AH345" s="3">
        <v>1</v>
      </c>
      <c r="AI345" s="3" t="s">
        <v>2779</v>
      </c>
      <c r="AJ345" s="3">
        <v>3</v>
      </c>
      <c r="AK345" s="3">
        <f t="shared" si="159"/>
        <v>1</v>
      </c>
      <c r="AL345" s="3">
        <v>3</v>
      </c>
      <c r="AM345" s="3">
        <f t="shared" si="159"/>
        <v>1</v>
      </c>
      <c r="AN345" s="3">
        <v>3</v>
      </c>
      <c r="AO345" s="3">
        <f t="shared" si="150"/>
        <v>1</v>
      </c>
      <c r="AP345" s="3">
        <f t="shared" si="151"/>
        <v>1</v>
      </c>
      <c r="AQ345" s="3" t="s">
        <v>2780</v>
      </c>
      <c r="AR345" s="3">
        <v>5</v>
      </c>
      <c r="AS345" s="13">
        <f t="shared" si="152"/>
        <v>0.05</v>
      </c>
      <c r="AT345" s="3" t="s">
        <v>2781</v>
      </c>
      <c r="AU345" s="3">
        <v>40</v>
      </c>
      <c r="AV345" s="5">
        <f t="shared" si="153"/>
        <v>0.4</v>
      </c>
      <c r="AW345" s="3">
        <v>200</v>
      </c>
      <c r="AX345" s="13">
        <f t="shared" si="154"/>
        <v>1.6200891049007696E-2</v>
      </c>
      <c r="AY345" s="3">
        <v>20</v>
      </c>
      <c r="AZ345" s="5">
        <f t="shared" si="155"/>
        <v>0.2</v>
      </c>
      <c r="BA345" s="3">
        <v>1350000</v>
      </c>
      <c r="BB345" s="13">
        <f t="shared" si="156"/>
        <v>7.5133570792520032E-2</v>
      </c>
      <c r="BC345" s="13">
        <f t="shared" si="157"/>
        <v>0.17283361546038195</v>
      </c>
      <c r="BD345" s="13">
        <f t="shared" si="158"/>
        <v>0.48696352872337334</v>
      </c>
    </row>
    <row r="346" spans="1:56" ht="15" x14ac:dyDescent="0.2">
      <c r="A346" s="3" t="s">
        <v>2784</v>
      </c>
      <c r="B346" s="21" t="s">
        <v>3149</v>
      </c>
      <c r="C346" s="3" t="s">
        <v>1274</v>
      </c>
      <c r="D346" s="3" t="s">
        <v>113</v>
      </c>
      <c r="E346" s="3" t="s">
        <v>2785</v>
      </c>
      <c r="F346" s="3">
        <v>5</v>
      </c>
      <c r="G346" s="3">
        <f t="shared" si="135"/>
        <v>1</v>
      </c>
      <c r="H346" s="3">
        <v>5</v>
      </c>
      <c r="I346" s="3">
        <f t="shared" si="136"/>
        <v>1</v>
      </c>
      <c r="J346" s="3">
        <v>4</v>
      </c>
      <c r="K346" s="3">
        <f t="shared" si="137"/>
        <v>0.75</v>
      </c>
      <c r="L346" s="12">
        <f t="shared" si="142"/>
        <v>0.91666666666666663</v>
      </c>
      <c r="M346" s="3">
        <v>25</v>
      </c>
      <c r="N346" s="13">
        <f t="shared" si="138"/>
        <v>0.27511988401918147</v>
      </c>
      <c r="O346" s="12">
        <f t="shared" si="139"/>
        <v>0.94249201277955275</v>
      </c>
      <c r="P346" s="3">
        <v>3</v>
      </c>
      <c r="Q346" s="3">
        <f t="shared" si="140"/>
        <v>0.5</v>
      </c>
      <c r="R346" s="3">
        <v>5</v>
      </c>
      <c r="S346" s="3">
        <f t="shared" si="141"/>
        <v>1</v>
      </c>
      <c r="T346" s="13">
        <f t="shared" si="143"/>
        <v>0.59170662800639384</v>
      </c>
      <c r="U346" s="3">
        <v>1</v>
      </c>
      <c r="V346" s="3">
        <v>5</v>
      </c>
      <c r="W346" s="5">
        <f t="shared" si="144"/>
        <v>0.05</v>
      </c>
      <c r="X346" s="3">
        <v>25</v>
      </c>
      <c r="Y346" s="5">
        <f t="shared" si="145"/>
        <v>0.25</v>
      </c>
      <c r="Z346" s="3">
        <v>5</v>
      </c>
      <c r="AA346" s="5">
        <f t="shared" si="146"/>
        <v>0.05</v>
      </c>
      <c r="AB346" s="3">
        <v>21</v>
      </c>
      <c r="AC346" s="5">
        <f t="shared" si="147"/>
        <v>0.21</v>
      </c>
      <c r="AD346" s="5">
        <f t="shared" si="148"/>
        <v>0.312</v>
      </c>
      <c r="AE346" s="3" t="s">
        <v>2787</v>
      </c>
      <c r="AF346" s="3">
        <v>1</v>
      </c>
      <c r="AG346" s="3" t="s">
        <v>128</v>
      </c>
      <c r="AH346" s="3">
        <v>0</v>
      </c>
      <c r="AJ346" s="3">
        <v>3</v>
      </c>
      <c r="AK346" s="3">
        <f t="shared" si="159"/>
        <v>1</v>
      </c>
      <c r="AL346" s="3">
        <v>1</v>
      </c>
      <c r="AM346" s="3">
        <f t="shared" si="159"/>
        <v>0</v>
      </c>
      <c r="AN346" s="3">
        <v>1</v>
      </c>
      <c r="AO346" s="3">
        <f t="shared" si="150"/>
        <v>0</v>
      </c>
      <c r="AP346" s="3">
        <f t="shared" si="151"/>
        <v>0.33333333333333331</v>
      </c>
      <c r="AQ346" s="3" t="s">
        <v>2788</v>
      </c>
      <c r="AR346" s="3">
        <v>5</v>
      </c>
      <c r="AS346" s="13">
        <f t="shared" si="152"/>
        <v>0.05</v>
      </c>
      <c r="AT346" s="3" t="s">
        <v>2789</v>
      </c>
      <c r="AU346" s="3">
        <v>8</v>
      </c>
      <c r="AV346" s="5">
        <f t="shared" si="153"/>
        <v>0.08</v>
      </c>
      <c r="AW346" s="3">
        <v>40</v>
      </c>
      <c r="AX346" s="13">
        <f t="shared" si="154"/>
        <v>3.2401782098015392E-3</v>
      </c>
      <c r="AY346" s="3">
        <v>90</v>
      </c>
      <c r="AZ346" s="5">
        <f t="shared" si="155"/>
        <v>0.9</v>
      </c>
      <c r="BA346" s="3">
        <v>200000</v>
      </c>
      <c r="BB346" s="13">
        <f t="shared" si="156"/>
        <v>1.1130899376669634E-2</v>
      </c>
      <c r="BC346" s="13">
        <f t="shared" si="157"/>
        <v>0.24859276939661781</v>
      </c>
      <c r="BD346" s="13">
        <f t="shared" si="158"/>
        <v>0.43153742467537642</v>
      </c>
    </row>
    <row r="347" spans="1:56" ht="15" x14ac:dyDescent="0.2">
      <c r="A347" s="3" t="s">
        <v>2792</v>
      </c>
      <c r="B347" s="21" t="s">
        <v>3137</v>
      </c>
      <c r="C347" s="3" t="s">
        <v>2793</v>
      </c>
      <c r="D347" s="3" t="s">
        <v>113</v>
      </c>
      <c r="E347" s="3" t="s">
        <v>2794</v>
      </c>
      <c r="F347" s="3">
        <v>5</v>
      </c>
      <c r="G347" s="3">
        <f t="shared" si="135"/>
        <v>1</v>
      </c>
      <c r="H347" s="3">
        <v>5</v>
      </c>
      <c r="I347" s="3">
        <f t="shared" si="136"/>
        <v>1</v>
      </c>
      <c r="J347" s="3">
        <v>5</v>
      </c>
      <c r="K347" s="3">
        <f t="shared" si="137"/>
        <v>1</v>
      </c>
      <c r="L347" s="12">
        <f t="shared" si="142"/>
        <v>1</v>
      </c>
      <c r="M347" s="3">
        <v>6</v>
      </c>
      <c r="N347" s="13">
        <f t="shared" si="138"/>
        <v>6.323185011709602E-2</v>
      </c>
      <c r="O347" s="12">
        <f t="shared" si="139"/>
        <v>0.49520766773162939</v>
      </c>
      <c r="P347" s="3">
        <v>5</v>
      </c>
      <c r="Q347" s="3">
        <f t="shared" si="140"/>
        <v>1</v>
      </c>
      <c r="R347" s="3">
        <v>5</v>
      </c>
      <c r="S347" s="3">
        <f t="shared" si="141"/>
        <v>1</v>
      </c>
      <c r="T347" s="13">
        <f t="shared" si="143"/>
        <v>0.68774395003903199</v>
      </c>
      <c r="U347" s="3">
        <v>1</v>
      </c>
      <c r="V347" s="3">
        <v>100</v>
      </c>
      <c r="W347" s="5">
        <f t="shared" si="144"/>
        <v>1</v>
      </c>
      <c r="X347" s="3">
        <v>5</v>
      </c>
      <c r="Y347" s="5">
        <f t="shared" si="145"/>
        <v>0.05</v>
      </c>
      <c r="Z347" s="3">
        <v>35</v>
      </c>
      <c r="AA347" s="5">
        <f t="shared" si="146"/>
        <v>0.35000000000000003</v>
      </c>
      <c r="AB347" s="3">
        <v>4</v>
      </c>
      <c r="AC347" s="5">
        <f t="shared" si="147"/>
        <v>0.04</v>
      </c>
      <c r="AD347" s="5">
        <f t="shared" si="148"/>
        <v>0.48799999999999999</v>
      </c>
      <c r="AE347" s="3" t="s">
        <v>2796</v>
      </c>
      <c r="AF347" s="3">
        <v>1</v>
      </c>
      <c r="AG347" s="3" t="s">
        <v>179</v>
      </c>
      <c r="AH347" s="3">
        <v>1</v>
      </c>
      <c r="AI347" s="3" t="s">
        <v>2797</v>
      </c>
      <c r="AJ347" s="3">
        <v>3</v>
      </c>
      <c r="AK347" s="3">
        <f t="shared" si="159"/>
        <v>1</v>
      </c>
      <c r="AL347" s="3">
        <v>3</v>
      </c>
      <c r="AM347" s="3">
        <f t="shared" si="159"/>
        <v>1</v>
      </c>
      <c r="AN347" s="3">
        <v>3</v>
      </c>
      <c r="AO347" s="3">
        <f t="shared" si="150"/>
        <v>1</v>
      </c>
      <c r="AP347" s="3">
        <f t="shared" si="151"/>
        <v>1</v>
      </c>
      <c r="AQ347" s="3" t="s">
        <v>2798</v>
      </c>
      <c r="AR347" s="3">
        <v>20</v>
      </c>
      <c r="AS347" s="13">
        <f t="shared" si="152"/>
        <v>0.2</v>
      </c>
      <c r="AT347" s="3" t="s">
        <v>2799</v>
      </c>
      <c r="AU347" s="3">
        <v>35</v>
      </c>
      <c r="AV347" s="5">
        <f t="shared" si="153"/>
        <v>0.35000000000000003</v>
      </c>
      <c r="AW347" s="3">
        <v>200</v>
      </c>
      <c r="AX347" s="13">
        <f t="shared" si="154"/>
        <v>1.6200891049007696E-2</v>
      </c>
      <c r="AY347" s="3">
        <v>43</v>
      </c>
      <c r="AZ347" s="5">
        <f t="shared" si="155"/>
        <v>0.43</v>
      </c>
      <c r="BA347" s="3">
        <v>9500000</v>
      </c>
      <c r="BB347" s="13">
        <f t="shared" si="156"/>
        <v>0.52871772039180764</v>
      </c>
      <c r="BC347" s="13">
        <f t="shared" si="157"/>
        <v>0.33122965286020384</v>
      </c>
      <c r="BD347" s="13">
        <f t="shared" si="158"/>
        <v>0.71337170036240449</v>
      </c>
    </row>
    <row r="348" spans="1:56" ht="15" x14ac:dyDescent="0.2">
      <c r="A348" s="3" t="s">
        <v>2804</v>
      </c>
      <c r="B348" s="21" t="s">
        <v>3137</v>
      </c>
      <c r="C348" s="3" t="s">
        <v>2805</v>
      </c>
      <c r="D348" s="3" t="s">
        <v>124</v>
      </c>
      <c r="E348" s="3" t="s">
        <v>242</v>
      </c>
      <c r="F348" s="3">
        <v>5</v>
      </c>
      <c r="G348" s="3">
        <f t="shared" si="135"/>
        <v>1</v>
      </c>
      <c r="H348" s="3">
        <v>3</v>
      </c>
      <c r="I348" s="3">
        <f t="shared" si="136"/>
        <v>0.5</v>
      </c>
      <c r="J348" s="3">
        <v>3</v>
      </c>
      <c r="K348" s="3">
        <f t="shared" si="137"/>
        <v>0.5</v>
      </c>
      <c r="L348" s="12">
        <f t="shared" si="142"/>
        <v>0.66666666666666663</v>
      </c>
      <c r="M348" s="3">
        <v>2</v>
      </c>
      <c r="N348" s="13">
        <f t="shared" si="138"/>
        <v>1.8623842979814877E-2</v>
      </c>
      <c r="O348" s="12">
        <f t="shared" si="139"/>
        <v>5.4313099041533544E-2</v>
      </c>
      <c r="P348" s="3">
        <v>1</v>
      </c>
      <c r="Q348" s="3">
        <f t="shared" si="140"/>
        <v>0</v>
      </c>
      <c r="R348" s="3">
        <v>5</v>
      </c>
      <c r="S348" s="3">
        <f t="shared" si="141"/>
        <v>1</v>
      </c>
      <c r="T348" s="13">
        <f t="shared" si="143"/>
        <v>0.33954128099327163</v>
      </c>
      <c r="U348" s="3">
        <v>0</v>
      </c>
      <c r="W348" s="5" t="str">
        <f t="shared" si="144"/>
        <v/>
      </c>
      <c r="Y348" s="5" t="str">
        <f t="shared" si="145"/>
        <v/>
      </c>
      <c r="AA348" s="5" t="str">
        <f t="shared" si="146"/>
        <v/>
      </c>
      <c r="AC348" s="5" t="str">
        <f t="shared" si="147"/>
        <v/>
      </c>
      <c r="AD348" s="5">
        <f t="shared" si="148"/>
        <v>0</v>
      </c>
      <c r="AF348" s="3">
        <v>1</v>
      </c>
      <c r="AG348" s="3" t="s">
        <v>147</v>
      </c>
      <c r="AH348" s="3">
        <v>1</v>
      </c>
      <c r="AI348" s="3" t="s">
        <v>2807</v>
      </c>
      <c r="AJ348" s="3">
        <v>3</v>
      </c>
      <c r="AK348" s="3">
        <f t="shared" si="159"/>
        <v>1</v>
      </c>
      <c r="AL348" s="3">
        <v>1</v>
      </c>
      <c r="AM348" s="3">
        <f t="shared" si="159"/>
        <v>0</v>
      </c>
      <c r="AN348" s="3">
        <v>3</v>
      </c>
      <c r="AO348" s="3">
        <f t="shared" si="150"/>
        <v>1</v>
      </c>
      <c r="AP348" s="3">
        <f t="shared" si="151"/>
        <v>0.66666666666666663</v>
      </c>
      <c r="AQ348" s="3" t="s">
        <v>2808</v>
      </c>
      <c r="AR348" s="3">
        <v>5</v>
      </c>
      <c r="AS348" s="13">
        <f t="shared" si="152"/>
        <v>0.05</v>
      </c>
      <c r="AT348" s="3" t="s">
        <v>2809</v>
      </c>
      <c r="AU348" s="3">
        <v>20</v>
      </c>
      <c r="AV348" s="5">
        <f t="shared" si="153"/>
        <v>0.2</v>
      </c>
      <c r="AW348" s="3">
        <v>15</v>
      </c>
      <c r="AX348" s="13">
        <f t="shared" si="154"/>
        <v>1.215066828675577E-3</v>
      </c>
      <c r="AY348" s="3">
        <v>40</v>
      </c>
      <c r="AZ348" s="5">
        <f t="shared" si="155"/>
        <v>0.4</v>
      </c>
      <c r="BA348" s="3">
        <v>50000</v>
      </c>
      <c r="BB348" s="13">
        <f t="shared" si="156"/>
        <v>2.7827248441674086E-3</v>
      </c>
      <c r="BC348" s="13">
        <f t="shared" si="157"/>
        <v>0.15099944791821077</v>
      </c>
      <c r="BD348" s="13">
        <f t="shared" si="158"/>
        <v>0.48423425778060192</v>
      </c>
    </row>
    <row r="349" spans="1:56" ht="15" x14ac:dyDescent="0.2">
      <c r="A349" s="3" t="s">
        <v>2813</v>
      </c>
      <c r="B349" s="21" t="s">
        <v>3137</v>
      </c>
      <c r="C349" s="3" t="s">
        <v>2814</v>
      </c>
      <c r="D349" s="3" t="s">
        <v>113</v>
      </c>
      <c r="E349" s="3" t="s">
        <v>2815</v>
      </c>
      <c r="F349" s="3">
        <v>5</v>
      </c>
      <c r="G349" s="3">
        <f t="shared" si="135"/>
        <v>1</v>
      </c>
      <c r="H349" s="3">
        <v>5</v>
      </c>
      <c r="I349" s="3">
        <f t="shared" si="136"/>
        <v>1</v>
      </c>
      <c r="J349" s="3">
        <v>5</v>
      </c>
      <c r="K349" s="3">
        <f t="shared" si="137"/>
        <v>1</v>
      </c>
      <c r="L349" s="12">
        <f t="shared" si="142"/>
        <v>1</v>
      </c>
      <c r="M349" s="3">
        <v>5</v>
      </c>
      <c r="N349" s="13">
        <f t="shared" si="138"/>
        <v>5.2079848332775729E-2</v>
      </c>
      <c r="O349" s="12">
        <f t="shared" si="139"/>
        <v>0.32587859424920129</v>
      </c>
      <c r="P349" s="3">
        <v>5</v>
      </c>
      <c r="Q349" s="3">
        <f t="shared" si="140"/>
        <v>1</v>
      </c>
      <c r="R349" s="3">
        <v>5</v>
      </c>
      <c r="S349" s="3">
        <f t="shared" si="141"/>
        <v>1</v>
      </c>
      <c r="T349" s="13">
        <f t="shared" si="143"/>
        <v>0.68402661611092519</v>
      </c>
      <c r="U349" s="3">
        <v>1</v>
      </c>
      <c r="V349" s="3">
        <v>13</v>
      </c>
      <c r="W349" s="5">
        <f t="shared" si="144"/>
        <v>0.13</v>
      </c>
      <c r="X349" s="3">
        <v>15</v>
      </c>
      <c r="Y349" s="5">
        <f t="shared" si="145"/>
        <v>0.15</v>
      </c>
      <c r="Z349" s="3">
        <v>6</v>
      </c>
      <c r="AA349" s="5">
        <f t="shared" si="146"/>
        <v>0.06</v>
      </c>
      <c r="AB349" s="3">
        <v>10</v>
      </c>
      <c r="AC349" s="5">
        <f t="shared" si="147"/>
        <v>0.1</v>
      </c>
      <c r="AD349" s="5">
        <f t="shared" si="148"/>
        <v>0.28799999999999998</v>
      </c>
      <c r="AE349" s="3" t="s">
        <v>2817</v>
      </c>
      <c r="AF349" s="3">
        <v>0</v>
      </c>
      <c r="AH349" s="3">
        <v>1</v>
      </c>
      <c r="AI349" s="3" t="s">
        <v>2818</v>
      </c>
      <c r="AJ349" s="3">
        <v>3</v>
      </c>
      <c r="AK349" s="3">
        <f t="shared" si="159"/>
        <v>1</v>
      </c>
      <c r="AL349" s="3">
        <v>3</v>
      </c>
      <c r="AM349" s="3">
        <f t="shared" si="159"/>
        <v>1</v>
      </c>
      <c r="AN349" s="3">
        <v>3</v>
      </c>
      <c r="AO349" s="3">
        <f t="shared" si="150"/>
        <v>1</v>
      </c>
      <c r="AP349" s="3">
        <f t="shared" si="151"/>
        <v>1</v>
      </c>
      <c r="AQ349" s="3" t="s">
        <v>2819</v>
      </c>
      <c r="AR349" s="3">
        <v>5</v>
      </c>
      <c r="AS349" s="13">
        <f t="shared" si="152"/>
        <v>0.05</v>
      </c>
      <c r="AT349" s="3" t="s">
        <v>2820</v>
      </c>
      <c r="AU349" s="3">
        <v>14</v>
      </c>
      <c r="AV349" s="5">
        <f t="shared" si="153"/>
        <v>0.14000000000000001</v>
      </c>
      <c r="AW349" s="3">
        <v>95</v>
      </c>
      <c r="AX349" s="13">
        <f t="shared" si="154"/>
        <v>7.6954232482786553E-3</v>
      </c>
      <c r="AY349" s="3">
        <v>80</v>
      </c>
      <c r="AZ349" s="5">
        <f t="shared" si="155"/>
        <v>0.8</v>
      </c>
      <c r="BA349" s="3">
        <v>82000</v>
      </c>
      <c r="BB349" s="13">
        <f t="shared" si="156"/>
        <v>4.5636687444345504E-3</v>
      </c>
      <c r="BC349" s="13">
        <f t="shared" si="157"/>
        <v>0.23806477299817833</v>
      </c>
      <c r="BD349" s="13">
        <f t="shared" si="158"/>
        <v>0.5325114236386379</v>
      </c>
    </row>
    <row r="350" spans="1:56" ht="15" x14ac:dyDescent="0.2">
      <c r="A350" s="3" t="s">
        <v>2826</v>
      </c>
      <c r="B350" s="21" t="s">
        <v>3137</v>
      </c>
      <c r="C350" s="3" t="s">
        <v>2827</v>
      </c>
      <c r="D350" s="3" t="s">
        <v>144</v>
      </c>
      <c r="E350" s="3" t="s">
        <v>1073</v>
      </c>
      <c r="G350" s="3">
        <f t="shared" si="135"/>
        <v>-0.25</v>
      </c>
      <c r="I350" s="3">
        <f t="shared" si="136"/>
        <v>-0.25</v>
      </c>
      <c r="K350" s="3">
        <f t="shared" si="137"/>
        <v>-0.25</v>
      </c>
      <c r="L350" s="12" t="str">
        <f t="shared" si="142"/>
        <v/>
      </c>
      <c r="N350" s="13">
        <f t="shared" si="138"/>
        <v>-3.6801605888256944E-3</v>
      </c>
      <c r="O350" s="12" t="e">
        <f t="shared" si="139"/>
        <v>#N/A</v>
      </c>
      <c r="Q350" s="3">
        <f t="shared" si="140"/>
        <v>-0.25</v>
      </c>
      <c r="S350" s="3">
        <f t="shared" si="141"/>
        <v>-0.25</v>
      </c>
      <c r="T350" s="13" t="str">
        <f t="shared" si="143"/>
        <v/>
      </c>
      <c r="W350" s="5" t="str">
        <f t="shared" si="144"/>
        <v/>
      </c>
      <c r="Y350" s="5" t="str">
        <f t="shared" si="145"/>
        <v/>
      </c>
      <c r="AA350" s="5" t="str">
        <f t="shared" si="146"/>
        <v/>
      </c>
      <c r="AC350" s="5" t="str">
        <f t="shared" si="147"/>
        <v/>
      </c>
      <c r="AD350" s="5" t="str">
        <f t="shared" si="148"/>
        <v/>
      </c>
      <c r="AK350" s="3">
        <f t="shared" si="159"/>
        <v>-0.5</v>
      </c>
      <c r="AM350" s="3">
        <f t="shared" si="159"/>
        <v>-0.5</v>
      </c>
      <c r="AO350" s="3">
        <f t="shared" si="150"/>
        <v>-0.5</v>
      </c>
      <c r="AP350" s="3" t="str">
        <f t="shared" si="151"/>
        <v/>
      </c>
      <c r="AS350" s="13" t="str">
        <f t="shared" si="152"/>
        <v/>
      </c>
      <c r="AV350" s="5" t="str">
        <f t="shared" si="153"/>
        <v/>
      </c>
      <c r="AX350" s="13" t="str">
        <f t="shared" si="154"/>
        <v/>
      </c>
      <c r="AZ350" s="5" t="str">
        <f t="shared" si="155"/>
        <v/>
      </c>
      <c r="BB350" s="13" t="str">
        <f t="shared" si="156"/>
        <v/>
      </c>
      <c r="BC350" s="13" t="str">
        <f t="shared" si="157"/>
        <v/>
      </c>
      <c r="BD350" s="13" t="str">
        <f t="shared" si="158"/>
        <v/>
      </c>
    </row>
    <row r="351" spans="1:56" ht="15" x14ac:dyDescent="0.2">
      <c r="A351" s="3" t="s">
        <v>2828</v>
      </c>
      <c r="B351" s="21" t="s">
        <v>3137</v>
      </c>
      <c r="C351" s="3" t="s">
        <v>1242</v>
      </c>
      <c r="D351" s="3" t="s">
        <v>124</v>
      </c>
      <c r="E351" s="3" t="s">
        <v>2829</v>
      </c>
      <c r="F351" s="3">
        <v>5</v>
      </c>
      <c r="G351" s="3">
        <f t="shared" si="135"/>
        <v>1</v>
      </c>
      <c r="H351" s="3">
        <v>5</v>
      </c>
      <c r="I351" s="3">
        <f t="shared" si="136"/>
        <v>1</v>
      </c>
      <c r="J351" s="3">
        <v>5</v>
      </c>
      <c r="K351" s="3">
        <f t="shared" si="137"/>
        <v>1</v>
      </c>
      <c r="L351" s="12">
        <f t="shared" si="142"/>
        <v>1</v>
      </c>
      <c r="M351" s="3">
        <v>12</v>
      </c>
      <c r="N351" s="13">
        <f t="shared" si="138"/>
        <v>0.13014386082301774</v>
      </c>
      <c r="O351" s="12">
        <f t="shared" si="139"/>
        <v>0.72523961661341851</v>
      </c>
      <c r="P351" s="3">
        <v>4</v>
      </c>
      <c r="Q351" s="3">
        <f t="shared" si="140"/>
        <v>0.75</v>
      </c>
      <c r="R351" s="3">
        <v>5</v>
      </c>
      <c r="S351" s="3">
        <f t="shared" si="141"/>
        <v>1</v>
      </c>
      <c r="T351" s="13">
        <f t="shared" si="143"/>
        <v>0.62671462027433922</v>
      </c>
      <c r="U351" s="3">
        <v>1</v>
      </c>
      <c r="V351" s="3">
        <v>100</v>
      </c>
      <c r="W351" s="5">
        <f t="shared" si="144"/>
        <v>1</v>
      </c>
      <c r="X351" s="3">
        <v>15</v>
      </c>
      <c r="Y351" s="5">
        <f t="shared" si="145"/>
        <v>0.15</v>
      </c>
      <c r="Z351" s="3">
        <v>60</v>
      </c>
      <c r="AA351" s="5">
        <f t="shared" si="146"/>
        <v>0.6</v>
      </c>
      <c r="AB351" s="3">
        <v>8</v>
      </c>
      <c r="AC351" s="5">
        <f t="shared" si="147"/>
        <v>0.08</v>
      </c>
      <c r="AD351" s="5">
        <f t="shared" si="148"/>
        <v>0.56600000000000006</v>
      </c>
      <c r="AE351" s="3" t="s">
        <v>2831</v>
      </c>
      <c r="AF351" s="3">
        <v>1</v>
      </c>
      <c r="AG351" s="3" t="s">
        <v>179</v>
      </c>
      <c r="AH351" s="3">
        <v>1</v>
      </c>
      <c r="AI351" s="3" t="s">
        <v>2832</v>
      </c>
      <c r="AJ351" s="3">
        <v>3</v>
      </c>
      <c r="AK351" s="3">
        <f t="shared" si="159"/>
        <v>1</v>
      </c>
      <c r="AL351" s="3">
        <v>3</v>
      </c>
      <c r="AM351" s="3">
        <f t="shared" si="159"/>
        <v>1</v>
      </c>
      <c r="AN351" s="3">
        <v>3</v>
      </c>
      <c r="AO351" s="3">
        <f t="shared" si="150"/>
        <v>1</v>
      </c>
      <c r="AP351" s="3">
        <f t="shared" si="151"/>
        <v>1</v>
      </c>
      <c r="AQ351" s="3" t="s">
        <v>2833</v>
      </c>
      <c r="AR351" s="3">
        <v>3</v>
      </c>
      <c r="AS351" s="13">
        <f t="shared" si="152"/>
        <v>0.03</v>
      </c>
      <c r="AT351" s="3" t="s">
        <v>2834</v>
      </c>
      <c r="AU351" s="3">
        <v>85</v>
      </c>
      <c r="AV351" s="5">
        <f t="shared" si="153"/>
        <v>0.85</v>
      </c>
      <c r="AW351" s="3">
        <v>250</v>
      </c>
      <c r="AX351" s="13">
        <f t="shared" si="154"/>
        <v>2.025111381125962E-2</v>
      </c>
      <c r="AY351" s="3">
        <v>60</v>
      </c>
      <c r="AZ351" s="5">
        <f t="shared" si="155"/>
        <v>0.6</v>
      </c>
      <c r="BA351" s="3">
        <v>800000</v>
      </c>
      <c r="BB351" s="13">
        <f t="shared" si="156"/>
        <v>4.4523597506678537E-2</v>
      </c>
      <c r="BC351" s="13">
        <f t="shared" si="157"/>
        <v>0.37869367782948454</v>
      </c>
      <c r="BD351" s="13">
        <f t="shared" si="158"/>
        <v>0.70017603726297795</v>
      </c>
    </row>
    <row r="352" spans="1:56" ht="15" x14ac:dyDescent="0.2">
      <c r="A352" s="3" t="s">
        <v>2838</v>
      </c>
      <c r="B352" s="21" t="s">
        <v>3137</v>
      </c>
      <c r="C352" s="3" t="s">
        <v>2839</v>
      </c>
      <c r="D352" s="3" t="s">
        <v>113</v>
      </c>
      <c r="E352" s="3" t="s">
        <v>2840</v>
      </c>
      <c r="F352" s="3">
        <v>4</v>
      </c>
      <c r="G352" s="3">
        <f t="shared" si="135"/>
        <v>0.75</v>
      </c>
      <c r="H352" s="3">
        <v>4</v>
      </c>
      <c r="I352" s="3">
        <f t="shared" si="136"/>
        <v>0.75</v>
      </c>
      <c r="J352" s="3">
        <v>4</v>
      </c>
      <c r="K352" s="3">
        <f t="shared" si="137"/>
        <v>0.75</v>
      </c>
      <c r="L352" s="12">
        <f t="shared" si="142"/>
        <v>0.75</v>
      </c>
      <c r="M352" s="3">
        <v>3</v>
      </c>
      <c r="N352" s="13">
        <f t="shared" si="138"/>
        <v>2.9775844764135161E-2</v>
      </c>
      <c r="O352" s="12">
        <f t="shared" si="139"/>
        <v>0.15015974440894569</v>
      </c>
      <c r="P352" s="3">
        <v>3</v>
      </c>
      <c r="Q352" s="3">
        <f t="shared" si="140"/>
        <v>0.5</v>
      </c>
      <c r="R352" s="3">
        <v>3</v>
      </c>
      <c r="S352" s="3">
        <f t="shared" si="141"/>
        <v>0.5</v>
      </c>
      <c r="T352" s="13">
        <f t="shared" si="143"/>
        <v>0.34325861492137838</v>
      </c>
      <c r="U352" s="3">
        <v>0</v>
      </c>
      <c r="W352" s="5" t="str">
        <f t="shared" si="144"/>
        <v/>
      </c>
      <c r="Y352" s="5" t="str">
        <f t="shared" si="145"/>
        <v/>
      </c>
      <c r="AA352" s="5" t="str">
        <f t="shared" si="146"/>
        <v/>
      </c>
      <c r="AC352" s="5" t="str">
        <f t="shared" si="147"/>
        <v/>
      </c>
      <c r="AD352" s="5">
        <f t="shared" si="148"/>
        <v>0</v>
      </c>
      <c r="AF352" s="3">
        <v>0</v>
      </c>
      <c r="AH352" s="3">
        <v>1</v>
      </c>
      <c r="AI352" s="3" t="s">
        <v>2842</v>
      </c>
      <c r="AJ352" s="3">
        <v>3</v>
      </c>
      <c r="AK352" s="3">
        <f t="shared" si="159"/>
        <v>1</v>
      </c>
      <c r="AL352" s="3">
        <v>1</v>
      </c>
      <c r="AM352" s="3">
        <f t="shared" si="159"/>
        <v>0</v>
      </c>
      <c r="AN352" s="3">
        <v>2</v>
      </c>
      <c r="AO352" s="3">
        <f t="shared" si="150"/>
        <v>0.5</v>
      </c>
      <c r="AP352" s="3">
        <f t="shared" si="151"/>
        <v>0.5</v>
      </c>
      <c r="AQ352" s="3" t="s">
        <v>2843</v>
      </c>
      <c r="AR352" s="3">
        <v>100</v>
      </c>
      <c r="AS352" s="13">
        <f t="shared" si="152"/>
        <v>1</v>
      </c>
      <c r="AT352" s="3" t="s">
        <v>2844</v>
      </c>
      <c r="AU352" s="3">
        <v>3</v>
      </c>
      <c r="AV352" s="5">
        <f t="shared" si="153"/>
        <v>0.03</v>
      </c>
      <c r="AX352" s="13" t="str">
        <f t="shared" si="154"/>
        <v/>
      </c>
      <c r="AZ352" s="5" t="str">
        <f t="shared" si="155"/>
        <v/>
      </c>
      <c r="BB352" s="13" t="str">
        <f t="shared" si="156"/>
        <v/>
      </c>
      <c r="BC352" s="13">
        <f t="shared" si="157"/>
        <v>0.03</v>
      </c>
      <c r="BD352" s="13">
        <f t="shared" si="158"/>
        <v>0.45290732686517227</v>
      </c>
    </row>
    <row r="353" spans="1:56" ht="15" x14ac:dyDescent="0.2">
      <c r="A353" s="3" t="s">
        <v>2845</v>
      </c>
      <c r="B353" s="21" t="s">
        <v>3139</v>
      </c>
      <c r="C353" s="3" t="s">
        <v>2846</v>
      </c>
      <c r="D353" s="3" t="s">
        <v>124</v>
      </c>
      <c r="E353" s="3" t="s">
        <v>1082</v>
      </c>
      <c r="F353" s="3">
        <v>5</v>
      </c>
      <c r="G353" s="3">
        <f t="shared" si="135"/>
        <v>1</v>
      </c>
      <c r="H353" s="3">
        <v>5</v>
      </c>
      <c r="I353" s="3">
        <f t="shared" si="136"/>
        <v>1</v>
      </c>
      <c r="J353" s="3">
        <v>4</v>
      </c>
      <c r="K353" s="3">
        <f t="shared" si="137"/>
        <v>0.75</v>
      </c>
      <c r="L353" s="12">
        <f t="shared" si="142"/>
        <v>0.91666666666666663</v>
      </c>
      <c r="M353" s="3">
        <v>25</v>
      </c>
      <c r="N353" s="13">
        <f t="shared" si="138"/>
        <v>0.27511988401918147</v>
      </c>
      <c r="O353" s="12">
        <f t="shared" si="139"/>
        <v>0.94249201277955275</v>
      </c>
      <c r="P353" s="3">
        <v>5</v>
      </c>
      <c r="Q353" s="3">
        <f t="shared" si="140"/>
        <v>1</v>
      </c>
      <c r="R353" s="3">
        <v>5</v>
      </c>
      <c r="S353" s="3">
        <f t="shared" si="141"/>
        <v>1</v>
      </c>
      <c r="T353" s="13">
        <f t="shared" si="143"/>
        <v>0.75837329467306047</v>
      </c>
      <c r="U353" s="3">
        <v>1</v>
      </c>
      <c r="V353" s="3">
        <v>100</v>
      </c>
      <c r="W353" s="5">
        <f t="shared" si="144"/>
        <v>1</v>
      </c>
      <c r="X353" s="3">
        <v>20</v>
      </c>
      <c r="Y353" s="5">
        <f t="shared" si="145"/>
        <v>0.2</v>
      </c>
      <c r="Z353" s="3">
        <v>85</v>
      </c>
      <c r="AA353" s="5">
        <f t="shared" si="146"/>
        <v>0.85</v>
      </c>
      <c r="AB353" s="3">
        <v>80</v>
      </c>
      <c r="AC353" s="5">
        <f t="shared" si="147"/>
        <v>0.8</v>
      </c>
      <c r="AD353" s="5">
        <f t="shared" si="148"/>
        <v>0.77000000000000013</v>
      </c>
      <c r="AE353" s="3" t="s">
        <v>2848</v>
      </c>
      <c r="AF353" s="3">
        <v>1</v>
      </c>
      <c r="AG353" s="3" t="s">
        <v>128</v>
      </c>
      <c r="AH353" s="3">
        <v>1</v>
      </c>
      <c r="AI353" s="3" t="s">
        <v>2849</v>
      </c>
      <c r="AJ353" s="3">
        <v>3</v>
      </c>
      <c r="AK353" s="3">
        <f t="shared" si="159"/>
        <v>1</v>
      </c>
      <c r="AL353" s="3">
        <v>3</v>
      </c>
      <c r="AM353" s="3">
        <f t="shared" si="159"/>
        <v>1</v>
      </c>
      <c r="AN353" s="3">
        <v>3</v>
      </c>
      <c r="AO353" s="3">
        <f t="shared" si="150"/>
        <v>1</v>
      </c>
      <c r="AP353" s="3">
        <f t="shared" si="151"/>
        <v>1</v>
      </c>
      <c r="AQ353" s="3" t="s">
        <v>2850</v>
      </c>
      <c r="AR353" s="3">
        <v>5</v>
      </c>
      <c r="AS353" s="13">
        <f t="shared" si="152"/>
        <v>0.05</v>
      </c>
      <c r="AT353" s="3" t="s">
        <v>2851</v>
      </c>
      <c r="AU353" s="3">
        <v>10</v>
      </c>
      <c r="AV353" s="5">
        <f t="shared" si="153"/>
        <v>0.1</v>
      </c>
      <c r="AW353" s="3">
        <v>200</v>
      </c>
      <c r="AX353" s="13">
        <f t="shared" si="154"/>
        <v>1.6200891049007696E-2</v>
      </c>
      <c r="AY353" s="3">
        <v>75</v>
      </c>
      <c r="AZ353" s="5">
        <f t="shared" si="155"/>
        <v>0.75</v>
      </c>
      <c r="BA353" s="3">
        <v>15</v>
      </c>
      <c r="BB353" s="13">
        <f t="shared" si="156"/>
        <v>8.3481745325022267E-7</v>
      </c>
      <c r="BC353" s="13">
        <f t="shared" si="157"/>
        <v>0.21655043146661523</v>
      </c>
      <c r="BD353" s="13">
        <f t="shared" si="158"/>
        <v>0.71394879910079279</v>
      </c>
    </row>
    <row r="354" spans="1:56" ht="15" x14ac:dyDescent="0.2">
      <c r="A354" s="3" t="s">
        <v>2854</v>
      </c>
      <c r="B354" s="21" t="s">
        <v>3137</v>
      </c>
      <c r="C354" s="3" t="s">
        <v>2855</v>
      </c>
      <c r="D354" s="3" t="s">
        <v>144</v>
      </c>
      <c r="E354" s="3" t="s">
        <v>1513</v>
      </c>
      <c r="G354" s="3">
        <f t="shared" si="135"/>
        <v>-0.25</v>
      </c>
      <c r="I354" s="3">
        <f t="shared" si="136"/>
        <v>-0.25</v>
      </c>
      <c r="K354" s="3">
        <f t="shared" si="137"/>
        <v>-0.25</v>
      </c>
      <c r="L354" s="12" t="str">
        <f t="shared" si="142"/>
        <v/>
      </c>
      <c r="N354" s="13">
        <f t="shared" si="138"/>
        <v>-3.6801605888256944E-3</v>
      </c>
      <c r="O354" s="12" t="e">
        <f t="shared" si="139"/>
        <v>#N/A</v>
      </c>
      <c r="Q354" s="3">
        <f t="shared" si="140"/>
        <v>-0.25</v>
      </c>
      <c r="S354" s="3">
        <f t="shared" si="141"/>
        <v>-0.25</v>
      </c>
      <c r="T354" s="13" t="str">
        <f t="shared" si="143"/>
        <v/>
      </c>
      <c r="W354" s="5" t="str">
        <f t="shared" si="144"/>
        <v/>
      </c>
      <c r="Y354" s="5" t="str">
        <f t="shared" si="145"/>
        <v/>
      </c>
      <c r="AA354" s="5" t="str">
        <f t="shared" si="146"/>
        <v/>
      </c>
      <c r="AC354" s="5" t="str">
        <f t="shared" si="147"/>
        <v/>
      </c>
      <c r="AD354" s="5" t="str">
        <f t="shared" si="148"/>
        <v/>
      </c>
      <c r="AK354" s="3">
        <f t="shared" si="159"/>
        <v>-0.5</v>
      </c>
      <c r="AM354" s="3">
        <f t="shared" si="159"/>
        <v>-0.5</v>
      </c>
      <c r="AO354" s="3">
        <f t="shared" si="150"/>
        <v>-0.5</v>
      </c>
      <c r="AP354" s="3" t="str">
        <f t="shared" si="151"/>
        <v/>
      </c>
      <c r="AS354" s="13" t="str">
        <f t="shared" si="152"/>
        <v/>
      </c>
      <c r="AV354" s="5" t="str">
        <f t="shared" si="153"/>
        <v/>
      </c>
      <c r="AX354" s="13" t="str">
        <f t="shared" si="154"/>
        <v/>
      </c>
      <c r="AZ354" s="5" t="str">
        <f t="shared" si="155"/>
        <v/>
      </c>
      <c r="BB354" s="13" t="str">
        <f t="shared" si="156"/>
        <v/>
      </c>
      <c r="BC354" s="13" t="str">
        <f t="shared" si="157"/>
        <v/>
      </c>
      <c r="BD354" s="13" t="str">
        <f t="shared" si="158"/>
        <v/>
      </c>
    </row>
    <row r="355" spans="1:56" ht="15" x14ac:dyDescent="0.2">
      <c r="A355" s="3" t="s">
        <v>2856</v>
      </c>
      <c r="B355" s="21" t="s">
        <v>3139</v>
      </c>
      <c r="C355" s="3" t="s">
        <v>2857</v>
      </c>
      <c r="D355" s="3" t="s">
        <v>124</v>
      </c>
      <c r="E355" s="3" t="s">
        <v>303</v>
      </c>
      <c r="F355" s="3">
        <v>5</v>
      </c>
      <c r="G355" s="3">
        <f t="shared" si="135"/>
        <v>1</v>
      </c>
      <c r="H355" s="3">
        <v>4</v>
      </c>
      <c r="I355" s="3">
        <f t="shared" si="136"/>
        <v>0.75</v>
      </c>
      <c r="J355" s="3">
        <v>4</v>
      </c>
      <c r="K355" s="3">
        <f t="shared" si="137"/>
        <v>0.75</v>
      </c>
      <c r="L355" s="12">
        <f t="shared" si="142"/>
        <v>0.83333333333333337</v>
      </c>
      <c r="M355" s="3">
        <v>10</v>
      </c>
      <c r="N355" s="13">
        <f t="shared" si="138"/>
        <v>0.10783985725437716</v>
      </c>
      <c r="O355" s="12">
        <f t="shared" si="139"/>
        <v>0.61661341853035145</v>
      </c>
      <c r="P355" s="3">
        <v>3</v>
      </c>
      <c r="Q355" s="3">
        <f t="shared" si="140"/>
        <v>0.5</v>
      </c>
      <c r="R355" s="3">
        <v>5</v>
      </c>
      <c r="S355" s="3">
        <f t="shared" si="141"/>
        <v>1</v>
      </c>
      <c r="T355" s="13">
        <f t="shared" si="143"/>
        <v>0.53594661908479235</v>
      </c>
      <c r="U355" s="3">
        <v>1</v>
      </c>
      <c r="V355" s="3">
        <v>100</v>
      </c>
      <c r="W355" s="5">
        <f t="shared" si="144"/>
        <v>1</v>
      </c>
      <c r="X355" s="3">
        <v>10</v>
      </c>
      <c r="Y355" s="5">
        <f t="shared" si="145"/>
        <v>0.1</v>
      </c>
      <c r="Z355" s="3">
        <v>30</v>
      </c>
      <c r="AA355" s="5">
        <f t="shared" si="146"/>
        <v>0.3</v>
      </c>
      <c r="AB355" s="3">
        <v>8</v>
      </c>
      <c r="AC355" s="5">
        <f t="shared" si="147"/>
        <v>0.08</v>
      </c>
      <c r="AD355" s="5">
        <f t="shared" si="148"/>
        <v>0.496</v>
      </c>
      <c r="AF355" s="3">
        <v>1</v>
      </c>
      <c r="AG355" s="3" t="s">
        <v>128</v>
      </c>
      <c r="AH355" s="3">
        <v>0</v>
      </c>
      <c r="AJ355" s="3">
        <v>3</v>
      </c>
      <c r="AK355" s="3">
        <f t="shared" si="159"/>
        <v>1</v>
      </c>
      <c r="AL355" s="3">
        <v>0</v>
      </c>
      <c r="AM355" s="3">
        <f t="shared" si="159"/>
        <v>-0.5</v>
      </c>
      <c r="AN355" s="3">
        <v>3</v>
      </c>
      <c r="AO355" s="3">
        <f t="shared" si="150"/>
        <v>1</v>
      </c>
      <c r="AP355" s="3" t="str">
        <f t="shared" si="151"/>
        <v/>
      </c>
      <c r="AQ355" s="3" t="s">
        <v>2859</v>
      </c>
      <c r="AR355" s="3">
        <v>14</v>
      </c>
      <c r="AS355" s="13">
        <f t="shared" si="152"/>
        <v>0.14000000000000001</v>
      </c>
      <c r="AT355" s="3" t="s">
        <v>2860</v>
      </c>
      <c r="AU355" s="3">
        <v>15</v>
      </c>
      <c r="AV355" s="5">
        <f t="shared" si="153"/>
        <v>0.15</v>
      </c>
      <c r="AW355" s="3">
        <v>6</v>
      </c>
      <c r="AX355" s="13">
        <f t="shared" si="154"/>
        <v>4.8602673147023087E-4</v>
      </c>
      <c r="AY355" s="3">
        <v>80</v>
      </c>
      <c r="AZ355" s="5">
        <f t="shared" si="155"/>
        <v>0.8</v>
      </c>
      <c r="BA355" s="3">
        <v>10000</v>
      </c>
      <c r="BB355" s="13">
        <f t="shared" si="156"/>
        <v>5.5654496883348172E-4</v>
      </c>
      <c r="BC355" s="13">
        <f t="shared" si="157"/>
        <v>0.23776064292507595</v>
      </c>
      <c r="BD355" s="13">
        <f t="shared" si="158"/>
        <v>0.46329151362045745</v>
      </c>
    </row>
    <row r="356" spans="1:56" ht="15" x14ac:dyDescent="0.2">
      <c r="A356" s="3" t="s">
        <v>2863</v>
      </c>
      <c r="B356" s="21" t="s">
        <v>3137</v>
      </c>
      <c r="C356" s="3" t="s">
        <v>2864</v>
      </c>
      <c r="D356" s="3" t="s">
        <v>144</v>
      </c>
      <c r="E356" s="3" t="s">
        <v>231</v>
      </c>
      <c r="F356" s="3">
        <v>5</v>
      </c>
      <c r="G356" s="3">
        <f t="shared" si="135"/>
        <v>1</v>
      </c>
      <c r="H356" s="3">
        <v>4</v>
      </c>
      <c r="I356" s="3">
        <f t="shared" si="136"/>
        <v>0.75</v>
      </c>
      <c r="J356" s="3">
        <v>5</v>
      </c>
      <c r="K356" s="3">
        <f t="shared" si="137"/>
        <v>1</v>
      </c>
      <c r="L356" s="12">
        <f t="shared" si="142"/>
        <v>0.91666666666666663</v>
      </c>
      <c r="M356" s="3">
        <v>4</v>
      </c>
      <c r="N356" s="13">
        <f t="shared" si="138"/>
        <v>4.0927846548455445E-2</v>
      </c>
      <c r="O356" s="12">
        <f t="shared" si="139"/>
        <v>0.25878594249201275</v>
      </c>
      <c r="P356" s="3">
        <v>2</v>
      </c>
      <c r="Q356" s="3">
        <f t="shared" si="140"/>
        <v>0.25</v>
      </c>
      <c r="R356" s="3">
        <v>5</v>
      </c>
      <c r="S356" s="3">
        <f t="shared" si="141"/>
        <v>1</v>
      </c>
      <c r="T356" s="13">
        <f t="shared" si="143"/>
        <v>0.4303092821828185</v>
      </c>
      <c r="U356" s="3">
        <v>0</v>
      </c>
      <c r="W356" s="5" t="str">
        <f t="shared" si="144"/>
        <v/>
      </c>
      <c r="Y356" s="5" t="str">
        <f t="shared" si="145"/>
        <v/>
      </c>
      <c r="AA356" s="5" t="str">
        <f t="shared" si="146"/>
        <v/>
      </c>
      <c r="AC356" s="5" t="str">
        <f t="shared" si="147"/>
        <v/>
      </c>
      <c r="AD356" s="5">
        <f t="shared" si="148"/>
        <v>0</v>
      </c>
      <c r="AF356" s="3">
        <v>0</v>
      </c>
      <c r="AH356" s="3">
        <v>1</v>
      </c>
      <c r="AI356" s="3" t="s">
        <v>2866</v>
      </c>
      <c r="AJ356" s="3">
        <v>3</v>
      </c>
      <c r="AK356" s="3">
        <f t="shared" ref="AK356:AM371" si="160">(AJ356-1)/2</f>
        <v>1</v>
      </c>
      <c r="AL356" s="3">
        <v>0</v>
      </c>
      <c r="AM356" s="3">
        <f t="shared" si="160"/>
        <v>-0.5</v>
      </c>
      <c r="AN356" s="3">
        <v>3</v>
      </c>
      <c r="AO356" s="3">
        <f t="shared" si="150"/>
        <v>1</v>
      </c>
      <c r="AP356" s="3" t="str">
        <f t="shared" si="151"/>
        <v/>
      </c>
      <c r="AQ356" s="3" t="s">
        <v>2867</v>
      </c>
      <c r="AR356" s="3">
        <v>5</v>
      </c>
      <c r="AS356" s="13">
        <f t="shared" si="152"/>
        <v>0.05</v>
      </c>
      <c r="AT356" s="3" t="s">
        <v>2868</v>
      </c>
      <c r="AU356" s="3">
        <v>60</v>
      </c>
      <c r="AV356" s="5">
        <f t="shared" si="153"/>
        <v>0.6</v>
      </c>
      <c r="AW356" s="3">
        <v>140</v>
      </c>
      <c r="AX356" s="13">
        <f t="shared" si="154"/>
        <v>1.1340623734305387E-2</v>
      </c>
      <c r="AY356" s="3">
        <v>70</v>
      </c>
      <c r="AZ356" s="5">
        <f t="shared" si="155"/>
        <v>0.70000000000000007</v>
      </c>
      <c r="BA356" s="3">
        <v>100000</v>
      </c>
      <c r="BB356" s="13">
        <f t="shared" si="156"/>
        <v>5.5654496883348172E-3</v>
      </c>
      <c r="BC356" s="13">
        <f t="shared" si="157"/>
        <v>0.32922651835566008</v>
      </c>
      <c r="BD356" s="13">
        <f t="shared" si="158"/>
        <v>0.38945749531502072</v>
      </c>
    </row>
    <row r="357" spans="1:56" ht="15" x14ac:dyDescent="0.2">
      <c r="A357" s="3" t="s">
        <v>2871</v>
      </c>
      <c r="B357" s="21" t="s">
        <v>3138</v>
      </c>
      <c r="C357" s="3" t="s">
        <v>2872</v>
      </c>
      <c r="D357" s="3" t="s">
        <v>124</v>
      </c>
      <c r="E357" s="3" t="s">
        <v>750</v>
      </c>
      <c r="F357" s="3">
        <v>5</v>
      </c>
      <c r="G357" s="3">
        <f t="shared" si="135"/>
        <v>1</v>
      </c>
      <c r="H357" s="3">
        <v>4</v>
      </c>
      <c r="I357" s="3">
        <f t="shared" si="136"/>
        <v>0.75</v>
      </c>
      <c r="J357" s="3">
        <v>3</v>
      </c>
      <c r="K357" s="3">
        <f t="shared" si="137"/>
        <v>0.5</v>
      </c>
      <c r="L357" s="12">
        <f t="shared" si="142"/>
        <v>0.75</v>
      </c>
      <c r="M357" s="3">
        <v>6</v>
      </c>
      <c r="N357" s="13">
        <f t="shared" si="138"/>
        <v>6.323185011709602E-2</v>
      </c>
      <c r="O357" s="12">
        <f t="shared" si="139"/>
        <v>0.49520766773162939</v>
      </c>
      <c r="P357" s="3">
        <v>5</v>
      </c>
      <c r="Q357" s="3">
        <f t="shared" si="140"/>
        <v>1</v>
      </c>
      <c r="R357" s="3">
        <v>4</v>
      </c>
      <c r="S357" s="3">
        <f t="shared" si="141"/>
        <v>0.75</v>
      </c>
      <c r="T357" s="13">
        <f t="shared" si="143"/>
        <v>0.60441061670569873</v>
      </c>
      <c r="U357" s="3">
        <v>1</v>
      </c>
      <c r="V357" s="3">
        <v>70</v>
      </c>
      <c r="W357" s="5">
        <f t="shared" si="144"/>
        <v>0.70000000000000007</v>
      </c>
      <c r="X357" s="3">
        <v>5</v>
      </c>
      <c r="Y357" s="5">
        <f t="shared" si="145"/>
        <v>0.05</v>
      </c>
      <c r="Z357" s="3">
        <v>35</v>
      </c>
      <c r="AA357" s="5">
        <f t="shared" si="146"/>
        <v>0.35000000000000003</v>
      </c>
      <c r="AB357" s="3">
        <v>2</v>
      </c>
      <c r="AC357" s="5">
        <f t="shared" si="147"/>
        <v>0.02</v>
      </c>
      <c r="AD357" s="5">
        <f t="shared" si="148"/>
        <v>0.42400000000000004</v>
      </c>
      <c r="AE357" s="3" t="s">
        <v>2874</v>
      </c>
      <c r="AF357" s="3">
        <v>0</v>
      </c>
      <c r="AH357" s="3">
        <v>0</v>
      </c>
      <c r="AJ357" s="3">
        <v>3</v>
      </c>
      <c r="AK357" s="3">
        <f t="shared" si="160"/>
        <v>1</v>
      </c>
      <c r="AL357" s="3">
        <v>3</v>
      </c>
      <c r="AM357" s="3">
        <f t="shared" si="160"/>
        <v>1</v>
      </c>
      <c r="AN357" s="3">
        <v>1</v>
      </c>
      <c r="AO357" s="3">
        <f t="shared" si="150"/>
        <v>0</v>
      </c>
      <c r="AP357" s="3">
        <f t="shared" si="151"/>
        <v>0.66666666666666663</v>
      </c>
      <c r="AQ357" s="3" t="s">
        <v>2875</v>
      </c>
      <c r="AR357" s="3">
        <v>5</v>
      </c>
      <c r="AS357" s="13">
        <f t="shared" si="152"/>
        <v>0.05</v>
      </c>
      <c r="AT357" s="3" t="s">
        <v>2876</v>
      </c>
      <c r="AU357" s="3">
        <v>60</v>
      </c>
      <c r="AV357" s="5">
        <f t="shared" si="153"/>
        <v>0.6</v>
      </c>
      <c r="AW357" s="3">
        <v>40</v>
      </c>
      <c r="AX357" s="13">
        <f t="shared" si="154"/>
        <v>3.2401782098015392E-3</v>
      </c>
      <c r="AY357" s="3">
        <v>30</v>
      </c>
      <c r="AZ357" s="5">
        <f t="shared" si="155"/>
        <v>0.3</v>
      </c>
      <c r="BA357" s="3">
        <v>100000</v>
      </c>
      <c r="BB357" s="13">
        <f t="shared" si="156"/>
        <v>5.5654496883348172E-3</v>
      </c>
      <c r="BC357" s="13">
        <f t="shared" si="157"/>
        <v>0.22720140697453406</v>
      </c>
      <c r="BD357" s="13">
        <f t="shared" si="158"/>
        <v>0.34028483629336237</v>
      </c>
    </row>
    <row r="358" spans="1:56" ht="15" x14ac:dyDescent="0.2">
      <c r="A358" s="3" t="s">
        <v>2878</v>
      </c>
      <c r="B358" s="21" t="s">
        <v>3150</v>
      </c>
      <c r="C358" s="3" t="s">
        <v>2879</v>
      </c>
      <c r="D358" s="3" t="s">
        <v>113</v>
      </c>
      <c r="E358" s="3" t="s">
        <v>2729</v>
      </c>
      <c r="F358" s="3">
        <v>5</v>
      </c>
      <c r="G358" s="3">
        <f t="shared" si="135"/>
        <v>1</v>
      </c>
      <c r="H358" s="3">
        <v>5</v>
      </c>
      <c r="I358" s="3">
        <f t="shared" si="136"/>
        <v>1</v>
      </c>
      <c r="J358" s="3">
        <v>5</v>
      </c>
      <c r="K358" s="3">
        <f t="shared" si="137"/>
        <v>1</v>
      </c>
      <c r="L358" s="12">
        <f t="shared" si="142"/>
        <v>1</v>
      </c>
      <c r="M358" s="3">
        <v>5</v>
      </c>
      <c r="N358" s="13">
        <f t="shared" si="138"/>
        <v>5.2079848332775729E-2</v>
      </c>
      <c r="O358" s="12">
        <f t="shared" si="139"/>
        <v>0.32587859424920129</v>
      </c>
      <c r="P358" s="3">
        <v>4</v>
      </c>
      <c r="Q358" s="3">
        <f t="shared" si="140"/>
        <v>0.75</v>
      </c>
      <c r="R358" s="3">
        <v>5</v>
      </c>
      <c r="S358" s="3">
        <f t="shared" si="141"/>
        <v>1</v>
      </c>
      <c r="T358" s="13">
        <f t="shared" si="143"/>
        <v>0.60069328277759182</v>
      </c>
      <c r="U358" s="3">
        <v>0</v>
      </c>
      <c r="W358" s="5" t="str">
        <f t="shared" si="144"/>
        <v/>
      </c>
      <c r="Y358" s="5" t="str">
        <f t="shared" si="145"/>
        <v/>
      </c>
      <c r="AA358" s="5" t="str">
        <f t="shared" si="146"/>
        <v/>
      </c>
      <c r="AC358" s="5" t="str">
        <f t="shared" si="147"/>
        <v/>
      </c>
      <c r="AD358" s="5">
        <f t="shared" si="148"/>
        <v>0</v>
      </c>
      <c r="AF358" s="3">
        <v>1</v>
      </c>
      <c r="AG358" s="3" t="s">
        <v>147</v>
      </c>
      <c r="AH358" s="3">
        <v>1</v>
      </c>
      <c r="AI358" s="3" t="e">
        <v>#NAME?</v>
      </c>
      <c r="AJ358" s="3">
        <v>3</v>
      </c>
      <c r="AK358" s="3">
        <f t="shared" si="160"/>
        <v>1</v>
      </c>
      <c r="AL358" s="3">
        <v>3</v>
      </c>
      <c r="AM358" s="3">
        <f t="shared" si="160"/>
        <v>1</v>
      </c>
      <c r="AN358" s="3">
        <v>3</v>
      </c>
      <c r="AO358" s="3">
        <f t="shared" si="150"/>
        <v>1</v>
      </c>
      <c r="AP358" s="3">
        <f t="shared" si="151"/>
        <v>1</v>
      </c>
      <c r="AQ358" s="3" t="s">
        <v>2881</v>
      </c>
      <c r="AR358" s="3">
        <v>14</v>
      </c>
      <c r="AS358" s="13">
        <f t="shared" si="152"/>
        <v>0.14000000000000001</v>
      </c>
      <c r="AT358" s="3" t="s">
        <v>2882</v>
      </c>
      <c r="AU358" s="3">
        <v>15</v>
      </c>
      <c r="AV358" s="5">
        <f t="shared" si="153"/>
        <v>0.15</v>
      </c>
      <c r="AW358" s="3">
        <v>63</v>
      </c>
      <c r="AX358" s="13">
        <f t="shared" si="154"/>
        <v>5.1032806804374243E-3</v>
      </c>
      <c r="AY358" s="3">
        <v>5</v>
      </c>
      <c r="AZ358" s="5">
        <f t="shared" si="155"/>
        <v>0.05</v>
      </c>
      <c r="BA358" s="3">
        <v>80000</v>
      </c>
      <c r="BB358" s="13">
        <f t="shared" si="156"/>
        <v>4.4523597506678537E-3</v>
      </c>
      <c r="BC358" s="13">
        <f t="shared" si="157"/>
        <v>5.2388910107776319E-2</v>
      </c>
      <c r="BD358" s="13">
        <f t="shared" si="158"/>
        <v>0.59913527411067091</v>
      </c>
    </row>
    <row r="359" spans="1:56" ht="15" x14ac:dyDescent="0.2">
      <c r="A359" s="3" t="s">
        <v>2886</v>
      </c>
      <c r="B359" s="21" t="s">
        <v>3137</v>
      </c>
      <c r="C359" s="3" t="s">
        <v>1114</v>
      </c>
      <c r="D359" s="3" t="s">
        <v>113</v>
      </c>
      <c r="E359" s="3" t="s">
        <v>2887</v>
      </c>
      <c r="F359" s="3">
        <v>5</v>
      </c>
      <c r="G359" s="3">
        <f t="shared" si="135"/>
        <v>1</v>
      </c>
      <c r="H359" s="3">
        <v>5</v>
      </c>
      <c r="I359" s="3">
        <f t="shared" si="136"/>
        <v>1</v>
      </c>
      <c r="J359" s="3">
        <v>5</v>
      </c>
      <c r="K359" s="3">
        <f t="shared" si="137"/>
        <v>1</v>
      </c>
      <c r="L359" s="12">
        <f t="shared" si="142"/>
        <v>1</v>
      </c>
      <c r="M359" s="3">
        <v>4</v>
      </c>
      <c r="N359" s="13">
        <f t="shared" si="138"/>
        <v>4.0927846548455445E-2</v>
      </c>
      <c r="O359" s="12">
        <f t="shared" si="139"/>
        <v>0.25878594249201275</v>
      </c>
      <c r="P359" s="3">
        <v>4</v>
      </c>
      <c r="Q359" s="3">
        <f t="shared" si="140"/>
        <v>0.75</v>
      </c>
      <c r="R359" s="3">
        <v>5</v>
      </c>
      <c r="S359" s="3">
        <f t="shared" si="141"/>
        <v>1</v>
      </c>
      <c r="T359" s="13">
        <f t="shared" si="143"/>
        <v>0.59697594884948513</v>
      </c>
      <c r="U359" s="3">
        <v>1</v>
      </c>
      <c r="V359" s="3">
        <v>80</v>
      </c>
      <c r="W359" s="5">
        <f t="shared" si="144"/>
        <v>0.8</v>
      </c>
      <c r="X359" s="3">
        <v>10</v>
      </c>
      <c r="Y359" s="5">
        <f t="shared" si="145"/>
        <v>0.1</v>
      </c>
      <c r="Z359" s="3">
        <v>10</v>
      </c>
      <c r="AA359" s="5">
        <f t="shared" si="146"/>
        <v>0.1</v>
      </c>
      <c r="AB359" s="3">
        <v>8</v>
      </c>
      <c r="AC359" s="5">
        <f t="shared" si="147"/>
        <v>0.08</v>
      </c>
      <c r="AD359" s="5">
        <f t="shared" si="148"/>
        <v>0.41600000000000004</v>
      </c>
      <c r="AE359" s="3" t="s">
        <v>2889</v>
      </c>
      <c r="AF359" s="3">
        <v>1</v>
      </c>
      <c r="AG359" s="3" t="s">
        <v>147</v>
      </c>
      <c r="AH359" s="3">
        <v>1</v>
      </c>
      <c r="AI359" s="3" t="s">
        <v>2890</v>
      </c>
      <c r="AJ359" s="3">
        <v>3</v>
      </c>
      <c r="AK359" s="3">
        <f t="shared" si="160"/>
        <v>1</v>
      </c>
      <c r="AL359" s="3">
        <v>3</v>
      </c>
      <c r="AM359" s="3">
        <f t="shared" si="160"/>
        <v>1</v>
      </c>
      <c r="AN359" s="3">
        <v>2</v>
      </c>
      <c r="AO359" s="3">
        <f t="shared" si="150"/>
        <v>0.5</v>
      </c>
      <c r="AP359" s="3">
        <f t="shared" si="151"/>
        <v>0.83333333333333337</v>
      </c>
      <c r="AQ359" s="3" t="s">
        <v>2891</v>
      </c>
      <c r="AR359" s="3">
        <v>20</v>
      </c>
      <c r="AS359" s="13">
        <f t="shared" si="152"/>
        <v>0.2</v>
      </c>
      <c r="AT359" s="3" t="s">
        <v>2892</v>
      </c>
      <c r="AU359" s="3">
        <v>15</v>
      </c>
      <c r="AV359" s="5">
        <f t="shared" si="153"/>
        <v>0.15</v>
      </c>
      <c r="AW359" s="3">
        <v>80</v>
      </c>
      <c r="AX359" s="13">
        <f t="shared" si="154"/>
        <v>6.4803564196030785E-3</v>
      </c>
      <c r="AY359" s="3">
        <v>70</v>
      </c>
      <c r="AZ359" s="5">
        <f t="shared" si="155"/>
        <v>0.70000000000000007</v>
      </c>
      <c r="BA359" s="3">
        <v>30000</v>
      </c>
      <c r="BB359" s="13">
        <f t="shared" si="156"/>
        <v>1.6696349065004452E-3</v>
      </c>
      <c r="BC359" s="13">
        <f t="shared" si="157"/>
        <v>0.21453749783152587</v>
      </c>
      <c r="BD359" s="13">
        <f t="shared" si="158"/>
        <v>0.65760584750179307</v>
      </c>
    </row>
    <row r="360" spans="1:56" ht="15" x14ac:dyDescent="0.2">
      <c r="A360" s="3" t="s">
        <v>2898</v>
      </c>
      <c r="B360" s="21" t="s">
        <v>3150</v>
      </c>
      <c r="C360" s="3" t="s">
        <v>2899</v>
      </c>
      <c r="D360" s="3" t="s">
        <v>113</v>
      </c>
      <c r="E360" s="3" t="s">
        <v>2900</v>
      </c>
      <c r="F360" s="3">
        <v>4</v>
      </c>
      <c r="G360" s="3">
        <f t="shared" si="135"/>
        <v>0.75</v>
      </c>
      <c r="H360" s="3">
        <v>5</v>
      </c>
      <c r="I360" s="3">
        <f t="shared" si="136"/>
        <v>1</v>
      </c>
      <c r="J360" s="3">
        <v>4</v>
      </c>
      <c r="K360" s="3">
        <f t="shared" si="137"/>
        <v>0.75</v>
      </c>
      <c r="L360" s="12">
        <f t="shared" si="142"/>
        <v>0.83333333333333337</v>
      </c>
      <c r="M360" s="3">
        <v>1.8</v>
      </c>
      <c r="N360" s="13">
        <f t="shared" si="138"/>
        <v>1.6393442622950821E-2</v>
      </c>
      <c r="O360" s="12">
        <f t="shared" si="139"/>
        <v>5.1118210862619806E-2</v>
      </c>
      <c r="P360" s="3">
        <v>4</v>
      </c>
      <c r="Q360" s="3">
        <f t="shared" si="140"/>
        <v>0.75</v>
      </c>
      <c r="R360" s="3">
        <v>4</v>
      </c>
      <c r="S360" s="3">
        <f t="shared" si="141"/>
        <v>0.75</v>
      </c>
      <c r="T360" s="13">
        <f t="shared" si="143"/>
        <v>0.50546448087431695</v>
      </c>
      <c r="U360" s="3">
        <v>1</v>
      </c>
      <c r="V360" s="3">
        <v>100</v>
      </c>
      <c r="W360" s="5">
        <f t="shared" si="144"/>
        <v>1</v>
      </c>
      <c r="X360" s="3">
        <v>10</v>
      </c>
      <c r="Y360" s="5">
        <f t="shared" si="145"/>
        <v>0.1</v>
      </c>
      <c r="Z360" s="3">
        <v>25</v>
      </c>
      <c r="AA360" s="5">
        <f t="shared" si="146"/>
        <v>0.25</v>
      </c>
      <c r="AB360" s="3">
        <v>10</v>
      </c>
      <c r="AC360" s="5">
        <f t="shared" si="147"/>
        <v>0.1</v>
      </c>
      <c r="AD360" s="5">
        <f t="shared" si="148"/>
        <v>0.49000000000000005</v>
      </c>
      <c r="AE360" s="3" t="s">
        <v>2902</v>
      </c>
      <c r="AF360" s="3">
        <v>1</v>
      </c>
      <c r="AG360" s="3" t="s">
        <v>147</v>
      </c>
      <c r="AH360" s="3">
        <v>1</v>
      </c>
      <c r="AI360" s="3" t="s">
        <v>2903</v>
      </c>
      <c r="AJ360" s="3">
        <v>3</v>
      </c>
      <c r="AK360" s="3">
        <f t="shared" si="160"/>
        <v>1</v>
      </c>
      <c r="AL360" s="3">
        <v>3</v>
      </c>
      <c r="AM360" s="3">
        <f t="shared" si="160"/>
        <v>1</v>
      </c>
      <c r="AN360" s="3">
        <v>3</v>
      </c>
      <c r="AO360" s="3">
        <f t="shared" si="150"/>
        <v>1</v>
      </c>
      <c r="AP360" s="3">
        <f t="shared" si="151"/>
        <v>1</v>
      </c>
      <c r="AQ360" s="3" t="s">
        <v>2904</v>
      </c>
      <c r="AR360" s="3">
        <v>30</v>
      </c>
      <c r="AS360" s="13">
        <f t="shared" si="152"/>
        <v>0.3</v>
      </c>
      <c r="AT360" s="3" t="s">
        <v>2905</v>
      </c>
      <c r="AU360" s="3">
        <v>12</v>
      </c>
      <c r="AV360" s="5">
        <f t="shared" si="153"/>
        <v>0.12</v>
      </c>
      <c r="AW360" s="3">
        <v>240</v>
      </c>
      <c r="AX360" s="13">
        <f t="shared" si="154"/>
        <v>1.9441069258809233E-2</v>
      </c>
      <c r="AY360" s="3">
        <v>14</v>
      </c>
      <c r="AZ360" s="5">
        <f t="shared" si="155"/>
        <v>0.14000000000000001</v>
      </c>
      <c r="BA360" s="3">
        <v>2000000</v>
      </c>
      <c r="BB360" s="13">
        <f t="shared" si="156"/>
        <v>0.11130899376669635</v>
      </c>
      <c r="BC360" s="13">
        <f t="shared" si="157"/>
        <v>9.7687515756376395E-2</v>
      </c>
      <c r="BD360" s="13">
        <f t="shared" si="158"/>
        <v>0.65331066624550338</v>
      </c>
    </row>
    <row r="361" spans="1:56" ht="15" x14ac:dyDescent="0.2">
      <c r="A361" s="3" t="s">
        <v>2910</v>
      </c>
      <c r="B361" s="21" t="s">
        <v>3138</v>
      </c>
      <c r="C361" s="3" t="s">
        <v>290</v>
      </c>
      <c r="D361" s="3" t="s">
        <v>124</v>
      </c>
      <c r="E361" s="3" t="s">
        <v>529</v>
      </c>
      <c r="F361" s="3">
        <v>5</v>
      </c>
      <c r="G361" s="3">
        <f t="shared" si="135"/>
        <v>1</v>
      </c>
      <c r="H361" s="3">
        <v>5</v>
      </c>
      <c r="I361" s="3">
        <f t="shared" si="136"/>
        <v>1</v>
      </c>
      <c r="J361" s="3">
        <v>5</v>
      </c>
      <c r="K361" s="3">
        <f t="shared" si="137"/>
        <v>1</v>
      </c>
      <c r="L361" s="12">
        <f t="shared" si="142"/>
        <v>1</v>
      </c>
      <c r="M361" s="3">
        <v>3</v>
      </c>
      <c r="N361" s="13">
        <f t="shared" si="138"/>
        <v>2.9775844764135161E-2</v>
      </c>
      <c r="O361" s="12">
        <f t="shared" si="139"/>
        <v>0.15015974440894569</v>
      </c>
      <c r="P361" s="3">
        <v>3</v>
      </c>
      <c r="Q361" s="3">
        <f t="shared" si="140"/>
        <v>0.5</v>
      </c>
      <c r="R361" s="3">
        <v>5</v>
      </c>
      <c r="S361" s="3">
        <f t="shared" si="141"/>
        <v>1</v>
      </c>
      <c r="T361" s="13">
        <f t="shared" si="143"/>
        <v>0.50992528158804507</v>
      </c>
      <c r="U361" s="3">
        <v>0</v>
      </c>
      <c r="W361" s="5" t="str">
        <f t="shared" si="144"/>
        <v/>
      </c>
      <c r="Y361" s="5" t="str">
        <f t="shared" si="145"/>
        <v/>
      </c>
      <c r="AA361" s="5" t="str">
        <f t="shared" si="146"/>
        <v/>
      </c>
      <c r="AC361" s="5" t="str">
        <f t="shared" si="147"/>
        <v/>
      </c>
      <c r="AD361" s="5">
        <f t="shared" si="148"/>
        <v>0</v>
      </c>
      <c r="AF361" s="3">
        <v>0</v>
      </c>
      <c r="AH361" s="3">
        <v>1</v>
      </c>
      <c r="AI361" s="3" t="s">
        <v>2912</v>
      </c>
      <c r="AJ361" s="3">
        <v>3</v>
      </c>
      <c r="AK361" s="3">
        <f t="shared" si="160"/>
        <v>1</v>
      </c>
      <c r="AL361" s="3">
        <v>2</v>
      </c>
      <c r="AM361" s="3">
        <f t="shared" si="160"/>
        <v>0.5</v>
      </c>
      <c r="AN361" s="3">
        <v>2</v>
      </c>
      <c r="AO361" s="3">
        <f t="shared" si="150"/>
        <v>0.5</v>
      </c>
      <c r="AP361" s="3">
        <f t="shared" si="151"/>
        <v>0.66666666666666663</v>
      </c>
      <c r="AQ361" s="3" t="s">
        <v>2913</v>
      </c>
      <c r="AR361" s="3">
        <v>10</v>
      </c>
      <c r="AS361" s="13">
        <f t="shared" si="152"/>
        <v>0.1</v>
      </c>
      <c r="AT361" s="3" t="s">
        <v>2914</v>
      </c>
      <c r="AU361" s="3">
        <v>10</v>
      </c>
      <c r="AV361" s="5">
        <f t="shared" si="153"/>
        <v>0.1</v>
      </c>
      <c r="AW361" s="3">
        <v>5</v>
      </c>
      <c r="AX361" s="13">
        <f t="shared" si="154"/>
        <v>4.050222762251924E-4</v>
      </c>
      <c r="AY361" s="3">
        <v>60</v>
      </c>
      <c r="AZ361" s="5">
        <f t="shared" si="155"/>
        <v>0.6</v>
      </c>
      <c r="BA361" s="3">
        <v>0</v>
      </c>
      <c r="BB361" s="13">
        <f t="shared" si="156"/>
        <v>0</v>
      </c>
      <c r="BC361" s="13">
        <f t="shared" si="157"/>
        <v>0.17510125556905629</v>
      </c>
      <c r="BD361" s="13">
        <f t="shared" si="158"/>
        <v>0.43146165047797103</v>
      </c>
    </row>
    <row r="362" spans="1:56" ht="15" x14ac:dyDescent="0.2">
      <c r="A362" s="3" t="s">
        <v>2917</v>
      </c>
      <c r="B362" s="21" t="s">
        <v>3152</v>
      </c>
      <c r="C362" s="3" t="s">
        <v>2918</v>
      </c>
      <c r="D362" s="3" t="s">
        <v>124</v>
      </c>
      <c r="E362" s="3" t="s">
        <v>699</v>
      </c>
      <c r="F362" s="3">
        <v>5</v>
      </c>
      <c r="G362" s="3">
        <f t="shared" si="135"/>
        <v>1</v>
      </c>
      <c r="H362" s="3">
        <v>5</v>
      </c>
      <c r="I362" s="3">
        <f t="shared" si="136"/>
        <v>1</v>
      </c>
      <c r="J362" s="3">
        <v>5</v>
      </c>
      <c r="K362" s="3">
        <f t="shared" si="137"/>
        <v>1</v>
      </c>
      <c r="L362" s="12">
        <f t="shared" si="142"/>
        <v>1</v>
      </c>
      <c r="M362" s="3">
        <v>5</v>
      </c>
      <c r="N362" s="13">
        <f t="shared" si="138"/>
        <v>5.2079848332775729E-2</v>
      </c>
      <c r="O362" s="12">
        <f t="shared" si="139"/>
        <v>0.32587859424920129</v>
      </c>
      <c r="P362" s="3">
        <v>3</v>
      </c>
      <c r="Q362" s="3">
        <f t="shared" si="140"/>
        <v>0.5</v>
      </c>
      <c r="R362" s="3">
        <v>5</v>
      </c>
      <c r="S362" s="3">
        <f t="shared" si="141"/>
        <v>1</v>
      </c>
      <c r="T362" s="13">
        <f t="shared" si="143"/>
        <v>0.51735994944425856</v>
      </c>
      <c r="U362" s="3">
        <v>0</v>
      </c>
      <c r="W362" s="5" t="str">
        <f t="shared" si="144"/>
        <v/>
      </c>
      <c r="Y362" s="5" t="str">
        <f t="shared" si="145"/>
        <v/>
      </c>
      <c r="AA362" s="5" t="str">
        <f t="shared" si="146"/>
        <v/>
      </c>
      <c r="AC362" s="5" t="str">
        <f t="shared" si="147"/>
        <v/>
      </c>
      <c r="AD362" s="5">
        <f t="shared" si="148"/>
        <v>0</v>
      </c>
      <c r="AF362" s="3">
        <v>0</v>
      </c>
      <c r="AH362" s="3">
        <v>1</v>
      </c>
      <c r="AI362" s="3" t="s">
        <v>2920</v>
      </c>
      <c r="AJ362" s="3">
        <v>3</v>
      </c>
      <c r="AK362" s="3">
        <f t="shared" si="160"/>
        <v>1</v>
      </c>
      <c r="AL362" s="3">
        <v>3</v>
      </c>
      <c r="AM362" s="3">
        <f t="shared" si="160"/>
        <v>1</v>
      </c>
      <c r="AN362" s="3">
        <v>3</v>
      </c>
      <c r="AO362" s="3">
        <f t="shared" si="150"/>
        <v>1</v>
      </c>
      <c r="AP362" s="3">
        <f t="shared" si="151"/>
        <v>1</v>
      </c>
      <c r="AQ362" s="3" t="s">
        <v>2921</v>
      </c>
      <c r="AR362" s="3">
        <v>10</v>
      </c>
      <c r="AS362" s="13">
        <f t="shared" si="152"/>
        <v>0.1</v>
      </c>
      <c r="AT362" s="3" t="s">
        <v>2922</v>
      </c>
      <c r="AU362" s="3">
        <v>20</v>
      </c>
      <c r="AV362" s="5">
        <f t="shared" si="153"/>
        <v>0.2</v>
      </c>
      <c r="AW362" s="3">
        <v>40</v>
      </c>
      <c r="AX362" s="13">
        <f t="shared" si="154"/>
        <v>3.2401782098015392E-3</v>
      </c>
      <c r="AY362" s="3">
        <v>90</v>
      </c>
      <c r="AZ362" s="5">
        <f t="shared" si="155"/>
        <v>0.9</v>
      </c>
      <c r="BA362" s="3">
        <v>0</v>
      </c>
      <c r="BB362" s="13">
        <f t="shared" si="156"/>
        <v>0</v>
      </c>
      <c r="BC362" s="13">
        <f t="shared" si="157"/>
        <v>0.2758100445524504</v>
      </c>
      <c r="BD362" s="13">
        <f t="shared" si="158"/>
        <v>0.48664624924958866</v>
      </c>
    </row>
    <row r="363" spans="1:56" ht="15" x14ac:dyDescent="0.2">
      <c r="A363" s="3" t="s">
        <v>2925</v>
      </c>
      <c r="B363" s="21" t="s">
        <v>3137</v>
      </c>
      <c r="C363" s="3" t="s">
        <v>2926</v>
      </c>
      <c r="D363" s="3" t="s">
        <v>144</v>
      </c>
      <c r="E363" s="3" t="s">
        <v>1513</v>
      </c>
      <c r="G363" s="3">
        <f t="shared" si="135"/>
        <v>-0.25</v>
      </c>
      <c r="I363" s="3">
        <f t="shared" si="136"/>
        <v>-0.25</v>
      </c>
      <c r="K363" s="3">
        <f t="shared" si="137"/>
        <v>-0.25</v>
      </c>
      <c r="L363" s="12" t="str">
        <f t="shared" si="142"/>
        <v/>
      </c>
      <c r="N363" s="13">
        <f t="shared" si="138"/>
        <v>-3.6801605888256944E-3</v>
      </c>
      <c r="O363" s="12" t="e">
        <f t="shared" si="139"/>
        <v>#N/A</v>
      </c>
      <c r="Q363" s="3">
        <f t="shared" si="140"/>
        <v>-0.25</v>
      </c>
      <c r="S363" s="3">
        <f t="shared" si="141"/>
        <v>-0.25</v>
      </c>
      <c r="T363" s="13" t="str">
        <f t="shared" si="143"/>
        <v/>
      </c>
      <c r="W363" s="5" t="str">
        <f t="shared" si="144"/>
        <v/>
      </c>
      <c r="Y363" s="5" t="str">
        <f t="shared" si="145"/>
        <v/>
      </c>
      <c r="AA363" s="5" t="str">
        <f t="shared" si="146"/>
        <v/>
      </c>
      <c r="AC363" s="5" t="str">
        <f t="shared" si="147"/>
        <v/>
      </c>
      <c r="AD363" s="5" t="str">
        <f t="shared" si="148"/>
        <v/>
      </c>
      <c r="AK363" s="3">
        <f t="shared" si="160"/>
        <v>-0.5</v>
      </c>
      <c r="AM363" s="3">
        <f t="shared" si="160"/>
        <v>-0.5</v>
      </c>
      <c r="AO363" s="3">
        <f t="shared" si="150"/>
        <v>-0.5</v>
      </c>
      <c r="AP363" s="3" t="str">
        <f t="shared" si="151"/>
        <v/>
      </c>
      <c r="AS363" s="13" t="str">
        <f t="shared" si="152"/>
        <v/>
      </c>
      <c r="AV363" s="5" t="str">
        <f t="shared" si="153"/>
        <v/>
      </c>
      <c r="AX363" s="13" t="str">
        <f t="shared" si="154"/>
        <v/>
      </c>
      <c r="AZ363" s="5" t="str">
        <f t="shared" si="155"/>
        <v/>
      </c>
      <c r="BB363" s="13" t="str">
        <f t="shared" si="156"/>
        <v/>
      </c>
      <c r="BC363" s="13" t="str">
        <f t="shared" si="157"/>
        <v/>
      </c>
      <c r="BD363" s="13" t="str">
        <f t="shared" si="158"/>
        <v/>
      </c>
    </row>
    <row r="364" spans="1:56" ht="15" x14ac:dyDescent="0.2">
      <c r="A364" s="3" t="s">
        <v>2927</v>
      </c>
      <c r="B364" s="21" t="s">
        <v>3140</v>
      </c>
      <c r="C364" s="3" t="s">
        <v>2928</v>
      </c>
      <c r="D364" s="3" t="s">
        <v>144</v>
      </c>
      <c r="E364" s="3" t="s">
        <v>2777</v>
      </c>
      <c r="F364" s="3">
        <v>5</v>
      </c>
      <c r="G364" s="3">
        <f t="shared" si="135"/>
        <v>1</v>
      </c>
      <c r="H364" s="3">
        <v>5</v>
      </c>
      <c r="I364" s="3">
        <f t="shared" si="136"/>
        <v>1</v>
      </c>
      <c r="J364" s="3">
        <v>4</v>
      </c>
      <c r="K364" s="3">
        <f t="shared" si="137"/>
        <v>0.75</v>
      </c>
      <c r="L364" s="12">
        <f t="shared" si="142"/>
        <v>0.91666666666666663</v>
      </c>
      <c r="M364" s="3">
        <v>2</v>
      </c>
      <c r="N364" s="13">
        <f t="shared" si="138"/>
        <v>1.8623842979814877E-2</v>
      </c>
      <c r="O364" s="12">
        <f t="shared" si="139"/>
        <v>5.4313099041533544E-2</v>
      </c>
      <c r="P364" s="3">
        <v>4</v>
      </c>
      <c r="Q364" s="3">
        <f t="shared" si="140"/>
        <v>0.75</v>
      </c>
      <c r="R364" s="3">
        <v>4</v>
      </c>
      <c r="S364" s="3">
        <f t="shared" si="141"/>
        <v>0.75</v>
      </c>
      <c r="T364" s="13">
        <f t="shared" si="143"/>
        <v>0.50620794765993826</v>
      </c>
      <c r="U364" s="3">
        <v>0</v>
      </c>
      <c r="W364" s="5" t="str">
        <f t="shared" si="144"/>
        <v/>
      </c>
      <c r="Y364" s="5" t="str">
        <f t="shared" si="145"/>
        <v/>
      </c>
      <c r="AA364" s="5" t="str">
        <f t="shared" si="146"/>
        <v/>
      </c>
      <c r="AC364" s="5" t="str">
        <f t="shared" si="147"/>
        <v/>
      </c>
      <c r="AD364" s="5">
        <f t="shared" si="148"/>
        <v>0</v>
      </c>
      <c r="AF364" s="3">
        <v>0</v>
      </c>
      <c r="AH364" s="3">
        <v>0</v>
      </c>
      <c r="AJ364" s="3">
        <v>3</v>
      </c>
      <c r="AK364" s="3">
        <f t="shared" si="160"/>
        <v>1</v>
      </c>
      <c r="AL364" s="3">
        <v>3</v>
      </c>
      <c r="AM364" s="3">
        <f t="shared" si="160"/>
        <v>1</v>
      </c>
      <c r="AN364" s="3">
        <v>2</v>
      </c>
      <c r="AO364" s="3">
        <f t="shared" si="150"/>
        <v>0.5</v>
      </c>
      <c r="AP364" s="3">
        <f t="shared" si="151"/>
        <v>0.83333333333333337</v>
      </c>
      <c r="AQ364" s="3" t="s">
        <v>2930</v>
      </c>
      <c r="AR364" s="3">
        <v>30</v>
      </c>
      <c r="AS364" s="13">
        <f t="shared" si="152"/>
        <v>0.3</v>
      </c>
      <c r="AT364" s="3" t="s">
        <v>2931</v>
      </c>
      <c r="AU364" s="3">
        <v>0</v>
      </c>
      <c r="AV364" s="5">
        <f t="shared" si="153"/>
        <v>0</v>
      </c>
      <c r="AW364" s="3">
        <v>0</v>
      </c>
      <c r="AX364" s="13">
        <f t="shared" si="154"/>
        <v>0</v>
      </c>
      <c r="AY364" s="3">
        <v>0</v>
      </c>
      <c r="AZ364" s="5">
        <f t="shared" si="155"/>
        <v>0</v>
      </c>
      <c r="BA364" s="3">
        <v>0</v>
      </c>
      <c r="BB364" s="13">
        <f t="shared" si="156"/>
        <v>0</v>
      </c>
      <c r="BC364" s="13">
        <f t="shared" si="157"/>
        <v>0</v>
      </c>
      <c r="BD364" s="13">
        <f t="shared" si="158"/>
        <v>0.31952599345749227</v>
      </c>
    </row>
    <row r="365" spans="1:56" ht="15" x14ac:dyDescent="0.2">
      <c r="A365" s="3" t="s">
        <v>2934</v>
      </c>
      <c r="B365" s="21" t="s">
        <v>3137</v>
      </c>
      <c r="C365" s="3" t="s">
        <v>2935</v>
      </c>
      <c r="D365" s="3" t="s">
        <v>124</v>
      </c>
      <c r="E365" s="3" t="s">
        <v>242</v>
      </c>
      <c r="F365" s="3">
        <v>5</v>
      </c>
      <c r="G365" s="3">
        <f t="shared" si="135"/>
        <v>1</v>
      </c>
      <c r="H365" s="3">
        <v>5</v>
      </c>
      <c r="I365" s="3">
        <f t="shared" si="136"/>
        <v>1</v>
      </c>
      <c r="J365" s="3">
        <v>5</v>
      </c>
      <c r="K365" s="3">
        <f t="shared" si="137"/>
        <v>1</v>
      </c>
      <c r="L365" s="12">
        <f t="shared" si="142"/>
        <v>1</v>
      </c>
      <c r="M365" s="3">
        <v>3.5</v>
      </c>
      <c r="N365" s="13">
        <f t="shared" si="138"/>
        <v>3.5351845656295303E-2</v>
      </c>
      <c r="O365" s="12">
        <f t="shared" si="139"/>
        <v>0.25559105431309903</v>
      </c>
      <c r="P365" s="3">
        <v>4</v>
      </c>
      <c r="Q365" s="3">
        <f t="shared" si="140"/>
        <v>0.75</v>
      </c>
      <c r="R365" s="3">
        <v>5</v>
      </c>
      <c r="S365" s="3">
        <f t="shared" si="141"/>
        <v>1</v>
      </c>
      <c r="T365" s="13">
        <f t="shared" si="143"/>
        <v>0.59511728188543178</v>
      </c>
      <c r="U365" s="3">
        <v>1</v>
      </c>
      <c r="V365" s="3">
        <v>30</v>
      </c>
      <c r="W365" s="5">
        <f t="shared" si="144"/>
        <v>0.3</v>
      </c>
      <c r="X365" s="3">
        <v>10</v>
      </c>
      <c r="Y365" s="5">
        <f t="shared" si="145"/>
        <v>0.1</v>
      </c>
      <c r="Z365" s="3">
        <v>30</v>
      </c>
      <c r="AA365" s="5">
        <f t="shared" si="146"/>
        <v>0.3</v>
      </c>
      <c r="AB365" s="3">
        <v>5</v>
      </c>
      <c r="AC365" s="5">
        <f t="shared" si="147"/>
        <v>0.05</v>
      </c>
      <c r="AD365" s="5">
        <f t="shared" si="148"/>
        <v>0.35000000000000003</v>
      </c>
      <c r="AE365" s="3" t="s">
        <v>2937</v>
      </c>
      <c r="AF365" s="3">
        <v>1</v>
      </c>
      <c r="AG365" s="3" t="s">
        <v>128</v>
      </c>
      <c r="AH365" s="3">
        <v>1</v>
      </c>
      <c r="AI365" s="3" t="s">
        <v>2938</v>
      </c>
      <c r="AJ365" s="3">
        <v>3</v>
      </c>
      <c r="AK365" s="3">
        <f t="shared" si="160"/>
        <v>1</v>
      </c>
      <c r="AL365" s="3">
        <v>2</v>
      </c>
      <c r="AM365" s="3">
        <f t="shared" si="160"/>
        <v>0.5</v>
      </c>
      <c r="AN365" s="3">
        <v>3</v>
      </c>
      <c r="AO365" s="3">
        <f t="shared" si="150"/>
        <v>1</v>
      </c>
      <c r="AP365" s="3">
        <f t="shared" si="151"/>
        <v>0.83333333333333337</v>
      </c>
      <c r="AQ365" s="3" t="s">
        <v>2939</v>
      </c>
      <c r="AR365" s="3">
        <v>10</v>
      </c>
      <c r="AS365" s="13">
        <f t="shared" si="152"/>
        <v>0.1</v>
      </c>
      <c r="AT365" s="3" t="s">
        <v>2940</v>
      </c>
      <c r="AU365" s="3">
        <v>54</v>
      </c>
      <c r="AV365" s="5">
        <f t="shared" si="153"/>
        <v>0.54</v>
      </c>
      <c r="AW365" s="3">
        <v>57</v>
      </c>
      <c r="AX365" s="13">
        <f t="shared" si="154"/>
        <v>4.617253948967193E-3</v>
      </c>
      <c r="AY365" s="3">
        <v>96</v>
      </c>
      <c r="AZ365" s="5">
        <f t="shared" si="155"/>
        <v>0.96</v>
      </c>
      <c r="BA365" s="3">
        <v>150000</v>
      </c>
      <c r="BB365" s="13">
        <f t="shared" si="156"/>
        <v>8.3481745325022262E-3</v>
      </c>
      <c r="BC365" s="13">
        <f t="shared" si="157"/>
        <v>0.37824135712036738</v>
      </c>
      <c r="BD365" s="13">
        <f t="shared" si="158"/>
        <v>0.65708649654239148</v>
      </c>
    </row>
    <row r="366" spans="1:56" ht="15" x14ac:dyDescent="0.2">
      <c r="A366" s="3" t="s">
        <v>2946</v>
      </c>
      <c r="B366" s="21" t="s">
        <v>3140</v>
      </c>
      <c r="C366" s="3" t="s">
        <v>2947</v>
      </c>
      <c r="D366" s="3" t="s">
        <v>124</v>
      </c>
      <c r="E366" s="3" t="s">
        <v>800</v>
      </c>
      <c r="F366" s="3">
        <v>5</v>
      </c>
      <c r="G366" s="3">
        <f t="shared" si="135"/>
        <v>1</v>
      </c>
      <c r="H366" s="3">
        <v>4</v>
      </c>
      <c r="I366" s="3">
        <f t="shared" si="136"/>
        <v>0.75</v>
      </c>
      <c r="J366" s="3">
        <v>4</v>
      </c>
      <c r="K366" s="3">
        <f t="shared" si="137"/>
        <v>0.75</v>
      </c>
      <c r="L366" s="12">
        <f t="shared" si="142"/>
        <v>0.83333333333333337</v>
      </c>
      <c r="M366" s="3">
        <v>18</v>
      </c>
      <c r="N366" s="13">
        <f t="shared" si="138"/>
        <v>0.19705587152893947</v>
      </c>
      <c r="O366" s="12">
        <f t="shared" si="139"/>
        <v>0.87859424920127793</v>
      </c>
      <c r="P366" s="3">
        <v>4</v>
      </c>
      <c r="Q366" s="3">
        <f t="shared" si="140"/>
        <v>0.75</v>
      </c>
      <c r="R366" s="3">
        <v>5</v>
      </c>
      <c r="S366" s="3">
        <f t="shared" si="141"/>
        <v>1</v>
      </c>
      <c r="T366" s="13">
        <f t="shared" si="143"/>
        <v>0.64901862384297981</v>
      </c>
      <c r="U366" s="3">
        <v>1</v>
      </c>
      <c r="V366" s="3">
        <v>100</v>
      </c>
      <c r="W366" s="5">
        <f t="shared" si="144"/>
        <v>1</v>
      </c>
      <c r="X366" s="3">
        <v>10</v>
      </c>
      <c r="Y366" s="5">
        <f t="shared" si="145"/>
        <v>0.1</v>
      </c>
      <c r="Z366" s="3">
        <v>30</v>
      </c>
      <c r="AA366" s="5">
        <f t="shared" si="146"/>
        <v>0.3</v>
      </c>
      <c r="AB366" s="3">
        <v>5</v>
      </c>
      <c r="AC366" s="5">
        <f t="shared" si="147"/>
        <v>0.05</v>
      </c>
      <c r="AD366" s="5">
        <f t="shared" si="148"/>
        <v>0.48999999999999994</v>
      </c>
      <c r="AE366" s="3" t="s">
        <v>2949</v>
      </c>
      <c r="AF366" s="3">
        <v>1</v>
      </c>
      <c r="AG366" s="3" t="s">
        <v>179</v>
      </c>
      <c r="AH366" s="3">
        <v>1</v>
      </c>
      <c r="AI366" s="3" t="s">
        <v>2950</v>
      </c>
      <c r="AJ366" s="3">
        <v>3</v>
      </c>
      <c r="AK366" s="3">
        <f t="shared" si="160"/>
        <v>1</v>
      </c>
      <c r="AL366" s="3">
        <v>3</v>
      </c>
      <c r="AM366" s="3">
        <f t="shared" si="160"/>
        <v>1</v>
      </c>
      <c r="AN366" s="3">
        <v>2</v>
      </c>
      <c r="AO366" s="3">
        <f t="shared" si="150"/>
        <v>0.5</v>
      </c>
      <c r="AP366" s="3">
        <f t="shared" si="151"/>
        <v>0.83333333333333337</v>
      </c>
      <c r="AQ366" s="3" t="s">
        <v>2951</v>
      </c>
      <c r="AR366" s="3">
        <v>15</v>
      </c>
      <c r="AS366" s="13">
        <f t="shared" si="152"/>
        <v>0.15</v>
      </c>
      <c r="AT366" s="3" t="s">
        <v>2952</v>
      </c>
      <c r="AU366" s="3">
        <v>14</v>
      </c>
      <c r="AV366" s="5">
        <f t="shared" si="153"/>
        <v>0.14000000000000001</v>
      </c>
      <c r="AW366" s="3">
        <v>19</v>
      </c>
      <c r="AX366" s="13">
        <f t="shared" si="154"/>
        <v>1.5390846496557311E-3</v>
      </c>
      <c r="AY366" s="3">
        <v>11</v>
      </c>
      <c r="AZ366" s="5">
        <f t="shared" si="155"/>
        <v>0.11</v>
      </c>
      <c r="BA366" s="3">
        <v>1800000</v>
      </c>
      <c r="BB366" s="13">
        <f t="shared" si="156"/>
        <v>0.10017809439002671</v>
      </c>
      <c r="BC366" s="13">
        <f t="shared" si="157"/>
        <v>8.7929294759920618E-2</v>
      </c>
      <c r="BD366" s="13">
        <f t="shared" si="158"/>
        <v>0.63045182315869586</v>
      </c>
    </row>
    <row r="367" spans="1:56" ht="15" x14ac:dyDescent="0.2">
      <c r="A367" s="3" t="s">
        <v>2956</v>
      </c>
      <c r="B367" s="21" t="s">
        <v>3137</v>
      </c>
      <c r="C367" s="3" t="s">
        <v>2957</v>
      </c>
      <c r="D367" s="3" t="s">
        <v>144</v>
      </c>
      <c r="E367" s="3" t="s">
        <v>2958</v>
      </c>
      <c r="F367" s="3">
        <v>4</v>
      </c>
      <c r="G367" s="3">
        <f t="shared" si="135"/>
        <v>0.75</v>
      </c>
      <c r="H367" s="3">
        <v>3</v>
      </c>
      <c r="I367" s="3">
        <f t="shared" si="136"/>
        <v>0.5</v>
      </c>
      <c r="J367" s="3">
        <v>5</v>
      </c>
      <c r="K367" s="3">
        <f t="shared" si="137"/>
        <v>1</v>
      </c>
      <c r="L367" s="12">
        <f t="shared" si="142"/>
        <v>0.75</v>
      </c>
      <c r="M367" s="3">
        <v>2</v>
      </c>
      <c r="N367" s="13">
        <f t="shared" si="138"/>
        <v>1.8623842979814877E-2</v>
      </c>
      <c r="O367" s="12">
        <f t="shared" si="139"/>
        <v>5.4313099041533544E-2</v>
      </c>
      <c r="P367" s="3">
        <v>2</v>
      </c>
      <c r="Q367" s="3">
        <f t="shared" si="140"/>
        <v>0.25</v>
      </c>
      <c r="R367" s="3">
        <v>3</v>
      </c>
      <c r="S367" s="3">
        <f t="shared" si="141"/>
        <v>0.5</v>
      </c>
      <c r="T367" s="13">
        <f t="shared" si="143"/>
        <v>0.25620794765993832</v>
      </c>
      <c r="U367" s="3">
        <v>0</v>
      </c>
      <c r="W367" s="5" t="str">
        <f t="shared" si="144"/>
        <v/>
      </c>
      <c r="Y367" s="5" t="str">
        <f t="shared" si="145"/>
        <v/>
      </c>
      <c r="AA367" s="5" t="str">
        <f t="shared" si="146"/>
        <v/>
      </c>
      <c r="AC367" s="5" t="str">
        <f t="shared" si="147"/>
        <v/>
      </c>
      <c r="AD367" s="5">
        <f t="shared" si="148"/>
        <v>0</v>
      </c>
      <c r="AF367" s="3">
        <v>0</v>
      </c>
      <c r="AH367" s="3">
        <v>1</v>
      </c>
      <c r="AI367" s="3" t="s">
        <v>2960</v>
      </c>
      <c r="AJ367" s="3">
        <v>3</v>
      </c>
      <c r="AK367" s="3">
        <f t="shared" si="160"/>
        <v>1</v>
      </c>
      <c r="AL367" s="3">
        <v>2</v>
      </c>
      <c r="AM367" s="3">
        <f t="shared" si="160"/>
        <v>0.5</v>
      </c>
      <c r="AN367" s="3">
        <v>3</v>
      </c>
      <c r="AO367" s="3">
        <f t="shared" si="150"/>
        <v>1</v>
      </c>
      <c r="AP367" s="3">
        <f t="shared" si="151"/>
        <v>0.83333333333333337</v>
      </c>
      <c r="AQ367" s="3" t="s">
        <v>2961</v>
      </c>
      <c r="AR367" s="3">
        <v>20</v>
      </c>
      <c r="AS367" s="13">
        <f t="shared" si="152"/>
        <v>0.2</v>
      </c>
      <c r="AT367" s="3" t="s">
        <v>2962</v>
      </c>
      <c r="AU367" s="3">
        <v>3</v>
      </c>
      <c r="AV367" s="5">
        <f t="shared" si="153"/>
        <v>0.03</v>
      </c>
      <c r="AW367" s="3">
        <v>15</v>
      </c>
      <c r="AX367" s="13">
        <f t="shared" si="154"/>
        <v>1.215066828675577E-3</v>
      </c>
      <c r="AY367" s="3">
        <v>30</v>
      </c>
      <c r="AZ367" s="5">
        <f t="shared" si="155"/>
        <v>0.3</v>
      </c>
      <c r="BA367" s="3">
        <v>50000</v>
      </c>
      <c r="BB367" s="13">
        <f t="shared" si="156"/>
        <v>2.7827248441674086E-3</v>
      </c>
      <c r="BC367" s="13">
        <f t="shared" si="157"/>
        <v>8.3499447918210748E-2</v>
      </c>
      <c r="BD367" s="13">
        <f t="shared" si="158"/>
        <v>0.39038009111393535</v>
      </c>
    </row>
    <row r="368" spans="1:56" ht="15" x14ac:dyDescent="0.2">
      <c r="A368" s="3" t="s">
        <v>2965</v>
      </c>
      <c r="B368" s="21" t="s">
        <v>3137</v>
      </c>
      <c r="C368" s="3" t="s">
        <v>2966</v>
      </c>
      <c r="D368" s="3" t="s">
        <v>144</v>
      </c>
      <c r="E368" s="3" t="s">
        <v>1513</v>
      </c>
      <c r="F368" s="3">
        <v>4</v>
      </c>
      <c r="G368" s="3">
        <f t="shared" si="135"/>
        <v>0.75</v>
      </c>
      <c r="H368" s="3">
        <v>3</v>
      </c>
      <c r="I368" s="3">
        <f t="shared" si="136"/>
        <v>0.5</v>
      </c>
      <c r="J368" s="3">
        <v>4</v>
      </c>
      <c r="K368" s="3">
        <f t="shared" si="137"/>
        <v>0.75</v>
      </c>
      <c r="L368" s="12">
        <f t="shared" si="142"/>
        <v>0.66666666666666663</v>
      </c>
      <c r="M368" s="3">
        <v>2</v>
      </c>
      <c r="N368" s="13">
        <f t="shared" si="138"/>
        <v>1.8623842979814877E-2</v>
      </c>
      <c r="O368" s="12">
        <f t="shared" si="139"/>
        <v>5.4313099041533544E-2</v>
      </c>
      <c r="P368" s="3">
        <v>2</v>
      </c>
      <c r="Q368" s="3">
        <f t="shared" si="140"/>
        <v>0.25</v>
      </c>
      <c r="R368" s="3">
        <v>4</v>
      </c>
      <c r="S368" s="3">
        <f t="shared" si="141"/>
        <v>0.75</v>
      </c>
      <c r="T368" s="13">
        <f t="shared" si="143"/>
        <v>0.33954128099327163</v>
      </c>
      <c r="U368" s="3">
        <v>0</v>
      </c>
      <c r="W368" s="5" t="str">
        <f t="shared" si="144"/>
        <v/>
      </c>
      <c r="Y368" s="5" t="str">
        <f t="shared" si="145"/>
        <v/>
      </c>
      <c r="AA368" s="5" t="str">
        <f t="shared" si="146"/>
        <v/>
      </c>
      <c r="AC368" s="5" t="str">
        <f t="shared" si="147"/>
        <v/>
      </c>
      <c r="AD368" s="5">
        <f t="shared" si="148"/>
        <v>0</v>
      </c>
      <c r="AF368" s="3">
        <v>1</v>
      </c>
      <c r="AG368" s="3" t="s">
        <v>128</v>
      </c>
      <c r="AH368" s="3">
        <v>1</v>
      </c>
      <c r="AI368" s="3" t="s">
        <v>2968</v>
      </c>
      <c r="AJ368" s="3">
        <v>3</v>
      </c>
      <c r="AK368" s="3">
        <f t="shared" si="160"/>
        <v>1</v>
      </c>
      <c r="AL368" s="3">
        <v>3</v>
      </c>
      <c r="AM368" s="3">
        <f t="shared" si="160"/>
        <v>1</v>
      </c>
      <c r="AN368" s="3">
        <v>3</v>
      </c>
      <c r="AO368" s="3">
        <f t="shared" si="150"/>
        <v>1</v>
      </c>
      <c r="AP368" s="3">
        <f t="shared" si="151"/>
        <v>1</v>
      </c>
      <c r="AQ368" s="3" t="s">
        <v>2969</v>
      </c>
      <c r="AR368" s="3">
        <v>21</v>
      </c>
      <c r="AS368" s="13">
        <f t="shared" si="152"/>
        <v>0.21</v>
      </c>
      <c r="AT368" s="3" t="s">
        <v>2970</v>
      </c>
      <c r="AU368" s="3">
        <v>5</v>
      </c>
      <c r="AV368" s="5">
        <f t="shared" si="153"/>
        <v>0.05</v>
      </c>
      <c r="AW368" s="3">
        <v>20</v>
      </c>
      <c r="AX368" s="13">
        <f t="shared" si="154"/>
        <v>1.6200891049007696E-3</v>
      </c>
      <c r="AY368" s="3">
        <v>25</v>
      </c>
      <c r="AZ368" s="5">
        <f t="shared" si="155"/>
        <v>0.25</v>
      </c>
      <c r="BA368" s="3">
        <v>0</v>
      </c>
      <c r="BB368" s="13">
        <f t="shared" si="156"/>
        <v>0</v>
      </c>
      <c r="BC368" s="13">
        <f t="shared" si="157"/>
        <v>7.5405022276225198E-2</v>
      </c>
      <c r="BD368" s="13">
        <f t="shared" si="158"/>
        <v>0.53645162124202039</v>
      </c>
    </row>
    <row r="369" spans="1:56" ht="15" x14ac:dyDescent="0.2">
      <c r="A369" s="3" t="s">
        <v>2973</v>
      </c>
      <c r="B369" s="21" t="s">
        <v>3151</v>
      </c>
      <c r="C369" s="3" t="s">
        <v>2974</v>
      </c>
      <c r="D369" s="3" t="s">
        <v>113</v>
      </c>
      <c r="E369" s="3" t="s">
        <v>2975</v>
      </c>
      <c r="F369" s="3">
        <v>5</v>
      </c>
      <c r="G369" s="3">
        <f t="shared" si="135"/>
        <v>1</v>
      </c>
      <c r="H369" s="3">
        <v>5</v>
      </c>
      <c r="I369" s="3">
        <f t="shared" si="136"/>
        <v>1</v>
      </c>
      <c r="J369" s="3">
        <v>5</v>
      </c>
      <c r="K369" s="3">
        <f t="shared" si="137"/>
        <v>1</v>
      </c>
      <c r="L369" s="12">
        <f t="shared" si="142"/>
        <v>1</v>
      </c>
      <c r="M369" s="3">
        <v>10</v>
      </c>
      <c r="N369" s="13">
        <f t="shared" si="138"/>
        <v>0.10783985725437716</v>
      </c>
      <c r="O369" s="12">
        <f t="shared" si="139"/>
        <v>0.61661341853035145</v>
      </c>
      <c r="P369" s="3">
        <v>3</v>
      </c>
      <c r="Q369" s="3">
        <f t="shared" si="140"/>
        <v>0.5</v>
      </c>
      <c r="R369" s="3">
        <v>5</v>
      </c>
      <c r="S369" s="3">
        <f t="shared" si="141"/>
        <v>1</v>
      </c>
      <c r="T369" s="13">
        <f t="shared" si="143"/>
        <v>0.53594661908479235</v>
      </c>
      <c r="U369" s="3">
        <v>0</v>
      </c>
      <c r="W369" s="5" t="str">
        <f t="shared" si="144"/>
        <v/>
      </c>
      <c r="Y369" s="5" t="str">
        <f t="shared" si="145"/>
        <v/>
      </c>
      <c r="AA369" s="5" t="str">
        <f t="shared" si="146"/>
        <v/>
      </c>
      <c r="AC369" s="5" t="str">
        <f t="shared" si="147"/>
        <v/>
      </c>
      <c r="AD369" s="5">
        <f t="shared" si="148"/>
        <v>0</v>
      </c>
      <c r="AF369" s="3">
        <v>1</v>
      </c>
      <c r="AG369" s="3" t="s">
        <v>128</v>
      </c>
      <c r="AH369" s="3">
        <v>1</v>
      </c>
      <c r="AI369" s="3" t="s">
        <v>2977</v>
      </c>
      <c r="AJ369" s="3">
        <v>2</v>
      </c>
      <c r="AK369" s="3">
        <f t="shared" si="160"/>
        <v>0.5</v>
      </c>
      <c r="AL369" s="3">
        <v>2</v>
      </c>
      <c r="AM369" s="3">
        <f t="shared" si="160"/>
        <v>0.5</v>
      </c>
      <c r="AN369" s="3">
        <v>2</v>
      </c>
      <c r="AO369" s="3">
        <f t="shared" si="150"/>
        <v>0.5</v>
      </c>
      <c r="AP369" s="3">
        <f t="shared" si="151"/>
        <v>0.5</v>
      </c>
      <c r="AQ369" s="3" t="s">
        <v>2978</v>
      </c>
      <c r="AR369" s="3">
        <v>10</v>
      </c>
      <c r="AS369" s="13">
        <f t="shared" si="152"/>
        <v>0.1</v>
      </c>
      <c r="AT369" s="3" t="s">
        <v>2979</v>
      </c>
      <c r="AU369" s="3">
        <v>29</v>
      </c>
      <c r="AV369" s="5">
        <f t="shared" si="153"/>
        <v>0.28999999999999998</v>
      </c>
      <c r="AW369" s="3">
        <v>215</v>
      </c>
      <c r="AX369" s="13">
        <f t="shared" si="154"/>
        <v>1.7415957877683273E-2</v>
      </c>
      <c r="AY369" s="3">
        <v>39</v>
      </c>
      <c r="AZ369" s="5">
        <f t="shared" si="155"/>
        <v>0.39</v>
      </c>
      <c r="BA369" s="3">
        <v>270000</v>
      </c>
      <c r="BB369" s="13">
        <f t="shared" si="156"/>
        <v>1.5026714158504007E-2</v>
      </c>
      <c r="BC369" s="13">
        <f t="shared" si="157"/>
        <v>0.17811066800904682</v>
      </c>
      <c r="BD369" s="13">
        <f t="shared" si="158"/>
        <v>0.53925716088672981</v>
      </c>
    </row>
    <row r="370" spans="1:56" ht="15" x14ac:dyDescent="0.2">
      <c r="A370" s="3" t="s">
        <v>2984</v>
      </c>
      <c r="B370" s="21" t="s">
        <v>3151</v>
      </c>
      <c r="C370" s="3" t="s">
        <v>2985</v>
      </c>
      <c r="D370" s="3" t="s">
        <v>113</v>
      </c>
      <c r="E370" s="3" t="s">
        <v>742</v>
      </c>
      <c r="F370" s="3">
        <v>5</v>
      </c>
      <c r="G370" s="3">
        <f t="shared" si="135"/>
        <v>1</v>
      </c>
      <c r="H370" s="3">
        <v>4</v>
      </c>
      <c r="I370" s="3">
        <f t="shared" si="136"/>
        <v>0.75</v>
      </c>
      <c r="J370" s="3">
        <v>4</v>
      </c>
      <c r="K370" s="3">
        <f t="shared" si="137"/>
        <v>0.75</v>
      </c>
      <c r="L370" s="12">
        <f t="shared" si="142"/>
        <v>0.83333333333333337</v>
      </c>
      <c r="M370" s="3">
        <v>5</v>
      </c>
      <c r="N370" s="13">
        <f t="shared" si="138"/>
        <v>5.2079848332775729E-2</v>
      </c>
      <c r="O370" s="12">
        <f t="shared" si="139"/>
        <v>0.32587859424920129</v>
      </c>
      <c r="P370" s="3">
        <v>4</v>
      </c>
      <c r="Q370" s="3">
        <f t="shared" si="140"/>
        <v>0.75</v>
      </c>
      <c r="R370" s="3">
        <v>5</v>
      </c>
      <c r="S370" s="3">
        <f t="shared" si="141"/>
        <v>1</v>
      </c>
      <c r="T370" s="13">
        <f t="shared" si="143"/>
        <v>0.60069328277759182</v>
      </c>
      <c r="U370" s="3">
        <v>1</v>
      </c>
      <c r="V370" s="3">
        <v>5</v>
      </c>
      <c r="W370" s="5">
        <f t="shared" si="144"/>
        <v>0.05</v>
      </c>
      <c r="X370" s="3">
        <v>100</v>
      </c>
      <c r="Y370" s="5">
        <f t="shared" si="145"/>
        <v>1</v>
      </c>
      <c r="Z370" s="3">
        <v>85</v>
      </c>
      <c r="AA370" s="5">
        <f t="shared" si="146"/>
        <v>0.85</v>
      </c>
      <c r="AB370" s="3">
        <v>70</v>
      </c>
      <c r="AC370" s="5">
        <f t="shared" si="147"/>
        <v>0.70000000000000007</v>
      </c>
      <c r="AD370" s="5">
        <f t="shared" si="148"/>
        <v>0.72</v>
      </c>
      <c r="AE370" s="3" t="s">
        <v>2987</v>
      </c>
      <c r="AF370" s="3">
        <v>1</v>
      </c>
      <c r="AG370" s="3" t="s">
        <v>128</v>
      </c>
      <c r="AH370" s="3">
        <v>1</v>
      </c>
      <c r="AI370" s="3" t="s">
        <v>2988</v>
      </c>
      <c r="AJ370" s="3">
        <v>3</v>
      </c>
      <c r="AK370" s="3">
        <f t="shared" si="160"/>
        <v>1</v>
      </c>
      <c r="AL370" s="3">
        <v>3</v>
      </c>
      <c r="AM370" s="3">
        <f t="shared" si="160"/>
        <v>1</v>
      </c>
      <c r="AN370" s="3">
        <v>3</v>
      </c>
      <c r="AO370" s="3">
        <f t="shared" si="150"/>
        <v>1</v>
      </c>
      <c r="AP370" s="3">
        <f t="shared" si="151"/>
        <v>1</v>
      </c>
      <c r="AQ370" s="3" t="s">
        <v>2989</v>
      </c>
      <c r="AR370" s="3">
        <v>15</v>
      </c>
      <c r="AS370" s="13">
        <f t="shared" si="152"/>
        <v>0.15</v>
      </c>
      <c r="AT370" s="3" t="s">
        <v>2990</v>
      </c>
      <c r="AU370" s="3">
        <v>2</v>
      </c>
      <c r="AV370" s="5">
        <f t="shared" si="153"/>
        <v>0.02</v>
      </c>
      <c r="AW370" s="3">
        <v>40</v>
      </c>
      <c r="AX370" s="13">
        <f t="shared" si="154"/>
        <v>3.2401782098015392E-3</v>
      </c>
      <c r="AY370" s="3">
        <v>80</v>
      </c>
      <c r="AZ370" s="5">
        <f t="shared" si="155"/>
        <v>0.8</v>
      </c>
      <c r="BA370" s="3">
        <v>2500000</v>
      </c>
      <c r="BB370" s="13">
        <f t="shared" si="156"/>
        <v>0.13913624220837043</v>
      </c>
      <c r="BC370" s="13">
        <f t="shared" si="157"/>
        <v>0.24059410510454299</v>
      </c>
      <c r="BD370" s="13">
        <f t="shared" si="158"/>
        <v>0.69307759015193349</v>
      </c>
    </row>
    <row r="371" spans="1:56" ht="15" x14ac:dyDescent="0.2">
      <c r="A371" s="3" t="s">
        <v>2995</v>
      </c>
      <c r="B371" s="21" t="s">
        <v>3139</v>
      </c>
      <c r="C371" s="3" t="s">
        <v>2996</v>
      </c>
      <c r="D371" s="3" t="s">
        <v>124</v>
      </c>
      <c r="E371" s="3" t="s">
        <v>273</v>
      </c>
      <c r="F371" s="3">
        <v>5</v>
      </c>
      <c r="G371" s="3">
        <f t="shared" si="135"/>
        <v>1</v>
      </c>
      <c r="H371" s="3">
        <v>5</v>
      </c>
      <c r="I371" s="3">
        <f t="shared" si="136"/>
        <v>1</v>
      </c>
      <c r="J371" s="3">
        <v>5</v>
      </c>
      <c r="K371" s="3">
        <f t="shared" si="137"/>
        <v>1</v>
      </c>
      <c r="L371" s="12">
        <f t="shared" si="142"/>
        <v>1</v>
      </c>
      <c r="M371" s="3">
        <v>10</v>
      </c>
      <c r="N371" s="13">
        <f t="shared" si="138"/>
        <v>0.10783985725437716</v>
      </c>
      <c r="O371" s="12">
        <f t="shared" si="139"/>
        <v>0.61661341853035145</v>
      </c>
      <c r="P371" s="3">
        <v>4</v>
      </c>
      <c r="Q371" s="3">
        <f t="shared" si="140"/>
        <v>0.75</v>
      </c>
      <c r="R371" s="3">
        <v>5</v>
      </c>
      <c r="S371" s="3">
        <f t="shared" si="141"/>
        <v>1</v>
      </c>
      <c r="T371" s="13">
        <f t="shared" si="143"/>
        <v>0.61927995241812572</v>
      </c>
      <c r="U371" s="3">
        <v>1</v>
      </c>
      <c r="V371" s="3">
        <v>100</v>
      </c>
      <c r="W371" s="5">
        <f t="shared" si="144"/>
        <v>1</v>
      </c>
      <c r="X371" s="3">
        <v>10</v>
      </c>
      <c r="Y371" s="5">
        <f t="shared" si="145"/>
        <v>0.1</v>
      </c>
      <c r="Z371" s="3">
        <v>60</v>
      </c>
      <c r="AA371" s="5">
        <f t="shared" si="146"/>
        <v>0.6</v>
      </c>
      <c r="AB371" s="3">
        <v>10</v>
      </c>
      <c r="AC371" s="5">
        <f t="shared" si="147"/>
        <v>0.1</v>
      </c>
      <c r="AD371" s="5">
        <f t="shared" si="148"/>
        <v>0.56000000000000005</v>
      </c>
      <c r="AE371" s="3" t="s">
        <v>2998</v>
      </c>
      <c r="AF371" s="3">
        <v>0</v>
      </c>
      <c r="AH371" s="3">
        <v>1</v>
      </c>
      <c r="AI371" s="3" t="s">
        <v>2999</v>
      </c>
      <c r="AJ371" s="3">
        <v>3</v>
      </c>
      <c r="AK371" s="3">
        <f t="shared" si="160"/>
        <v>1</v>
      </c>
      <c r="AL371" s="3">
        <v>3</v>
      </c>
      <c r="AM371" s="3">
        <f t="shared" si="160"/>
        <v>1</v>
      </c>
      <c r="AN371" s="3">
        <v>3</v>
      </c>
      <c r="AO371" s="3">
        <f t="shared" si="150"/>
        <v>1</v>
      </c>
      <c r="AP371" s="3">
        <f t="shared" si="151"/>
        <v>1</v>
      </c>
      <c r="AQ371" s="3" t="s">
        <v>3000</v>
      </c>
      <c r="AR371" s="3">
        <v>14</v>
      </c>
      <c r="AS371" s="13">
        <f t="shared" si="152"/>
        <v>0.14000000000000001</v>
      </c>
      <c r="AT371" s="3" t="s">
        <v>3001</v>
      </c>
      <c r="AU371" s="3">
        <v>80</v>
      </c>
      <c r="AV371" s="5">
        <f t="shared" si="153"/>
        <v>0.8</v>
      </c>
      <c r="AW371" s="3">
        <v>100</v>
      </c>
      <c r="AX371" s="13">
        <f t="shared" si="154"/>
        <v>8.1004455245038479E-3</v>
      </c>
      <c r="AY371" s="3">
        <v>70</v>
      </c>
      <c r="AZ371" s="5">
        <f t="shared" si="155"/>
        <v>0.70000000000000007</v>
      </c>
      <c r="BA371" s="3">
        <v>50000</v>
      </c>
      <c r="BB371" s="13">
        <f t="shared" si="156"/>
        <v>2.7827248441674086E-3</v>
      </c>
      <c r="BC371" s="13">
        <f t="shared" si="157"/>
        <v>0.37772079259216784</v>
      </c>
      <c r="BD371" s="13">
        <f t="shared" si="158"/>
        <v>0.58712509312628669</v>
      </c>
    </row>
    <row r="372" spans="1:56" ht="15" x14ac:dyDescent="0.2">
      <c r="A372" s="3" t="s">
        <v>3004</v>
      </c>
      <c r="B372" s="21" t="s">
        <v>3139</v>
      </c>
      <c r="C372" s="3" t="s">
        <v>399</v>
      </c>
      <c r="D372" s="3" t="s">
        <v>113</v>
      </c>
      <c r="E372" s="3" t="s">
        <v>2013</v>
      </c>
      <c r="F372" s="3">
        <v>5</v>
      </c>
      <c r="G372" s="3">
        <f t="shared" si="135"/>
        <v>1</v>
      </c>
      <c r="H372" s="3">
        <v>5</v>
      </c>
      <c r="I372" s="3">
        <f t="shared" si="136"/>
        <v>1</v>
      </c>
      <c r="J372" s="3">
        <v>5</v>
      </c>
      <c r="K372" s="3">
        <f t="shared" si="137"/>
        <v>1</v>
      </c>
      <c r="L372" s="12">
        <f t="shared" si="142"/>
        <v>1</v>
      </c>
      <c r="M372" s="3">
        <v>8</v>
      </c>
      <c r="N372" s="13">
        <f t="shared" si="138"/>
        <v>8.5535853685736588E-2</v>
      </c>
      <c r="O372" s="12">
        <f t="shared" si="139"/>
        <v>0.56549520766773165</v>
      </c>
      <c r="P372" s="3">
        <v>4</v>
      </c>
      <c r="Q372" s="3">
        <f t="shared" si="140"/>
        <v>0.75</v>
      </c>
      <c r="R372" s="3">
        <v>5</v>
      </c>
      <c r="S372" s="3">
        <f t="shared" si="141"/>
        <v>1</v>
      </c>
      <c r="T372" s="13">
        <f t="shared" si="143"/>
        <v>0.61184528456191212</v>
      </c>
      <c r="U372" s="3">
        <v>1</v>
      </c>
      <c r="V372" s="3">
        <v>100</v>
      </c>
      <c r="W372" s="5">
        <f t="shared" si="144"/>
        <v>1</v>
      </c>
      <c r="X372" s="3">
        <v>10</v>
      </c>
      <c r="Y372" s="5">
        <f t="shared" si="145"/>
        <v>0.1</v>
      </c>
      <c r="Z372" s="3">
        <v>27</v>
      </c>
      <c r="AA372" s="5">
        <f t="shared" si="146"/>
        <v>0.27</v>
      </c>
      <c r="AB372" s="3">
        <v>7</v>
      </c>
      <c r="AC372" s="5">
        <f t="shared" si="147"/>
        <v>7.0000000000000007E-2</v>
      </c>
      <c r="AD372" s="5">
        <f t="shared" si="148"/>
        <v>0.48799999999999999</v>
      </c>
      <c r="AE372" s="3" t="s">
        <v>3006</v>
      </c>
      <c r="AF372" s="3">
        <v>1</v>
      </c>
      <c r="AG372" s="3" t="s">
        <v>147</v>
      </c>
      <c r="AH372" s="3">
        <v>1</v>
      </c>
      <c r="AI372" s="3" t="s">
        <v>3007</v>
      </c>
      <c r="AJ372" s="3">
        <v>3</v>
      </c>
      <c r="AK372" s="3">
        <f t="shared" ref="AK372:AM387" si="161">(AJ372-1)/2</f>
        <v>1</v>
      </c>
      <c r="AL372" s="3">
        <v>3</v>
      </c>
      <c r="AM372" s="3">
        <f t="shared" si="161"/>
        <v>1</v>
      </c>
      <c r="AN372" s="3">
        <v>3</v>
      </c>
      <c r="AO372" s="3">
        <f t="shared" si="150"/>
        <v>1</v>
      </c>
      <c r="AP372" s="3">
        <f t="shared" si="151"/>
        <v>1</v>
      </c>
      <c r="AQ372" s="3" t="s">
        <v>3008</v>
      </c>
      <c r="AR372" s="3">
        <v>10</v>
      </c>
      <c r="AS372" s="13">
        <f t="shared" si="152"/>
        <v>0.1</v>
      </c>
      <c r="AT372" s="3" t="s">
        <v>3009</v>
      </c>
      <c r="AU372" s="3">
        <v>15</v>
      </c>
      <c r="AV372" s="5">
        <f t="shared" si="153"/>
        <v>0.15</v>
      </c>
      <c r="AW372" s="3">
        <v>50</v>
      </c>
      <c r="AX372" s="13">
        <f t="shared" si="154"/>
        <v>4.0502227622519239E-3</v>
      </c>
      <c r="AY372" s="3">
        <v>51</v>
      </c>
      <c r="AZ372" s="5">
        <f t="shared" si="155"/>
        <v>0.51</v>
      </c>
      <c r="BA372" s="3">
        <v>430000</v>
      </c>
      <c r="BB372" s="13">
        <f t="shared" si="156"/>
        <v>2.3931433659839716E-2</v>
      </c>
      <c r="BC372" s="13">
        <f t="shared" si="157"/>
        <v>0.17199541410552291</v>
      </c>
      <c r="BD372" s="13">
        <f t="shared" si="158"/>
        <v>0.67148008733342934</v>
      </c>
    </row>
    <row r="373" spans="1:56" ht="15" x14ac:dyDescent="0.2">
      <c r="A373" s="3" t="s">
        <v>3012</v>
      </c>
      <c r="B373" s="21" t="s">
        <v>3138</v>
      </c>
      <c r="C373" s="3" t="s">
        <v>3013</v>
      </c>
      <c r="D373" s="3" t="s">
        <v>124</v>
      </c>
      <c r="E373" s="3" t="s">
        <v>529</v>
      </c>
      <c r="F373" s="3">
        <v>5</v>
      </c>
      <c r="G373" s="3">
        <f t="shared" si="135"/>
        <v>1</v>
      </c>
      <c r="H373" s="3">
        <v>5</v>
      </c>
      <c r="I373" s="3">
        <f t="shared" si="136"/>
        <v>1</v>
      </c>
      <c r="J373" s="3">
        <v>5</v>
      </c>
      <c r="K373" s="3">
        <f t="shared" si="137"/>
        <v>1</v>
      </c>
      <c r="L373" s="12">
        <f t="shared" si="142"/>
        <v>1</v>
      </c>
      <c r="M373" s="3">
        <v>10</v>
      </c>
      <c r="N373" s="13">
        <f t="shared" si="138"/>
        <v>0.10783985725437716</v>
      </c>
      <c r="O373" s="12">
        <f t="shared" si="139"/>
        <v>0.61661341853035145</v>
      </c>
      <c r="P373" s="3">
        <v>5</v>
      </c>
      <c r="Q373" s="3">
        <f t="shared" si="140"/>
        <v>1</v>
      </c>
      <c r="R373" s="3">
        <v>5</v>
      </c>
      <c r="S373" s="3">
        <f t="shared" si="141"/>
        <v>1</v>
      </c>
      <c r="T373" s="13">
        <f t="shared" si="143"/>
        <v>0.70261328575145898</v>
      </c>
      <c r="U373" s="3">
        <v>1</v>
      </c>
      <c r="V373" s="3">
        <v>50</v>
      </c>
      <c r="W373" s="5">
        <f t="shared" si="144"/>
        <v>0.5</v>
      </c>
      <c r="X373" s="3">
        <v>5</v>
      </c>
      <c r="Y373" s="5">
        <f t="shared" si="145"/>
        <v>0.05</v>
      </c>
      <c r="Z373" s="3">
        <v>30</v>
      </c>
      <c r="AA373" s="5">
        <f t="shared" si="146"/>
        <v>0.3</v>
      </c>
      <c r="AB373" s="3">
        <v>5</v>
      </c>
      <c r="AC373" s="5">
        <f t="shared" si="147"/>
        <v>0.05</v>
      </c>
      <c r="AD373" s="5">
        <f t="shared" si="148"/>
        <v>0.38</v>
      </c>
      <c r="AE373" s="3" t="s">
        <v>3015</v>
      </c>
      <c r="AF373" s="3">
        <v>1</v>
      </c>
      <c r="AG373" s="3" t="s">
        <v>128</v>
      </c>
      <c r="AH373" s="3">
        <v>1</v>
      </c>
      <c r="AI373" s="3" t="s">
        <v>3016</v>
      </c>
      <c r="AJ373" s="3">
        <v>2</v>
      </c>
      <c r="AK373" s="3">
        <f t="shared" si="161"/>
        <v>0.5</v>
      </c>
      <c r="AL373" s="3">
        <v>2</v>
      </c>
      <c r="AM373" s="3">
        <f t="shared" si="161"/>
        <v>0.5</v>
      </c>
      <c r="AN373" s="3">
        <v>1</v>
      </c>
      <c r="AO373" s="3">
        <f t="shared" si="150"/>
        <v>0</v>
      </c>
      <c r="AP373" s="3">
        <f t="shared" si="151"/>
        <v>0.33333333333333331</v>
      </c>
      <c r="AQ373" s="3" t="s">
        <v>3017</v>
      </c>
      <c r="AR373" s="3">
        <v>10</v>
      </c>
      <c r="AS373" s="13">
        <f t="shared" si="152"/>
        <v>0.1</v>
      </c>
      <c r="AT373" s="3" t="s">
        <v>3018</v>
      </c>
      <c r="AU373" s="3">
        <v>5</v>
      </c>
      <c r="AV373" s="5">
        <f t="shared" si="153"/>
        <v>0.05</v>
      </c>
      <c r="AW373" s="3">
        <v>6</v>
      </c>
      <c r="AX373" s="13">
        <f t="shared" si="154"/>
        <v>4.8602673147023087E-4</v>
      </c>
      <c r="AY373" s="3">
        <v>6</v>
      </c>
      <c r="AZ373" s="5">
        <f t="shared" si="155"/>
        <v>0.06</v>
      </c>
      <c r="BA373" s="3">
        <v>5</v>
      </c>
      <c r="BB373" s="13">
        <f t="shared" si="156"/>
        <v>2.7827248441674087E-7</v>
      </c>
      <c r="BC373" s="13">
        <f t="shared" si="157"/>
        <v>2.7621576250988662E-2</v>
      </c>
      <c r="BD373" s="13">
        <f t="shared" si="158"/>
        <v>0.56794602441697251</v>
      </c>
    </row>
    <row r="374" spans="1:56" ht="15" x14ac:dyDescent="0.2">
      <c r="A374" s="3" t="s">
        <v>3024</v>
      </c>
      <c r="B374" s="21" t="s">
        <v>3153</v>
      </c>
      <c r="C374" s="3" t="s">
        <v>2664</v>
      </c>
      <c r="D374" s="3" t="s">
        <v>124</v>
      </c>
      <c r="E374" s="3" t="s">
        <v>1172</v>
      </c>
      <c r="F374" s="3">
        <v>4</v>
      </c>
      <c r="G374" s="3">
        <f t="shared" si="135"/>
        <v>0.75</v>
      </c>
      <c r="H374" s="3">
        <v>5</v>
      </c>
      <c r="I374" s="3">
        <f t="shared" si="136"/>
        <v>1</v>
      </c>
      <c r="J374" s="3">
        <v>5</v>
      </c>
      <c r="K374" s="3">
        <f t="shared" si="137"/>
        <v>1</v>
      </c>
      <c r="L374" s="12">
        <f t="shared" si="142"/>
        <v>0.91666666666666663</v>
      </c>
      <c r="M374" s="3">
        <v>10</v>
      </c>
      <c r="N374" s="13">
        <f t="shared" si="138"/>
        <v>0.10783985725437716</v>
      </c>
      <c r="O374" s="12">
        <f t="shared" si="139"/>
        <v>0.61661341853035145</v>
      </c>
      <c r="P374" s="3">
        <v>3</v>
      </c>
      <c r="Q374" s="3">
        <f t="shared" si="140"/>
        <v>0.5</v>
      </c>
      <c r="R374" s="3">
        <v>5</v>
      </c>
      <c r="S374" s="3">
        <f t="shared" si="141"/>
        <v>1</v>
      </c>
      <c r="T374" s="13">
        <f t="shared" si="143"/>
        <v>0.53594661908479235</v>
      </c>
      <c r="U374" s="3">
        <v>1</v>
      </c>
      <c r="V374" s="3">
        <v>100</v>
      </c>
      <c r="W374" s="5">
        <f t="shared" si="144"/>
        <v>1</v>
      </c>
      <c r="X374" s="3">
        <v>10</v>
      </c>
      <c r="Y374" s="5">
        <f t="shared" si="145"/>
        <v>0.1</v>
      </c>
      <c r="Z374" s="3">
        <v>100</v>
      </c>
      <c r="AA374" s="5">
        <f t="shared" si="146"/>
        <v>1</v>
      </c>
      <c r="AB374" s="3">
        <v>5</v>
      </c>
      <c r="AC374" s="5">
        <f t="shared" si="147"/>
        <v>0.05</v>
      </c>
      <c r="AD374" s="5">
        <f t="shared" si="148"/>
        <v>0.63</v>
      </c>
      <c r="AE374" s="3" t="s">
        <v>3026</v>
      </c>
      <c r="AF374" s="3">
        <v>1</v>
      </c>
      <c r="AG374" s="3" t="s">
        <v>179</v>
      </c>
      <c r="AH374" s="3">
        <v>1</v>
      </c>
      <c r="AI374" s="3" t="s">
        <v>3027</v>
      </c>
      <c r="AJ374" s="3">
        <v>2</v>
      </c>
      <c r="AK374" s="3">
        <f t="shared" si="161"/>
        <v>0.5</v>
      </c>
      <c r="AL374" s="3">
        <v>1</v>
      </c>
      <c r="AM374" s="3">
        <f t="shared" si="161"/>
        <v>0</v>
      </c>
      <c r="AN374" s="3">
        <v>2</v>
      </c>
      <c r="AO374" s="3">
        <f t="shared" si="150"/>
        <v>0.5</v>
      </c>
      <c r="AP374" s="3">
        <f t="shared" si="151"/>
        <v>0.33333333333333331</v>
      </c>
      <c r="AQ374" s="3" t="s">
        <v>3028</v>
      </c>
      <c r="AR374" s="3">
        <v>5</v>
      </c>
      <c r="AS374" s="13">
        <f t="shared" si="152"/>
        <v>0.05</v>
      </c>
      <c r="AT374" s="3" t="s">
        <v>3029</v>
      </c>
      <c r="AU374" s="3">
        <v>20</v>
      </c>
      <c r="AV374" s="5">
        <f t="shared" si="153"/>
        <v>0.2</v>
      </c>
      <c r="AW374" s="3">
        <v>6</v>
      </c>
      <c r="AX374" s="13">
        <f t="shared" si="154"/>
        <v>4.8602673147023087E-4</v>
      </c>
      <c r="AY374" s="3">
        <v>75</v>
      </c>
      <c r="AZ374" s="5">
        <f t="shared" si="155"/>
        <v>0.75</v>
      </c>
      <c r="BA374" s="3">
        <v>20</v>
      </c>
      <c r="BB374" s="13">
        <f t="shared" si="156"/>
        <v>1.1130899376669635E-6</v>
      </c>
      <c r="BC374" s="13">
        <f t="shared" si="157"/>
        <v>0.23762178495535197</v>
      </c>
      <c r="BD374" s="13">
        <f t="shared" si="158"/>
        <v>0.58794605050501791</v>
      </c>
    </row>
    <row r="375" spans="1:56" ht="15" x14ac:dyDescent="0.2">
      <c r="A375" s="3" t="s">
        <v>3032</v>
      </c>
      <c r="B375" s="21" t="s">
        <v>3138</v>
      </c>
      <c r="C375" s="3" t="s">
        <v>3033</v>
      </c>
      <c r="D375" s="3" t="s">
        <v>144</v>
      </c>
      <c r="E375" s="3" t="s">
        <v>1312</v>
      </c>
      <c r="F375" s="3">
        <v>5</v>
      </c>
      <c r="G375" s="3">
        <f t="shared" si="135"/>
        <v>1</v>
      </c>
      <c r="H375" s="3">
        <v>5</v>
      </c>
      <c r="I375" s="3">
        <f t="shared" si="136"/>
        <v>1</v>
      </c>
      <c r="J375" s="3">
        <v>5</v>
      </c>
      <c r="K375" s="3">
        <f t="shared" si="137"/>
        <v>1</v>
      </c>
      <c r="L375" s="12">
        <f t="shared" si="142"/>
        <v>1</v>
      </c>
      <c r="M375" s="3">
        <v>12</v>
      </c>
      <c r="N375" s="13">
        <f t="shared" si="138"/>
        <v>0.13014386082301774</v>
      </c>
      <c r="O375" s="12">
        <f t="shared" si="139"/>
        <v>0.72523961661341851</v>
      </c>
      <c r="P375" s="3">
        <v>5</v>
      </c>
      <c r="Q375" s="3">
        <f t="shared" si="140"/>
        <v>1</v>
      </c>
      <c r="R375" s="3">
        <v>5</v>
      </c>
      <c r="S375" s="3">
        <f t="shared" si="141"/>
        <v>1</v>
      </c>
      <c r="T375" s="13">
        <f t="shared" si="143"/>
        <v>0.71004795360767259</v>
      </c>
      <c r="U375" s="3">
        <v>0</v>
      </c>
      <c r="W375" s="5" t="str">
        <f t="shared" si="144"/>
        <v/>
      </c>
      <c r="Y375" s="5" t="str">
        <f t="shared" si="145"/>
        <v/>
      </c>
      <c r="AA375" s="5" t="str">
        <f t="shared" si="146"/>
        <v/>
      </c>
      <c r="AC375" s="5" t="str">
        <f t="shared" si="147"/>
        <v/>
      </c>
      <c r="AD375" s="5">
        <f t="shared" si="148"/>
        <v>0</v>
      </c>
      <c r="AF375" s="3">
        <v>0</v>
      </c>
      <c r="AH375" s="3">
        <v>1</v>
      </c>
      <c r="AI375" s="3" t="s">
        <v>3035</v>
      </c>
      <c r="AJ375" s="3">
        <v>3</v>
      </c>
      <c r="AK375" s="3">
        <f t="shared" si="161"/>
        <v>1</v>
      </c>
      <c r="AL375" s="3">
        <v>3</v>
      </c>
      <c r="AM375" s="3">
        <f t="shared" si="161"/>
        <v>1</v>
      </c>
      <c r="AN375" s="3">
        <v>3</v>
      </c>
      <c r="AO375" s="3">
        <f t="shared" si="150"/>
        <v>1</v>
      </c>
      <c r="AP375" s="3">
        <f t="shared" si="151"/>
        <v>1</v>
      </c>
      <c r="AQ375" s="3" t="s">
        <v>3036</v>
      </c>
      <c r="AR375" s="3">
        <v>10</v>
      </c>
      <c r="AS375" s="13">
        <f t="shared" si="152"/>
        <v>0.1</v>
      </c>
      <c r="AT375" s="3" t="s">
        <v>3037</v>
      </c>
      <c r="AU375" s="3">
        <v>80</v>
      </c>
      <c r="AV375" s="5">
        <f t="shared" si="153"/>
        <v>0.8</v>
      </c>
      <c r="AW375" s="3">
        <v>200</v>
      </c>
      <c r="AX375" s="13">
        <f t="shared" si="154"/>
        <v>1.6200891049007696E-2</v>
      </c>
      <c r="AY375" s="3">
        <v>90</v>
      </c>
      <c r="AZ375" s="5">
        <f t="shared" si="155"/>
        <v>0.9</v>
      </c>
      <c r="BA375" s="3">
        <v>110000</v>
      </c>
      <c r="BB375" s="13">
        <f t="shared" si="156"/>
        <v>6.1219946571682993E-3</v>
      </c>
      <c r="BC375" s="13">
        <f t="shared" si="157"/>
        <v>0.43058072142654397</v>
      </c>
      <c r="BD375" s="13">
        <f t="shared" si="158"/>
        <v>0.53007858437927713</v>
      </c>
    </row>
    <row r="376" spans="1:56" ht="15" x14ac:dyDescent="0.2">
      <c r="A376" s="3" t="s">
        <v>3040</v>
      </c>
      <c r="B376" s="21" t="s">
        <v>3137</v>
      </c>
      <c r="C376" s="3" t="s">
        <v>600</v>
      </c>
      <c r="D376" s="3" t="s">
        <v>113</v>
      </c>
      <c r="E376" s="3" t="s">
        <v>1211</v>
      </c>
      <c r="F376" s="3">
        <v>5</v>
      </c>
      <c r="G376" s="3">
        <f t="shared" si="135"/>
        <v>1</v>
      </c>
      <c r="H376" s="3">
        <v>5</v>
      </c>
      <c r="I376" s="3">
        <f t="shared" si="136"/>
        <v>1</v>
      </c>
      <c r="J376" s="3">
        <v>5</v>
      </c>
      <c r="K376" s="3">
        <f t="shared" si="137"/>
        <v>1</v>
      </c>
      <c r="L376" s="12">
        <f t="shared" si="142"/>
        <v>1</v>
      </c>
      <c r="M376" s="3">
        <v>10</v>
      </c>
      <c r="N376" s="13">
        <f t="shared" si="138"/>
        <v>0.10783985725437716</v>
      </c>
      <c r="O376" s="12">
        <f t="shared" si="139"/>
        <v>0.61661341853035145</v>
      </c>
      <c r="P376" s="3">
        <v>4</v>
      </c>
      <c r="Q376" s="3">
        <f t="shared" si="140"/>
        <v>0.75</v>
      </c>
      <c r="R376" s="3">
        <v>5</v>
      </c>
      <c r="S376" s="3">
        <f t="shared" si="141"/>
        <v>1</v>
      </c>
      <c r="T376" s="13">
        <f t="shared" si="143"/>
        <v>0.61927995241812572</v>
      </c>
      <c r="U376" s="3">
        <v>1</v>
      </c>
      <c r="V376" s="3">
        <v>100</v>
      </c>
      <c r="W376" s="5">
        <f t="shared" si="144"/>
        <v>1</v>
      </c>
      <c r="X376" s="3">
        <v>10</v>
      </c>
      <c r="Y376" s="5">
        <f t="shared" si="145"/>
        <v>0.1</v>
      </c>
      <c r="Z376" s="3">
        <v>80</v>
      </c>
      <c r="AA376" s="5">
        <f t="shared" si="146"/>
        <v>0.8</v>
      </c>
      <c r="AB376" s="3">
        <v>10</v>
      </c>
      <c r="AC376" s="5">
        <f t="shared" si="147"/>
        <v>0.1</v>
      </c>
      <c r="AD376" s="5">
        <f t="shared" si="148"/>
        <v>0.60000000000000009</v>
      </c>
      <c r="AE376" s="3" t="s">
        <v>3042</v>
      </c>
      <c r="AF376" s="3">
        <v>1</v>
      </c>
      <c r="AG376" s="3" t="s">
        <v>128</v>
      </c>
      <c r="AH376" s="3">
        <v>0</v>
      </c>
      <c r="AJ376" s="3">
        <v>3</v>
      </c>
      <c r="AK376" s="3">
        <f t="shared" si="161"/>
        <v>1</v>
      </c>
      <c r="AL376" s="3">
        <v>2</v>
      </c>
      <c r="AM376" s="3">
        <f t="shared" si="161"/>
        <v>0.5</v>
      </c>
      <c r="AN376" s="3">
        <v>3</v>
      </c>
      <c r="AO376" s="3">
        <f t="shared" si="150"/>
        <v>1</v>
      </c>
      <c r="AP376" s="3">
        <f t="shared" si="151"/>
        <v>0.83333333333333337</v>
      </c>
      <c r="AQ376" s="3" t="s">
        <v>3043</v>
      </c>
      <c r="AR376" s="3">
        <v>2</v>
      </c>
      <c r="AS376" s="13">
        <f t="shared" si="152"/>
        <v>0.02</v>
      </c>
      <c r="AT376" s="3" t="s">
        <v>3044</v>
      </c>
      <c r="AU376" s="3">
        <v>20</v>
      </c>
      <c r="AV376" s="5">
        <f t="shared" si="153"/>
        <v>0.2</v>
      </c>
      <c r="AW376" s="3">
        <v>50</v>
      </c>
      <c r="AX376" s="13">
        <f t="shared" si="154"/>
        <v>4.0502227622519239E-3</v>
      </c>
      <c r="AY376" s="3">
        <v>15</v>
      </c>
      <c r="AZ376" s="5">
        <f t="shared" si="155"/>
        <v>0.15</v>
      </c>
      <c r="BA376" s="3">
        <v>15000</v>
      </c>
      <c r="BB376" s="13">
        <f t="shared" si="156"/>
        <v>8.3481745325022258E-4</v>
      </c>
      <c r="BC376" s="13">
        <f t="shared" si="157"/>
        <v>8.8721260053875539E-2</v>
      </c>
      <c r="BD376" s="13">
        <f t="shared" si="158"/>
        <v>0.52016681822566679</v>
      </c>
    </row>
    <row r="377" spans="1:56" ht="15" x14ac:dyDescent="0.2">
      <c r="A377" s="3" t="s">
        <v>3050</v>
      </c>
      <c r="B377" s="21" t="s">
        <v>3137</v>
      </c>
      <c r="C377" s="3" t="s">
        <v>1485</v>
      </c>
      <c r="D377" s="3" t="s">
        <v>124</v>
      </c>
      <c r="E377" s="3" t="s">
        <v>1525</v>
      </c>
      <c r="F377" s="3">
        <v>5</v>
      </c>
      <c r="G377" s="3">
        <f t="shared" si="135"/>
        <v>1</v>
      </c>
      <c r="H377" s="3">
        <v>5</v>
      </c>
      <c r="I377" s="3">
        <f t="shared" si="136"/>
        <v>1</v>
      </c>
      <c r="J377" s="3">
        <v>5</v>
      </c>
      <c r="K377" s="3">
        <f t="shared" si="137"/>
        <v>1</v>
      </c>
      <c r="L377" s="12">
        <f t="shared" si="142"/>
        <v>1</v>
      </c>
      <c r="M377" s="3">
        <v>3</v>
      </c>
      <c r="N377" s="13">
        <f t="shared" si="138"/>
        <v>2.9775844764135161E-2</v>
      </c>
      <c r="O377" s="12">
        <f t="shared" si="139"/>
        <v>0.15015974440894569</v>
      </c>
      <c r="P377" s="3">
        <v>5</v>
      </c>
      <c r="Q377" s="3">
        <f t="shared" si="140"/>
        <v>1</v>
      </c>
      <c r="R377" s="3">
        <v>5</v>
      </c>
      <c r="S377" s="3">
        <f t="shared" si="141"/>
        <v>1</v>
      </c>
      <c r="T377" s="13">
        <f t="shared" si="143"/>
        <v>0.67659194825471169</v>
      </c>
      <c r="U377" s="3">
        <v>1</v>
      </c>
      <c r="V377" s="3">
        <v>100</v>
      </c>
      <c r="W377" s="5">
        <f t="shared" si="144"/>
        <v>1</v>
      </c>
      <c r="X377" s="3">
        <v>10</v>
      </c>
      <c r="Y377" s="5">
        <f t="shared" si="145"/>
        <v>0.1</v>
      </c>
      <c r="Z377" s="3">
        <v>75</v>
      </c>
      <c r="AA377" s="5">
        <f t="shared" si="146"/>
        <v>0.75</v>
      </c>
      <c r="AB377" s="3">
        <v>10</v>
      </c>
      <c r="AC377" s="5">
        <f t="shared" si="147"/>
        <v>0.1</v>
      </c>
      <c r="AD377" s="5">
        <f t="shared" si="148"/>
        <v>0.59000000000000008</v>
      </c>
      <c r="AE377" s="3" t="s">
        <v>3052</v>
      </c>
      <c r="AF377" s="3">
        <v>1</v>
      </c>
      <c r="AG377" s="3" t="s">
        <v>179</v>
      </c>
      <c r="AH377" s="3">
        <v>1</v>
      </c>
      <c r="AI377" s="3" t="s">
        <v>3053</v>
      </c>
      <c r="AJ377" s="3">
        <v>3</v>
      </c>
      <c r="AK377" s="3">
        <f t="shared" si="161"/>
        <v>1</v>
      </c>
      <c r="AL377" s="3">
        <v>2</v>
      </c>
      <c r="AM377" s="3">
        <f t="shared" si="161"/>
        <v>0.5</v>
      </c>
      <c r="AN377" s="3">
        <v>2</v>
      </c>
      <c r="AO377" s="3">
        <f t="shared" si="150"/>
        <v>0.5</v>
      </c>
      <c r="AP377" s="3">
        <f t="shared" si="151"/>
        <v>0.66666666666666663</v>
      </c>
      <c r="AQ377" s="3" t="s">
        <v>3054</v>
      </c>
      <c r="AR377" s="3">
        <v>1</v>
      </c>
      <c r="AS377" s="13">
        <f t="shared" si="152"/>
        <v>0.01</v>
      </c>
      <c r="AT377" s="3" t="s">
        <v>3055</v>
      </c>
      <c r="AU377" s="3">
        <v>100</v>
      </c>
      <c r="AV377" s="5">
        <f t="shared" si="153"/>
        <v>1</v>
      </c>
      <c r="AW377" s="3">
        <v>3.5</v>
      </c>
      <c r="AX377" s="13">
        <f t="shared" si="154"/>
        <v>2.8351559335763464E-4</v>
      </c>
      <c r="AY377" s="3">
        <v>80</v>
      </c>
      <c r="AZ377" s="5">
        <f t="shared" si="155"/>
        <v>0.8</v>
      </c>
      <c r="BA377" s="3">
        <v>3</v>
      </c>
      <c r="BB377" s="13">
        <f t="shared" si="156"/>
        <v>1.6696349065004452E-7</v>
      </c>
      <c r="BC377" s="13">
        <f t="shared" si="157"/>
        <v>0.45007092063921206</v>
      </c>
      <c r="BD377" s="13">
        <f t="shared" si="158"/>
        <v>0.67416619194507388</v>
      </c>
    </row>
    <row r="378" spans="1:56" ht="15" x14ac:dyDescent="0.2">
      <c r="A378" s="3" t="s">
        <v>3058</v>
      </c>
      <c r="B378" s="21" t="s">
        <v>3150</v>
      </c>
      <c r="C378" s="3" t="s">
        <v>3059</v>
      </c>
      <c r="D378" s="3" t="s">
        <v>113</v>
      </c>
      <c r="E378" s="3" t="s">
        <v>3060</v>
      </c>
      <c r="F378" s="3">
        <v>4</v>
      </c>
      <c r="G378" s="3">
        <f t="shared" si="135"/>
        <v>0.75</v>
      </c>
      <c r="H378" s="3">
        <v>4</v>
      </c>
      <c r="I378" s="3">
        <f t="shared" si="136"/>
        <v>0.75</v>
      </c>
      <c r="J378" s="3">
        <v>4</v>
      </c>
      <c r="K378" s="3">
        <f t="shared" si="137"/>
        <v>0.75</v>
      </c>
      <c r="L378" s="12">
        <f t="shared" si="142"/>
        <v>0.75</v>
      </c>
      <c r="M378" s="3">
        <v>4</v>
      </c>
      <c r="N378" s="13">
        <f t="shared" si="138"/>
        <v>4.0927846548455445E-2</v>
      </c>
      <c r="O378" s="12">
        <f t="shared" si="139"/>
        <v>0.25878594249201275</v>
      </c>
      <c r="P378" s="3">
        <v>4</v>
      </c>
      <c r="Q378" s="3">
        <f t="shared" si="140"/>
        <v>0.75</v>
      </c>
      <c r="R378" s="3">
        <v>5</v>
      </c>
      <c r="S378" s="3">
        <f t="shared" si="141"/>
        <v>1</v>
      </c>
      <c r="T378" s="13">
        <f t="shared" si="143"/>
        <v>0.59697594884948513</v>
      </c>
      <c r="U378" s="3">
        <v>0</v>
      </c>
      <c r="W378" s="5" t="str">
        <f t="shared" si="144"/>
        <v/>
      </c>
      <c r="Y378" s="5" t="str">
        <f t="shared" si="145"/>
        <v/>
      </c>
      <c r="AA378" s="5" t="str">
        <f t="shared" si="146"/>
        <v/>
      </c>
      <c r="AC378" s="5" t="str">
        <f t="shared" si="147"/>
        <v/>
      </c>
      <c r="AD378" s="5">
        <f t="shared" si="148"/>
        <v>0</v>
      </c>
      <c r="AF378" s="3">
        <v>1</v>
      </c>
      <c r="AG378" s="3" t="s">
        <v>147</v>
      </c>
      <c r="AH378" s="3">
        <v>0</v>
      </c>
      <c r="AJ378" s="3">
        <v>3</v>
      </c>
      <c r="AK378" s="3">
        <f t="shared" si="161"/>
        <v>1</v>
      </c>
      <c r="AL378" s="3">
        <v>3</v>
      </c>
      <c r="AM378" s="3">
        <f t="shared" si="161"/>
        <v>1</v>
      </c>
      <c r="AN378" s="3">
        <v>3</v>
      </c>
      <c r="AO378" s="3">
        <f t="shared" si="150"/>
        <v>1</v>
      </c>
      <c r="AP378" s="3">
        <f t="shared" si="151"/>
        <v>1</v>
      </c>
      <c r="AQ378" s="3" t="s">
        <v>3062</v>
      </c>
      <c r="AR378" s="3">
        <v>18</v>
      </c>
      <c r="AS378" s="13">
        <f t="shared" si="152"/>
        <v>0.18</v>
      </c>
      <c r="AT378" s="3" t="s">
        <v>3063</v>
      </c>
      <c r="AU378" s="3">
        <v>24</v>
      </c>
      <c r="AV378" s="5">
        <f t="shared" si="153"/>
        <v>0.24</v>
      </c>
      <c r="AW378" s="3">
        <v>500</v>
      </c>
      <c r="AX378" s="13">
        <f t="shared" si="154"/>
        <v>4.0502227622519239E-2</v>
      </c>
      <c r="AY378" s="3">
        <v>38</v>
      </c>
      <c r="AZ378" s="5">
        <f t="shared" si="155"/>
        <v>0.38</v>
      </c>
      <c r="BA378" s="3">
        <v>190000</v>
      </c>
      <c r="BB378" s="13">
        <f t="shared" si="156"/>
        <v>1.0574354407836153E-2</v>
      </c>
      <c r="BC378" s="13">
        <f t="shared" si="157"/>
        <v>0.16776914550758884</v>
      </c>
      <c r="BD378" s="13">
        <f t="shared" si="158"/>
        <v>0.46184313679463429</v>
      </c>
    </row>
    <row r="379" spans="1:56" ht="15" x14ac:dyDescent="0.2">
      <c r="A379" s="3" t="s">
        <v>3069</v>
      </c>
      <c r="B379" s="21" t="s">
        <v>3137</v>
      </c>
      <c r="C379" s="3" t="s">
        <v>3070</v>
      </c>
      <c r="D379" s="3" t="s">
        <v>124</v>
      </c>
      <c r="E379" s="3" t="s">
        <v>549</v>
      </c>
      <c r="F379" s="3">
        <v>5</v>
      </c>
      <c r="G379" s="3">
        <f t="shared" si="135"/>
        <v>1</v>
      </c>
      <c r="H379" s="3">
        <v>5</v>
      </c>
      <c r="I379" s="3">
        <f t="shared" si="136"/>
        <v>1</v>
      </c>
      <c r="J379" s="3">
        <v>4</v>
      </c>
      <c r="K379" s="3">
        <f t="shared" si="137"/>
        <v>0.75</v>
      </c>
      <c r="L379" s="12">
        <f t="shared" si="142"/>
        <v>0.91666666666666663</v>
      </c>
      <c r="M379" s="3">
        <v>15</v>
      </c>
      <c r="N379" s="13">
        <f t="shared" si="138"/>
        <v>0.16359986617597858</v>
      </c>
      <c r="O379" s="12">
        <f t="shared" si="139"/>
        <v>0.80191693290734822</v>
      </c>
      <c r="P379" s="3">
        <v>5</v>
      </c>
      <c r="Q379" s="3">
        <f t="shared" si="140"/>
        <v>1</v>
      </c>
      <c r="R379" s="3">
        <v>5</v>
      </c>
      <c r="S379" s="3">
        <f t="shared" si="141"/>
        <v>1</v>
      </c>
      <c r="T379" s="13">
        <f t="shared" si="143"/>
        <v>0.72119995539199289</v>
      </c>
      <c r="U379" s="3">
        <v>0</v>
      </c>
      <c r="W379" s="5" t="str">
        <f t="shared" si="144"/>
        <v/>
      </c>
      <c r="Y379" s="5" t="str">
        <f t="shared" si="145"/>
        <v/>
      </c>
      <c r="AA379" s="5" t="str">
        <f t="shared" si="146"/>
        <v/>
      </c>
      <c r="AC379" s="5" t="str">
        <f t="shared" si="147"/>
        <v/>
      </c>
      <c r="AD379" s="5">
        <f t="shared" si="148"/>
        <v>0</v>
      </c>
      <c r="AF379" s="3">
        <v>1</v>
      </c>
      <c r="AG379" s="3" t="s">
        <v>179</v>
      </c>
      <c r="AH379" s="3">
        <v>1</v>
      </c>
      <c r="AI379" s="3" t="s">
        <v>3072</v>
      </c>
      <c r="AJ379" s="3">
        <v>3</v>
      </c>
      <c r="AK379" s="3">
        <f t="shared" si="161"/>
        <v>1</v>
      </c>
      <c r="AL379" s="3">
        <v>3</v>
      </c>
      <c r="AM379" s="3">
        <f t="shared" si="161"/>
        <v>1</v>
      </c>
      <c r="AN379" s="3">
        <v>2</v>
      </c>
      <c r="AO379" s="3">
        <f t="shared" si="150"/>
        <v>0.5</v>
      </c>
      <c r="AP379" s="3">
        <f t="shared" si="151"/>
        <v>0.83333333333333337</v>
      </c>
      <c r="AQ379" s="3" t="s">
        <v>3073</v>
      </c>
      <c r="AR379" s="3">
        <v>3</v>
      </c>
      <c r="AS379" s="13">
        <f t="shared" si="152"/>
        <v>0.03</v>
      </c>
      <c r="AT379" s="3" t="s">
        <v>3074</v>
      </c>
      <c r="AU379" s="3">
        <v>40</v>
      </c>
      <c r="AV379" s="5">
        <f t="shared" si="153"/>
        <v>0.4</v>
      </c>
      <c r="AW379" s="3">
        <v>60</v>
      </c>
      <c r="AX379" s="13">
        <f t="shared" si="154"/>
        <v>4.8602673147023082E-3</v>
      </c>
      <c r="AY379" s="3">
        <v>80</v>
      </c>
      <c r="AZ379" s="5">
        <f t="shared" si="155"/>
        <v>0.8</v>
      </c>
      <c r="BA379" s="3">
        <v>40000</v>
      </c>
      <c r="BB379" s="13">
        <f t="shared" si="156"/>
        <v>2.2261798753339269E-3</v>
      </c>
      <c r="BC379" s="13">
        <f t="shared" si="157"/>
        <v>0.30177161179750911</v>
      </c>
      <c r="BD379" s="13">
        <f t="shared" si="158"/>
        <v>0.60037144589868774</v>
      </c>
    </row>
    <row r="380" spans="1:56" ht="15" x14ac:dyDescent="0.2">
      <c r="A380" s="3" t="s">
        <v>3079</v>
      </c>
      <c r="B380" s="21" t="s">
        <v>3149</v>
      </c>
      <c r="C380" s="3" t="s">
        <v>986</v>
      </c>
      <c r="D380" s="3" t="s">
        <v>144</v>
      </c>
      <c r="E380" s="3" t="s">
        <v>231</v>
      </c>
      <c r="F380" s="3">
        <v>5</v>
      </c>
      <c r="G380" s="3">
        <f t="shared" si="135"/>
        <v>1</v>
      </c>
      <c r="H380" s="3">
        <v>4</v>
      </c>
      <c r="I380" s="3">
        <f t="shared" si="136"/>
        <v>0.75</v>
      </c>
      <c r="J380" s="3">
        <v>5</v>
      </c>
      <c r="K380" s="3">
        <f t="shared" si="137"/>
        <v>1</v>
      </c>
      <c r="L380" s="12">
        <f t="shared" si="142"/>
        <v>0.91666666666666663</v>
      </c>
      <c r="M380" s="3">
        <v>15</v>
      </c>
      <c r="N380" s="13">
        <f t="shared" si="138"/>
        <v>0.16359986617597858</v>
      </c>
      <c r="O380" s="12">
        <f t="shared" si="139"/>
        <v>0.80191693290734822</v>
      </c>
      <c r="P380" s="3">
        <v>4</v>
      </c>
      <c r="Q380" s="3">
        <f t="shared" si="140"/>
        <v>0.75</v>
      </c>
      <c r="R380" s="3">
        <v>5</v>
      </c>
      <c r="S380" s="3">
        <f t="shared" si="141"/>
        <v>1</v>
      </c>
      <c r="T380" s="13">
        <f t="shared" si="143"/>
        <v>0.63786662205865952</v>
      </c>
      <c r="U380" s="3">
        <v>0</v>
      </c>
      <c r="W380" s="5" t="str">
        <f t="shared" si="144"/>
        <v/>
      </c>
      <c r="Y380" s="5" t="str">
        <f t="shared" si="145"/>
        <v/>
      </c>
      <c r="AA380" s="5" t="str">
        <f t="shared" si="146"/>
        <v/>
      </c>
      <c r="AC380" s="5" t="str">
        <f t="shared" si="147"/>
        <v/>
      </c>
      <c r="AD380" s="5">
        <f t="shared" si="148"/>
        <v>0</v>
      </c>
      <c r="AF380" s="3">
        <v>0</v>
      </c>
      <c r="AH380" s="3">
        <v>0</v>
      </c>
      <c r="AJ380" s="3">
        <v>3</v>
      </c>
      <c r="AK380" s="3">
        <f t="shared" si="161"/>
        <v>1</v>
      </c>
      <c r="AL380" s="3">
        <v>3</v>
      </c>
      <c r="AM380" s="3">
        <f t="shared" si="161"/>
        <v>1</v>
      </c>
      <c r="AN380" s="3">
        <v>2</v>
      </c>
      <c r="AO380" s="3">
        <f t="shared" si="150"/>
        <v>0.5</v>
      </c>
      <c r="AP380" s="3">
        <f t="shared" si="151"/>
        <v>0.83333333333333337</v>
      </c>
      <c r="AQ380" s="3" t="s">
        <v>3081</v>
      </c>
      <c r="AR380" s="3">
        <v>30</v>
      </c>
      <c r="AS380" s="13">
        <f t="shared" si="152"/>
        <v>0.3</v>
      </c>
      <c r="AT380" s="3" t="s">
        <v>3082</v>
      </c>
      <c r="AU380" s="3">
        <v>3</v>
      </c>
      <c r="AV380" s="5">
        <f t="shared" si="153"/>
        <v>0.03</v>
      </c>
      <c r="AW380" s="3">
        <v>1</v>
      </c>
      <c r="AX380" s="13">
        <f t="shared" si="154"/>
        <v>8.1004455245038483E-5</v>
      </c>
      <c r="AY380" s="3">
        <v>95</v>
      </c>
      <c r="AZ380" s="5">
        <f t="shared" si="155"/>
        <v>0.95000000000000007</v>
      </c>
      <c r="BA380" s="3">
        <v>0</v>
      </c>
      <c r="BB380" s="13">
        <f t="shared" si="156"/>
        <v>0</v>
      </c>
      <c r="BC380" s="13">
        <f t="shared" si="157"/>
        <v>0.24502025111381129</v>
      </c>
      <c r="BD380" s="13">
        <f t="shared" si="158"/>
        <v>0.36661085914655883</v>
      </c>
    </row>
    <row r="381" spans="1:56" ht="15" x14ac:dyDescent="0.2">
      <c r="A381" s="3" t="s">
        <v>3085</v>
      </c>
      <c r="B381" s="21" t="s">
        <v>3137</v>
      </c>
      <c r="C381" s="3" t="s">
        <v>3086</v>
      </c>
      <c r="D381" s="3" t="s">
        <v>124</v>
      </c>
      <c r="E381" s="3" t="s">
        <v>2829</v>
      </c>
      <c r="F381" s="3">
        <v>5</v>
      </c>
      <c r="G381" s="3">
        <f t="shared" si="135"/>
        <v>1</v>
      </c>
      <c r="H381" s="3">
        <v>5</v>
      </c>
      <c r="I381" s="3">
        <f t="shared" si="136"/>
        <v>1</v>
      </c>
      <c r="J381" s="3">
        <v>5</v>
      </c>
      <c r="K381" s="3">
        <f t="shared" si="137"/>
        <v>1</v>
      </c>
      <c r="L381" s="12">
        <f t="shared" si="142"/>
        <v>1</v>
      </c>
      <c r="M381" s="3">
        <v>8.5</v>
      </c>
      <c r="N381" s="13">
        <f t="shared" si="138"/>
        <v>9.1111854577896736E-2</v>
      </c>
      <c r="O381" s="12">
        <f t="shared" si="139"/>
        <v>0.61022364217252401</v>
      </c>
      <c r="P381" s="3">
        <v>4</v>
      </c>
      <c r="Q381" s="3">
        <f t="shared" si="140"/>
        <v>0.75</v>
      </c>
      <c r="R381" s="3">
        <v>5</v>
      </c>
      <c r="S381" s="3">
        <f t="shared" si="141"/>
        <v>1</v>
      </c>
      <c r="T381" s="13">
        <f t="shared" si="143"/>
        <v>0.61370395152596557</v>
      </c>
      <c r="U381" s="3">
        <v>1</v>
      </c>
      <c r="V381" s="3">
        <v>80</v>
      </c>
      <c r="W381" s="5">
        <f t="shared" si="144"/>
        <v>0.8</v>
      </c>
      <c r="X381" s="3">
        <v>15</v>
      </c>
      <c r="Y381" s="5">
        <f t="shared" si="145"/>
        <v>0.15</v>
      </c>
      <c r="Z381" s="3">
        <v>75</v>
      </c>
      <c r="AA381" s="5">
        <f t="shared" si="146"/>
        <v>0.75</v>
      </c>
      <c r="AB381" s="3">
        <v>13</v>
      </c>
      <c r="AC381" s="5">
        <f t="shared" si="147"/>
        <v>0.13</v>
      </c>
      <c r="AD381" s="5">
        <f t="shared" si="148"/>
        <v>0.56600000000000006</v>
      </c>
      <c r="AE381" s="3" t="s">
        <v>3088</v>
      </c>
      <c r="AF381" s="3">
        <v>1</v>
      </c>
      <c r="AG381" s="3" t="s">
        <v>179</v>
      </c>
      <c r="AH381" s="3">
        <v>0</v>
      </c>
      <c r="AJ381" s="3">
        <v>3</v>
      </c>
      <c r="AK381" s="3">
        <f t="shared" si="161"/>
        <v>1</v>
      </c>
      <c r="AL381" s="3">
        <v>2</v>
      </c>
      <c r="AM381" s="3">
        <f t="shared" si="161"/>
        <v>0.5</v>
      </c>
      <c r="AN381" s="3">
        <v>3</v>
      </c>
      <c r="AO381" s="3">
        <f t="shared" si="150"/>
        <v>1</v>
      </c>
      <c r="AP381" s="3">
        <f t="shared" si="151"/>
        <v>0.83333333333333337</v>
      </c>
      <c r="AQ381" s="3" t="s">
        <v>3089</v>
      </c>
      <c r="AR381" s="3">
        <v>7</v>
      </c>
      <c r="AS381" s="13">
        <f t="shared" si="152"/>
        <v>7.0000000000000007E-2</v>
      </c>
      <c r="AT381" s="3" t="s">
        <v>3090</v>
      </c>
      <c r="AU381" s="3">
        <v>50</v>
      </c>
      <c r="AV381" s="5">
        <f t="shared" si="153"/>
        <v>0.5</v>
      </c>
      <c r="AW381" s="3">
        <v>64</v>
      </c>
      <c r="AX381" s="13">
        <f t="shared" si="154"/>
        <v>5.1842851356824629E-3</v>
      </c>
      <c r="AY381" s="3">
        <v>62.5</v>
      </c>
      <c r="AZ381" s="5">
        <f t="shared" si="155"/>
        <v>0.625</v>
      </c>
      <c r="BA381" s="3">
        <v>160000</v>
      </c>
      <c r="BB381" s="13">
        <f t="shared" si="156"/>
        <v>8.9047195013357075E-3</v>
      </c>
      <c r="BC381" s="13">
        <f t="shared" si="157"/>
        <v>0.28477225115925453</v>
      </c>
      <c r="BD381" s="13">
        <f t="shared" si="158"/>
        <v>0.54597619200231917</v>
      </c>
    </row>
    <row r="382" spans="1:56" ht="15" x14ac:dyDescent="0.2">
      <c r="B382" s="21" t="s">
        <v>3137</v>
      </c>
      <c r="G382" s="3">
        <f t="shared" ref="G382:G384" si="162">(F382-1)/4</f>
        <v>-0.25</v>
      </c>
      <c r="I382" s="3">
        <f t="shared" ref="I382:I384" si="163">(H382-1)/4</f>
        <v>-0.25</v>
      </c>
      <c r="K382" s="3">
        <f t="shared" ref="K382:K384" si="164">(J382-1)/4</f>
        <v>-0.25</v>
      </c>
      <c r="L382" s="12" t="str">
        <f t="shared" si="142"/>
        <v/>
      </c>
      <c r="N382" s="13">
        <f t="shared" si="138"/>
        <v>-3.6801605888256944E-3</v>
      </c>
      <c r="O382" s="12" t="e">
        <f t="shared" si="139"/>
        <v>#N/A</v>
      </c>
      <c r="Q382" s="3">
        <f t="shared" ref="Q382:Q384" si="165">(P382-1)/4</f>
        <v>-0.25</v>
      </c>
      <c r="S382" s="3">
        <f t="shared" ref="S382:S384" si="166">(R382-1)/4</f>
        <v>-0.25</v>
      </c>
      <c r="T382" s="13" t="str">
        <f t="shared" si="143"/>
        <v/>
      </c>
      <c r="W382" s="5" t="str">
        <f t="shared" si="144"/>
        <v/>
      </c>
      <c r="Y382" s="5" t="str">
        <f t="shared" si="145"/>
        <v/>
      </c>
      <c r="AA382" s="5" t="str">
        <f t="shared" si="146"/>
        <v/>
      </c>
      <c r="AC382" s="5" t="str">
        <f t="shared" si="147"/>
        <v/>
      </c>
      <c r="AD382" s="5" t="str">
        <f t="shared" si="148"/>
        <v/>
      </c>
      <c r="AK382" s="3">
        <f t="shared" si="161"/>
        <v>-0.5</v>
      </c>
      <c r="AM382" s="3">
        <f t="shared" si="161"/>
        <v>-0.5</v>
      </c>
      <c r="AO382" s="3">
        <f t="shared" si="150"/>
        <v>-0.5</v>
      </c>
      <c r="AP382" s="3" t="str">
        <f t="shared" si="151"/>
        <v/>
      </c>
      <c r="AS382" s="13" t="str">
        <f t="shared" si="152"/>
        <v/>
      </c>
      <c r="AV382" s="5" t="str">
        <f t="shared" si="153"/>
        <v/>
      </c>
      <c r="AX382" s="13" t="str">
        <f t="shared" si="154"/>
        <v/>
      </c>
      <c r="AZ382" s="5" t="str">
        <f t="shared" si="155"/>
        <v/>
      </c>
      <c r="BB382" s="13" t="str">
        <f t="shared" si="156"/>
        <v/>
      </c>
      <c r="BC382" s="13" t="str">
        <f t="shared" si="157"/>
        <v/>
      </c>
      <c r="BD382" s="13" t="str">
        <f t="shared" si="158"/>
        <v/>
      </c>
    </row>
    <row r="383" spans="1:56" ht="15" x14ac:dyDescent="0.2">
      <c r="A383" s="3" t="s">
        <v>3093</v>
      </c>
      <c r="B383" s="21" t="s">
        <v>3137</v>
      </c>
      <c r="F383" s="3">
        <v>5</v>
      </c>
      <c r="G383" s="3">
        <f t="shared" si="162"/>
        <v>1</v>
      </c>
      <c r="H383" s="3">
        <v>5</v>
      </c>
      <c r="I383" s="3">
        <f t="shared" si="163"/>
        <v>1</v>
      </c>
      <c r="J383" s="3">
        <v>5</v>
      </c>
      <c r="K383" s="3">
        <f t="shared" si="164"/>
        <v>1</v>
      </c>
      <c r="L383" s="12">
        <f t="shared" si="142"/>
        <v>1</v>
      </c>
      <c r="N383" s="13">
        <f t="shared" si="138"/>
        <v>-3.6801605888256944E-3</v>
      </c>
      <c r="O383" s="12" t="e">
        <f t="shared" si="139"/>
        <v>#N/A</v>
      </c>
      <c r="Q383" s="3">
        <f t="shared" si="165"/>
        <v>-0.25</v>
      </c>
      <c r="S383" s="3">
        <f t="shared" si="166"/>
        <v>-0.25</v>
      </c>
      <c r="T383" s="13" t="str">
        <f t="shared" si="143"/>
        <v/>
      </c>
      <c r="W383" s="5" t="str">
        <f t="shared" si="144"/>
        <v/>
      </c>
      <c r="Y383" s="5" t="str">
        <f t="shared" si="145"/>
        <v/>
      </c>
      <c r="AA383" s="5" t="str">
        <f t="shared" si="146"/>
        <v/>
      </c>
      <c r="AC383" s="5" t="str">
        <f t="shared" si="147"/>
        <v/>
      </c>
      <c r="AD383" s="5" t="str">
        <f t="shared" si="148"/>
        <v/>
      </c>
      <c r="AK383" s="3">
        <f t="shared" si="161"/>
        <v>-0.5</v>
      </c>
      <c r="AM383" s="3">
        <f t="shared" si="161"/>
        <v>-0.5</v>
      </c>
      <c r="AO383" s="3">
        <f t="shared" si="150"/>
        <v>-0.5</v>
      </c>
      <c r="AP383" s="3" t="str">
        <f t="shared" si="151"/>
        <v/>
      </c>
      <c r="AS383" s="13" t="str">
        <f t="shared" si="152"/>
        <v/>
      </c>
      <c r="AV383" s="5" t="str">
        <f t="shared" si="153"/>
        <v/>
      </c>
      <c r="AX383" s="13" t="str">
        <f t="shared" si="154"/>
        <v/>
      </c>
      <c r="AZ383" s="5" t="str">
        <f t="shared" si="155"/>
        <v/>
      </c>
      <c r="BB383" s="13" t="str">
        <f t="shared" si="156"/>
        <v/>
      </c>
      <c r="BC383" s="13" t="str">
        <f t="shared" si="157"/>
        <v/>
      </c>
      <c r="BD383" s="13">
        <f t="shared" si="158"/>
        <v>1</v>
      </c>
    </row>
    <row r="384" spans="1:56" ht="15" x14ac:dyDescent="0.2">
      <c r="A384" s="3" t="s">
        <v>3095</v>
      </c>
      <c r="B384" s="21" t="s">
        <v>3137</v>
      </c>
      <c r="G384" s="3">
        <f t="shared" si="162"/>
        <v>-0.25</v>
      </c>
      <c r="I384" s="3">
        <f t="shared" si="163"/>
        <v>-0.25</v>
      </c>
      <c r="K384" s="3">
        <f t="shared" si="164"/>
        <v>-0.25</v>
      </c>
      <c r="L384" s="12" t="str">
        <f t="shared" si="142"/>
        <v/>
      </c>
      <c r="N384" s="13">
        <f t="shared" si="138"/>
        <v>-3.6801605888256944E-3</v>
      </c>
      <c r="O384" s="12" t="e">
        <f t="shared" si="139"/>
        <v>#N/A</v>
      </c>
      <c r="Q384" s="3">
        <f t="shared" si="165"/>
        <v>-0.25</v>
      </c>
      <c r="S384" s="3">
        <f t="shared" si="166"/>
        <v>-0.25</v>
      </c>
      <c r="T384" s="13" t="str">
        <f t="shared" si="143"/>
        <v/>
      </c>
      <c r="W384" s="5" t="str">
        <f t="shared" si="144"/>
        <v/>
      </c>
      <c r="Y384" s="5" t="str">
        <f t="shared" si="145"/>
        <v/>
      </c>
      <c r="AA384" s="5" t="str">
        <f t="shared" si="146"/>
        <v/>
      </c>
      <c r="AC384" s="5" t="str">
        <f t="shared" si="147"/>
        <v/>
      </c>
      <c r="AD384" s="5" t="str">
        <f t="shared" si="148"/>
        <v/>
      </c>
      <c r="AK384" s="3">
        <f t="shared" si="161"/>
        <v>-0.5</v>
      </c>
      <c r="AM384" s="3">
        <f t="shared" si="161"/>
        <v>-0.5</v>
      </c>
      <c r="AO384" s="3">
        <f t="shared" si="150"/>
        <v>-0.5</v>
      </c>
      <c r="AP384" s="3" t="str">
        <f t="shared" si="151"/>
        <v/>
      </c>
      <c r="AS384" s="13" t="str">
        <f t="shared" si="152"/>
        <v/>
      </c>
      <c r="AV384" s="5" t="str">
        <f t="shared" si="153"/>
        <v/>
      </c>
      <c r="AX384" s="13" t="str">
        <f t="shared" si="154"/>
        <v/>
      </c>
      <c r="AZ384" s="5" t="str">
        <f t="shared" si="155"/>
        <v/>
      </c>
      <c r="BB384" s="13" t="str">
        <f t="shared" si="156"/>
        <v/>
      </c>
      <c r="BC384" s="13" t="str">
        <f t="shared" si="157"/>
        <v/>
      </c>
      <c r="BD384" s="13" t="str">
        <f t="shared" si="158"/>
        <v/>
      </c>
    </row>
    <row r="385" spans="1:56" ht="15" x14ac:dyDescent="0.2">
      <c r="A385" s="3" t="s">
        <v>3096</v>
      </c>
      <c r="B385" s="21" t="s">
        <v>3137</v>
      </c>
      <c r="C385" s="3">
        <v>87987</v>
      </c>
      <c r="D385" s="3" t="s">
        <v>144</v>
      </c>
      <c r="E385" s="3" t="s">
        <v>267</v>
      </c>
      <c r="F385" s="3">
        <v>5</v>
      </c>
      <c r="G385" s="3">
        <f>(F385-1)/4</f>
        <v>1</v>
      </c>
      <c r="H385" s="3">
        <v>5</v>
      </c>
      <c r="I385" s="3">
        <f>(H385-1)/4</f>
        <v>1</v>
      </c>
      <c r="J385" s="3">
        <v>5</v>
      </c>
      <c r="K385" s="3">
        <f>(J385-1)/4</f>
        <v>1</v>
      </c>
      <c r="L385" s="12">
        <f t="shared" si="142"/>
        <v>1</v>
      </c>
      <c r="M385" s="3">
        <v>3</v>
      </c>
      <c r="N385" s="13">
        <f t="shared" si="138"/>
        <v>2.9775844764135161E-2</v>
      </c>
      <c r="O385" s="12">
        <f t="shared" si="139"/>
        <v>0.15015974440894569</v>
      </c>
      <c r="P385" s="3">
        <v>5</v>
      </c>
      <c r="Q385" s="3">
        <f>(P385-1)/4</f>
        <v>1</v>
      </c>
      <c r="R385" s="3">
        <v>5</v>
      </c>
      <c r="S385" s="3">
        <f>(R385-1)/4</f>
        <v>1</v>
      </c>
      <c r="T385" s="13">
        <f t="shared" si="143"/>
        <v>0.67659194825471169</v>
      </c>
      <c r="U385" s="3">
        <v>0</v>
      </c>
      <c r="W385" s="5" t="str">
        <f t="shared" si="144"/>
        <v/>
      </c>
      <c r="Y385" s="5" t="str">
        <f t="shared" si="145"/>
        <v/>
      </c>
      <c r="AA385" s="5" t="str">
        <f t="shared" si="146"/>
        <v/>
      </c>
      <c r="AC385" s="5" t="str">
        <f t="shared" si="147"/>
        <v/>
      </c>
      <c r="AD385" s="5">
        <f t="shared" si="148"/>
        <v>0</v>
      </c>
      <c r="AF385" s="3">
        <v>0</v>
      </c>
      <c r="AH385" s="3">
        <v>0</v>
      </c>
      <c r="AJ385" s="3">
        <v>3</v>
      </c>
      <c r="AK385" s="3">
        <f t="shared" si="161"/>
        <v>1</v>
      </c>
      <c r="AL385" s="3">
        <v>3</v>
      </c>
      <c r="AM385" s="3">
        <f t="shared" si="161"/>
        <v>1</v>
      </c>
      <c r="AN385" s="3">
        <v>3</v>
      </c>
      <c r="AO385" s="3">
        <f t="shared" si="150"/>
        <v>1</v>
      </c>
      <c r="AP385" s="3">
        <f t="shared" si="151"/>
        <v>1</v>
      </c>
      <c r="AS385" s="13" t="str">
        <f t="shared" si="152"/>
        <v/>
      </c>
      <c r="AV385" s="5" t="str">
        <f t="shared" si="153"/>
        <v/>
      </c>
      <c r="AX385" s="13" t="str">
        <f t="shared" si="154"/>
        <v/>
      </c>
      <c r="AZ385" s="5" t="str">
        <f t="shared" si="155"/>
        <v/>
      </c>
      <c r="BB385" s="13" t="str">
        <f t="shared" si="156"/>
        <v/>
      </c>
      <c r="BC385" s="13" t="str">
        <f t="shared" si="157"/>
        <v/>
      </c>
      <c r="BD385" s="13">
        <f t="shared" si="158"/>
        <v>0.44609865804245197</v>
      </c>
    </row>
    <row r="386" spans="1:56" ht="15" x14ac:dyDescent="0.2">
      <c r="A386" s="3" t="s">
        <v>3098</v>
      </c>
      <c r="B386" s="21" t="s">
        <v>3137</v>
      </c>
      <c r="G386" s="3">
        <f t="shared" ref="G386:G391" si="167">(F386-1)/4</f>
        <v>-0.25</v>
      </c>
      <c r="I386" s="3">
        <f t="shared" ref="I386:I391" si="168">(H386-1)/4</f>
        <v>-0.25</v>
      </c>
      <c r="K386" s="3">
        <f t="shared" ref="K386:K391" si="169">(J386-1)/4</f>
        <v>-0.25</v>
      </c>
      <c r="L386" s="12" t="str">
        <f t="shared" si="142"/>
        <v/>
      </c>
      <c r="N386" s="13">
        <f t="shared" si="138"/>
        <v>-3.6801605888256944E-3</v>
      </c>
      <c r="O386" s="12" t="e">
        <f t="shared" si="139"/>
        <v>#N/A</v>
      </c>
      <c r="Q386" s="3">
        <f t="shared" ref="Q386:Q391" si="170">(P386-1)/4</f>
        <v>-0.25</v>
      </c>
      <c r="S386" s="3">
        <f t="shared" ref="S386:S391" si="171">(R386-1)/4</f>
        <v>-0.25</v>
      </c>
      <c r="T386" s="13" t="str">
        <f t="shared" si="143"/>
        <v/>
      </c>
      <c r="W386" s="5" t="str">
        <f t="shared" si="144"/>
        <v/>
      </c>
      <c r="Y386" s="5" t="str">
        <f t="shared" si="145"/>
        <v/>
      </c>
      <c r="AA386" s="5" t="str">
        <f t="shared" si="146"/>
        <v/>
      </c>
      <c r="AC386" s="5" t="str">
        <f t="shared" si="147"/>
        <v/>
      </c>
      <c r="AD386" s="5" t="str">
        <f t="shared" si="148"/>
        <v/>
      </c>
      <c r="AK386" s="3">
        <f t="shared" si="161"/>
        <v>-0.5</v>
      </c>
      <c r="AM386" s="3">
        <f t="shared" si="161"/>
        <v>-0.5</v>
      </c>
      <c r="AO386" s="3">
        <f t="shared" si="150"/>
        <v>-0.5</v>
      </c>
      <c r="AP386" s="3" t="str">
        <f t="shared" si="151"/>
        <v/>
      </c>
      <c r="AS386" s="13" t="str">
        <f t="shared" si="152"/>
        <v/>
      </c>
      <c r="AV386" s="5" t="str">
        <f t="shared" si="153"/>
        <v/>
      </c>
      <c r="AX386" s="13" t="str">
        <f t="shared" si="154"/>
        <v/>
      </c>
      <c r="AZ386" s="5" t="str">
        <f t="shared" si="155"/>
        <v/>
      </c>
      <c r="BB386" s="13" t="str">
        <f t="shared" si="156"/>
        <v/>
      </c>
      <c r="BC386" s="13" t="str">
        <f t="shared" si="157"/>
        <v/>
      </c>
      <c r="BD386" s="13" t="str">
        <f t="shared" si="158"/>
        <v/>
      </c>
    </row>
    <row r="387" spans="1:56" ht="15" x14ac:dyDescent="0.2">
      <c r="A387" s="3" t="s">
        <v>3100</v>
      </c>
      <c r="B387" s="21" t="s">
        <v>3137</v>
      </c>
      <c r="G387" s="3">
        <f t="shared" si="167"/>
        <v>-0.25</v>
      </c>
      <c r="I387" s="3">
        <f t="shared" si="168"/>
        <v>-0.25</v>
      </c>
      <c r="K387" s="3">
        <f t="shared" si="169"/>
        <v>-0.25</v>
      </c>
      <c r="L387" s="12" t="str">
        <f t="shared" si="142"/>
        <v/>
      </c>
      <c r="N387" s="13">
        <f t="shared" ref="N387:N450" si="172">(M387 - MIN(M$3:M$391)) / (MAX(M$3:M$391) - MIN(M$3:M$391))</f>
        <v>-3.6801605888256944E-3</v>
      </c>
      <c r="O387" s="12" t="e">
        <f t="shared" si="139"/>
        <v>#N/A</v>
      </c>
      <c r="Q387" s="3">
        <f t="shared" si="170"/>
        <v>-0.25</v>
      </c>
      <c r="S387" s="3">
        <f t="shared" si="171"/>
        <v>-0.25</v>
      </c>
      <c r="T387" s="13" t="str">
        <f t="shared" si="143"/>
        <v/>
      </c>
      <c r="W387" s="5" t="str">
        <f t="shared" si="144"/>
        <v/>
      </c>
      <c r="Y387" s="5" t="str">
        <f t="shared" si="145"/>
        <v/>
      </c>
      <c r="AA387" s="5" t="str">
        <f t="shared" si="146"/>
        <v/>
      </c>
      <c r="AC387" s="5" t="str">
        <f t="shared" si="147"/>
        <v/>
      </c>
      <c r="AD387" s="5" t="str">
        <f t="shared" si="148"/>
        <v/>
      </c>
      <c r="AK387" s="3">
        <f t="shared" si="161"/>
        <v>-0.5</v>
      </c>
      <c r="AM387" s="3">
        <f t="shared" si="161"/>
        <v>-0.5</v>
      </c>
      <c r="AO387" s="3">
        <f t="shared" si="150"/>
        <v>-0.5</v>
      </c>
      <c r="AP387" s="3" t="str">
        <f t="shared" si="151"/>
        <v/>
      </c>
      <c r="AS387" s="13" t="str">
        <f t="shared" si="152"/>
        <v/>
      </c>
      <c r="AV387" s="5" t="str">
        <f t="shared" si="153"/>
        <v/>
      </c>
      <c r="AX387" s="13" t="str">
        <f t="shared" si="154"/>
        <v/>
      </c>
      <c r="AZ387" s="5" t="str">
        <f t="shared" si="155"/>
        <v/>
      </c>
      <c r="BB387" s="13" t="str">
        <f t="shared" si="156"/>
        <v/>
      </c>
      <c r="BC387" s="13" t="str">
        <f t="shared" si="157"/>
        <v/>
      </c>
      <c r="BD387" s="13" t="str">
        <f t="shared" si="158"/>
        <v/>
      </c>
    </row>
    <row r="388" spans="1:56" ht="15" x14ac:dyDescent="0.2">
      <c r="A388" s="3" t="s">
        <v>3101</v>
      </c>
      <c r="B388" s="21" t="s">
        <v>3137</v>
      </c>
      <c r="G388" s="3">
        <f t="shared" si="167"/>
        <v>-0.25</v>
      </c>
      <c r="I388" s="3">
        <f t="shared" si="168"/>
        <v>-0.25</v>
      </c>
      <c r="K388" s="3">
        <f t="shared" si="169"/>
        <v>-0.25</v>
      </c>
      <c r="L388" s="12" t="str">
        <f t="shared" ref="L388:L391" si="173">IFERROR(AVERAGE(IF(G388&gt;=0,G388,""), IF(I388&gt;=0,I388,""), IF(K388&gt;=0,K388,"")), "")</f>
        <v/>
      </c>
      <c r="N388" s="13">
        <f t="shared" si="172"/>
        <v>-3.6801605888256944E-3</v>
      </c>
      <c r="O388" s="12" t="e">
        <f t="shared" si="139"/>
        <v>#N/A</v>
      </c>
      <c r="Q388" s="3">
        <f t="shared" si="170"/>
        <v>-0.25</v>
      </c>
      <c r="S388" s="3">
        <f t="shared" si="171"/>
        <v>-0.25</v>
      </c>
      <c r="T388" s="13" t="str">
        <f t="shared" ref="T388:T391" si="174">IFERROR(AVERAGE(IF(N388&gt;=0,N388,""), IF(Q388&gt;=0,Q388,""), IF(S388&gt;=0,S388,"")), "")</f>
        <v/>
      </c>
      <c r="W388" s="5" t="str">
        <f t="shared" ref="W388:W391" si="175">IF(ISBLANK(V388), "", V388*1%)</f>
        <v/>
      </c>
      <c r="Y388" s="5" t="str">
        <f t="shared" ref="Y388:Y391" si="176">IF(ISBLANK(X388), "", X388*1%)</f>
        <v/>
      </c>
      <c r="AA388" s="5" t="str">
        <f t="shared" ref="AA388:AA391" si="177">IF(ISBLANK(Z388), "", Z388*1%)</f>
        <v/>
      </c>
      <c r="AC388" s="5" t="str">
        <f t="shared" ref="AC388:AC391" si="178">IF(ISBLANK(AB388), "", AB388*1%)</f>
        <v/>
      </c>
      <c r="AD388" s="5" t="str">
        <f t="shared" ref="AD388:AD391" si="179">IFERROR(AVERAGE(IF(U388&gt;=0,U388,""), IF(W388&gt;=0,W388,""), IF(Y388&gt;=0,Y388,""), IF(AA388&gt;=0,AA388,""), IF(AC388&gt;=0,AC388,"")), "")</f>
        <v/>
      </c>
      <c r="AK388" s="3">
        <f t="shared" ref="AK388:AM391" si="180">(AJ388-1)/2</f>
        <v>-0.5</v>
      </c>
      <c r="AM388" s="3">
        <f t="shared" si="180"/>
        <v>-0.5</v>
      </c>
      <c r="AO388" s="3">
        <f t="shared" ref="AO388:AO391" si="181">(AN388-1)/2</f>
        <v>-0.5</v>
      </c>
      <c r="AP388" s="3" t="str">
        <f t="shared" ref="AP388:AP391" si="182">IFERROR(AVERAGE(IF(AK388&gt;=0,AK388,""), IF(AM388&gt;=0,AM388,""), IF(AO388&gt;=0,AO388,"")), "")</f>
        <v/>
      </c>
      <c r="AS388" s="13" t="str">
        <f t="shared" ref="AS388:AS391" si="183">IF(ISBLANK(AR388), "", (AR388 - MIN(AR$3:AR$391)) / (MAX(AR$3:AR$391) - MIN(AR$3:AR$391)))</f>
        <v/>
      </c>
      <c r="AV388" s="5" t="str">
        <f t="shared" ref="AV388:AV391" si="184">IF(ISBLANK(AU388), "", AU388*1%)</f>
        <v/>
      </c>
      <c r="AX388" s="13" t="str">
        <f t="shared" ref="AX388:AX391" si="185">IF(ISBLANK(AW388), "", (AW388 - MIN(AW$3:AW$391)) / (MAX(AW$3:AW$391) - MIN(AW$3:AW$391)))</f>
        <v/>
      </c>
      <c r="AZ388" s="5" t="str">
        <f t="shared" ref="AZ388:AZ391" si="186">IF(ISBLANK(AY388), "", AY388*1%)</f>
        <v/>
      </c>
      <c r="BB388" s="13" t="str">
        <f t="shared" ref="BB388:BB391" si="187">IF(ISBLANK(BA388), "", (BA388 - MIN(BA$3:BA$391)) / (MAX(BA$3:BA$391) - MIN(BA$3:BA$391)))</f>
        <v/>
      </c>
      <c r="BC388" s="13" t="str">
        <f t="shared" ref="BC388:BC391" si="188">IFERROR(AVERAGE(IF(AV388&gt;=0,AV388,""), IF(AX388&gt;=0,AX388,""), IF(AZ388&gt;=0,AZ388,""), IF(BB388&gt;=0,BB388,"")), "")</f>
        <v/>
      </c>
      <c r="BD388" s="13" t="str">
        <f t="shared" ref="BD388:BD391" si="189">IFERROR(AVERAGE(L388,T388,AD388,AF388,AH388,AP388,AS388,BC388), "")</f>
        <v/>
      </c>
    </row>
    <row r="389" spans="1:56" ht="15" x14ac:dyDescent="0.2">
      <c r="A389" s="3" t="s">
        <v>3102</v>
      </c>
      <c r="B389" s="21" t="s">
        <v>3137</v>
      </c>
      <c r="G389" s="3">
        <f t="shared" si="167"/>
        <v>-0.25</v>
      </c>
      <c r="I389" s="3">
        <f t="shared" si="168"/>
        <v>-0.25</v>
      </c>
      <c r="K389" s="3">
        <f t="shared" si="169"/>
        <v>-0.25</v>
      </c>
      <c r="L389" s="12" t="str">
        <f t="shared" si="173"/>
        <v/>
      </c>
      <c r="N389" s="13">
        <f t="shared" si="172"/>
        <v>-3.6801605888256944E-3</v>
      </c>
      <c r="O389" s="12" t="e">
        <f t="shared" si="139"/>
        <v>#N/A</v>
      </c>
      <c r="Q389" s="3">
        <f t="shared" si="170"/>
        <v>-0.25</v>
      </c>
      <c r="S389" s="3">
        <f t="shared" si="171"/>
        <v>-0.25</v>
      </c>
      <c r="T389" s="13" t="str">
        <f t="shared" si="174"/>
        <v/>
      </c>
      <c r="W389" s="5" t="str">
        <f t="shared" si="175"/>
        <v/>
      </c>
      <c r="Y389" s="5" t="str">
        <f t="shared" si="176"/>
        <v/>
      </c>
      <c r="AA389" s="5" t="str">
        <f t="shared" si="177"/>
        <v/>
      </c>
      <c r="AC389" s="5" t="str">
        <f t="shared" si="178"/>
        <v/>
      </c>
      <c r="AD389" s="5" t="str">
        <f t="shared" si="179"/>
        <v/>
      </c>
      <c r="AK389" s="3">
        <f t="shared" si="180"/>
        <v>-0.5</v>
      </c>
      <c r="AM389" s="3">
        <f t="shared" si="180"/>
        <v>-0.5</v>
      </c>
      <c r="AO389" s="3">
        <f t="shared" si="181"/>
        <v>-0.5</v>
      </c>
      <c r="AP389" s="3" t="str">
        <f t="shared" si="182"/>
        <v/>
      </c>
      <c r="AS389" s="13" t="str">
        <f t="shared" si="183"/>
        <v/>
      </c>
      <c r="AV389" s="5" t="str">
        <f t="shared" si="184"/>
        <v/>
      </c>
      <c r="AX389" s="13" t="str">
        <f t="shared" si="185"/>
        <v/>
      </c>
      <c r="AZ389" s="5" t="str">
        <f t="shared" si="186"/>
        <v/>
      </c>
      <c r="BB389" s="13" t="str">
        <f t="shared" si="187"/>
        <v/>
      </c>
      <c r="BC389" s="13" t="str">
        <f t="shared" si="188"/>
        <v/>
      </c>
      <c r="BD389" s="13" t="str">
        <f t="shared" si="189"/>
        <v/>
      </c>
    </row>
    <row r="390" spans="1:56" ht="15" x14ac:dyDescent="0.2">
      <c r="A390" s="3" t="s">
        <v>3103</v>
      </c>
      <c r="B390" s="21" t="s">
        <v>3137</v>
      </c>
      <c r="F390" s="3">
        <v>5</v>
      </c>
      <c r="G390" s="3">
        <f t="shared" si="167"/>
        <v>1</v>
      </c>
      <c r="H390" s="3">
        <v>5</v>
      </c>
      <c r="I390" s="3">
        <f t="shared" si="168"/>
        <v>1</v>
      </c>
      <c r="J390" s="3">
        <v>5</v>
      </c>
      <c r="K390" s="3">
        <f t="shared" si="169"/>
        <v>1</v>
      </c>
      <c r="L390" s="12">
        <f t="shared" si="173"/>
        <v>1</v>
      </c>
      <c r="M390" s="3">
        <v>4</v>
      </c>
      <c r="N390" s="13">
        <f t="shared" si="172"/>
        <v>4.0927846548455445E-2</v>
      </c>
      <c r="O390" s="12">
        <f t="shared" si="139"/>
        <v>0.25878594249201275</v>
      </c>
      <c r="P390" s="3">
        <v>5</v>
      </c>
      <c r="Q390" s="3">
        <f t="shared" si="170"/>
        <v>1</v>
      </c>
      <c r="R390" s="3">
        <v>5</v>
      </c>
      <c r="S390" s="3">
        <f t="shared" si="171"/>
        <v>1</v>
      </c>
      <c r="T390" s="13">
        <f t="shared" si="174"/>
        <v>0.68030928218281839</v>
      </c>
      <c r="U390" s="3">
        <v>0</v>
      </c>
      <c r="W390" s="5" t="str">
        <f t="shared" si="175"/>
        <v/>
      </c>
      <c r="Y390" s="5" t="str">
        <f t="shared" si="176"/>
        <v/>
      </c>
      <c r="AA390" s="5" t="str">
        <f t="shared" si="177"/>
        <v/>
      </c>
      <c r="AC390" s="5" t="str">
        <f t="shared" si="178"/>
        <v/>
      </c>
      <c r="AD390" s="5">
        <f t="shared" si="179"/>
        <v>0</v>
      </c>
      <c r="AF390" s="3">
        <v>0</v>
      </c>
      <c r="AH390" s="3">
        <v>0</v>
      </c>
      <c r="AK390" s="3">
        <f t="shared" si="180"/>
        <v>-0.5</v>
      </c>
      <c r="AM390" s="3">
        <f t="shared" si="180"/>
        <v>-0.5</v>
      </c>
      <c r="AO390" s="3">
        <f t="shared" si="181"/>
        <v>-0.5</v>
      </c>
      <c r="AP390" s="3" t="str">
        <f t="shared" si="182"/>
        <v/>
      </c>
      <c r="AS390" s="13" t="str">
        <f t="shared" si="183"/>
        <v/>
      </c>
      <c r="AV390" s="5" t="str">
        <f t="shared" si="184"/>
        <v/>
      </c>
      <c r="AX390" s="13" t="str">
        <f t="shared" si="185"/>
        <v/>
      </c>
      <c r="AZ390" s="5" t="str">
        <f t="shared" si="186"/>
        <v/>
      </c>
      <c r="BB390" s="13" t="str">
        <f t="shared" si="187"/>
        <v/>
      </c>
      <c r="BC390" s="13" t="str">
        <f t="shared" si="188"/>
        <v/>
      </c>
      <c r="BD390" s="13">
        <f t="shared" si="189"/>
        <v>0.33606185643656367</v>
      </c>
    </row>
    <row r="391" spans="1:56" ht="15" x14ac:dyDescent="0.2">
      <c r="A391" s="3" t="s">
        <v>3104</v>
      </c>
      <c r="B391" s="21" t="s">
        <v>3137</v>
      </c>
      <c r="G391" s="3">
        <f t="shared" si="167"/>
        <v>-0.25</v>
      </c>
      <c r="I391" s="3">
        <f t="shared" si="168"/>
        <v>-0.25</v>
      </c>
      <c r="K391" s="3">
        <f t="shared" si="169"/>
        <v>-0.25</v>
      </c>
      <c r="L391" s="12" t="str">
        <f t="shared" si="173"/>
        <v/>
      </c>
      <c r="N391" s="13">
        <f t="shared" si="172"/>
        <v>-3.6801605888256944E-3</v>
      </c>
      <c r="O391" s="12" t="e">
        <f t="shared" si="139"/>
        <v>#N/A</v>
      </c>
      <c r="Q391" s="3">
        <f t="shared" si="170"/>
        <v>-0.25</v>
      </c>
      <c r="S391" s="3">
        <f t="shared" si="171"/>
        <v>-0.25</v>
      </c>
      <c r="T391" s="13" t="str">
        <f t="shared" si="174"/>
        <v/>
      </c>
      <c r="W391" s="5" t="str">
        <f t="shared" si="175"/>
        <v/>
      </c>
      <c r="Y391" s="5" t="str">
        <f t="shared" si="176"/>
        <v/>
      </c>
      <c r="AA391" s="5" t="str">
        <f t="shared" si="177"/>
        <v/>
      </c>
      <c r="AC391" s="5" t="str">
        <f t="shared" si="178"/>
        <v/>
      </c>
      <c r="AD391" s="5" t="str">
        <f t="shared" si="179"/>
        <v/>
      </c>
      <c r="AK391" s="3">
        <f t="shared" si="180"/>
        <v>-0.5</v>
      </c>
      <c r="AM391" s="3">
        <f t="shared" si="180"/>
        <v>-0.5</v>
      </c>
      <c r="AO391" s="3">
        <f t="shared" si="181"/>
        <v>-0.5</v>
      </c>
      <c r="AP391" s="3" t="str">
        <f t="shared" si="182"/>
        <v/>
      </c>
      <c r="AS391" s="13" t="str">
        <f t="shared" si="183"/>
        <v/>
      </c>
      <c r="AV391" s="5" t="str">
        <f t="shared" si="184"/>
        <v/>
      </c>
      <c r="AX391" s="13" t="str">
        <f t="shared" si="185"/>
        <v/>
      </c>
      <c r="AZ391" s="5" t="str">
        <f t="shared" si="186"/>
        <v/>
      </c>
      <c r="BB391" s="13" t="str">
        <f t="shared" si="187"/>
        <v/>
      </c>
      <c r="BC391" s="13" t="str">
        <f t="shared" si="188"/>
        <v/>
      </c>
      <c r="BD391" s="13" t="str">
        <f t="shared" si="189"/>
        <v/>
      </c>
    </row>
  </sheetData>
  <autoFilter ref="A2:BD391" xr:uid="{40F4F5A6-26AF-3E49-B9B2-9E854D09B391}"/>
  <mergeCells count="7">
    <mergeCell ref="AU1:BA1"/>
    <mergeCell ref="F1:J1"/>
    <mergeCell ref="M1:R1"/>
    <mergeCell ref="U1:AB1"/>
    <mergeCell ref="AF1:AG1"/>
    <mergeCell ref="AH1:AI1"/>
    <mergeCell ref="AJ1:AN1"/>
  </mergeCells>
  <hyperlinks>
    <hyperlink ref="A126" r:id="rId1" xr:uid="{BD51D5AA-6CC0-AC42-BACA-B4FC15CF017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8722-EB00-2242-9A77-301CBC80D3FA}">
  <dimension ref="A1:CD391"/>
  <sheetViews>
    <sheetView topLeftCell="BI1" workbookViewId="0">
      <selection activeCell="CD2" sqref="CD2"/>
    </sheetView>
  </sheetViews>
  <sheetFormatPr baseColWidth="10" defaultRowHeight="13" x14ac:dyDescent="0.15"/>
  <cols>
    <col min="1" max="1" width="40.83203125" customWidth="1"/>
    <col min="2" max="2" width="30" bestFit="1" customWidth="1"/>
    <col min="3" max="3" width="21.83203125" customWidth="1"/>
    <col min="4" max="5" width="10.83203125" customWidth="1"/>
    <col min="78" max="78" width="11.33203125" customWidth="1"/>
  </cols>
  <sheetData>
    <row r="1" spans="1:82" ht="49" customHeight="1" x14ac:dyDescent="0.15">
      <c r="F1" s="35" t="s">
        <v>3146</v>
      </c>
      <c r="G1" s="35"/>
      <c r="H1" s="33"/>
      <c r="I1" s="17"/>
      <c r="J1" s="17"/>
      <c r="K1" s="35" t="s">
        <v>3147</v>
      </c>
      <c r="L1" s="35"/>
      <c r="M1" s="33"/>
      <c r="N1" s="33"/>
      <c r="O1" s="33"/>
      <c r="P1" s="33"/>
      <c r="Q1" s="33"/>
      <c r="R1" s="33"/>
      <c r="S1" s="33"/>
      <c r="T1" s="33"/>
      <c r="U1" s="33"/>
      <c r="V1" s="33"/>
      <c r="W1" s="33"/>
      <c r="X1" s="33"/>
      <c r="Y1" s="33"/>
      <c r="Z1" s="33"/>
      <c r="AA1" s="33"/>
      <c r="AB1" s="33"/>
      <c r="AC1" s="33"/>
      <c r="AD1" s="33"/>
      <c r="AE1" s="33"/>
      <c r="AF1" s="33"/>
      <c r="AG1" s="33"/>
      <c r="AH1" s="17"/>
      <c r="AI1" s="17"/>
      <c r="AJ1" s="35" t="s">
        <v>3121</v>
      </c>
      <c r="AK1" s="35"/>
      <c r="AL1" s="33"/>
      <c r="AM1" s="17"/>
      <c r="AP1" s="35" t="s">
        <v>3122</v>
      </c>
      <c r="AQ1" s="35"/>
      <c r="AR1" s="33"/>
      <c r="AS1" s="33"/>
      <c r="AT1" s="33"/>
      <c r="AU1" s="33"/>
      <c r="AV1" s="33"/>
      <c r="AW1" s="33"/>
      <c r="AX1" s="33"/>
      <c r="AY1" s="33"/>
      <c r="AZ1" s="33"/>
      <c r="BA1" s="33"/>
      <c r="BB1" s="33"/>
      <c r="BC1" s="33"/>
      <c r="BD1" s="33"/>
      <c r="BE1" s="33"/>
      <c r="BF1" s="33"/>
      <c r="BG1" s="17"/>
      <c r="BO1" s="35" t="s">
        <v>3123</v>
      </c>
      <c r="BP1" s="35"/>
      <c r="BQ1" s="33"/>
      <c r="BR1" s="17"/>
      <c r="BS1" s="17"/>
      <c r="BT1" s="35" t="s">
        <v>3124</v>
      </c>
      <c r="BU1" s="35"/>
      <c r="BV1" s="33"/>
      <c r="BW1" s="33"/>
      <c r="BX1" s="33"/>
      <c r="BY1" s="17"/>
      <c r="BZ1" s="17"/>
      <c r="CB1" s="8" t="s">
        <v>3125</v>
      </c>
      <c r="CD1" s="16"/>
    </row>
    <row r="2" spans="1:82" ht="224" customHeight="1" x14ac:dyDescent="0.15">
      <c r="A2" s="1" t="s">
        <v>109</v>
      </c>
      <c r="B2" s="1" t="s">
        <v>3132</v>
      </c>
      <c r="C2" s="1" t="s">
        <v>0</v>
      </c>
      <c r="D2" s="1" t="s">
        <v>3133</v>
      </c>
      <c r="E2" s="1" t="s">
        <v>3134</v>
      </c>
      <c r="F2" s="1" t="s">
        <v>48</v>
      </c>
      <c r="G2" s="1" t="s">
        <v>3135</v>
      </c>
      <c r="H2" s="1" t="s">
        <v>49</v>
      </c>
      <c r="I2" s="1" t="s">
        <v>3135</v>
      </c>
      <c r="J2" s="11" t="s">
        <v>3167</v>
      </c>
      <c r="K2" s="1" t="s">
        <v>50</v>
      </c>
      <c r="L2" s="1" t="s">
        <v>3135</v>
      </c>
      <c r="M2" s="1" t="s">
        <v>51</v>
      </c>
      <c r="N2" s="1" t="s">
        <v>3135</v>
      </c>
      <c r="O2" s="1" t="s">
        <v>52</v>
      </c>
      <c r="P2" s="1" t="s">
        <v>3135</v>
      </c>
      <c r="Q2" s="1" t="s">
        <v>53</v>
      </c>
      <c r="R2" s="1" t="s">
        <v>3135</v>
      </c>
      <c r="S2" s="1" t="s">
        <v>54</v>
      </c>
      <c r="T2" s="1" t="s">
        <v>3135</v>
      </c>
      <c r="U2" s="1" t="s">
        <v>55</v>
      </c>
      <c r="V2" s="1" t="s">
        <v>3135</v>
      </c>
      <c r="W2" s="1" t="s">
        <v>56</v>
      </c>
      <c r="X2" s="1" t="s">
        <v>3135</v>
      </c>
      <c r="Y2" s="1" t="s">
        <v>57</v>
      </c>
      <c r="Z2" s="1" t="s">
        <v>3135</v>
      </c>
      <c r="AA2" s="1" t="s">
        <v>58</v>
      </c>
      <c r="AB2" s="1" t="s">
        <v>3135</v>
      </c>
      <c r="AC2" s="1" t="s">
        <v>59</v>
      </c>
      <c r="AD2" s="1" t="s">
        <v>3135</v>
      </c>
      <c r="AE2" s="1" t="s">
        <v>60</v>
      </c>
      <c r="AF2" s="1" t="s">
        <v>3135</v>
      </c>
      <c r="AG2" s="1" t="s">
        <v>61</v>
      </c>
      <c r="AH2" s="1" t="s">
        <v>3135</v>
      </c>
      <c r="AI2" s="11" t="s">
        <v>3120</v>
      </c>
      <c r="AJ2" s="1" t="s">
        <v>62</v>
      </c>
      <c r="AK2" s="1" t="s">
        <v>3135</v>
      </c>
      <c r="AL2" s="1" t="s">
        <v>63</v>
      </c>
      <c r="AM2" s="1" t="s">
        <v>3135</v>
      </c>
      <c r="AN2" s="11" t="s">
        <v>3168</v>
      </c>
      <c r="AO2" s="1" t="s">
        <v>64</v>
      </c>
      <c r="AP2" s="1" t="s">
        <v>65</v>
      </c>
      <c r="AQ2" s="1" t="s">
        <v>3135</v>
      </c>
      <c r="AR2" s="1" t="s">
        <v>66</v>
      </c>
      <c r="AS2" s="1" t="s">
        <v>3135</v>
      </c>
      <c r="AT2" s="1" t="s">
        <v>67</v>
      </c>
      <c r="AU2" s="1" t="s">
        <v>3135</v>
      </c>
      <c r="AV2" s="1" t="s">
        <v>68</v>
      </c>
      <c r="AW2" s="1" t="s">
        <v>3135</v>
      </c>
      <c r="AX2" s="1" t="s">
        <v>69</v>
      </c>
      <c r="AY2" s="1" t="s">
        <v>3135</v>
      </c>
      <c r="AZ2" s="1" t="s">
        <v>70</v>
      </c>
      <c r="BA2" s="1" t="s">
        <v>3135</v>
      </c>
      <c r="BB2" s="1" t="s">
        <v>71</v>
      </c>
      <c r="BC2" s="1" t="s">
        <v>3135</v>
      </c>
      <c r="BD2" s="1" t="s">
        <v>72</v>
      </c>
      <c r="BE2" s="1" t="s">
        <v>3135</v>
      </c>
      <c r="BF2" s="1" t="s">
        <v>73</v>
      </c>
      <c r="BG2" s="1" t="s">
        <v>3135</v>
      </c>
      <c r="BH2" s="11" t="s">
        <v>3169</v>
      </c>
      <c r="BI2" s="1" t="s">
        <v>74</v>
      </c>
      <c r="BJ2" s="1" t="s">
        <v>74</v>
      </c>
      <c r="BK2" s="1" t="s">
        <v>75</v>
      </c>
      <c r="BL2" s="1" t="s">
        <v>75</v>
      </c>
      <c r="BM2" s="1" t="s">
        <v>76</v>
      </c>
      <c r="BN2" s="1" t="s">
        <v>76</v>
      </c>
      <c r="BO2" s="1" t="s">
        <v>77</v>
      </c>
      <c r="BP2" s="1" t="s">
        <v>3135</v>
      </c>
      <c r="BQ2" s="1" t="s">
        <v>78</v>
      </c>
      <c r="BR2" s="1" t="s">
        <v>3135</v>
      </c>
      <c r="BS2" s="11" t="s">
        <v>3170</v>
      </c>
      <c r="BT2" s="1" t="s">
        <v>79</v>
      </c>
      <c r="BU2" s="1" t="s">
        <v>3135</v>
      </c>
      <c r="BV2" s="1" t="s">
        <v>80</v>
      </c>
      <c r="BW2" s="1" t="s">
        <v>3135</v>
      </c>
      <c r="BX2" s="1" t="s">
        <v>81</v>
      </c>
      <c r="BY2" s="1" t="s">
        <v>3135</v>
      </c>
      <c r="BZ2" s="11" t="s">
        <v>3171</v>
      </c>
      <c r="CA2" s="1" t="s">
        <v>82</v>
      </c>
      <c r="CB2" s="11" t="s">
        <v>3172</v>
      </c>
      <c r="CC2" s="1" t="s">
        <v>83</v>
      </c>
      <c r="CD2" s="11" t="s">
        <v>3173</v>
      </c>
    </row>
    <row r="3" spans="1:82" ht="15" x14ac:dyDescent="0.2">
      <c r="A3" s="3" t="s">
        <v>111</v>
      </c>
      <c r="B3" s="21" t="s">
        <v>3137</v>
      </c>
      <c r="C3" s="3" t="s">
        <v>112</v>
      </c>
      <c r="D3" s="3" t="s">
        <v>113</v>
      </c>
      <c r="E3" s="3" t="s">
        <v>114</v>
      </c>
      <c r="F3" s="3">
        <v>5</v>
      </c>
      <c r="G3" s="3">
        <f t="shared" ref="G3:G66" si="0">(F3-1)/4</f>
        <v>1</v>
      </c>
      <c r="H3" s="3">
        <v>5</v>
      </c>
      <c r="I3" s="3">
        <f t="shared" ref="I3:I66" si="1">(H3-1)/4</f>
        <v>1</v>
      </c>
      <c r="J3" s="1">
        <f>IFERROR(AVERAGE(IF(G3&gt;=0,G3,""), IF(I3&gt;=0,I3,"")), "")</f>
        <v>1</v>
      </c>
      <c r="K3" s="3">
        <v>4</v>
      </c>
      <c r="L3" s="3">
        <f t="shared" ref="L3:L66" si="2">(K3-1)/4</f>
        <v>0.75</v>
      </c>
      <c r="M3" s="3">
        <v>4</v>
      </c>
      <c r="N3" s="3">
        <f t="shared" ref="N3:N66" si="3">(M3-1)/4</f>
        <v>0.75</v>
      </c>
      <c r="O3" s="3">
        <v>4</v>
      </c>
      <c r="P3" s="3">
        <f t="shared" ref="P3:P66" si="4">(O3-1)/4</f>
        <v>0.75</v>
      </c>
      <c r="Q3" s="3">
        <v>4</v>
      </c>
      <c r="R3" s="3">
        <f t="shared" ref="R3:R66" si="5">(Q3-1)/4</f>
        <v>0.75</v>
      </c>
      <c r="S3" s="3">
        <v>4</v>
      </c>
      <c r="T3" s="3">
        <f t="shared" ref="T3:T66" si="6">(S3-1)/4</f>
        <v>0.75</v>
      </c>
      <c r="U3" s="3">
        <v>4</v>
      </c>
      <c r="V3" s="3">
        <f t="shared" ref="V3:V66" si="7">(U3-1)/4</f>
        <v>0.75</v>
      </c>
      <c r="W3" s="3">
        <v>4</v>
      </c>
      <c r="X3" s="3">
        <f t="shared" ref="X3:X66" si="8">(W3-1)/4</f>
        <v>0.75</v>
      </c>
      <c r="Y3" s="3">
        <v>4</v>
      </c>
      <c r="Z3" s="3">
        <f t="shared" ref="Z3:Z66" si="9">(Y3-1)/4</f>
        <v>0.75</v>
      </c>
      <c r="AA3" s="3">
        <v>3</v>
      </c>
      <c r="AB3" s="3">
        <f t="shared" ref="AB3:AB66" si="10">(AA3-1)/4</f>
        <v>0.5</v>
      </c>
      <c r="AC3" s="3">
        <v>4</v>
      </c>
      <c r="AD3" s="3">
        <f t="shared" ref="AD3:AD66" si="11">(AC3-1)/4</f>
        <v>0.75</v>
      </c>
      <c r="AE3" s="3">
        <v>4</v>
      </c>
      <c r="AF3" s="3">
        <f t="shared" ref="AF3:AF66" si="12">(AE3-1)/4</f>
        <v>0.75</v>
      </c>
      <c r="AG3" s="3">
        <v>3</v>
      </c>
      <c r="AH3" s="3">
        <f t="shared" ref="AH3:AH66" si="13">(AG3-1)/4</f>
        <v>0.5</v>
      </c>
      <c r="AI3" s="3">
        <f>IFERROR(AVERAGE(IF(L3&gt;=0,L3,""), IF(N3&gt;=0,N3,""), IF(P3&gt;=0,P3,""), IF(R3&gt;=0,R3,""), IF(T3&gt;=0,T3,""), IF(V3&gt;=0,V3,""), IF(X3&gt;=0,X3,""), IF(Z3&gt;=0,Z3,""), IF(AB3&gt;=0,AB3,""), IF(AD3&gt;=0,AD3,""), IF(AF3&gt;=0,AF3,""), IF(AH3&gt;=0,AH3,"")), "")</f>
        <v>0.70833333333333337</v>
      </c>
      <c r="AJ3" s="3">
        <v>4</v>
      </c>
      <c r="AK3" s="3">
        <f t="shared" ref="AK3:AK66" si="14">(AJ3-1)/4</f>
        <v>0.75</v>
      </c>
      <c r="AL3" s="3">
        <v>4</v>
      </c>
      <c r="AM3" s="3">
        <f t="shared" ref="AM3:AM66" si="15">(AL3-1)/4</f>
        <v>0.75</v>
      </c>
      <c r="AN3" s="3">
        <f>IFERROR(AVERAGE(IF(AK3&gt;=0,AK3,""), IF(AM3&gt;=0,AM3,"")), "")</f>
        <v>0.75</v>
      </c>
      <c r="AO3" s="3" t="s">
        <v>118</v>
      </c>
      <c r="AP3" s="3">
        <v>4</v>
      </c>
      <c r="AQ3" s="3">
        <f t="shared" ref="AQ3:AQ66" si="16">(AP3-1)/3</f>
        <v>1</v>
      </c>
      <c r="AR3" s="3">
        <v>2</v>
      </c>
      <c r="AS3" s="3">
        <f t="shared" ref="AS3:AS66" si="17">(AR3-1)/3</f>
        <v>0.33333333333333331</v>
      </c>
      <c r="AT3" s="3">
        <v>1</v>
      </c>
      <c r="AU3" s="3">
        <f t="shared" ref="AU3:AU66" si="18">(AT3-1)/3</f>
        <v>0</v>
      </c>
      <c r="AV3" s="3">
        <v>1</v>
      </c>
      <c r="AW3" s="3">
        <f t="shared" ref="AW3:AW66" si="19">(AV3-1)/3</f>
        <v>0</v>
      </c>
      <c r="AX3" s="3">
        <v>2</v>
      </c>
      <c r="AY3" s="3">
        <f t="shared" ref="AY3:AY66" si="20">(AX3-1)/3</f>
        <v>0.33333333333333331</v>
      </c>
      <c r="AZ3" s="3">
        <v>3</v>
      </c>
      <c r="BA3" s="3">
        <f t="shared" ref="BA3:BA66" si="21">(AZ3-1)/3</f>
        <v>0.66666666666666663</v>
      </c>
      <c r="BB3" s="3">
        <v>2</v>
      </c>
      <c r="BC3" s="3">
        <f t="shared" ref="BC3:BC66" si="22">(BB3-1)/3</f>
        <v>0.33333333333333331</v>
      </c>
      <c r="BD3" s="3">
        <v>4</v>
      </c>
      <c r="BE3" s="3">
        <f t="shared" ref="BE3:BE66" si="23">(BD3-1)/3</f>
        <v>1</v>
      </c>
      <c r="BF3" s="3">
        <v>4</v>
      </c>
      <c r="BG3" s="3">
        <f t="shared" ref="BG3:BG66" si="24">(BF3-1)/3</f>
        <v>1</v>
      </c>
      <c r="BH3" s="3">
        <f>IFERROR(AVERAGE(IF(AQ3&gt;=0,AQ3,""), IF(AS3&gt;=0,AS3,""), IF(AU3&gt;=0,AU3,""), IF(AW3&gt;=0,AW3,""), IF(AY3&gt;=0,AY3,""), IF(BA3&gt;=0,BA3,""), IF(BC3&gt;=0,BC3,""), IF(BE3&gt;=0,BE3,""), IF(BG3&gt;=0,BG3,"")), "")</f>
        <v>0.51851851851851849</v>
      </c>
      <c r="BO3" s="3">
        <v>4</v>
      </c>
      <c r="BP3" s="3">
        <f t="shared" ref="BP3:BP66" si="25">(BO3-1)/3</f>
        <v>1</v>
      </c>
      <c r="BQ3" s="3">
        <v>4</v>
      </c>
      <c r="BR3" s="3">
        <f t="shared" ref="BR3:BR66" si="26">(BQ3-1)/3</f>
        <v>1</v>
      </c>
      <c r="BS3" s="3">
        <f>IFERROR(AVERAGE(IF(BP3&gt;=0,BP3,""), IF(BR3&gt;=0,BR3,"")), "")</f>
        <v>1</v>
      </c>
      <c r="BT3" s="3">
        <v>4</v>
      </c>
      <c r="BU3" s="3">
        <f t="shared" ref="BU3:BU66" si="27">(BT3-1)/3</f>
        <v>1</v>
      </c>
      <c r="BV3" s="3">
        <v>3</v>
      </c>
      <c r="BW3" s="3">
        <f t="shared" ref="BW3:BW66" si="28">(BV3-1)/3</f>
        <v>0.66666666666666663</v>
      </c>
      <c r="BX3" s="3">
        <v>2</v>
      </c>
      <c r="BY3" s="3">
        <f t="shared" ref="BY3:BY66" si="29">(BX3-1)/3</f>
        <v>0.33333333333333331</v>
      </c>
      <c r="BZ3" s="3">
        <f>IFERROR(AVERAGE(IF(BU3&gt;=0,BU3,""), IF(BW3&gt;=0,BW3,""), IF(BY3&gt;=0,BY3,"")), "")</f>
        <v>0.66666666666666663</v>
      </c>
      <c r="CA3" s="3" t="s">
        <v>119</v>
      </c>
      <c r="CB3" s="3">
        <v>1</v>
      </c>
      <c r="CC3" s="3">
        <v>5</v>
      </c>
      <c r="CD3" s="3">
        <f>IFERROR(AVERAGE(J3,AI3,AN3,BH3,BS3,BZ3,CB3), "")</f>
        <v>0.80621693121693128</v>
      </c>
    </row>
    <row r="4" spans="1:82" ht="15" x14ac:dyDescent="0.2">
      <c r="A4" s="3" t="s">
        <v>122</v>
      </c>
      <c r="B4" s="21" t="s">
        <v>3149</v>
      </c>
      <c r="C4" s="3" t="s">
        <v>123</v>
      </c>
      <c r="D4" s="3" t="s">
        <v>124</v>
      </c>
      <c r="E4" s="3" t="s">
        <v>125</v>
      </c>
      <c r="F4" s="3">
        <v>5</v>
      </c>
      <c r="G4" s="3">
        <f t="shared" si="0"/>
        <v>1</v>
      </c>
      <c r="H4" s="3">
        <v>5</v>
      </c>
      <c r="I4" s="3">
        <f t="shared" si="1"/>
        <v>1</v>
      </c>
      <c r="J4" s="1">
        <f t="shared" ref="J4:J67" si="30">IFERROR(AVERAGE(IF(G4&gt;=0,G4,""), IF(I4&gt;=0,I4,"")), "")</f>
        <v>1</v>
      </c>
      <c r="K4" s="3">
        <v>5</v>
      </c>
      <c r="L4" s="3">
        <f t="shared" si="2"/>
        <v>1</v>
      </c>
      <c r="M4" s="3">
        <v>4</v>
      </c>
      <c r="N4" s="3">
        <f t="shared" si="3"/>
        <v>0.75</v>
      </c>
      <c r="O4" s="3">
        <v>5</v>
      </c>
      <c r="P4" s="3">
        <f t="shared" si="4"/>
        <v>1</v>
      </c>
      <c r="Q4" s="3">
        <v>4</v>
      </c>
      <c r="R4" s="3">
        <f t="shared" si="5"/>
        <v>0.75</v>
      </c>
      <c r="S4" s="3">
        <v>5</v>
      </c>
      <c r="T4" s="3">
        <f t="shared" si="6"/>
        <v>1</v>
      </c>
      <c r="U4" s="3">
        <v>5</v>
      </c>
      <c r="V4" s="3">
        <f t="shared" si="7"/>
        <v>1</v>
      </c>
      <c r="W4" s="3">
        <v>5</v>
      </c>
      <c r="X4" s="3">
        <f t="shared" si="8"/>
        <v>1</v>
      </c>
      <c r="Y4" s="3">
        <v>5</v>
      </c>
      <c r="Z4" s="3">
        <f t="shared" si="9"/>
        <v>1</v>
      </c>
      <c r="AA4" s="3">
        <v>5</v>
      </c>
      <c r="AB4" s="3">
        <f t="shared" si="10"/>
        <v>1</v>
      </c>
      <c r="AC4" s="3">
        <v>4</v>
      </c>
      <c r="AD4" s="3">
        <f t="shared" si="11"/>
        <v>0.75</v>
      </c>
      <c r="AE4" s="3">
        <v>5</v>
      </c>
      <c r="AF4" s="3">
        <f t="shared" si="12"/>
        <v>1</v>
      </c>
      <c r="AG4" s="3">
        <v>5</v>
      </c>
      <c r="AH4" s="3">
        <f t="shared" si="13"/>
        <v>1</v>
      </c>
      <c r="AI4" s="3">
        <f t="shared" ref="AI4:AI67" si="31">IFERROR(AVERAGE(IF(L4&gt;=0,L4,""), IF(N4&gt;=0,N4,""), IF(P4&gt;=0,P4,""), IF(R4&gt;=0,R4,""), IF(T4&gt;=0,T4,""), IF(V4&gt;=0,V4,""), IF(X4&gt;=0,X4,""), IF(Z4&gt;=0,Z4,""), IF(AB4&gt;=0,AB4,""), IF(AD4&gt;=0,AD4,""), IF(AF4&gt;=0,AF4,""), IF(AH4&gt;=0,AH4,"")), "")</f>
        <v>0.9375</v>
      </c>
      <c r="AJ4" s="3">
        <v>5</v>
      </c>
      <c r="AK4" s="3">
        <f t="shared" si="14"/>
        <v>1</v>
      </c>
      <c r="AL4" s="3">
        <v>5</v>
      </c>
      <c r="AM4" s="3">
        <f t="shared" si="15"/>
        <v>1</v>
      </c>
      <c r="AN4" s="3">
        <f t="shared" ref="AN4:AN67" si="32">IFERROR(AVERAGE(IF(AK4&gt;=0,AK4,""), IF(AM4&gt;=0,AM4,"")), "")</f>
        <v>1</v>
      </c>
      <c r="AO4" s="3" t="s">
        <v>132</v>
      </c>
      <c r="AP4" s="3">
        <v>4</v>
      </c>
      <c r="AQ4" s="3">
        <f t="shared" si="16"/>
        <v>1</v>
      </c>
      <c r="AR4" s="3">
        <v>4</v>
      </c>
      <c r="AS4" s="3">
        <f t="shared" si="17"/>
        <v>1</v>
      </c>
      <c r="AT4" s="3">
        <v>3</v>
      </c>
      <c r="AU4" s="3">
        <f t="shared" si="18"/>
        <v>0.66666666666666663</v>
      </c>
      <c r="AV4" s="3">
        <v>3</v>
      </c>
      <c r="AW4" s="3">
        <f t="shared" si="19"/>
        <v>0.66666666666666663</v>
      </c>
      <c r="AX4" s="3">
        <v>3</v>
      </c>
      <c r="AY4" s="3">
        <f t="shared" si="20"/>
        <v>0.66666666666666663</v>
      </c>
      <c r="AZ4" s="3">
        <v>3</v>
      </c>
      <c r="BA4" s="3">
        <f t="shared" si="21"/>
        <v>0.66666666666666663</v>
      </c>
      <c r="BB4" s="3">
        <v>4</v>
      </c>
      <c r="BC4" s="3">
        <f t="shared" si="22"/>
        <v>1</v>
      </c>
      <c r="BD4" s="3">
        <v>3</v>
      </c>
      <c r="BE4" s="3">
        <f t="shared" si="23"/>
        <v>0.66666666666666663</v>
      </c>
      <c r="BF4" s="3">
        <v>2</v>
      </c>
      <c r="BG4" s="3">
        <f t="shared" si="24"/>
        <v>0.33333333333333331</v>
      </c>
      <c r="BH4" s="3">
        <f t="shared" ref="BH4:BH67" si="33">IFERROR(AVERAGE(IF(AQ4&gt;=0,AQ4,""), IF(AS4&gt;=0,AS4,""), IF(AU4&gt;=0,AU4,""), IF(AW4&gt;=0,AW4,""), IF(AY4&gt;=0,AY4,""), IF(BA4&gt;=0,BA4,""), IF(BC4&gt;=0,BC4,""), IF(BE4&gt;=0,BE4,""), IF(BG4&gt;=0,BG4,"")), "")</f>
        <v>0.7407407407407407</v>
      </c>
      <c r="BI4" s="3" t="s">
        <v>133</v>
      </c>
      <c r="BJ4" s="3">
        <v>3</v>
      </c>
      <c r="BO4" s="3">
        <v>4</v>
      </c>
      <c r="BP4" s="3">
        <f t="shared" si="25"/>
        <v>1</v>
      </c>
      <c r="BQ4" s="3">
        <v>4</v>
      </c>
      <c r="BR4" s="3">
        <f t="shared" si="26"/>
        <v>1</v>
      </c>
      <c r="BS4" s="3">
        <f t="shared" ref="BS4:BS67" si="34">IFERROR(AVERAGE(IF(BP4&gt;=0,BP4,""), IF(BR4&gt;=0,BR4,"")), "")</f>
        <v>1</v>
      </c>
      <c r="BT4" s="3">
        <v>4</v>
      </c>
      <c r="BU4" s="3">
        <f t="shared" si="27"/>
        <v>1</v>
      </c>
      <c r="BV4" s="3">
        <v>3</v>
      </c>
      <c r="BW4" s="3">
        <f t="shared" si="28"/>
        <v>0.66666666666666663</v>
      </c>
      <c r="BX4" s="3">
        <v>3</v>
      </c>
      <c r="BY4" s="3">
        <f t="shared" si="29"/>
        <v>0.66666666666666663</v>
      </c>
      <c r="BZ4" s="3">
        <f t="shared" ref="BZ4:BZ67" si="35">IFERROR(AVERAGE(IF(BU4&gt;=0,BU4,""), IF(BW4&gt;=0,BW4,""), IF(BY4&gt;=0,BY4,"")), "")</f>
        <v>0.77777777777777768</v>
      </c>
      <c r="CA4" s="3" t="s">
        <v>134</v>
      </c>
      <c r="CB4" s="3">
        <v>1</v>
      </c>
      <c r="CC4" s="3">
        <v>2</v>
      </c>
      <c r="CD4" s="3">
        <f t="shared" ref="CD4:CD67" si="36">IFERROR(AVERAGE(J4,AI4,AN4,BH4,BS4,BZ4,CB4), "")</f>
        <v>0.92228835978835977</v>
      </c>
    </row>
    <row r="5" spans="1:82" ht="15" x14ac:dyDescent="0.2">
      <c r="A5" s="3" t="s">
        <v>141</v>
      </c>
      <c r="B5" s="21" t="s">
        <v>3137</v>
      </c>
      <c r="F5" s="3">
        <v>4</v>
      </c>
      <c r="G5" s="3">
        <f t="shared" si="0"/>
        <v>0.75</v>
      </c>
      <c r="H5" s="3">
        <v>4</v>
      </c>
      <c r="I5" s="3">
        <f t="shared" si="1"/>
        <v>0.75</v>
      </c>
      <c r="J5" s="1">
        <f t="shared" si="30"/>
        <v>0.75</v>
      </c>
      <c r="K5" s="3">
        <v>3</v>
      </c>
      <c r="L5" s="3">
        <f t="shared" si="2"/>
        <v>0.5</v>
      </c>
      <c r="M5" s="3">
        <v>3</v>
      </c>
      <c r="N5" s="3">
        <f t="shared" si="3"/>
        <v>0.5</v>
      </c>
      <c r="O5" s="3">
        <v>5</v>
      </c>
      <c r="P5" s="3">
        <f t="shared" si="4"/>
        <v>1</v>
      </c>
      <c r="Q5" s="3">
        <v>3</v>
      </c>
      <c r="R5" s="3">
        <f t="shared" si="5"/>
        <v>0.5</v>
      </c>
      <c r="S5" s="3">
        <v>3</v>
      </c>
      <c r="T5" s="3">
        <f t="shared" si="6"/>
        <v>0.5</v>
      </c>
      <c r="U5" s="3">
        <v>3</v>
      </c>
      <c r="V5" s="3">
        <f t="shared" si="7"/>
        <v>0.5</v>
      </c>
      <c r="W5" s="3">
        <v>2</v>
      </c>
      <c r="X5" s="3">
        <f t="shared" si="8"/>
        <v>0.25</v>
      </c>
      <c r="Y5" s="3">
        <v>2</v>
      </c>
      <c r="Z5" s="3">
        <f t="shared" si="9"/>
        <v>0.25</v>
      </c>
      <c r="AA5" s="3">
        <v>3</v>
      </c>
      <c r="AB5" s="3">
        <f t="shared" si="10"/>
        <v>0.5</v>
      </c>
      <c r="AC5" s="3">
        <v>2</v>
      </c>
      <c r="AD5" s="3">
        <f t="shared" si="11"/>
        <v>0.25</v>
      </c>
      <c r="AE5" s="3">
        <v>3</v>
      </c>
      <c r="AF5" s="3">
        <f t="shared" si="12"/>
        <v>0.5</v>
      </c>
      <c r="AG5" s="3">
        <v>1</v>
      </c>
      <c r="AH5" s="3">
        <f t="shared" si="13"/>
        <v>0</v>
      </c>
      <c r="AI5" s="3">
        <f t="shared" si="31"/>
        <v>0.4375</v>
      </c>
      <c r="AJ5" s="3">
        <v>4</v>
      </c>
      <c r="AK5" s="3">
        <f t="shared" si="14"/>
        <v>0.75</v>
      </c>
      <c r="AL5" s="3">
        <v>2</v>
      </c>
      <c r="AM5" s="3">
        <f t="shared" si="15"/>
        <v>0.25</v>
      </c>
      <c r="AN5" s="3">
        <f t="shared" si="32"/>
        <v>0.5</v>
      </c>
      <c r="AO5" s="3" t="s">
        <v>139</v>
      </c>
      <c r="AP5" s="3">
        <v>4</v>
      </c>
      <c r="AQ5" s="3">
        <f t="shared" si="16"/>
        <v>1</v>
      </c>
      <c r="AR5" s="3">
        <v>1</v>
      </c>
      <c r="AS5" s="3">
        <f t="shared" si="17"/>
        <v>0</v>
      </c>
      <c r="AT5" s="3">
        <v>1</v>
      </c>
      <c r="AU5" s="3">
        <f t="shared" si="18"/>
        <v>0</v>
      </c>
      <c r="AV5" s="3">
        <v>1</v>
      </c>
      <c r="AW5" s="3">
        <f t="shared" si="19"/>
        <v>0</v>
      </c>
      <c r="AX5" s="3">
        <v>1</v>
      </c>
      <c r="AY5" s="3">
        <f t="shared" si="20"/>
        <v>0</v>
      </c>
      <c r="AZ5" s="3">
        <v>2</v>
      </c>
      <c r="BA5" s="3">
        <f t="shared" si="21"/>
        <v>0.33333333333333331</v>
      </c>
      <c r="BB5" s="3">
        <v>2</v>
      </c>
      <c r="BC5" s="3">
        <f t="shared" si="22"/>
        <v>0.33333333333333331</v>
      </c>
      <c r="BD5" s="3">
        <v>4</v>
      </c>
      <c r="BE5" s="3">
        <f t="shared" si="23"/>
        <v>1</v>
      </c>
      <c r="BF5" s="3">
        <v>3</v>
      </c>
      <c r="BG5" s="3">
        <f t="shared" si="24"/>
        <v>0.66666666666666663</v>
      </c>
      <c r="BH5" s="3">
        <f t="shared" si="33"/>
        <v>0.37037037037037035</v>
      </c>
      <c r="BO5" s="3">
        <v>4</v>
      </c>
      <c r="BP5" s="3">
        <f t="shared" si="25"/>
        <v>1</v>
      </c>
      <c r="BQ5" s="3">
        <v>4</v>
      </c>
      <c r="BR5" s="3">
        <f t="shared" si="26"/>
        <v>1</v>
      </c>
      <c r="BS5" s="3">
        <f t="shared" si="34"/>
        <v>1</v>
      </c>
      <c r="BT5" s="3">
        <v>4</v>
      </c>
      <c r="BU5" s="3">
        <f t="shared" si="27"/>
        <v>1</v>
      </c>
      <c r="BV5" s="3">
        <v>2</v>
      </c>
      <c r="BW5" s="3">
        <f t="shared" si="28"/>
        <v>0.33333333333333331</v>
      </c>
      <c r="BX5" s="3">
        <v>1</v>
      </c>
      <c r="BY5" s="3">
        <f t="shared" si="29"/>
        <v>0</v>
      </c>
      <c r="BZ5" s="3">
        <f t="shared" si="35"/>
        <v>0.44444444444444442</v>
      </c>
      <c r="CA5" s="3" t="s">
        <v>140</v>
      </c>
      <c r="CB5" s="3">
        <v>0</v>
      </c>
      <c r="CD5" s="3">
        <f t="shared" si="36"/>
        <v>0.50033068783068779</v>
      </c>
    </row>
    <row r="6" spans="1:82" ht="15" x14ac:dyDescent="0.2">
      <c r="A6" s="3" t="s">
        <v>142</v>
      </c>
      <c r="B6" s="21" t="s">
        <v>3150</v>
      </c>
      <c r="C6" s="3" t="s">
        <v>143</v>
      </c>
      <c r="D6" s="3" t="s">
        <v>144</v>
      </c>
      <c r="E6" s="3" t="s">
        <v>145</v>
      </c>
      <c r="F6" s="3">
        <v>5</v>
      </c>
      <c r="G6" s="3">
        <f t="shared" si="0"/>
        <v>1</v>
      </c>
      <c r="H6" s="3">
        <v>5</v>
      </c>
      <c r="I6" s="3">
        <f t="shared" si="1"/>
        <v>1</v>
      </c>
      <c r="J6" s="1">
        <f t="shared" si="30"/>
        <v>1</v>
      </c>
      <c r="K6" s="3">
        <v>5</v>
      </c>
      <c r="L6" s="3">
        <f t="shared" si="2"/>
        <v>1</v>
      </c>
      <c r="M6" s="3">
        <v>5</v>
      </c>
      <c r="N6" s="3">
        <f t="shared" si="3"/>
        <v>1</v>
      </c>
      <c r="O6" s="3">
        <v>5</v>
      </c>
      <c r="P6" s="3">
        <f t="shared" si="4"/>
        <v>1</v>
      </c>
      <c r="Q6" s="3">
        <v>3</v>
      </c>
      <c r="R6" s="3">
        <f t="shared" si="5"/>
        <v>0.5</v>
      </c>
      <c r="S6" s="3">
        <v>3</v>
      </c>
      <c r="T6" s="3">
        <f t="shared" si="6"/>
        <v>0.5</v>
      </c>
      <c r="U6" s="3">
        <v>4</v>
      </c>
      <c r="V6" s="3">
        <f t="shared" si="7"/>
        <v>0.75</v>
      </c>
      <c r="W6" s="3">
        <v>5</v>
      </c>
      <c r="X6" s="3">
        <f t="shared" si="8"/>
        <v>1</v>
      </c>
      <c r="Y6" s="3">
        <v>5</v>
      </c>
      <c r="Z6" s="3">
        <f t="shared" si="9"/>
        <v>1</v>
      </c>
      <c r="AA6" s="3">
        <v>5</v>
      </c>
      <c r="AB6" s="3">
        <f t="shared" si="10"/>
        <v>1</v>
      </c>
      <c r="AC6" s="3">
        <v>5</v>
      </c>
      <c r="AD6" s="3">
        <f t="shared" si="11"/>
        <v>1</v>
      </c>
      <c r="AE6" s="3">
        <v>5</v>
      </c>
      <c r="AF6" s="3">
        <f t="shared" si="12"/>
        <v>1</v>
      </c>
      <c r="AG6" s="3">
        <v>4</v>
      </c>
      <c r="AH6" s="3">
        <f t="shared" si="13"/>
        <v>0.75</v>
      </c>
      <c r="AI6" s="3">
        <f t="shared" si="31"/>
        <v>0.875</v>
      </c>
      <c r="AJ6" s="3">
        <v>5</v>
      </c>
      <c r="AK6" s="3">
        <f t="shared" si="14"/>
        <v>1</v>
      </c>
      <c r="AL6" s="3">
        <v>5</v>
      </c>
      <c r="AM6" s="3">
        <f t="shared" si="15"/>
        <v>1</v>
      </c>
      <c r="AN6" s="3">
        <f t="shared" si="32"/>
        <v>1</v>
      </c>
      <c r="AO6" s="3" t="s">
        <v>146</v>
      </c>
      <c r="AP6" s="3">
        <v>3</v>
      </c>
      <c r="AQ6" s="3">
        <f t="shared" si="16"/>
        <v>0.66666666666666663</v>
      </c>
      <c r="AR6" s="3">
        <v>1</v>
      </c>
      <c r="AS6" s="3">
        <f t="shared" si="17"/>
        <v>0</v>
      </c>
      <c r="AT6" s="3">
        <v>1</v>
      </c>
      <c r="AU6" s="3">
        <f t="shared" si="18"/>
        <v>0</v>
      </c>
      <c r="AV6" s="3">
        <v>1</v>
      </c>
      <c r="AW6" s="3">
        <f t="shared" si="19"/>
        <v>0</v>
      </c>
      <c r="AX6" s="3">
        <v>3</v>
      </c>
      <c r="AY6" s="3">
        <f t="shared" si="20"/>
        <v>0.66666666666666663</v>
      </c>
      <c r="AZ6" s="3">
        <v>1</v>
      </c>
      <c r="BA6" s="3">
        <f t="shared" si="21"/>
        <v>0</v>
      </c>
      <c r="BB6" s="3">
        <v>1</v>
      </c>
      <c r="BC6" s="3">
        <f t="shared" si="22"/>
        <v>0</v>
      </c>
      <c r="BD6" s="3">
        <v>4</v>
      </c>
      <c r="BE6" s="3">
        <f t="shared" si="23"/>
        <v>1</v>
      </c>
      <c r="BF6" s="3">
        <v>1</v>
      </c>
      <c r="BG6" s="3">
        <f t="shared" si="24"/>
        <v>0</v>
      </c>
      <c r="BH6" s="3">
        <f t="shared" si="33"/>
        <v>0.25925925925925924</v>
      </c>
      <c r="BJ6" s="3">
        <v>0</v>
      </c>
      <c r="BO6" s="3">
        <v>4</v>
      </c>
      <c r="BP6" s="3">
        <f t="shared" si="25"/>
        <v>1</v>
      </c>
      <c r="BQ6" s="3">
        <v>4</v>
      </c>
      <c r="BR6" s="3">
        <f t="shared" si="26"/>
        <v>1</v>
      </c>
      <c r="BS6" s="3">
        <f t="shared" si="34"/>
        <v>1</v>
      </c>
      <c r="BT6" s="3">
        <v>4</v>
      </c>
      <c r="BU6" s="3">
        <f t="shared" si="27"/>
        <v>1</v>
      </c>
      <c r="BV6" s="3">
        <v>2</v>
      </c>
      <c r="BW6" s="3">
        <f t="shared" si="28"/>
        <v>0.33333333333333331</v>
      </c>
      <c r="BX6" s="3">
        <v>3</v>
      </c>
      <c r="BY6" s="3">
        <f t="shared" si="29"/>
        <v>0.66666666666666663</v>
      </c>
      <c r="BZ6" s="3">
        <f t="shared" si="35"/>
        <v>0.66666666666666663</v>
      </c>
      <c r="CA6" s="3" t="s">
        <v>151</v>
      </c>
      <c r="CB6" s="3">
        <v>1</v>
      </c>
      <c r="CC6" s="3">
        <v>2</v>
      </c>
      <c r="CD6" s="3">
        <f t="shared" si="36"/>
        <v>0.82870370370370383</v>
      </c>
    </row>
    <row r="7" spans="1:82" ht="15" x14ac:dyDescent="0.2">
      <c r="B7" s="21" t="s">
        <v>3137</v>
      </c>
      <c r="G7" s="3">
        <f t="shared" si="0"/>
        <v>-0.25</v>
      </c>
      <c r="I7" s="3">
        <f t="shared" si="1"/>
        <v>-0.25</v>
      </c>
      <c r="J7" s="1" t="str">
        <f t="shared" si="30"/>
        <v/>
      </c>
      <c r="L7" s="3">
        <f t="shared" si="2"/>
        <v>-0.25</v>
      </c>
      <c r="N7" s="3">
        <f t="shared" si="3"/>
        <v>-0.25</v>
      </c>
      <c r="P7" s="3">
        <f t="shared" si="4"/>
        <v>-0.25</v>
      </c>
      <c r="R7" s="3">
        <f t="shared" si="5"/>
        <v>-0.25</v>
      </c>
      <c r="T7" s="3">
        <f t="shared" si="6"/>
        <v>-0.25</v>
      </c>
      <c r="V7" s="3">
        <f t="shared" si="7"/>
        <v>-0.25</v>
      </c>
      <c r="X7" s="3">
        <f t="shared" si="8"/>
        <v>-0.25</v>
      </c>
      <c r="Z7" s="3">
        <f t="shared" si="9"/>
        <v>-0.25</v>
      </c>
      <c r="AB7" s="3">
        <f t="shared" si="10"/>
        <v>-0.25</v>
      </c>
      <c r="AD7" s="3">
        <f t="shared" si="11"/>
        <v>-0.25</v>
      </c>
      <c r="AF7" s="3">
        <f t="shared" si="12"/>
        <v>-0.25</v>
      </c>
      <c r="AH7" s="3">
        <f t="shared" si="13"/>
        <v>-0.25</v>
      </c>
      <c r="AI7" s="3" t="str">
        <f t="shared" si="31"/>
        <v/>
      </c>
      <c r="AK7" s="3">
        <f t="shared" si="14"/>
        <v>-0.25</v>
      </c>
      <c r="AM7" s="3">
        <f t="shared" si="15"/>
        <v>-0.25</v>
      </c>
      <c r="AN7" s="3" t="str">
        <f t="shared" si="32"/>
        <v/>
      </c>
      <c r="AQ7" s="3">
        <f t="shared" si="16"/>
        <v>-0.33333333333333331</v>
      </c>
      <c r="AS7" s="3">
        <f t="shared" si="17"/>
        <v>-0.33333333333333331</v>
      </c>
      <c r="AU7" s="3">
        <f t="shared" si="18"/>
        <v>-0.33333333333333331</v>
      </c>
      <c r="AW7" s="3">
        <f t="shared" si="19"/>
        <v>-0.33333333333333331</v>
      </c>
      <c r="AY7" s="3">
        <f t="shared" si="20"/>
        <v>-0.33333333333333331</v>
      </c>
      <c r="BA7" s="3">
        <f t="shared" si="21"/>
        <v>-0.33333333333333331</v>
      </c>
      <c r="BC7" s="3">
        <f t="shared" si="22"/>
        <v>-0.33333333333333331</v>
      </c>
      <c r="BE7" s="3">
        <f t="shared" si="23"/>
        <v>-0.33333333333333331</v>
      </c>
      <c r="BG7" s="3">
        <f t="shared" si="24"/>
        <v>-0.33333333333333331</v>
      </c>
      <c r="BH7" s="3" t="str">
        <f t="shared" si="33"/>
        <v/>
      </c>
      <c r="BP7" s="3">
        <f t="shared" si="25"/>
        <v>-0.33333333333333331</v>
      </c>
      <c r="BR7" s="3">
        <f t="shared" si="26"/>
        <v>-0.33333333333333331</v>
      </c>
      <c r="BS7" s="3" t="str">
        <f t="shared" si="34"/>
        <v/>
      </c>
      <c r="BU7" s="3">
        <f t="shared" si="27"/>
        <v>-0.33333333333333331</v>
      </c>
      <c r="BW7" s="3">
        <f t="shared" si="28"/>
        <v>-0.33333333333333331</v>
      </c>
      <c r="BY7" s="3">
        <f t="shared" si="29"/>
        <v>-0.33333333333333331</v>
      </c>
      <c r="BZ7" s="3" t="str">
        <f t="shared" si="35"/>
        <v/>
      </c>
      <c r="CD7" s="3" t="str">
        <f t="shared" si="36"/>
        <v/>
      </c>
    </row>
    <row r="8" spans="1:82" ht="15" x14ac:dyDescent="0.2">
      <c r="A8" s="3" t="s">
        <v>152</v>
      </c>
      <c r="B8" s="21" t="s">
        <v>3138</v>
      </c>
      <c r="C8" s="3" t="s">
        <v>153</v>
      </c>
      <c r="D8" s="3" t="s">
        <v>113</v>
      </c>
      <c r="E8" s="3" t="s">
        <v>154</v>
      </c>
      <c r="F8" s="3">
        <v>5</v>
      </c>
      <c r="G8" s="3">
        <f t="shared" si="0"/>
        <v>1</v>
      </c>
      <c r="H8" s="3">
        <v>5</v>
      </c>
      <c r="I8" s="3">
        <f t="shared" si="1"/>
        <v>1</v>
      </c>
      <c r="J8" s="1">
        <f t="shared" si="30"/>
        <v>1</v>
      </c>
      <c r="K8" s="3">
        <v>5</v>
      </c>
      <c r="L8" s="3">
        <f t="shared" si="2"/>
        <v>1</v>
      </c>
      <c r="M8" s="3">
        <v>3</v>
      </c>
      <c r="N8" s="3">
        <f t="shared" si="3"/>
        <v>0.5</v>
      </c>
      <c r="O8" s="3">
        <v>4</v>
      </c>
      <c r="P8" s="3">
        <f t="shared" si="4"/>
        <v>0.75</v>
      </c>
      <c r="Q8" s="3">
        <v>4</v>
      </c>
      <c r="R8" s="3">
        <f t="shared" si="5"/>
        <v>0.75</v>
      </c>
      <c r="S8" s="3">
        <v>3</v>
      </c>
      <c r="T8" s="3">
        <f t="shared" si="6"/>
        <v>0.5</v>
      </c>
      <c r="U8" s="3">
        <v>4</v>
      </c>
      <c r="V8" s="3">
        <f t="shared" si="7"/>
        <v>0.75</v>
      </c>
      <c r="W8" s="3">
        <v>4</v>
      </c>
      <c r="X8" s="3">
        <f t="shared" si="8"/>
        <v>0.75</v>
      </c>
      <c r="Y8" s="3">
        <v>3</v>
      </c>
      <c r="Z8" s="3">
        <f t="shared" si="9"/>
        <v>0.5</v>
      </c>
      <c r="AA8" s="3">
        <v>5</v>
      </c>
      <c r="AB8" s="3">
        <f t="shared" si="10"/>
        <v>1</v>
      </c>
      <c r="AC8" s="3">
        <v>5</v>
      </c>
      <c r="AD8" s="3">
        <f t="shared" si="11"/>
        <v>1</v>
      </c>
      <c r="AE8" s="3">
        <v>4</v>
      </c>
      <c r="AF8" s="3">
        <f t="shared" si="12"/>
        <v>0.75</v>
      </c>
      <c r="AG8" s="3">
        <v>5</v>
      </c>
      <c r="AH8" s="3">
        <f t="shared" si="13"/>
        <v>1</v>
      </c>
      <c r="AI8" s="3">
        <f t="shared" si="31"/>
        <v>0.77083333333333337</v>
      </c>
      <c r="AJ8" s="3">
        <v>5</v>
      </c>
      <c r="AK8" s="3">
        <f t="shared" si="14"/>
        <v>1</v>
      </c>
      <c r="AL8" s="3">
        <v>3</v>
      </c>
      <c r="AM8" s="3">
        <f t="shared" si="15"/>
        <v>0.5</v>
      </c>
      <c r="AN8" s="3">
        <f t="shared" si="32"/>
        <v>0.75</v>
      </c>
      <c r="AO8" s="3" t="s">
        <v>159</v>
      </c>
      <c r="AP8" s="3">
        <v>4</v>
      </c>
      <c r="AQ8" s="3">
        <f t="shared" si="16"/>
        <v>1</v>
      </c>
      <c r="AR8" s="3">
        <v>1</v>
      </c>
      <c r="AS8" s="3">
        <f t="shared" si="17"/>
        <v>0</v>
      </c>
      <c r="AT8" s="3">
        <v>0</v>
      </c>
      <c r="AU8" s="3">
        <f t="shared" si="18"/>
        <v>-0.33333333333333331</v>
      </c>
      <c r="AV8" s="3">
        <v>2</v>
      </c>
      <c r="AW8" s="3">
        <f t="shared" si="19"/>
        <v>0.33333333333333331</v>
      </c>
      <c r="AX8" s="3">
        <v>3</v>
      </c>
      <c r="AY8" s="3">
        <f t="shared" si="20"/>
        <v>0.66666666666666663</v>
      </c>
      <c r="AZ8" s="3">
        <v>3</v>
      </c>
      <c r="BA8" s="3">
        <f t="shared" si="21"/>
        <v>0.66666666666666663</v>
      </c>
      <c r="BB8" s="3">
        <v>3</v>
      </c>
      <c r="BC8" s="3">
        <f t="shared" si="22"/>
        <v>0.66666666666666663</v>
      </c>
      <c r="BD8" s="3">
        <v>4</v>
      </c>
      <c r="BE8" s="3">
        <f t="shared" si="23"/>
        <v>1</v>
      </c>
      <c r="BF8" s="3">
        <v>2</v>
      </c>
      <c r="BG8" s="3">
        <f t="shared" si="24"/>
        <v>0.33333333333333331</v>
      </c>
      <c r="BH8" s="3" t="str">
        <f t="shared" si="33"/>
        <v/>
      </c>
      <c r="BI8" s="3" t="s">
        <v>160</v>
      </c>
      <c r="BJ8" s="3">
        <v>3</v>
      </c>
      <c r="BK8" s="3" t="s">
        <v>161</v>
      </c>
      <c r="BL8" s="3">
        <v>3</v>
      </c>
      <c r="BM8" s="3" t="s">
        <v>162</v>
      </c>
      <c r="BN8" s="3">
        <v>1</v>
      </c>
      <c r="BO8" s="3">
        <v>4</v>
      </c>
      <c r="BP8" s="3">
        <f t="shared" si="25"/>
        <v>1</v>
      </c>
      <c r="BQ8" s="3">
        <v>3</v>
      </c>
      <c r="BR8" s="3">
        <f t="shared" si="26"/>
        <v>0.66666666666666663</v>
      </c>
      <c r="BS8" s="3">
        <f t="shared" si="34"/>
        <v>0.83333333333333326</v>
      </c>
      <c r="BT8" s="3">
        <v>3</v>
      </c>
      <c r="BU8" s="3">
        <f t="shared" si="27"/>
        <v>0.66666666666666663</v>
      </c>
      <c r="BV8" s="3">
        <v>1</v>
      </c>
      <c r="BW8" s="3">
        <f t="shared" si="28"/>
        <v>0</v>
      </c>
      <c r="BX8" s="3">
        <v>1</v>
      </c>
      <c r="BY8" s="3">
        <f t="shared" si="29"/>
        <v>0</v>
      </c>
      <c r="BZ8" s="3">
        <f t="shared" si="35"/>
        <v>0.22222222222222221</v>
      </c>
      <c r="CA8" s="3" t="s">
        <v>163</v>
      </c>
      <c r="CB8" s="3">
        <v>1</v>
      </c>
      <c r="CC8" s="3">
        <v>5</v>
      </c>
      <c r="CD8" s="3">
        <f t="shared" si="36"/>
        <v>0.76273148148148151</v>
      </c>
    </row>
    <row r="9" spans="1:82" ht="15" x14ac:dyDescent="0.2">
      <c r="A9" s="3" t="s">
        <v>164</v>
      </c>
      <c r="B9" s="21" t="s">
        <v>3137</v>
      </c>
      <c r="C9" s="3" t="s">
        <v>165</v>
      </c>
      <c r="D9" s="3" t="s">
        <v>124</v>
      </c>
      <c r="E9" s="3" t="s">
        <v>166</v>
      </c>
      <c r="F9" s="3">
        <v>5</v>
      </c>
      <c r="G9" s="3">
        <f t="shared" si="0"/>
        <v>1</v>
      </c>
      <c r="H9" s="3">
        <v>5</v>
      </c>
      <c r="I9" s="3">
        <f t="shared" si="1"/>
        <v>1</v>
      </c>
      <c r="J9" s="1">
        <f t="shared" si="30"/>
        <v>1</v>
      </c>
      <c r="K9" s="3">
        <v>5</v>
      </c>
      <c r="L9" s="3">
        <f t="shared" si="2"/>
        <v>1</v>
      </c>
      <c r="M9" s="3">
        <v>5</v>
      </c>
      <c r="N9" s="3">
        <f t="shared" si="3"/>
        <v>1</v>
      </c>
      <c r="O9" s="3">
        <v>5</v>
      </c>
      <c r="P9" s="3">
        <f t="shared" si="4"/>
        <v>1</v>
      </c>
      <c r="Q9" s="3">
        <v>5</v>
      </c>
      <c r="R9" s="3">
        <f t="shared" si="5"/>
        <v>1</v>
      </c>
      <c r="S9" s="3">
        <v>5</v>
      </c>
      <c r="T9" s="3">
        <f t="shared" si="6"/>
        <v>1</v>
      </c>
      <c r="U9" s="3">
        <v>5</v>
      </c>
      <c r="V9" s="3">
        <f t="shared" si="7"/>
        <v>1</v>
      </c>
      <c r="W9" s="3">
        <v>5</v>
      </c>
      <c r="X9" s="3">
        <f t="shared" si="8"/>
        <v>1</v>
      </c>
      <c r="Y9" s="3">
        <v>3</v>
      </c>
      <c r="Z9" s="3">
        <f t="shared" si="9"/>
        <v>0.5</v>
      </c>
      <c r="AA9" s="3">
        <v>5</v>
      </c>
      <c r="AB9" s="3">
        <f t="shared" si="10"/>
        <v>1</v>
      </c>
      <c r="AC9" s="3">
        <v>3</v>
      </c>
      <c r="AD9" s="3">
        <f t="shared" si="11"/>
        <v>0.5</v>
      </c>
      <c r="AE9" s="3">
        <v>5</v>
      </c>
      <c r="AF9" s="3">
        <f t="shared" si="12"/>
        <v>1</v>
      </c>
      <c r="AG9" s="3">
        <v>3</v>
      </c>
      <c r="AH9" s="3">
        <f t="shared" si="13"/>
        <v>0.5</v>
      </c>
      <c r="AI9" s="3">
        <f t="shared" si="31"/>
        <v>0.875</v>
      </c>
      <c r="AJ9" s="3">
        <v>5</v>
      </c>
      <c r="AK9" s="3">
        <f t="shared" si="14"/>
        <v>1</v>
      </c>
      <c r="AL9" s="3">
        <v>3</v>
      </c>
      <c r="AM9" s="3">
        <f t="shared" si="15"/>
        <v>0.5</v>
      </c>
      <c r="AN9" s="3">
        <f t="shared" si="32"/>
        <v>0.75</v>
      </c>
      <c r="AO9" s="3" t="s">
        <v>172</v>
      </c>
      <c r="AP9" s="3">
        <v>3</v>
      </c>
      <c r="AQ9" s="3">
        <f t="shared" si="16"/>
        <v>0.66666666666666663</v>
      </c>
      <c r="AR9" s="3">
        <v>3</v>
      </c>
      <c r="AS9" s="3">
        <f t="shared" si="17"/>
        <v>0.66666666666666663</v>
      </c>
      <c r="AT9" s="3">
        <v>2</v>
      </c>
      <c r="AU9" s="3">
        <f t="shared" si="18"/>
        <v>0.33333333333333331</v>
      </c>
      <c r="AV9" s="3">
        <v>2</v>
      </c>
      <c r="AW9" s="3">
        <f t="shared" si="19"/>
        <v>0.33333333333333331</v>
      </c>
      <c r="AX9" s="3">
        <v>2</v>
      </c>
      <c r="AY9" s="3">
        <f t="shared" si="20"/>
        <v>0.33333333333333331</v>
      </c>
      <c r="AZ9" s="3">
        <v>2</v>
      </c>
      <c r="BA9" s="3">
        <f t="shared" si="21"/>
        <v>0.33333333333333331</v>
      </c>
      <c r="BB9" s="3">
        <v>3</v>
      </c>
      <c r="BC9" s="3">
        <f t="shared" si="22"/>
        <v>0.66666666666666663</v>
      </c>
      <c r="BD9" s="3">
        <v>1</v>
      </c>
      <c r="BE9" s="3">
        <f t="shared" si="23"/>
        <v>0</v>
      </c>
      <c r="BF9" s="3">
        <v>2</v>
      </c>
      <c r="BG9" s="3">
        <f t="shared" si="24"/>
        <v>0.33333333333333331</v>
      </c>
      <c r="BH9" s="3">
        <f t="shared" si="33"/>
        <v>0.40740740740740738</v>
      </c>
      <c r="BO9" s="3">
        <v>1</v>
      </c>
      <c r="BP9" s="3">
        <f t="shared" si="25"/>
        <v>0</v>
      </c>
      <c r="BQ9" s="3">
        <v>1</v>
      </c>
      <c r="BR9" s="3">
        <f t="shared" si="26"/>
        <v>0</v>
      </c>
      <c r="BS9" s="3">
        <f t="shared" si="34"/>
        <v>0</v>
      </c>
      <c r="BT9" s="3">
        <v>4</v>
      </c>
      <c r="BU9" s="3">
        <f t="shared" si="27"/>
        <v>1</v>
      </c>
      <c r="BV9" s="3">
        <v>2</v>
      </c>
      <c r="BW9" s="3">
        <f t="shared" si="28"/>
        <v>0.33333333333333331</v>
      </c>
      <c r="BX9" s="3">
        <v>4</v>
      </c>
      <c r="BY9" s="3">
        <f t="shared" si="29"/>
        <v>1</v>
      </c>
      <c r="BZ9" s="3">
        <f t="shared" si="35"/>
        <v>0.77777777777777768</v>
      </c>
      <c r="CA9" s="3" t="s">
        <v>173</v>
      </c>
      <c r="CB9" s="3">
        <v>0</v>
      </c>
      <c r="CD9" s="3">
        <f t="shared" si="36"/>
        <v>0.5443121693121693</v>
      </c>
    </row>
    <row r="10" spans="1:82" ht="15" x14ac:dyDescent="0.2">
      <c r="A10" s="3" t="s">
        <v>174</v>
      </c>
      <c r="B10" s="21" t="s">
        <v>3137</v>
      </c>
      <c r="C10" s="3" t="s">
        <v>175</v>
      </c>
      <c r="D10" s="3" t="s">
        <v>124</v>
      </c>
      <c r="E10" s="3" t="s">
        <v>176</v>
      </c>
      <c r="F10" s="3">
        <v>5</v>
      </c>
      <c r="G10" s="3">
        <f t="shared" si="0"/>
        <v>1</v>
      </c>
      <c r="H10" s="3">
        <v>5</v>
      </c>
      <c r="I10" s="3">
        <f t="shared" si="1"/>
        <v>1</v>
      </c>
      <c r="J10" s="1">
        <f t="shared" si="30"/>
        <v>1</v>
      </c>
      <c r="K10" s="3">
        <v>5</v>
      </c>
      <c r="L10" s="3">
        <f t="shared" si="2"/>
        <v>1</v>
      </c>
      <c r="M10" s="3">
        <v>5</v>
      </c>
      <c r="N10" s="3">
        <f t="shared" si="3"/>
        <v>1</v>
      </c>
      <c r="O10" s="3">
        <v>5</v>
      </c>
      <c r="P10" s="3">
        <f t="shared" si="4"/>
        <v>1</v>
      </c>
      <c r="Q10" s="3">
        <v>5</v>
      </c>
      <c r="R10" s="3">
        <f t="shared" si="5"/>
        <v>1</v>
      </c>
      <c r="S10" s="3">
        <v>5</v>
      </c>
      <c r="T10" s="3">
        <f t="shared" si="6"/>
        <v>1</v>
      </c>
      <c r="U10" s="3">
        <v>5</v>
      </c>
      <c r="V10" s="3">
        <f t="shared" si="7"/>
        <v>1</v>
      </c>
      <c r="W10" s="3">
        <v>5</v>
      </c>
      <c r="X10" s="3">
        <f t="shared" si="8"/>
        <v>1</v>
      </c>
      <c r="Y10" s="3">
        <v>4</v>
      </c>
      <c r="Z10" s="3">
        <f t="shared" si="9"/>
        <v>0.75</v>
      </c>
      <c r="AA10" s="3">
        <v>5</v>
      </c>
      <c r="AB10" s="3">
        <f t="shared" si="10"/>
        <v>1</v>
      </c>
      <c r="AC10" s="3">
        <v>4</v>
      </c>
      <c r="AD10" s="3">
        <f t="shared" si="11"/>
        <v>0.75</v>
      </c>
      <c r="AE10" s="3">
        <v>5</v>
      </c>
      <c r="AF10" s="3">
        <f t="shared" si="12"/>
        <v>1</v>
      </c>
      <c r="AG10" s="3">
        <v>5</v>
      </c>
      <c r="AH10" s="3">
        <f t="shared" si="13"/>
        <v>1</v>
      </c>
      <c r="AI10" s="3">
        <f t="shared" si="31"/>
        <v>0.95833333333333337</v>
      </c>
      <c r="AJ10" s="3">
        <v>5</v>
      </c>
      <c r="AK10" s="3">
        <f t="shared" si="14"/>
        <v>1</v>
      </c>
      <c r="AL10" s="3">
        <v>5</v>
      </c>
      <c r="AM10" s="3">
        <f t="shared" si="15"/>
        <v>1</v>
      </c>
      <c r="AN10" s="3">
        <f t="shared" si="32"/>
        <v>1</v>
      </c>
      <c r="AO10" s="3" t="s">
        <v>183</v>
      </c>
      <c r="AP10" s="3">
        <v>4</v>
      </c>
      <c r="AQ10" s="3">
        <f t="shared" si="16"/>
        <v>1</v>
      </c>
      <c r="AR10" s="3">
        <v>4</v>
      </c>
      <c r="AS10" s="3">
        <f t="shared" si="17"/>
        <v>1</v>
      </c>
      <c r="AT10" s="3">
        <v>3</v>
      </c>
      <c r="AU10" s="3">
        <f t="shared" si="18"/>
        <v>0.66666666666666663</v>
      </c>
      <c r="AV10" s="3">
        <v>3</v>
      </c>
      <c r="AW10" s="3">
        <f t="shared" si="19"/>
        <v>0.66666666666666663</v>
      </c>
      <c r="AX10" s="3">
        <v>4</v>
      </c>
      <c r="AY10" s="3">
        <f t="shared" si="20"/>
        <v>1</v>
      </c>
      <c r="AZ10" s="3">
        <v>3</v>
      </c>
      <c r="BA10" s="3">
        <f t="shared" si="21"/>
        <v>0.66666666666666663</v>
      </c>
      <c r="BB10" s="3">
        <v>4</v>
      </c>
      <c r="BC10" s="3">
        <f t="shared" si="22"/>
        <v>1</v>
      </c>
      <c r="BD10" s="3">
        <v>3</v>
      </c>
      <c r="BE10" s="3">
        <f t="shared" si="23"/>
        <v>0.66666666666666663</v>
      </c>
      <c r="BF10" s="3">
        <v>4</v>
      </c>
      <c r="BG10" s="3">
        <f t="shared" si="24"/>
        <v>1</v>
      </c>
      <c r="BH10" s="3">
        <f t="shared" si="33"/>
        <v>0.85185185185185186</v>
      </c>
      <c r="BO10" s="3">
        <v>4</v>
      </c>
      <c r="BP10" s="3">
        <f t="shared" si="25"/>
        <v>1</v>
      </c>
      <c r="BQ10" s="3">
        <v>4</v>
      </c>
      <c r="BR10" s="3">
        <f t="shared" si="26"/>
        <v>1</v>
      </c>
      <c r="BS10" s="3">
        <f t="shared" si="34"/>
        <v>1</v>
      </c>
      <c r="BT10" s="3">
        <v>4</v>
      </c>
      <c r="BU10" s="3">
        <f t="shared" si="27"/>
        <v>1</v>
      </c>
      <c r="BV10" s="3">
        <v>3</v>
      </c>
      <c r="BW10" s="3">
        <f t="shared" si="28"/>
        <v>0.66666666666666663</v>
      </c>
      <c r="BX10" s="3">
        <v>4</v>
      </c>
      <c r="BY10" s="3">
        <f t="shared" si="29"/>
        <v>1</v>
      </c>
      <c r="BZ10" s="3">
        <f t="shared" si="35"/>
        <v>0.88888888888888884</v>
      </c>
      <c r="CA10" s="3" t="s">
        <v>184</v>
      </c>
      <c r="CB10" s="3">
        <v>1</v>
      </c>
      <c r="CC10" s="3">
        <v>5</v>
      </c>
      <c r="CD10" s="3">
        <f t="shared" si="36"/>
        <v>0.95701058201058209</v>
      </c>
    </row>
    <row r="11" spans="1:82" ht="15" x14ac:dyDescent="0.2">
      <c r="A11" s="3" t="s">
        <v>185</v>
      </c>
      <c r="B11" s="21" t="s">
        <v>3150</v>
      </c>
      <c r="C11" s="3" t="s">
        <v>186</v>
      </c>
      <c r="D11" s="3" t="s">
        <v>144</v>
      </c>
      <c r="E11" s="3" t="s">
        <v>187</v>
      </c>
      <c r="F11" s="3">
        <v>4</v>
      </c>
      <c r="G11" s="3">
        <f t="shared" si="0"/>
        <v>0.75</v>
      </c>
      <c r="H11" s="3">
        <v>4</v>
      </c>
      <c r="I11" s="3">
        <f t="shared" si="1"/>
        <v>0.75</v>
      </c>
      <c r="J11" s="1">
        <f t="shared" si="30"/>
        <v>0.75</v>
      </c>
      <c r="K11" s="3">
        <v>4</v>
      </c>
      <c r="L11" s="3">
        <f t="shared" si="2"/>
        <v>0.75</v>
      </c>
      <c r="M11" s="3">
        <v>3</v>
      </c>
      <c r="N11" s="3">
        <f t="shared" si="3"/>
        <v>0.5</v>
      </c>
      <c r="O11" s="3">
        <v>4</v>
      </c>
      <c r="P11" s="3">
        <f t="shared" si="4"/>
        <v>0.75</v>
      </c>
      <c r="Q11" s="3">
        <v>4</v>
      </c>
      <c r="R11" s="3">
        <f t="shared" si="5"/>
        <v>0.75</v>
      </c>
      <c r="S11" s="3">
        <v>4</v>
      </c>
      <c r="T11" s="3">
        <f t="shared" si="6"/>
        <v>0.75</v>
      </c>
      <c r="U11" s="3">
        <v>4</v>
      </c>
      <c r="V11" s="3">
        <f t="shared" si="7"/>
        <v>0.75</v>
      </c>
      <c r="W11" s="3">
        <v>4</v>
      </c>
      <c r="X11" s="3">
        <f t="shared" si="8"/>
        <v>0.75</v>
      </c>
      <c r="Y11" s="3">
        <v>2</v>
      </c>
      <c r="Z11" s="3">
        <f t="shared" si="9"/>
        <v>0.25</v>
      </c>
      <c r="AA11" s="3">
        <v>5</v>
      </c>
      <c r="AB11" s="3">
        <f t="shared" si="10"/>
        <v>1</v>
      </c>
      <c r="AC11" s="3">
        <v>3</v>
      </c>
      <c r="AD11" s="3">
        <f t="shared" si="11"/>
        <v>0.5</v>
      </c>
      <c r="AE11" s="3">
        <v>4</v>
      </c>
      <c r="AF11" s="3">
        <f t="shared" si="12"/>
        <v>0.75</v>
      </c>
      <c r="AG11" s="3">
        <v>3</v>
      </c>
      <c r="AH11" s="3">
        <f t="shared" si="13"/>
        <v>0.5</v>
      </c>
      <c r="AI11" s="3">
        <f t="shared" si="31"/>
        <v>0.66666666666666663</v>
      </c>
      <c r="AJ11" s="3">
        <v>4</v>
      </c>
      <c r="AK11" s="3">
        <f t="shared" si="14"/>
        <v>0.75</v>
      </c>
      <c r="AL11" s="3">
        <v>5</v>
      </c>
      <c r="AM11" s="3">
        <f t="shared" si="15"/>
        <v>1</v>
      </c>
      <c r="AN11" s="3">
        <f t="shared" si="32"/>
        <v>0.875</v>
      </c>
      <c r="AO11" s="3" t="s">
        <v>191</v>
      </c>
      <c r="AP11" s="3">
        <v>3</v>
      </c>
      <c r="AQ11" s="3">
        <f t="shared" si="16"/>
        <v>0.66666666666666663</v>
      </c>
      <c r="AR11" s="3">
        <v>1</v>
      </c>
      <c r="AS11" s="3">
        <f t="shared" si="17"/>
        <v>0</v>
      </c>
      <c r="AT11" s="3">
        <v>1</v>
      </c>
      <c r="AU11" s="3">
        <f t="shared" si="18"/>
        <v>0</v>
      </c>
      <c r="AV11" s="3">
        <v>1</v>
      </c>
      <c r="AW11" s="3">
        <f t="shared" si="19"/>
        <v>0</v>
      </c>
      <c r="AX11" s="3">
        <v>1</v>
      </c>
      <c r="AY11" s="3">
        <f t="shared" si="20"/>
        <v>0</v>
      </c>
      <c r="AZ11" s="3">
        <v>1</v>
      </c>
      <c r="BA11" s="3">
        <f t="shared" si="21"/>
        <v>0</v>
      </c>
      <c r="BB11" s="3">
        <v>1</v>
      </c>
      <c r="BC11" s="3">
        <f t="shared" si="22"/>
        <v>0</v>
      </c>
      <c r="BD11" s="3">
        <v>2</v>
      </c>
      <c r="BE11" s="3">
        <f t="shared" si="23"/>
        <v>0.33333333333333331</v>
      </c>
      <c r="BF11" s="3">
        <v>2</v>
      </c>
      <c r="BG11" s="3">
        <f t="shared" si="24"/>
        <v>0.33333333333333331</v>
      </c>
      <c r="BH11" s="3">
        <f t="shared" si="33"/>
        <v>0.14814814814814814</v>
      </c>
      <c r="BO11" s="3">
        <v>4</v>
      </c>
      <c r="BP11" s="3">
        <f t="shared" si="25"/>
        <v>1</v>
      </c>
      <c r="BQ11" s="3">
        <v>4</v>
      </c>
      <c r="BR11" s="3">
        <f t="shared" si="26"/>
        <v>1</v>
      </c>
      <c r="BS11" s="3">
        <f t="shared" si="34"/>
        <v>1</v>
      </c>
      <c r="BT11" s="3">
        <v>3</v>
      </c>
      <c r="BU11" s="3">
        <f t="shared" si="27"/>
        <v>0.66666666666666663</v>
      </c>
      <c r="BV11" s="3">
        <v>3</v>
      </c>
      <c r="BW11" s="3">
        <f t="shared" si="28"/>
        <v>0.66666666666666663</v>
      </c>
      <c r="BX11" s="3">
        <v>3</v>
      </c>
      <c r="BY11" s="3">
        <f t="shared" si="29"/>
        <v>0.66666666666666663</v>
      </c>
      <c r="BZ11" s="3">
        <f t="shared" si="35"/>
        <v>0.66666666666666663</v>
      </c>
      <c r="CA11" s="3" t="s">
        <v>192</v>
      </c>
      <c r="CB11" s="3">
        <v>1</v>
      </c>
      <c r="CC11" s="3">
        <v>2</v>
      </c>
      <c r="CD11" s="3">
        <f t="shared" si="36"/>
        <v>0.72949735449735453</v>
      </c>
    </row>
    <row r="12" spans="1:82" ht="15" x14ac:dyDescent="0.2">
      <c r="A12" s="3" t="s">
        <v>193</v>
      </c>
      <c r="B12" s="21" t="s">
        <v>3137</v>
      </c>
      <c r="C12" s="3" t="s">
        <v>194</v>
      </c>
      <c r="D12" s="3" t="s">
        <v>124</v>
      </c>
      <c r="E12" s="3" t="s">
        <v>195</v>
      </c>
      <c r="F12" s="3">
        <v>5</v>
      </c>
      <c r="G12" s="3">
        <f t="shared" si="0"/>
        <v>1</v>
      </c>
      <c r="H12" s="3">
        <v>5</v>
      </c>
      <c r="I12" s="3">
        <f t="shared" si="1"/>
        <v>1</v>
      </c>
      <c r="J12" s="1">
        <f t="shared" si="30"/>
        <v>1</v>
      </c>
      <c r="K12" s="3">
        <v>5</v>
      </c>
      <c r="L12" s="3">
        <f t="shared" si="2"/>
        <v>1</v>
      </c>
      <c r="M12" s="3">
        <v>3</v>
      </c>
      <c r="N12" s="3">
        <f t="shared" si="3"/>
        <v>0.5</v>
      </c>
      <c r="O12" s="3">
        <v>5</v>
      </c>
      <c r="P12" s="3">
        <f t="shared" si="4"/>
        <v>1</v>
      </c>
      <c r="Q12" s="3">
        <v>3</v>
      </c>
      <c r="R12" s="3">
        <f t="shared" si="5"/>
        <v>0.5</v>
      </c>
      <c r="S12" s="3">
        <v>3</v>
      </c>
      <c r="T12" s="3">
        <f t="shared" si="6"/>
        <v>0.5</v>
      </c>
      <c r="U12" s="3">
        <v>5</v>
      </c>
      <c r="V12" s="3">
        <f t="shared" si="7"/>
        <v>1</v>
      </c>
      <c r="W12" s="3">
        <v>4</v>
      </c>
      <c r="X12" s="3">
        <f t="shared" si="8"/>
        <v>0.75</v>
      </c>
      <c r="Y12" s="3">
        <v>3</v>
      </c>
      <c r="Z12" s="3">
        <f t="shared" si="9"/>
        <v>0.5</v>
      </c>
      <c r="AA12" s="3">
        <v>5</v>
      </c>
      <c r="AB12" s="3">
        <f t="shared" si="10"/>
        <v>1</v>
      </c>
      <c r="AC12" s="3">
        <v>4</v>
      </c>
      <c r="AD12" s="3">
        <f t="shared" si="11"/>
        <v>0.75</v>
      </c>
      <c r="AE12" s="3">
        <v>5</v>
      </c>
      <c r="AF12" s="3">
        <f t="shared" si="12"/>
        <v>1</v>
      </c>
      <c r="AG12" s="3">
        <v>2</v>
      </c>
      <c r="AH12" s="3">
        <f t="shared" si="13"/>
        <v>0.25</v>
      </c>
      <c r="AI12" s="3">
        <f t="shared" si="31"/>
        <v>0.72916666666666663</v>
      </c>
      <c r="AJ12" s="3">
        <v>5</v>
      </c>
      <c r="AK12" s="3">
        <f t="shared" si="14"/>
        <v>1</v>
      </c>
      <c r="AL12" s="3">
        <v>5</v>
      </c>
      <c r="AM12" s="3">
        <f t="shared" si="15"/>
        <v>1</v>
      </c>
      <c r="AN12" s="3">
        <f t="shared" si="32"/>
        <v>1</v>
      </c>
      <c r="AO12" s="3" t="s">
        <v>201</v>
      </c>
      <c r="AP12" s="3">
        <v>2</v>
      </c>
      <c r="AQ12" s="3">
        <f t="shared" si="16"/>
        <v>0.33333333333333331</v>
      </c>
      <c r="AR12" s="3">
        <v>3</v>
      </c>
      <c r="AS12" s="3">
        <f t="shared" si="17"/>
        <v>0.66666666666666663</v>
      </c>
      <c r="AT12" s="3">
        <v>2</v>
      </c>
      <c r="AU12" s="3">
        <f t="shared" si="18"/>
        <v>0.33333333333333331</v>
      </c>
      <c r="AV12" s="3">
        <v>4</v>
      </c>
      <c r="AW12" s="3">
        <f t="shared" si="19"/>
        <v>1</v>
      </c>
      <c r="AX12" s="3">
        <v>2</v>
      </c>
      <c r="AY12" s="3">
        <f t="shared" si="20"/>
        <v>0.33333333333333331</v>
      </c>
      <c r="AZ12" s="3">
        <v>1</v>
      </c>
      <c r="BA12" s="3">
        <f t="shared" si="21"/>
        <v>0</v>
      </c>
      <c r="BB12" s="3">
        <v>4</v>
      </c>
      <c r="BC12" s="3">
        <f t="shared" si="22"/>
        <v>1</v>
      </c>
      <c r="BD12" s="3">
        <v>4</v>
      </c>
      <c r="BE12" s="3">
        <f t="shared" si="23"/>
        <v>1</v>
      </c>
      <c r="BF12" s="3">
        <v>4</v>
      </c>
      <c r="BG12" s="3">
        <f t="shared" si="24"/>
        <v>1</v>
      </c>
      <c r="BH12" s="3">
        <f t="shared" si="33"/>
        <v>0.62962962962962954</v>
      </c>
      <c r="BI12" s="3" t="s">
        <v>202</v>
      </c>
      <c r="BJ12" s="3">
        <v>3</v>
      </c>
      <c r="BK12" s="3" t="s">
        <v>203</v>
      </c>
      <c r="BL12" s="3">
        <v>3</v>
      </c>
      <c r="BO12" s="3">
        <v>4</v>
      </c>
      <c r="BP12" s="3">
        <f t="shared" si="25"/>
        <v>1</v>
      </c>
      <c r="BQ12" s="3">
        <v>4</v>
      </c>
      <c r="BR12" s="3">
        <f t="shared" si="26"/>
        <v>1</v>
      </c>
      <c r="BS12" s="3">
        <f t="shared" si="34"/>
        <v>1</v>
      </c>
      <c r="BT12" s="3">
        <v>3</v>
      </c>
      <c r="BU12" s="3">
        <f t="shared" si="27"/>
        <v>0.66666666666666663</v>
      </c>
      <c r="BV12" s="3">
        <v>1</v>
      </c>
      <c r="BW12" s="3">
        <f t="shared" si="28"/>
        <v>0</v>
      </c>
      <c r="BX12" s="3">
        <v>1</v>
      </c>
      <c r="BY12" s="3">
        <f t="shared" si="29"/>
        <v>0</v>
      </c>
      <c r="BZ12" s="3">
        <f t="shared" si="35"/>
        <v>0.22222222222222221</v>
      </c>
      <c r="CA12" s="3" t="s">
        <v>204</v>
      </c>
      <c r="CB12" s="3">
        <v>1</v>
      </c>
      <c r="CC12" s="3">
        <v>1</v>
      </c>
      <c r="CD12" s="3">
        <f t="shared" si="36"/>
        <v>0.79728835978835977</v>
      </c>
    </row>
    <row r="13" spans="1:82" ht="15" x14ac:dyDescent="0.2">
      <c r="A13" s="3" t="s">
        <v>205</v>
      </c>
      <c r="B13" s="21" t="s">
        <v>3150</v>
      </c>
      <c r="C13" s="3" t="s">
        <v>206</v>
      </c>
      <c r="D13" s="3" t="s">
        <v>124</v>
      </c>
      <c r="E13" s="3" t="s">
        <v>207</v>
      </c>
      <c r="F13" s="3">
        <v>5</v>
      </c>
      <c r="G13" s="3">
        <f t="shared" si="0"/>
        <v>1</v>
      </c>
      <c r="H13" s="3">
        <v>5</v>
      </c>
      <c r="I13" s="3">
        <f t="shared" si="1"/>
        <v>1</v>
      </c>
      <c r="J13" s="1">
        <f t="shared" si="30"/>
        <v>1</v>
      </c>
      <c r="K13" s="3">
        <v>5</v>
      </c>
      <c r="L13" s="3">
        <f t="shared" si="2"/>
        <v>1</v>
      </c>
      <c r="M13" s="3">
        <v>5</v>
      </c>
      <c r="N13" s="3">
        <f t="shared" si="3"/>
        <v>1</v>
      </c>
      <c r="O13" s="3">
        <v>5</v>
      </c>
      <c r="P13" s="3">
        <f t="shared" si="4"/>
        <v>1</v>
      </c>
      <c r="Q13" s="3">
        <v>5</v>
      </c>
      <c r="R13" s="3">
        <f t="shared" si="5"/>
        <v>1</v>
      </c>
      <c r="S13" s="3">
        <v>4</v>
      </c>
      <c r="T13" s="3">
        <f t="shared" si="6"/>
        <v>0.75</v>
      </c>
      <c r="U13" s="3">
        <v>5</v>
      </c>
      <c r="V13" s="3">
        <f t="shared" si="7"/>
        <v>1</v>
      </c>
      <c r="W13" s="3">
        <v>5</v>
      </c>
      <c r="X13" s="3">
        <f t="shared" si="8"/>
        <v>1</v>
      </c>
      <c r="Y13" s="3">
        <v>3</v>
      </c>
      <c r="Z13" s="3">
        <f t="shared" si="9"/>
        <v>0.5</v>
      </c>
      <c r="AA13" s="3">
        <v>3</v>
      </c>
      <c r="AB13" s="3">
        <f t="shared" si="10"/>
        <v>0.5</v>
      </c>
      <c r="AC13" s="3">
        <v>5</v>
      </c>
      <c r="AD13" s="3">
        <f t="shared" si="11"/>
        <v>1</v>
      </c>
      <c r="AE13" s="3">
        <v>5</v>
      </c>
      <c r="AF13" s="3">
        <f t="shared" si="12"/>
        <v>1</v>
      </c>
      <c r="AG13" s="3">
        <v>3</v>
      </c>
      <c r="AH13" s="3">
        <f t="shared" si="13"/>
        <v>0.5</v>
      </c>
      <c r="AI13" s="3">
        <f t="shared" si="31"/>
        <v>0.85416666666666663</v>
      </c>
      <c r="AJ13" s="3">
        <v>5</v>
      </c>
      <c r="AK13" s="3">
        <f t="shared" si="14"/>
        <v>1</v>
      </c>
      <c r="AL13" s="3">
        <v>5</v>
      </c>
      <c r="AM13" s="3">
        <f t="shared" si="15"/>
        <v>1</v>
      </c>
      <c r="AN13" s="3">
        <f t="shared" si="32"/>
        <v>1</v>
      </c>
      <c r="AO13" s="3" t="s">
        <v>212</v>
      </c>
      <c r="AP13" s="3">
        <v>4</v>
      </c>
      <c r="AQ13" s="3">
        <f t="shared" si="16"/>
        <v>1</v>
      </c>
      <c r="AR13" s="3">
        <v>3</v>
      </c>
      <c r="AS13" s="3">
        <f t="shared" si="17"/>
        <v>0.66666666666666663</v>
      </c>
      <c r="AT13" s="3">
        <v>2</v>
      </c>
      <c r="AU13" s="3">
        <f t="shared" si="18"/>
        <v>0.33333333333333331</v>
      </c>
      <c r="AV13" s="3">
        <v>4</v>
      </c>
      <c r="AW13" s="3">
        <f t="shared" si="19"/>
        <v>1</v>
      </c>
      <c r="AX13" s="3">
        <v>3</v>
      </c>
      <c r="AY13" s="3">
        <f t="shared" si="20"/>
        <v>0.66666666666666663</v>
      </c>
      <c r="AZ13" s="3">
        <v>2</v>
      </c>
      <c r="BA13" s="3">
        <f t="shared" si="21"/>
        <v>0.33333333333333331</v>
      </c>
      <c r="BB13" s="3">
        <v>3</v>
      </c>
      <c r="BC13" s="3">
        <f t="shared" si="22"/>
        <v>0.66666666666666663</v>
      </c>
      <c r="BD13" s="3">
        <v>4</v>
      </c>
      <c r="BE13" s="3">
        <f t="shared" si="23"/>
        <v>1</v>
      </c>
      <c r="BF13" s="3">
        <v>3</v>
      </c>
      <c r="BG13" s="3">
        <f t="shared" si="24"/>
        <v>0.66666666666666663</v>
      </c>
      <c r="BH13" s="3">
        <f t="shared" si="33"/>
        <v>0.70370370370370372</v>
      </c>
      <c r="BO13" s="3">
        <v>4</v>
      </c>
      <c r="BP13" s="3">
        <f t="shared" si="25"/>
        <v>1</v>
      </c>
      <c r="BQ13" s="3">
        <v>4</v>
      </c>
      <c r="BR13" s="3">
        <f t="shared" si="26"/>
        <v>1</v>
      </c>
      <c r="BS13" s="3">
        <f t="shared" si="34"/>
        <v>1</v>
      </c>
      <c r="BT13" s="3">
        <v>4</v>
      </c>
      <c r="BU13" s="3">
        <f t="shared" si="27"/>
        <v>1</v>
      </c>
      <c r="BV13" s="3">
        <v>4</v>
      </c>
      <c r="BW13" s="3">
        <f t="shared" si="28"/>
        <v>1</v>
      </c>
      <c r="BX13" s="3">
        <v>4</v>
      </c>
      <c r="BY13" s="3">
        <f t="shared" si="29"/>
        <v>1</v>
      </c>
      <c r="BZ13" s="3">
        <f t="shared" si="35"/>
        <v>1</v>
      </c>
      <c r="CA13" s="3" t="s">
        <v>213</v>
      </c>
      <c r="CB13" s="3">
        <v>0</v>
      </c>
      <c r="CD13" s="3">
        <f t="shared" si="36"/>
        <v>0.79398148148148151</v>
      </c>
    </row>
    <row r="14" spans="1:82" ht="15" x14ac:dyDescent="0.2">
      <c r="A14" s="3" t="s">
        <v>141</v>
      </c>
      <c r="B14" s="21" t="s">
        <v>3137</v>
      </c>
      <c r="C14" s="3" t="s">
        <v>214</v>
      </c>
      <c r="D14" s="3" t="s">
        <v>144</v>
      </c>
      <c r="E14" s="3" t="s">
        <v>215</v>
      </c>
      <c r="G14" s="3">
        <f t="shared" si="0"/>
        <v>-0.25</v>
      </c>
      <c r="I14" s="3">
        <f t="shared" si="1"/>
        <v>-0.25</v>
      </c>
      <c r="J14" s="1" t="str">
        <f t="shared" si="30"/>
        <v/>
      </c>
      <c r="L14" s="3">
        <f t="shared" si="2"/>
        <v>-0.25</v>
      </c>
      <c r="N14" s="3">
        <f t="shared" si="3"/>
        <v>-0.25</v>
      </c>
      <c r="P14" s="3">
        <f t="shared" si="4"/>
        <v>-0.25</v>
      </c>
      <c r="R14" s="3">
        <f t="shared" si="5"/>
        <v>-0.25</v>
      </c>
      <c r="T14" s="3">
        <f t="shared" si="6"/>
        <v>-0.25</v>
      </c>
      <c r="V14" s="3">
        <f t="shared" si="7"/>
        <v>-0.25</v>
      </c>
      <c r="X14" s="3">
        <f t="shared" si="8"/>
        <v>-0.25</v>
      </c>
      <c r="Z14" s="3">
        <f t="shared" si="9"/>
        <v>-0.25</v>
      </c>
      <c r="AB14" s="3">
        <f t="shared" si="10"/>
        <v>-0.25</v>
      </c>
      <c r="AD14" s="3">
        <f t="shared" si="11"/>
        <v>-0.25</v>
      </c>
      <c r="AF14" s="3">
        <f t="shared" si="12"/>
        <v>-0.25</v>
      </c>
      <c r="AH14" s="3">
        <f t="shared" si="13"/>
        <v>-0.25</v>
      </c>
      <c r="AI14" s="3" t="str">
        <f t="shared" si="31"/>
        <v/>
      </c>
      <c r="AK14" s="3">
        <f t="shared" si="14"/>
        <v>-0.25</v>
      </c>
      <c r="AM14" s="3">
        <f t="shared" si="15"/>
        <v>-0.25</v>
      </c>
      <c r="AN14" s="3" t="str">
        <f t="shared" si="32"/>
        <v/>
      </c>
      <c r="AQ14" s="3">
        <f t="shared" si="16"/>
        <v>-0.33333333333333331</v>
      </c>
      <c r="AS14" s="3">
        <f t="shared" si="17"/>
        <v>-0.33333333333333331</v>
      </c>
      <c r="AU14" s="3">
        <f t="shared" si="18"/>
        <v>-0.33333333333333331</v>
      </c>
      <c r="AW14" s="3">
        <f t="shared" si="19"/>
        <v>-0.33333333333333331</v>
      </c>
      <c r="AY14" s="3">
        <f t="shared" si="20"/>
        <v>-0.33333333333333331</v>
      </c>
      <c r="BA14" s="3">
        <f t="shared" si="21"/>
        <v>-0.33333333333333331</v>
      </c>
      <c r="BC14" s="3">
        <f t="shared" si="22"/>
        <v>-0.33333333333333331</v>
      </c>
      <c r="BE14" s="3">
        <f t="shared" si="23"/>
        <v>-0.33333333333333331</v>
      </c>
      <c r="BG14" s="3">
        <f t="shared" si="24"/>
        <v>-0.33333333333333331</v>
      </c>
      <c r="BH14" s="3" t="str">
        <f t="shared" si="33"/>
        <v/>
      </c>
      <c r="BP14" s="3">
        <f t="shared" si="25"/>
        <v>-0.33333333333333331</v>
      </c>
      <c r="BR14" s="3">
        <f t="shared" si="26"/>
        <v>-0.33333333333333331</v>
      </c>
      <c r="BS14" s="3" t="str">
        <f t="shared" si="34"/>
        <v/>
      </c>
      <c r="BU14" s="3">
        <f t="shared" si="27"/>
        <v>-0.33333333333333331</v>
      </c>
      <c r="BW14" s="3">
        <f t="shared" si="28"/>
        <v>-0.33333333333333331</v>
      </c>
      <c r="BY14" s="3">
        <f t="shared" si="29"/>
        <v>-0.33333333333333331</v>
      </c>
      <c r="BZ14" s="3" t="str">
        <f t="shared" si="35"/>
        <v/>
      </c>
      <c r="CD14" s="3" t="str">
        <f t="shared" si="36"/>
        <v/>
      </c>
    </row>
    <row r="15" spans="1:82" ht="15" x14ac:dyDescent="0.2">
      <c r="A15" s="3" t="s">
        <v>216</v>
      </c>
      <c r="B15" s="21" t="s">
        <v>3137</v>
      </c>
      <c r="C15" s="3" t="s">
        <v>217</v>
      </c>
      <c r="D15" s="3" t="s">
        <v>113</v>
      </c>
      <c r="E15" s="3" t="s">
        <v>218</v>
      </c>
      <c r="F15" s="3">
        <v>5</v>
      </c>
      <c r="G15" s="3">
        <f t="shared" si="0"/>
        <v>1</v>
      </c>
      <c r="H15" s="3">
        <v>5</v>
      </c>
      <c r="I15" s="3">
        <f t="shared" si="1"/>
        <v>1</v>
      </c>
      <c r="J15" s="1">
        <f t="shared" si="30"/>
        <v>1</v>
      </c>
      <c r="K15" s="3">
        <v>5</v>
      </c>
      <c r="L15" s="3">
        <f t="shared" si="2"/>
        <v>1</v>
      </c>
      <c r="M15" s="3">
        <v>4</v>
      </c>
      <c r="N15" s="3">
        <f t="shared" si="3"/>
        <v>0.75</v>
      </c>
      <c r="O15" s="3">
        <v>5</v>
      </c>
      <c r="P15" s="3">
        <f t="shared" si="4"/>
        <v>1</v>
      </c>
      <c r="Q15" s="3">
        <v>4</v>
      </c>
      <c r="R15" s="3">
        <f t="shared" si="5"/>
        <v>0.75</v>
      </c>
      <c r="S15" s="3">
        <v>4</v>
      </c>
      <c r="T15" s="3">
        <f t="shared" si="6"/>
        <v>0.75</v>
      </c>
      <c r="U15" s="3">
        <v>4</v>
      </c>
      <c r="V15" s="3">
        <f t="shared" si="7"/>
        <v>0.75</v>
      </c>
      <c r="W15" s="3">
        <v>4</v>
      </c>
      <c r="X15" s="3">
        <f t="shared" si="8"/>
        <v>0.75</v>
      </c>
      <c r="Y15" s="3">
        <v>3</v>
      </c>
      <c r="Z15" s="3">
        <f t="shared" si="9"/>
        <v>0.5</v>
      </c>
      <c r="AA15" s="3">
        <v>5</v>
      </c>
      <c r="AB15" s="3">
        <f t="shared" si="10"/>
        <v>1</v>
      </c>
      <c r="AC15" s="3">
        <v>4</v>
      </c>
      <c r="AD15" s="3">
        <f t="shared" si="11"/>
        <v>0.75</v>
      </c>
      <c r="AE15" s="3">
        <v>4</v>
      </c>
      <c r="AF15" s="3">
        <f t="shared" si="12"/>
        <v>0.75</v>
      </c>
      <c r="AG15" s="3">
        <v>5</v>
      </c>
      <c r="AH15" s="3">
        <f t="shared" si="13"/>
        <v>1</v>
      </c>
      <c r="AI15" s="3">
        <f t="shared" si="31"/>
        <v>0.8125</v>
      </c>
      <c r="AJ15" s="3">
        <v>5</v>
      </c>
      <c r="AK15" s="3">
        <f t="shared" si="14"/>
        <v>1</v>
      </c>
      <c r="AL15" s="3">
        <v>5</v>
      </c>
      <c r="AM15" s="3">
        <f t="shared" si="15"/>
        <v>1</v>
      </c>
      <c r="AN15" s="3">
        <f t="shared" si="32"/>
        <v>1</v>
      </c>
      <c r="AO15" s="3" t="s">
        <v>222</v>
      </c>
      <c r="AP15" s="3">
        <v>4</v>
      </c>
      <c r="AQ15" s="3">
        <f t="shared" si="16"/>
        <v>1</v>
      </c>
      <c r="AR15" s="3">
        <v>2</v>
      </c>
      <c r="AS15" s="3">
        <f t="shared" si="17"/>
        <v>0.33333333333333331</v>
      </c>
      <c r="AT15" s="3">
        <v>2</v>
      </c>
      <c r="AU15" s="3">
        <f t="shared" si="18"/>
        <v>0.33333333333333331</v>
      </c>
      <c r="AV15" s="3">
        <v>3</v>
      </c>
      <c r="AW15" s="3">
        <f t="shared" si="19"/>
        <v>0.66666666666666663</v>
      </c>
      <c r="AX15" s="3">
        <v>4</v>
      </c>
      <c r="AY15" s="3">
        <f t="shared" si="20"/>
        <v>1</v>
      </c>
      <c r="AZ15" s="3">
        <v>4</v>
      </c>
      <c r="BA15" s="3">
        <f t="shared" si="21"/>
        <v>1</v>
      </c>
      <c r="BB15" s="3">
        <v>3</v>
      </c>
      <c r="BC15" s="3">
        <f t="shared" si="22"/>
        <v>0.66666666666666663</v>
      </c>
      <c r="BD15" s="3">
        <v>3</v>
      </c>
      <c r="BE15" s="3">
        <f t="shared" si="23"/>
        <v>0.66666666666666663</v>
      </c>
      <c r="BF15" s="3">
        <v>4</v>
      </c>
      <c r="BG15" s="3">
        <f t="shared" si="24"/>
        <v>1</v>
      </c>
      <c r="BH15" s="3">
        <f t="shared" si="33"/>
        <v>0.74074074074074081</v>
      </c>
      <c r="BI15" s="3" t="s">
        <v>223</v>
      </c>
      <c r="BJ15" s="3">
        <v>0</v>
      </c>
      <c r="BK15" s="3" t="s">
        <v>223</v>
      </c>
      <c r="BL15" s="3">
        <v>0</v>
      </c>
      <c r="BM15" s="3" t="s">
        <v>223</v>
      </c>
      <c r="BN15" s="3">
        <v>0</v>
      </c>
      <c r="BO15" s="3">
        <v>4</v>
      </c>
      <c r="BP15" s="3">
        <f t="shared" si="25"/>
        <v>1</v>
      </c>
      <c r="BQ15" s="3">
        <v>4</v>
      </c>
      <c r="BR15" s="3">
        <f t="shared" si="26"/>
        <v>1</v>
      </c>
      <c r="BS15" s="3">
        <f t="shared" si="34"/>
        <v>1</v>
      </c>
      <c r="BT15" s="3">
        <v>4</v>
      </c>
      <c r="BU15" s="3">
        <f t="shared" si="27"/>
        <v>1</v>
      </c>
      <c r="BV15" s="3">
        <v>4</v>
      </c>
      <c r="BW15" s="3">
        <f t="shared" si="28"/>
        <v>1</v>
      </c>
      <c r="BX15" s="3">
        <v>4</v>
      </c>
      <c r="BY15" s="3">
        <f t="shared" si="29"/>
        <v>1</v>
      </c>
      <c r="BZ15" s="3">
        <f t="shared" si="35"/>
        <v>1</v>
      </c>
      <c r="CA15" s="3" t="s">
        <v>224</v>
      </c>
      <c r="CB15" s="3">
        <v>1</v>
      </c>
      <c r="CC15" s="3">
        <v>50</v>
      </c>
      <c r="CD15" s="3">
        <f t="shared" si="36"/>
        <v>0.93617724867724861</v>
      </c>
    </row>
    <row r="16" spans="1:82" ht="15" x14ac:dyDescent="0.2">
      <c r="A16" s="3" t="s">
        <v>229</v>
      </c>
      <c r="B16" s="21" t="s">
        <v>3150</v>
      </c>
      <c r="C16" s="3" t="s">
        <v>230</v>
      </c>
      <c r="D16" s="3" t="s">
        <v>144</v>
      </c>
      <c r="E16" s="3" t="s">
        <v>231</v>
      </c>
      <c r="F16" s="3">
        <v>4</v>
      </c>
      <c r="G16" s="3">
        <f t="shared" si="0"/>
        <v>0.75</v>
      </c>
      <c r="H16" s="3">
        <v>3</v>
      </c>
      <c r="I16" s="3">
        <f t="shared" si="1"/>
        <v>0.5</v>
      </c>
      <c r="J16" s="1">
        <f t="shared" si="30"/>
        <v>0.625</v>
      </c>
      <c r="K16" s="3">
        <v>4</v>
      </c>
      <c r="L16" s="3">
        <f t="shared" si="2"/>
        <v>0.75</v>
      </c>
      <c r="M16" s="3">
        <v>4</v>
      </c>
      <c r="N16" s="3">
        <f t="shared" si="3"/>
        <v>0.75</v>
      </c>
      <c r="O16" s="3">
        <v>4</v>
      </c>
      <c r="P16" s="3">
        <f t="shared" si="4"/>
        <v>0.75</v>
      </c>
      <c r="Q16" s="3">
        <v>3</v>
      </c>
      <c r="R16" s="3">
        <f t="shared" si="5"/>
        <v>0.5</v>
      </c>
      <c r="S16" s="3">
        <v>3</v>
      </c>
      <c r="T16" s="3">
        <f t="shared" si="6"/>
        <v>0.5</v>
      </c>
      <c r="U16" s="3">
        <v>3</v>
      </c>
      <c r="V16" s="3">
        <f t="shared" si="7"/>
        <v>0.5</v>
      </c>
      <c r="W16" s="3">
        <v>4</v>
      </c>
      <c r="X16" s="3">
        <f t="shared" si="8"/>
        <v>0.75</v>
      </c>
      <c r="Y16" s="3">
        <v>3</v>
      </c>
      <c r="Z16" s="3">
        <f t="shared" si="9"/>
        <v>0.5</v>
      </c>
      <c r="AA16" s="3">
        <v>2</v>
      </c>
      <c r="AB16" s="3">
        <f t="shared" si="10"/>
        <v>0.25</v>
      </c>
      <c r="AC16" s="3">
        <v>2</v>
      </c>
      <c r="AD16" s="3">
        <f t="shared" si="11"/>
        <v>0.25</v>
      </c>
      <c r="AE16" s="3">
        <v>3</v>
      </c>
      <c r="AF16" s="3">
        <f t="shared" si="12"/>
        <v>0.5</v>
      </c>
      <c r="AG16" s="3">
        <v>1</v>
      </c>
      <c r="AH16" s="3">
        <f t="shared" si="13"/>
        <v>0</v>
      </c>
      <c r="AI16" s="3">
        <f t="shared" si="31"/>
        <v>0.5</v>
      </c>
      <c r="AJ16" s="3">
        <v>4</v>
      </c>
      <c r="AK16" s="3">
        <f t="shared" si="14"/>
        <v>0.75</v>
      </c>
      <c r="AL16" s="3">
        <v>4</v>
      </c>
      <c r="AM16" s="3">
        <f t="shared" si="15"/>
        <v>0.75</v>
      </c>
      <c r="AN16" s="3">
        <f t="shared" si="32"/>
        <v>0.75</v>
      </c>
      <c r="AO16" s="3" t="s">
        <v>234</v>
      </c>
      <c r="AP16" s="3">
        <v>3</v>
      </c>
      <c r="AQ16" s="3">
        <f t="shared" si="16"/>
        <v>0.66666666666666663</v>
      </c>
      <c r="AR16" s="3">
        <v>1</v>
      </c>
      <c r="AS16" s="3">
        <f t="shared" si="17"/>
        <v>0</v>
      </c>
      <c r="AT16" s="3">
        <v>1</v>
      </c>
      <c r="AU16" s="3">
        <f t="shared" si="18"/>
        <v>0</v>
      </c>
      <c r="AV16" s="3">
        <v>1</v>
      </c>
      <c r="AW16" s="3">
        <f t="shared" si="19"/>
        <v>0</v>
      </c>
      <c r="AX16" s="3">
        <v>1</v>
      </c>
      <c r="AY16" s="3">
        <f t="shared" si="20"/>
        <v>0</v>
      </c>
      <c r="AZ16" s="3">
        <v>1</v>
      </c>
      <c r="BA16" s="3">
        <f t="shared" si="21"/>
        <v>0</v>
      </c>
      <c r="BB16" s="3">
        <v>1</v>
      </c>
      <c r="BC16" s="3">
        <f t="shared" si="22"/>
        <v>0</v>
      </c>
      <c r="BD16" s="3">
        <v>1</v>
      </c>
      <c r="BE16" s="3">
        <f t="shared" si="23"/>
        <v>0</v>
      </c>
      <c r="BF16" s="3">
        <v>1</v>
      </c>
      <c r="BG16" s="3">
        <f t="shared" si="24"/>
        <v>0</v>
      </c>
      <c r="BH16" s="3">
        <f t="shared" si="33"/>
        <v>7.407407407407407E-2</v>
      </c>
      <c r="BO16" s="3">
        <v>4</v>
      </c>
      <c r="BP16" s="3">
        <f t="shared" si="25"/>
        <v>1</v>
      </c>
      <c r="BQ16" s="3">
        <v>4</v>
      </c>
      <c r="BR16" s="3">
        <f t="shared" si="26"/>
        <v>1</v>
      </c>
      <c r="BS16" s="3">
        <f t="shared" si="34"/>
        <v>1</v>
      </c>
      <c r="BT16" s="3">
        <v>2</v>
      </c>
      <c r="BU16" s="3">
        <f t="shared" si="27"/>
        <v>0.33333333333333331</v>
      </c>
      <c r="BV16" s="3">
        <v>2</v>
      </c>
      <c r="BW16" s="3">
        <f t="shared" si="28"/>
        <v>0.33333333333333331</v>
      </c>
      <c r="BX16" s="3">
        <v>2</v>
      </c>
      <c r="BY16" s="3">
        <f t="shared" si="29"/>
        <v>0.33333333333333331</v>
      </c>
      <c r="BZ16" s="3">
        <f t="shared" si="35"/>
        <v>0.33333333333333331</v>
      </c>
      <c r="CA16" s="3" t="s">
        <v>235</v>
      </c>
      <c r="CB16" s="3">
        <v>0</v>
      </c>
      <c r="CD16" s="3">
        <f t="shared" si="36"/>
        <v>0.4689153439153439</v>
      </c>
    </row>
    <row r="17" spans="1:82" ht="15" x14ac:dyDescent="0.2">
      <c r="A17" s="3" t="s">
        <v>238</v>
      </c>
      <c r="B17" s="21" t="s">
        <v>3139</v>
      </c>
      <c r="G17" s="3">
        <f t="shared" si="0"/>
        <v>-0.25</v>
      </c>
      <c r="I17" s="3">
        <f t="shared" si="1"/>
        <v>-0.25</v>
      </c>
      <c r="J17" s="1" t="str">
        <f t="shared" si="30"/>
        <v/>
      </c>
      <c r="L17" s="3">
        <f t="shared" si="2"/>
        <v>-0.25</v>
      </c>
      <c r="N17" s="3">
        <f t="shared" si="3"/>
        <v>-0.25</v>
      </c>
      <c r="P17" s="3">
        <f t="shared" si="4"/>
        <v>-0.25</v>
      </c>
      <c r="R17" s="3">
        <f t="shared" si="5"/>
        <v>-0.25</v>
      </c>
      <c r="T17" s="3">
        <f t="shared" si="6"/>
        <v>-0.25</v>
      </c>
      <c r="V17" s="3">
        <f t="shared" si="7"/>
        <v>-0.25</v>
      </c>
      <c r="X17" s="3">
        <f t="shared" si="8"/>
        <v>-0.25</v>
      </c>
      <c r="Z17" s="3">
        <f t="shared" si="9"/>
        <v>-0.25</v>
      </c>
      <c r="AB17" s="3">
        <f t="shared" si="10"/>
        <v>-0.25</v>
      </c>
      <c r="AD17" s="3">
        <f t="shared" si="11"/>
        <v>-0.25</v>
      </c>
      <c r="AF17" s="3">
        <f t="shared" si="12"/>
        <v>-0.25</v>
      </c>
      <c r="AH17" s="3">
        <f t="shared" si="13"/>
        <v>-0.25</v>
      </c>
      <c r="AI17" s="3" t="str">
        <f t="shared" si="31"/>
        <v/>
      </c>
      <c r="AK17" s="3">
        <f t="shared" si="14"/>
        <v>-0.25</v>
      </c>
      <c r="AM17" s="3">
        <f t="shared" si="15"/>
        <v>-0.25</v>
      </c>
      <c r="AN17" s="3" t="str">
        <f t="shared" si="32"/>
        <v/>
      </c>
      <c r="AQ17" s="3">
        <f t="shared" si="16"/>
        <v>-0.33333333333333331</v>
      </c>
      <c r="AS17" s="3">
        <f t="shared" si="17"/>
        <v>-0.33333333333333331</v>
      </c>
      <c r="AU17" s="3">
        <f t="shared" si="18"/>
        <v>-0.33333333333333331</v>
      </c>
      <c r="AW17" s="3">
        <f t="shared" si="19"/>
        <v>-0.33333333333333331</v>
      </c>
      <c r="AY17" s="3">
        <f t="shared" si="20"/>
        <v>-0.33333333333333331</v>
      </c>
      <c r="BA17" s="3">
        <f t="shared" si="21"/>
        <v>-0.33333333333333331</v>
      </c>
      <c r="BC17" s="3">
        <f t="shared" si="22"/>
        <v>-0.33333333333333331</v>
      </c>
      <c r="BE17" s="3">
        <f t="shared" si="23"/>
        <v>-0.33333333333333331</v>
      </c>
      <c r="BG17" s="3">
        <f t="shared" si="24"/>
        <v>-0.33333333333333331</v>
      </c>
      <c r="BH17" s="3" t="str">
        <f t="shared" si="33"/>
        <v/>
      </c>
      <c r="BP17" s="3">
        <f t="shared" si="25"/>
        <v>-0.33333333333333331</v>
      </c>
      <c r="BR17" s="3">
        <f t="shared" si="26"/>
        <v>-0.33333333333333331</v>
      </c>
      <c r="BS17" s="3" t="str">
        <f t="shared" si="34"/>
        <v/>
      </c>
      <c r="BU17" s="3">
        <f t="shared" si="27"/>
        <v>-0.33333333333333331</v>
      </c>
      <c r="BW17" s="3">
        <f t="shared" si="28"/>
        <v>-0.33333333333333331</v>
      </c>
      <c r="BY17" s="3">
        <f t="shared" si="29"/>
        <v>-0.33333333333333331</v>
      </c>
      <c r="BZ17" s="3" t="str">
        <f t="shared" si="35"/>
        <v/>
      </c>
      <c r="CD17" s="3" t="str">
        <f t="shared" si="36"/>
        <v/>
      </c>
    </row>
    <row r="18" spans="1:82" ht="15" x14ac:dyDescent="0.2">
      <c r="A18" s="3" t="s">
        <v>239</v>
      </c>
      <c r="B18" s="21" t="s">
        <v>3137</v>
      </c>
      <c r="C18" s="3" t="s">
        <v>240</v>
      </c>
      <c r="D18" s="3" t="s">
        <v>113</v>
      </c>
      <c r="E18" s="3" t="s">
        <v>241</v>
      </c>
      <c r="G18" s="3">
        <f t="shared" si="0"/>
        <v>-0.25</v>
      </c>
      <c r="I18" s="3">
        <f t="shared" si="1"/>
        <v>-0.25</v>
      </c>
      <c r="J18" s="1" t="str">
        <f t="shared" si="30"/>
        <v/>
      </c>
      <c r="L18" s="3">
        <f t="shared" si="2"/>
        <v>-0.25</v>
      </c>
      <c r="N18" s="3">
        <f t="shared" si="3"/>
        <v>-0.25</v>
      </c>
      <c r="P18" s="3">
        <f t="shared" si="4"/>
        <v>-0.25</v>
      </c>
      <c r="R18" s="3">
        <f t="shared" si="5"/>
        <v>-0.25</v>
      </c>
      <c r="T18" s="3">
        <f t="shared" si="6"/>
        <v>-0.25</v>
      </c>
      <c r="V18" s="3">
        <f t="shared" si="7"/>
        <v>-0.25</v>
      </c>
      <c r="X18" s="3">
        <f t="shared" si="8"/>
        <v>-0.25</v>
      </c>
      <c r="Z18" s="3">
        <f t="shared" si="9"/>
        <v>-0.25</v>
      </c>
      <c r="AB18" s="3">
        <f t="shared" si="10"/>
        <v>-0.25</v>
      </c>
      <c r="AD18" s="3">
        <f t="shared" si="11"/>
        <v>-0.25</v>
      </c>
      <c r="AF18" s="3">
        <f t="shared" si="12"/>
        <v>-0.25</v>
      </c>
      <c r="AH18" s="3">
        <f t="shared" si="13"/>
        <v>-0.25</v>
      </c>
      <c r="AI18" s="3" t="str">
        <f t="shared" si="31"/>
        <v/>
      </c>
      <c r="AK18" s="3">
        <f t="shared" si="14"/>
        <v>-0.25</v>
      </c>
      <c r="AM18" s="3">
        <f t="shared" si="15"/>
        <v>-0.25</v>
      </c>
      <c r="AN18" s="3" t="str">
        <f t="shared" si="32"/>
        <v/>
      </c>
      <c r="AQ18" s="3">
        <f t="shared" si="16"/>
        <v>-0.33333333333333331</v>
      </c>
      <c r="AS18" s="3">
        <f t="shared" si="17"/>
        <v>-0.33333333333333331</v>
      </c>
      <c r="AU18" s="3">
        <f t="shared" si="18"/>
        <v>-0.33333333333333331</v>
      </c>
      <c r="AW18" s="3">
        <f t="shared" si="19"/>
        <v>-0.33333333333333331</v>
      </c>
      <c r="AY18" s="3">
        <f t="shared" si="20"/>
        <v>-0.33333333333333331</v>
      </c>
      <c r="BA18" s="3">
        <f t="shared" si="21"/>
        <v>-0.33333333333333331</v>
      </c>
      <c r="BC18" s="3">
        <f t="shared" si="22"/>
        <v>-0.33333333333333331</v>
      </c>
      <c r="BE18" s="3">
        <f t="shared" si="23"/>
        <v>-0.33333333333333331</v>
      </c>
      <c r="BG18" s="3">
        <f t="shared" si="24"/>
        <v>-0.33333333333333331</v>
      </c>
      <c r="BH18" s="3" t="str">
        <f t="shared" si="33"/>
        <v/>
      </c>
      <c r="BP18" s="3">
        <f t="shared" si="25"/>
        <v>-0.33333333333333331</v>
      </c>
      <c r="BR18" s="3">
        <f t="shared" si="26"/>
        <v>-0.33333333333333331</v>
      </c>
      <c r="BS18" s="3" t="str">
        <f t="shared" si="34"/>
        <v/>
      </c>
      <c r="BU18" s="3">
        <f t="shared" si="27"/>
        <v>-0.33333333333333331</v>
      </c>
      <c r="BW18" s="3">
        <f t="shared" si="28"/>
        <v>-0.33333333333333331</v>
      </c>
      <c r="BY18" s="3">
        <f t="shared" si="29"/>
        <v>-0.33333333333333331</v>
      </c>
      <c r="BZ18" s="3" t="str">
        <f t="shared" si="35"/>
        <v/>
      </c>
      <c r="CD18" s="3" t="str">
        <f t="shared" si="36"/>
        <v/>
      </c>
    </row>
    <row r="19" spans="1:82" ht="15" x14ac:dyDescent="0.2">
      <c r="B19" s="21" t="s">
        <v>3137</v>
      </c>
      <c r="C19" s="3">
        <v>46145</v>
      </c>
      <c r="D19" s="3" t="s">
        <v>124</v>
      </c>
      <c r="E19" s="3" t="s">
        <v>242</v>
      </c>
      <c r="G19" s="3">
        <f t="shared" si="0"/>
        <v>-0.25</v>
      </c>
      <c r="I19" s="3">
        <f t="shared" si="1"/>
        <v>-0.25</v>
      </c>
      <c r="J19" s="1" t="str">
        <f t="shared" si="30"/>
        <v/>
      </c>
      <c r="L19" s="3">
        <f t="shared" si="2"/>
        <v>-0.25</v>
      </c>
      <c r="N19" s="3">
        <f t="shared" si="3"/>
        <v>-0.25</v>
      </c>
      <c r="P19" s="3">
        <f t="shared" si="4"/>
        <v>-0.25</v>
      </c>
      <c r="R19" s="3">
        <f t="shared" si="5"/>
        <v>-0.25</v>
      </c>
      <c r="T19" s="3">
        <f t="shared" si="6"/>
        <v>-0.25</v>
      </c>
      <c r="V19" s="3">
        <f t="shared" si="7"/>
        <v>-0.25</v>
      </c>
      <c r="X19" s="3">
        <f t="shared" si="8"/>
        <v>-0.25</v>
      </c>
      <c r="Z19" s="3">
        <f t="shared" si="9"/>
        <v>-0.25</v>
      </c>
      <c r="AB19" s="3">
        <f t="shared" si="10"/>
        <v>-0.25</v>
      </c>
      <c r="AD19" s="3">
        <f t="shared" si="11"/>
        <v>-0.25</v>
      </c>
      <c r="AF19" s="3">
        <f t="shared" si="12"/>
        <v>-0.25</v>
      </c>
      <c r="AH19" s="3">
        <f t="shared" si="13"/>
        <v>-0.25</v>
      </c>
      <c r="AI19" s="3" t="str">
        <f t="shared" si="31"/>
        <v/>
      </c>
      <c r="AK19" s="3">
        <f t="shared" si="14"/>
        <v>-0.25</v>
      </c>
      <c r="AM19" s="3">
        <f t="shared" si="15"/>
        <v>-0.25</v>
      </c>
      <c r="AN19" s="3" t="str">
        <f t="shared" si="32"/>
        <v/>
      </c>
      <c r="AQ19" s="3">
        <f t="shared" si="16"/>
        <v>-0.33333333333333331</v>
      </c>
      <c r="AS19" s="3">
        <f t="shared" si="17"/>
        <v>-0.33333333333333331</v>
      </c>
      <c r="AU19" s="3">
        <f t="shared" si="18"/>
        <v>-0.33333333333333331</v>
      </c>
      <c r="AW19" s="3">
        <f t="shared" si="19"/>
        <v>-0.33333333333333331</v>
      </c>
      <c r="AY19" s="3">
        <f t="shared" si="20"/>
        <v>-0.33333333333333331</v>
      </c>
      <c r="BA19" s="3">
        <f t="shared" si="21"/>
        <v>-0.33333333333333331</v>
      </c>
      <c r="BC19" s="3">
        <f t="shared" si="22"/>
        <v>-0.33333333333333331</v>
      </c>
      <c r="BE19" s="3">
        <f t="shared" si="23"/>
        <v>-0.33333333333333331</v>
      </c>
      <c r="BG19" s="3">
        <f t="shared" si="24"/>
        <v>-0.33333333333333331</v>
      </c>
      <c r="BH19" s="3" t="str">
        <f t="shared" si="33"/>
        <v/>
      </c>
      <c r="BP19" s="3">
        <f t="shared" si="25"/>
        <v>-0.33333333333333331</v>
      </c>
      <c r="BR19" s="3">
        <f t="shared" si="26"/>
        <v>-0.33333333333333331</v>
      </c>
      <c r="BS19" s="3" t="str">
        <f t="shared" si="34"/>
        <v/>
      </c>
      <c r="BU19" s="3">
        <f t="shared" si="27"/>
        <v>-0.33333333333333331</v>
      </c>
      <c r="BW19" s="3">
        <f t="shared" si="28"/>
        <v>-0.33333333333333331</v>
      </c>
      <c r="BY19" s="3">
        <f t="shared" si="29"/>
        <v>-0.33333333333333331</v>
      </c>
      <c r="BZ19" s="3" t="str">
        <f t="shared" si="35"/>
        <v/>
      </c>
      <c r="CD19" s="3" t="str">
        <f t="shared" si="36"/>
        <v/>
      </c>
    </row>
    <row r="20" spans="1:82" ht="15" x14ac:dyDescent="0.2">
      <c r="B20" s="21" t="s">
        <v>3137</v>
      </c>
      <c r="C20" s="3" t="s">
        <v>243</v>
      </c>
      <c r="D20" s="3" t="s">
        <v>113</v>
      </c>
      <c r="E20" s="3" t="s">
        <v>244</v>
      </c>
      <c r="G20" s="3">
        <f t="shared" si="0"/>
        <v>-0.25</v>
      </c>
      <c r="I20" s="3">
        <f t="shared" si="1"/>
        <v>-0.25</v>
      </c>
      <c r="J20" s="1" t="str">
        <f t="shared" si="30"/>
        <v/>
      </c>
      <c r="L20" s="3">
        <f t="shared" si="2"/>
        <v>-0.25</v>
      </c>
      <c r="N20" s="3">
        <f t="shared" si="3"/>
        <v>-0.25</v>
      </c>
      <c r="P20" s="3">
        <f t="shared" si="4"/>
        <v>-0.25</v>
      </c>
      <c r="R20" s="3">
        <f t="shared" si="5"/>
        <v>-0.25</v>
      </c>
      <c r="T20" s="3">
        <f t="shared" si="6"/>
        <v>-0.25</v>
      </c>
      <c r="V20" s="3">
        <f t="shared" si="7"/>
        <v>-0.25</v>
      </c>
      <c r="X20" s="3">
        <f t="shared" si="8"/>
        <v>-0.25</v>
      </c>
      <c r="Z20" s="3">
        <f t="shared" si="9"/>
        <v>-0.25</v>
      </c>
      <c r="AB20" s="3">
        <f t="shared" si="10"/>
        <v>-0.25</v>
      </c>
      <c r="AD20" s="3">
        <f t="shared" si="11"/>
        <v>-0.25</v>
      </c>
      <c r="AF20" s="3">
        <f t="shared" si="12"/>
        <v>-0.25</v>
      </c>
      <c r="AH20" s="3">
        <f t="shared" si="13"/>
        <v>-0.25</v>
      </c>
      <c r="AI20" s="3" t="str">
        <f t="shared" si="31"/>
        <v/>
      </c>
      <c r="AK20" s="3">
        <f t="shared" si="14"/>
        <v>-0.25</v>
      </c>
      <c r="AM20" s="3">
        <f t="shared" si="15"/>
        <v>-0.25</v>
      </c>
      <c r="AN20" s="3" t="str">
        <f t="shared" si="32"/>
        <v/>
      </c>
      <c r="AQ20" s="3">
        <f t="shared" si="16"/>
        <v>-0.33333333333333331</v>
      </c>
      <c r="AS20" s="3">
        <f t="shared" si="17"/>
        <v>-0.33333333333333331</v>
      </c>
      <c r="AU20" s="3">
        <f t="shared" si="18"/>
        <v>-0.33333333333333331</v>
      </c>
      <c r="AW20" s="3">
        <f t="shared" si="19"/>
        <v>-0.33333333333333331</v>
      </c>
      <c r="AY20" s="3">
        <f t="shared" si="20"/>
        <v>-0.33333333333333331</v>
      </c>
      <c r="BA20" s="3">
        <f t="shared" si="21"/>
        <v>-0.33333333333333331</v>
      </c>
      <c r="BC20" s="3">
        <f t="shared" si="22"/>
        <v>-0.33333333333333331</v>
      </c>
      <c r="BE20" s="3">
        <f t="shared" si="23"/>
        <v>-0.33333333333333331</v>
      </c>
      <c r="BG20" s="3">
        <f t="shared" si="24"/>
        <v>-0.33333333333333331</v>
      </c>
      <c r="BH20" s="3" t="str">
        <f t="shared" si="33"/>
        <v/>
      </c>
      <c r="BP20" s="3">
        <f t="shared" si="25"/>
        <v>-0.33333333333333331</v>
      </c>
      <c r="BR20" s="3">
        <f t="shared" si="26"/>
        <v>-0.33333333333333331</v>
      </c>
      <c r="BS20" s="3" t="str">
        <f t="shared" si="34"/>
        <v/>
      </c>
      <c r="BU20" s="3">
        <f t="shared" si="27"/>
        <v>-0.33333333333333331</v>
      </c>
      <c r="BW20" s="3">
        <f t="shared" si="28"/>
        <v>-0.33333333333333331</v>
      </c>
      <c r="BY20" s="3">
        <f t="shared" si="29"/>
        <v>-0.33333333333333331</v>
      </c>
      <c r="BZ20" s="3" t="str">
        <f t="shared" si="35"/>
        <v/>
      </c>
      <c r="CD20" s="3" t="str">
        <f t="shared" si="36"/>
        <v/>
      </c>
    </row>
    <row r="21" spans="1:82" ht="15" x14ac:dyDescent="0.2">
      <c r="A21" s="3" t="s">
        <v>245</v>
      </c>
      <c r="B21" s="21" t="s">
        <v>3137</v>
      </c>
      <c r="C21" s="3" t="s">
        <v>246</v>
      </c>
      <c r="D21" s="3" t="s">
        <v>144</v>
      </c>
      <c r="E21" s="3" t="s">
        <v>247</v>
      </c>
      <c r="F21" s="3">
        <v>4</v>
      </c>
      <c r="G21" s="3">
        <f t="shared" si="0"/>
        <v>0.75</v>
      </c>
      <c r="H21" s="3">
        <v>5</v>
      </c>
      <c r="I21" s="3">
        <f t="shared" si="1"/>
        <v>1</v>
      </c>
      <c r="J21" s="1">
        <f t="shared" si="30"/>
        <v>0.875</v>
      </c>
      <c r="K21" s="3">
        <v>4</v>
      </c>
      <c r="L21" s="3">
        <f t="shared" si="2"/>
        <v>0.75</v>
      </c>
      <c r="M21" s="3">
        <v>4</v>
      </c>
      <c r="N21" s="3">
        <f t="shared" si="3"/>
        <v>0.75</v>
      </c>
      <c r="O21" s="3">
        <v>5</v>
      </c>
      <c r="P21" s="3">
        <f t="shared" si="4"/>
        <v>1</v>
      </c>
      <c r="Q21" s="3">
        <v>4</v>
      </c>
      <c r="R21" s="3">
        <f t="shared" si="5"/>
        <v>0.75</v>
      </c>
      <c r="S21" s="3">
        <v>4</v>
      </c>
      <c r="T21" s="3">
        <f t="shared" si="6"/>
        <v>0.75</v>
      </c>
      <c r="U21" s="3">
        <v>4</v>
      </c>
      <c r="V21" s="3">
        <f t="shared" si="7"/>
        <v>0.75</v>
      </c>
      <c r="W21" s="3">
        <v>4</v>
      </c>
      <c r="X21" s="3">
        <f t="shared" si="8"/>
        <v>0.75</v>
      </c>
      <c r="Y21" s="3">
        <v>2</v>
      </c>
      <c r="Z21" s="3">
        <f t="shared" si="9"/>
        <v>0.25</v>
      </c>
      <c r="AA21" s="3">
        <v>5</v>
      </c>
      <c r="AB21" s="3">
        <f t="shared" si="10"/>
        <v>1</v>
      </c>
      <c r="AC21" s="3">
        <v>4</v>
      </c>
      <c r="AD21" s="3">
        <f t="shared" si="11"/>
        <v>0.75</v>
      </c>
      <c r="AE21" s="3">
        <v>5</v>
      </c>
      <c r="AF21" s="3">
        <f t="shared" si="12"/>
        <v>1</v>
      </c>
      <c r="AG21" s="3">
        <v>2</v>
      </c>
      <c r="AH21" s="3">
        <f t="shared" si="13"/>
        <v>0.25</v>
      </c>
      <c r="AI21" s="3">
        <f t="shared" si="31"/>
        <v>0.72916666666666663</v>
      </c>
      <c r="AJ21" s="3">
        <v>4</v>
      </c>
      <c r="AK21" s="3">
        <f t="shared" si="14"/>
        <v>0.75</v>
      </c>
      <c r="AL21" s="3">
        <v>4</v>
      </c>
      <c r="AM21" s="3">
        <f t="shared" si="15"/>
        <v>0.75</v>
      </c>
      <c r="AN21" s="3">
        <f t="shared" si="32"/>
        <v>0.75</v>
      </c>
      <c r="AO21" s="3" t="s">
        <v>252</v>
      </c>
      <c r="AP21" s="3">
        <v>4</v>
      </c>
      <c r="AQ21" s="3">
        <f t="shared" si="16"/>
        <v>1</v>
      </c>
      <c r="AR21" s="3">
        <v>1</v>
      </c>
      <c r="AS21" s="3">
        <f t="shared" si="17"/>
        <v>0</v>
      </c>
      <c r="AT21" s="3">
        <v>1</v>
      </c>
      <c r="AU21" s="3">
        <f t="shared" si="18"/>
        <v>0</v>
      </c>
      <c r="AV21" s="3">
        <v>1</v>
      </c>
      <c r="AW21" s="3">
        <f t="shared" si="19"/>
        <v>0</v>
      </c>
      <c r="AX21" s="3">
        <v>1</v>
      </c>
      <c r="AY21" s="3">
        <f t="shared" si="20"/>
        <v>0</v>
      </c>
      <c r="AZ21" s="3">
        <v>4</v>
      </c>
      <c r="BA21" s="3">
        <f t="shared" si="21"/>
        <v>1</v>
      </c>
      <c r="BB21" s="3">
        <v>4</v>
      </c>
      <c r="BC21" s="3">
        <f t="shared" si="22"/>
        <v>1</v>
      </c>
      <c r="BD21" s="3">
        <v>4</v>
      </c>
      <c r="BE21" s="3">
        <f t="shared" si="23"/>
        <v>1</v>
      </c>
      <c r="BF21" s="3">
        <v>4</v>
      </c>
      <c r="BG21" s="3">
        <f t="shared" si="24"/>
        <v>1</v>
      </c>
      <c r="BH21" s="3">
        <f t="shared" si="33"/>
        <v>0.55555555555555558</v>
      </c>
      <c r="BI21" s="3" t="s">
        <v>253</v>
      </c>
      <c r="BJ21" s="3">
        <v>3</v>
      </c>
      <c r="BK21" s="3" t="s">
        <v>254</v>
      </c>
      <c r="BL21" s="3">
        <v>3</v>
      </c>
      <c r="BO21" s="3">
        <v>4</v>
      </c>
      <c r="BP21" s="3">
        <f t="shared" si="25"/>
        <v>1</v>
      </c>
      <c r="BQ21" s="3">
        <v>4</v>
      </c>
      <c r="BR21" s="3">
        <f t="shared" si="26"/>
        <v>1</v>
      </c>
      <c r="BS21" s="3">
        <f t="shared" si="34"/>
        <v>1</v>
      </c>
      <c r="BT21" s="3">
        <v>4</v>
      </c>
      <c r="BU21" s="3">
        <f t="shared" si="27"/>
        <v>1</v>
      </c>
      <c r="BV21" s="3">
        <v>3</v>
      </c>
      <c r="BW21" s="3">
        <f t="shared" si="28"/>
        <v>0.66666666666666663</v>
      </c>
      <c r="BX21" s="3">
        <v>2</v>
      </c>
      <c r="BY21" s="3">
        <f t="shared" si="29"/>
        <v>0.33333333333333331</v>
      </c>
      <c r="BZ21" s="3">
        <f t="shared" si="35"/>
        <v>0.66666666666666663</v>
      </c>
      <c r="CA21" s="3" t="s">
        <v>255</v>
      </c>
      <c r="CB21" s="3">
        <v>1</v>
      </c>
      <c r="CC21" s="3">
        <v>3</v>
      </c>
      <c r="CD21" s="3">
        <f t="shared" si="36"/>
        <v>0.79662698412698418</v>
      </c>
    </row>
    <row r="22" spans="1:82" ht="15" x14ac:dyDescent="0.2">
      <c r="A22" s="3" t="s">
        <v>256</v>
      </c>
      <c r="B22" s="21" t="s">
        <v>3137</v>
      </c>
      <c r="C22" s="3" t="s">
        <v>257</v>
      </c>
      <c r="D22" s="3" t="s">
        <v>124</v>
      </c>
      <c r="E22" s="3" t="s">
        <v>207</v>
      </c>
      <c r="F22" s="3">
        <v>5</v>
      </c>
      <c r="G22" s="3">
        <f t="shared" si="0"/>
        <v>1</v>
      </c>
      <c r="H22" s="3">
        <v>5</v>
      </c>
      <c r="I22" s="3">
        <f t="shared" si="1"/>
        <v>1</v>
      </c>
      <c r="J22" s="1">
        <f t="shared" si="30"/>
        <v>1</v>
      </c>
      <c r="K22" s="3">
        <v>5</v>
      </c>
      <c r="L22" s="3">
        <f t="shared" si="2"/>
        <v>1</v>
      </c>
      <c r="M22" s="3">
        <v>5</v>
      </c>
      <c r="N22" s="3">
        <f t="shared" si="3"/>
        <v>1</v>
      </c>
      <c r="O22" s="3">
        <v>5</v>
      </c>
      <c r="P22" s="3">
        <f t="shared" si="4"/>
        <v>1</v>
      </c>
      <c r="Q22" s="3">
        <v>5</v>
      </c>
      <c r="R22" s="3">
        <f t="shared" si="5"/>
        <v>1</v>
      </c>
      <c r="S22" s="3">
        <v>5</v>
      </c>
      <c r="T22" s="3">
        <f t="shared" si="6"/>
        <v>1</v>
      </c>
      <c r="U22" s="3">
        <v>5</v>
      </c>
      <c r="V22" s="3">
        <f t="shared" si="7"/>
        <v>1</v>
      </c>
      <c r="W22" s="3">
        <v>5</v>
      </c>
      <c r="X22" s="3">
        <f t="shared" si="8"/>
        <v>1</v>
      </c>
      <c r="Y22" s="3">
        <v>3</v>
      </c>
      <c r="Z22" s="3">
        <f t="shared" si="9"/>
        <v>0.5</v>
      </c>
      <c r="AA22" s="3">
        <v>5</v>
      </c>
      <c r="AB22" s="3">
        <f t="shared" si="10"/>
        <v>1</v>
      </c>
      <c r="AC22" s="3">
        <v>5</v>
      </c>
      <c r="AD22" s="3">
        <f t="shared" si="11"/>
        <v>1</v>
      </c>
      <c r="AE22" s="3">
        <v>5</v>
      </c>
      <c r="AF22" s="3">
        <f t="shared" si="12"/>
        <v>1</v>
      </c>
      <c r="AG22" s="3">
        <v>3</v>
      </c>
      <c r="AH22" s="3">
        <f t="shared" si="13"/>
        <v>0.5</v>
      </c>
      <c r="AI22" s="3">
        <f t="shared" si="31"/>
        <v>0.91666666666666663</v>
      </c>
      <c r="AJ22" s="3">
        <v>5</v>
      </c>
      <c r="AK22" s="3">
        <f t="shared" si="14"/>
        <v>1</v>
      </c>
      <c r="AL22" s="3">
        <v>4</v>
      </c>
      <c r="AM22" s="3">
        <f t="shared" si="15"/>
        <v>0.75</v>
      </c>
      <c r="AN22" s="3">
        <f t="shared" si="32"/>
        <v>0.875</v>
      </c>
      <c r="AO22" s="3" t="s">
        <v>263</v>
      </c>
      <c r="AP22" s="3">
        <v>2</v>
      </c>
      <c r="AQ22" s="3">
        <f t="shared" si="16"/>
        <v>0.33333333333333331</v>
      </c>
      <c r="AR22" s="3">
        <v>2</v>
      </c>
      <c r="AS22" s="3">
        <f t="shared" si="17"/>
        <v>0.33333333333333331</v>
      </c>
      <c r="AT22" s="3">
        <v>1</v>
      </c>
      <c r="AU22" s="3">
        <f t="shared" si="18"/>
        <v>0</v>
      </c>
      <c r="AV22" s="3">
        <v>1</v>
      </c>
      <c r="AW22" s="3">
        <f t="shared" si="19"/>
        <v>0</v>
      </c>
      <c r="AX22" s="3">
        <v>4</v>
      </c>
      <c r="AY22" s="3">
        <f t="shared" si="20"/>
        <v>1</v>
      </c>
      <c r="AZ22" s="3">
        <v>4</v>
      </c>
      <c r="BA22" s="3">
        <f t="shared" si="21"/>
        <v>1</v>
      </c>
      <c r="BB22" s="3">
        <v>4</v>
      </c>
      <c r="BC22" s="3">
        <f t="shared" si="22"/>
        <v>1</v>
      </c>
      <c r="BD22" s="3">
        <v>4</v>
      </c>
      <c r="BE22" s="3">
        <f t="shared" si="23"/>
        <v>1</v>
      </c>
      <c r="BF22" s="3">
        <v>2</v>
      </c>
      <c r="BG22" s="3">
        <f t="shared" si="24"/>
        <v>0.33333333333333331</v>
      </c>
      <c r="BH22" s="3">
        <f t="shared" si="33"/>
        <v>0.55555555555555547</v>
      </c>
      <c r="BI22" s="3" t="s">
        <v>264</v>
      </c>
      <c r="BJ22" s="3">
        <v>3</v>
      </c>
      <c r="BO22" s="3">
        <v>3</v>
      </c>
      <c r="BP22" s="3">
        <f t="shared" si="25"/>
        <v>0.66666666666666663</v>
      </c>
      <c r="BQ22" s="3">
        <v>3</v>
      </c>
      <c r="BR22" s="3">
        <f t="shared" si="26"/>
        <v>0.66666666666666663</v>
      </c>
      <c r="BS22" s="3">
        <f t="shared" si="34"/>
        <v>0.66666666666666663</v>
      </c>
      <c r="BT22" s="3">
        <v>4</v>
      </c>
      <c r="BU22" s="3">
        <f t="shared" si="27"/>
        <v>1</v>
      </c>
      <c r="BV22" s="3">
        <v>2</v>
      </c>
      <c r="BW22" s="3">
        <f t="shared" si="28"/>
        <v>0.33333333333333331</v>
      </c>
      <c r="BX22" s="3">
        <v>4</v>
      </c>
      <c r="BY22" s="3">
        <f t="shared" si="29"/>
        <v>1</v>
      </c>
      <c r="BZ22" s="3">
        <f t="shared" si="35"/>
        <v>0.77777777777777768</v>
      </c>
      <c r="CB22" s="3">
        <v>1</v>
      </c>
      <c r="CC22" s="3">
        <v>1</v>
      </c>
      <c r="CD22" s="3">
        <f t="shared" si="36"/>
        <v>0.82738095238095233</v>
      </c>
    </row>
    <row r="23" spans="1:82" ht="15" x14ac:dyDescent="0.2">
      <c r="A23" s="3" t="s">
        <v>265</v>
      </c>
      <c r="B23" s="21" t="s">
        <v>3137</v>
      </c>
      <c r="C23" s="3" t="s">
        <v>266</v>
      </c>
      <c r="D23" s="3" t="s">
        <v>144</v>
      </c>
      <c r="E23" s="3" t="s">
        <v>267</v>
      </c>
      <c r="G23" s="3">
        <f t="shared" si="0"/>
        <v>-0.25</v>
      </c>
      <c r="I23" s="3">
        <f t="shared" si="1"/>
        <v>-0.25</v>
      </c>
      <c r="J23" s="1" t="str">
        <f t="shared" si="30"/>
        <v/>
      </c>
      <c r="L23" s="3">
        <f t="shared" si="2"/>
        <v>-0.25</v>
      </c>
      <c r="N23" s="3">
        <f t="shared" si="3"/>
        <v>-0.25</v>
      </c>
      <c r="P23" s="3">
        <f t="shared" si="4"/>
        <v>-0.25</v>
      </c>
      <c r="R23" s="3">
        <f t="shared" si="5"/>
        <v>-0.25</v>
      </c>
      <c r="T23" s="3">
        <f t="shared" si="6"/>
        <v>-0.25</v>
      </c>
      <c r="V23" s="3">
        <f t="shared" si="7"/>
        <v>-0.25</v>
      </c>
      <c r="X23" s="3">
        <f t="shared" si="8"/>
        <v>-0.25</v>
      </c>
      <c r="Z23" s="3">
        <f t="shared" si="9"/>
        <v>-0.25</v>
      </c>
      <c r="AB23" s="3">
        <f t="shared" si="10"/>
        <v>-0.25</v>
      </c>
      <c r="AD23" s="3">
        <f t="shared" si="11"/>
        <v>-0.25</v>
      </c>
      <c r="AF23" s="3">
        <f t="shared" si="12"/>
        <v>-0.25</v>
      </c>
      <c r="AH23" s="3">
        <f t="shared" si="13"/>
        <v>-0.25</v>
      </c>
      <c r="AI23" s="3" t="str">
        <f t="shared" si="31"/>
        <v/>
      </c>
      <c r="AK23" s="3">
        <f t="shared" si="14"/>
        <v>-0.25</v>
      </c>
      <c r="AM23" s="3">
        <f t="shared" si="15"/>
        <v>-0.25</v>
      </c>
      <c r="AN23" s="3" t="str">
        <f t="shared" si="32"/>
        <v/>
      </c>
      <c r="AQ23" s="3">
        <f t="shared" si="16"/>
        <v>-0.33333333333333331</v>
      </c>
      <c r="AS23" s="3">
        <f t="shared" si="17"/>
        <v>-0.33333333333333331</v>
      </c>
      <c r="AU23" s="3">
        <f t="shared" si="18"/>
        <v>-0.33333333333333331</v>
      </c>
      <c r="AW23" s="3">
        <f t="shared" si="19"/>
        <v>-0.33333333333333331</v>
      </c>
      <c r="AY23" s="3">
        <f t="shared" si="20"/>
        <v>-0.33333333333333331</v>
      </c>
      <c r="BA23" s="3">
        <f t="shared" si="21"/>
        <v>-0.33333333333333331</v>
      </c>
      <c r="BC23" s="3">
        <f t="shared" si="22"/>
        <v>-0.33333333333333331</v>
      </c>
      <c r="BE23" s="3">
        <f t="shared" si="23"/>
        <v>-0.33333333333333331</v>
      </c>
      <c r="BG23" s="3">
        <f t="shared" si="24"/>
        <v>-0.33333333333333331</v>
      </c>
      <c r="BH23" s="3" t="str">
        <f t="shared" si="33"/>
        <v/>
      </c>
      <c r="BP23" s="3">
        <f t="shared" si="25"/>
        <v>-0.33333333333333331</v>
      </c>
      <c r="BR23" s="3">
        <f t="shared" si="26"/>
        <v>-0.33333333333333331</v>
      </c>
      <c r="BS23" s="3" t="str">
        <f t="shared" si="34"/>
        <v/>
      </c>
      <c r="BU23" s="3">
        <f t="shared" si="27"/>
        <v>-0.33333333333333331</v>
      </c>
      <c r="BW23" s="3">
        <f t="shared" si="28"/>
        <v>-0.33333333333333331</v>
      </c>
      <c r="BY23" s="3">
        <f t="shared" si="29"/>
        <v>-0.33333333333333331</v>
      </c>
      <c r="BZ23" s="3" t="str">
        <f t="shared" si="35"/>
        <v/>
      </c>
      <c r="CD23" s="3" t="str">
        <f t="shared" si="36"/>
        <v/>
      </c>
    </row>
    <row r="24" spans="1:82" ht="15" x14ac:dyDescent="0.2">
      <c r="A24" s="3" t="s">
        <v>268</v>
      </c>
      <c r="B24" s="21" t="s">
        <v>3139</v>
      </c>
      <c r="C24" s="3" t="s">
        <v>269</v>
      </c>
      <c r="D24" s="3" t="s">
        <v>144</v>
      </c>
      <c r="E24" s="3" t="s">
        <v>270</v>
      </c>
      <c r="G24" s="3">
        <f t="shared" si="0"/>
        <v>-0.25</v>
      </c>
      <c r="I24" s="3">
        <f t="shared" si="1"/>
        <v>-0.25</v>
      </c>
      <c r="J24" s="1" t="str">
        <f t="shared" si="30"/>
        <v/>
      </c>
      <c r="L24" s="3">
        <f t="shared" si="2"/>
        <v>-0.25</v>
      </c>
      <c r="N24" s="3">
        <f t="shared" si="3"/>
        <v>-0.25</v>
      </c>
      <c r="P24" s="3">
        <f t="shared" si="4"/>
        <v>-0.25</v>
      </c>
      <c r="R24" s="3">
        <f t="shared" si="5"/>
        <v>-0.25</v>
      </c>
      <c r="T24" s="3">
        <f t="shared" si="6"/>
        <v>-0.25</v>
      </c>
      <c r="V24" s="3">
        <f t="shared" si="7"/>
        <v>-0.25</v>
      </c>
      <c r="X24" s="3">
        <f t="shared" si="8"/>
        <v>-0.25</v>
      </c>
      <c r="Z24" s="3">
        <f t="shared" si="9"/>
        <v>-0.25</v>
      </c>
      <c r="AB24" s="3">
        <f t="shared" si="10"/>
        <v>-0.25</v>
      </c>
      <c r="AD24" s="3">
        <f t="shared" si="11"/>
        <v>-0.25</v>
      </c>
      <c r="AF24" s="3">
        <f t="shared" si="12"/>
        <v>-0.25</v>
      </c>
      <c r="AH24" s="3">
        <f t="shared" si="13"/>
        <v>-0.25</v>
      </c>
      <c r="AI24" s="3" t="str">
        <f t="shared" si="31"/>
        <v/>
      </c>
      <c r="AK24" s="3">
        <f t="shared" si="14"/>
        <v>-0.25</v>
      </c>
      <c r="AM24" s="3">
        <f t="shared" si="15"/>
        <v>-0.25</v>
      </c>
      <c r="AN24" s="3" t="str">
        <f t="shared" si="32"/>
        <v/>
      </c>
      <c r="AQ24" s="3">
        <f t="shared" si="16"/>
        <v>-0.33333333333333331</v>
      </c>
      <c r="AS24" s="3">
        <f t="shared" si="17"/>
        <v>-0.33333333333333331</v>
      </c>
      <c r="AU24" s="3">
        <f t="shared" si="18"/>
        <v>-0.33333333333333331</v>
      </c>
      <c r="AW24" s="3">
        <f t="shared" si="19"/>
        <v>-0.33333333333333331</v>
      </c>
      <c r="AY24" s="3">
        <f t="shared" si="20"/>
        <v>-0.33333333333333331</v>
      </c>
      <c r="BA24" s="3">
        <f t="shared" si="21"/>
        <v>-0.33333333333333331</v>
      </c>
      <c r="BC24" s="3">
        <f t="shared" si="22"/>
        <v>-0.33333333333333331</v>
      </c>
      <c r="BE24" s="3">
        <f t="shared" si="23"/>
        <v>-0.33333333333333331</v>
      </c>
      <c r="BG24" s="3">
        <f t="shared" si="24"/>
        <v>-0.33333333333333331</v>
      </c>
      <c r="BH24" s="3" t="str">
        <f t="shared" si="33"/>
        <v/>
      </c>
      <c r="BP24" s="3">
        <f t="shared" si="25"/>
        <v>-0.33333333333333331</v>
      </c>
      <c r="BR24" s="3">
        <f t="shared" si="26"/>
        <v>-0.33333333333333331</v>
      </c>
      <c r="BS24" s="3" t="str">
        <f t="shared" si="34"/>
        <v/>
      </c>
      <c r="BU24" s="3">
        <f t="shared" si="27"/>
        <v>-0.33333333333333331</v>
      </c>
      <c r="BW24" s="3">
        <f t="shared" si="28"/>
        <v>-0.33333333333333331</v>
      </c>
      <c r="BY24" s="3">
        <f t="shared" si="29"/>
        <v>-0.33333333333333331</v>
      </c>
      <c r="BZ24" s="3" t="str">
        <f t="shared" si="35"/>
        <v/>
      </c>
      <c r="CD24" s="3" t="str">
        <f t="shared" si="36"/>
        <v/>
      </c>
    </row>
    <row r="25" spans="1:82" ht="15" x14ac:dyDescent="0.2">
      <c r="A25" s="3" t="s">
        <v>272</v>
      </c>
      <c r="B25" s="21" t="s">
        <v>3139</v>
      </c>
      <c r="C25" s="3" t="s">
        <v>120</v>
      </c>
      <c r="D25" s="3" t="s">
        <v>124</v>
      </c>
      <c r="E25" s="3" t="s">
        <v>273</v>
      </c>
      <c r="F25" s="3">
        <v>4</v>
      </c>
      <c r="G25" s="3">
        <f t="shared" si="0"/>
        <v>0.75</v>
      </c>
      <c r="H25" s="3">
        <v>5</v>
      </c>
      <c r="I25" s="3">
        <f t="shared" si="1"/>
        <v>1</v>
      </c>
      <c r="J25" s="1">
        <f t="shared" si="30"/>
        <v>0.875</v>
      </c>
      <c r="K25" s="3">
        <v>5</v>
      </c>
      <c r="L25" s="3">
        <f t="shared" si="2"/>
        <v>1</v>
      </c>
      <c r="M25" s="3">
        <v>3</v>
      </c>
      <c r="N25" s="3">
        <f t="shared" si="3"/>
        <v>0.5</v>
      </c>
      <c r="O25" s="3">
        <v>5</v>
      </c>
      <c r="P25" s="3">
        <f t="shared" si="4"/>
        <v>1</v>
      </c>
      <c r="Q25" s="3">
        <v>4</v>
      </c>
      <c r="R25" s="3">
        <f t="shared" si="5"/>
        <v>0.75</v>
      </c>
      <c r="S25" s="3">
        <v>3</v>
      </c>
      <c r="T25" s="3">
        <f t="shared" si="6"/>
        <v>0.5</v>
      </c>
      <c r="U25" s="3">
        <v>5</v>
      </c>
      <c r="V25" s="3">
        <f t="shared" si="7"/>
        <v>1</v>
      </c>
      <c r="W25" s="3">
        <v>1</v>
      </c>
      <c r="X25" s="3">
        <f t="shared" si="8"/>
        <v>0</v>
      </c>
      <c r="Y25" s="3">
        <v>5</v>
      </c>
      <c r="Z25" s="3">
        <f t="shared" si="9"/>
        <v>1</v>
      </c>
      <c r="AA25" s="3">
        <v>5</v>
      </c>
      <c r="AB25" s="3">
        <f t="shared" si="10"/>
        <v>1</v>
      </c>
      <c r="AC25" s="3">
        <v>4</v>
      </c>
      <c r="AD25" s="3">
        <f t="shared" si="11"/>
        <v>0.75</v>
      </c>
      <c r="AE25" s="3">
        <v>5</v>
      </c>
      <c r="AF25" s="3">
        <f t="shared" si="12"/>
        <v>1</v>
      </c>
      <c r="AG25" s="3">
        <v>5</v>
      </c>
      <c r="AH25" s="3">
        <f t="shared" si="13"/>
        <v>1</v>
      </c>
      <c r="AI25" s="3">
        <f t="shared" si="31"/>
        <v>0.79166666666666663</v>
      </c>
      <c r="AJ25" s="3">
        <v>4</v>
      </c>
      <c r="AK25" s="3">
        <f t="shared" si="14"/>
        <v>0.75</v>
      </c>
      <c r="AL25" s="3">
        <v>5</v>
      </c>
      <c r="AM25" s="3">
        <f t="shared" si="15"/>
        <v>1</v>
      </c>
      <c r="AN25" s="3">
        <f t="shared" si="32"/>
        <v>0.875</v>
      </c>
      <c r="AO25" s="3" t="s">
        <v>278</v>
      </c>
      <c r="AP25" s="3">
        <v>4</v>
      </c>
      <c r="AQ25" s="3">
        <f t="shared" si="16"/>
        <v>1</v>
      </c>
      <c r="AR25" s="3">
        <v>2</v>
      </c>
      <c r="AS25" s="3">
        <f t="shared" si="17"/>
        <v>0.33333333333333331</v>
      </c>
      <c r="AT25" s="3">
        <v>2</v>
      </c>
      <c r="AU25" s="3">
        <f t="shared" si="18"/>
        <v>0.33333333333333331</v>
      </c>
      <c r="AV25" s="3">
        <v>3</v>
      </c>
      <c r="AW25" s="3">
        <f t="shared" si="19"/>
        <v>0.66666666666666663</v>
      </c>
      <c r="AX25" s="3">
        <v>4</v>
      </c>
      <c r="AY25" s="3">
        <f t="shared" si="20"/>
        <v>1</v>
      </c>
      <c r="AZ25" s="3">
        <v>1</v>
      </c>
      <c r="BA25" s="3">
        <f t="shared" si="21"/>
        <v>0</v>
      </c>
      <c r="BB25" s="3">
        <v>4</v>
      </c>
      <c r="BC25" s="3">
        <f t="shared" si="22"/>
        <v>1</v>
      </c>
      <c r="BD25" s="3">
        <v>4</v>
      </c>
      <c r="BE25" s="3">
        <f t="shared" si="23"/>
        <v>1</v>
      </c>
      <c r="BF25" s="3">
        <v>3</v>
      </c>
      <c r="BG25" s="3">
        <f t="shared" si="24"/>
        <v>0.66666666666666663</v>
      </c>
      <c r="BH25" s="3">
        <f t="shared" si="33"/>
        <v>0.66666666666666663</v>
      </c>
      <c r="BI25" s="3" t="s">
        <v>279</v>
      </c>
      <c r="BJ25" s="3">
        <v>3</v>
      </c>
      <c r="BK25" s="3" t="s">
        <v>237</v>
      </c>
      <c r="BL25" s="3">
        <v>2</v>
      </c>
      <c r="BM25" s="3" t="s">
        <v>237</v>
      </c>
      <c r="BN25" s="3">
        <v>2</v>
      </c>
      <c r="BO25" s="3">
        <v>4</v>
      </c>
      <c r="BP25" s="3">
        <f t="shared" si="25"/>
        <v>1</v>
      </c>
      <c r="BQ25" s="3">
        <v>4</v>
      </c>
      <c r="BR25" s="3">
        <f t="shared" si="26"/>
        <v>1</v>
      </c>
      <c r="BS25" s="3">
        <f t="shared" si="34"/>
        <v>1</v>
      </c>
      <c r="BT25" s="3">
        <v>4</v>
      </c>
      <c r="BU25" s="3">
        <f t="shared" si="27"/>
        <v>1</v>
      </c>
      <c r="BV25" s="3">
        <v>4</v>
      </c>
      <c r="BW25" s="3">
        <f t="shared" si="28"/>
        <v>1</v>
      </c>
      <c r="BX25" s="3">
        <v>4</v>
      </c>
      <c r="BY25" s="3">
        <f t="shared" si="29"/>
        <v>1</v>
      </c>
      <c r="BZ25" s="3">
        <f t="shared" si="35"/>
        <v>1</v>
      </c>
      <c r="CA25" s="3" t="s">
        <v>280</v>
      </c>
      <c r="CB25" s="3">
        <v>1</v>
      </c>
      <c r="CC25" s="3">
        <v>10</v>
      </c>
      <c r="CD25" s="3">
        <f t="shared" si="36"/>
        <v>0.88690476190476186</v>
      </c>
    </row>
    <row r="26" spans="1:82" ht="15" x14ac:dyDescent="0.2">
      <c r="A26" s="3" t="s">
        <v>281</v>
      </c>
      <c r="B26" s="21" t="s">
        <v>3151</v>
      </c>
      <c r="C26" s="3" t="s">
        <v>282</v>
      </c>
      <c r="D26" s="3" t="s">
        <v>113</v>
      </c>
      <c r="E26" s="3" t="s">
        <v>283</v>
      </c>
      <c r="F26" s="3">
        <v>3</v>
      </c>
      <c r="G26" s="3">
        <f t="shared" si="0"/>
        <v>0.5</v>
      </c>
      <c r="H26" s="3">
        <v>4</v>
      </c>
      <c r="I26" s="3">
        <f t="shared" si="1"/>
        <v>0.75</v>
      </c>
      <c r="J26" s="1">
        <f t="shared" si="30"/>
        <v>0.625</v>
      </c>
      <c r="K26" s="3">
        <v>5</v>
      </c>
      <c r="L26" s="3">
        <f t="shared" si="2"/>
        <v>1</v>
      </c>
      <c r="M26" s="3">
        <v>5</v>
      </c>
      <c r="N26" s="3">
        <f t="shared" si="3"/>
        <v>1</v>
      </c>
      <c r="O26" s="3">
        <v>5</v>
      </c>
      <c r="P26" s="3">
        <f t="shared" si="4"/>
        <v>1</v>
      </c>
      <c r="Q26" s="3">
        <v>5</v>
      </c>
      <c r="R26" s="3">
        <f t="shared" si="5"/>
        <v>1</v>
      </c>
      <c r="S26" s="3">
        <v>4</v>
      </c>
      <c r="T26" s="3">
        <f t="shared" si="6"/>
        <v>0.75</v>
      </c>
      <c r="U26" s="3">
        <v>5</v>
      </c>
      <c r="V26" s="3">
        <f t="shared" si="7"/>
        <v>1</v>
      </c>
      <c r="W26" s="3">
        <v>4</v>
      </c>
      <c r="X26" s="3">
        <f t="shared" si="8"/>
        <v>0.75</v>
      </c>
      <c r="Y26" s="3">
        <v>4</v>
      </c>
      <c r="Z26" s="3">
        <f t="shared" si="9"/>
        <v>0.75</v>
      </c>
      <c r="AA26" s="3">
        <v>3</v>
      </c>
      <c r="AB26" s="3">
        <f t="shared" si="10"/>
        <v>0.5</v>
      </c>
      <c r="AC26" s="3">
        <v>5</v>
      </c>
      <c r="AD26" s="3">
        <f t="shared" si="11"/>
        <v>1</v>
      </c>
      <c r="AE26" s="3">
        <v>4</v>
      </c>
      <c r="AF26" s="3">
        <f t="shared" si="12"/>
        <v>0.75</v>
      </c>
      <c r="AG26" s="3">
        <v>3</v>
      </c>
      <c r="AH26" s="3">
        <f t="shared" si="13"/>
        <v>0.5</v>
      </c>
      <c r="AI26" s="3">
        <f t="shared" si="31"/>
        <v>0.83333333333333337</v>
      </c>
      <c r="AJ26" s="3">
        <v>5</v>
      </c>
      <c r="AK26" s="3">
        <f t="shared" si="14"/>
        <v>1</v>
      </c>
      <c r="AL26" s="3">
        <v>5</v>
      </c>
      <c r="AM26" s="3">
        <f t="shared" si="15"/>
        <v>1</v>
      </c>
      <c r="AN26" s="3">
        <f t="shared" si="32"/>
        <v>1</v>
      </c>
      <c r="AO26" s="3" t="s">
        <v>288</v>
      </c>
      <c r="AP26" s="3">
        <v>4</v>
      </c>
      <c r="AQ26" s="3">
        <f t="shared" si="16"/>
        <v>1</v>
      </c>
      <c r="AR26" s="3">
        <v>2</v>
      </c>
      <c r="AS26" s="3">
        <f t="shared" si="17"/>
        <v>0.33333333333333331</v>
      </c>
      <c r="AT26" s="3">
        <v>1</v>
      </c>
      <c r="AU26" s="3">
        <f t="shared" si="18"/>
        <v>0</v>
      </c>
      <c r="AV26" s="3">
        <v>1</v>
      </c>
      <c r="AW26" s="3">
        <f t="shared" si="19"/>
        <v>0</v>
      </c>
      <c r="AX26" s="3">
        <v>2</v>
      </c>
      <c r="AY26" s="3">
        <f t="shared" si="20"/>
        <v>0.33333333333333331</v>
      </c>
      <c r="AZ26" s="3">
        <v>4</v>
      </c>
      <c r="BA26" s="3">
        <f t="shared" si="21"/>
        <v>1</v>
      </c>
      <c r="BB26" s="3">
        <v>1</v>
      </c>
      <c r="BC26" s="3">
        <f t="shared" si="22"/>
        <v>0</v>
      </c>
      <c r="BD26" s="3">
        <v>4</v>
      </c>
      <c r="BE26" s="3">
        <f t="shared" si="23"/>
        <v>1</v>
      </c>
      <c r="BF26" s="3">
        <v>3</v>
      </c>
      <c r="BG26" s="3">
        <f t="shared" si="24"/>
        <v>0.66666666666666663</v>
      </c>
      <c r="BH26" s="3">
        <f t="shared" si="33"/>
        <v>0.48148148148148145</v>
      </c>
      <c r="BO26" s="3">
        <v>3</v>
      </c>
      <c r="BP26" s="3">
        <f t="shared" si="25"/>
        <v>0.66666666666666663</v>
      </c>
      <c r="BQ26" s="3">
        <v>3</v>
      </c>
      <c r="BR26" s="3">
        <f t="shared" si="26"/>
        <v>0.66666666666666663</v>
      </c>
      <c r="BS26" s="3">
        <f t="shared" si="34"/>
        <v>0.66666666666666663</v>
      </c>
      <c r="BT26" s="3">
        <v>4</v>
      </c>
      <c r="BU26" s="3">
        <f t="shared" si="27"/>
        <v>1</v>
      </c>
      <c r="BV26" s="3">
        <v>4</v>
      </c>
      <c r="BW26" s="3">
        <f t="shared" si="28"/>
        <v>1</v>
      </c>
      <c r="BX26" s="3">
        <v>4</v>
      </c>
      <c r="BY26" s="3">
        <f t="shared" si="29"/>
        <v>1</v>
      </c>
      <c r="BZ26" s="3">
        <f t="shared" si="35"/>
        <v>1</v>
      </c>
      <c r="CA26" s="3" t="s">
        <v>289</v>
      </c>
      <c r="CB26" s="3">
        <v>1</v>
      </c>
      <c r="CC26" s="3">
        <v>3</v>
      </c>
      <c r="CD26" s="3">
        <f t="shared" si="36"/>
        <v>0.80092592592592582</v>
      </c>
    </row>
    <row r="27" spans="1:82" ht="15" x14ac:dyDescent="0.2">
      <c r="A27" s="3" t="s">
        <v>292</v>
      </c>
      <c r="B27" s="21" t="s">
        <v>3139</v>
      </c>
      <c r="C27" s="3" t="s">
        <v>293</v>
      </c>
      <c r="D27" s="3" t="s">
        <v>144</v>
      </c>
      <c r="E27" s="3" t="s">
        <v>294</v>
      </c>
      <c r="F27" s="3">
        <v>5</v>
      </c>
      <c r="G27" s="3">
        <f t="shared" si="0"/>
        <v>1</v>
      </c>
      <c r="H27" s="3">
        <v>5</v>
      </c>
      <c r="I27" s="3">
        <f t="shared" si="1"/>
        <v>1</v>
      </c>
      <c r="J27" s="1">
        <f t="shared" si="30"/>
        <v>1</v>
      </c>
      <c r="K27" s="3">
        <v>5</v>
      </c>
      <c r="L27" s="3">
        <f t="shared" si="2"/>
        <v>1</v>
      </c>
      <c r="M27" s="3">
        <v>5</v>
      </c>
      <c r="N27" s="3">
        <f t="shared" si="3"/>
        <v>1</v>
      </c>
      <c r="O27" s="3">
        <v>5</v>
      </c>
      <c r="P27" s="3">
        <f t="shared" si="4"/>
        <v>1</v>
      </c>
      <c r="Q27" s="3">
        <v>4</v>
      </c>
      <c r="R27" s="3">
        <f t="shared" si="5"/>
        <v>0.75</v>
      </c>
      <c r="S27" s="3">
        <v>4</v>
      </c>
      <c r="T27" s="3">
        <f t="shared" si="6"/>
        <v>0.75</v>
      </c>
      <c r="U27" s="3">
        <v>5</v>
      </c>
      <c r="V27" s="3">
        <f t="shared" si="7"/>
        <v>1</v>
      </c>
      <c r="W27" s="3">
        <v>4</v>
      </c>
      <c r="X27" s="3">
        <f t="shared" si="8"/>
        <v>0.75</v>
      </c>
      <c r="Y27" s="3">
        <v>3</v>
      </c>
      <c r="Z27" s="3">
        <f t="shared" si="9"/>
        <v>0.5</v>
      </c>
      <c r="AA27" s="3">
        <v>5</v>
      </c>
      <c r="AB27" s="3">
        <f t="shared" si="10"/>
        <v>1</v>
      </c>
      <c r="AC27" s="3">
        <v>3</v>
      </c>
      <c r="AD27" s="3">
        <f t="shared" si="11"/>
        <v>0.5</v>
      </c>
      <c r="AE27" s="3">
        <v>4</v>
      </c>
      <c r="AF27" s="3">
        <f t="shared" si="12"/>
        <v>0.75</v>
      </c>
      <c r="AG27" s="3">
        <v>4</v>
      </c>
      <c r="AH27" s="3">
        <f t="shared" si="13"/>
        <v>0.75</v>
      </c>
      <c r="AI27" s="3">
        <f t="shared" si="31"/>
        <v>0.8125</v>
      </c>
      <c r="AJ27" s="3">
        <v>5</v>
      </c>
      <c r="AK27" s="3">
        <f t="shared" si="14"/>
        <v>1</v>
      </c>
      <c r="AL27" s="3">
        <v>5</v>
      </c>
      <c r="AM27" s="3">
        <f t="shared" si="15"/>
        <v>1</v>
      </c>
      <c r="AN27" s="3">
        <f t="shared" si="32"/>
        <v>1</v>
      </c>
      <c r="AO27" s="3" t="s">
        <v>299</v>
      </c>
      <c r="AP27" s="3">
        <v>4</v>
      </c>
      <c r="AQ27" s="3">
        <f t="shared" si="16"/>
        <v>1</v>
      </c>
      <c r="AR27" s="3">
        <v>1</v>
      </c>
      <c r="AS27" s="3">
        <f t="shared" si="17"/>
        <v>0</v>
      </c>
      <c r="AT27" s="3">
        <v>1</v>
      </c>
      <c r="AU27" s="3">
        <f t="shared" si="18"/>
        <v>0</v>
      </c>
      <c r="AV27" s="3">
        <v>2</v>
      </c>
      <c r="AW27" s="3">
        <f t="shared" si="19"/>
        <v>0.33333333333333331</v>
      </c>
      <c r="AX27" s="3">
        <v>3</v>
      </c>
      <c r="AY27" s="3">
        <f t="shared" si="20"/>
        <v>0.66666666666666663</v>
      </c>
      <c r="AZ27" s="3">
        <v>3</v>
      </c>
      <c r="BA27" s="3">
        <f t="shared" si="21"/>
        <v>0.66666666666666663</v>
      </c>
      <c r="BB27" s="3">
        <v>4</v>
      </c>
      <c r="BC27" s="3">
        <f t="shared" si="22"/>
        <v>1</v>
      </c>
      <c r="BD27" s="3">
        <v>4</v>
      </c>
      <c r="BE27" s="3">
        <f t="shared" si="23"/>
        <v>1</v>
      </c>
      <c r="BF27" s="3">
        <v>3</v>
      </c>
      <c r="BG27" s="3">
        <f t="shared" si="24"/>
        <v>0.66666666666666663</v>
      </c>
      <c r="BH27" s="3">
        <f t="shared" si="33"/>
        <v>0.59259259259259256</v>
      </c>
      <c r="BO27" s="3">
        <v>4</v>
      </c>
      <c r="BP27" s="3">
        <f t="shared" si="25"/>
        <v>1</v>
      </c>
      <c r="BQ27" s="3">
        <v>4</v>
      </c>
      <c r="BR27" s="3">
        <f t="shared" si="26"/>
        <v>1</v>
      </c>
      <c r="BS27" s="3">
        <f t="shared" si="34"/>
        <v>1</v>
      </c>
      <c r="BT27" s="3">
        <v>4</v>
      </c>
      <c r="BU27" s="3">
        <f t="shared" si="27"/>
        <v>1</v>
      </c>
      <c r="BV27" s="3">
        <v>4</v>
      </c>
      <c r="BW27" s="3">
        <f t="shared" si="28"/>
        <v>1</v>
      </c>
      <c r="BX27" s="3">
        <v>3</v>
      </c>
      <c r="BY27" s="3">
        <f t="shared" si="29"/>
        <v>0.66666666666666663</v>
      </c>
      <c r="BZ27" s="3">
        <f t="shared" si="35"/>
        <v>0.88888888888888884</v>
      </c>
      <c r="CA27" s="3" t="s">
        <v>300</v>
      </c>
      <c r="CB27" s="3">
        <v>1</v>
      </c>
      <c r="CC27" s="3">
        <v>30</v>
      </c>
      <c r="CD27" s="3">
        <f t="shared" si="36"/>
        <v>0.89914021164021152</v>
      </c>
    </row>
    <row r="28" spans="1:82" ht="15" x14ac:dyDescent="0.2">
      <c r="A28" s="3" t="s">
        <v>301</v>
      </c>
      <c r="B28" s="21" t="s">
        <v>3140</v>
      </c>
      <c r="C28" s="3" t="s">
        <v>302</v>
      </c>
      <c r="D28" s="3" t="s">
        <v>124</v>
      </c>
      <c r="E28" s="3" t="s">
        <v>303</v>
      </c>
      <c r="F28" s="3">
        <v>5</v>
      </c>
      <c r="G28" s="3">
        <f t="shared" si="0"/>
        <v>1</v>
      </c>
      <c r="H28" s="3">
        <v>5</v>
      </c>
      <c r="I28" s="3">
        <f t="shared" si="1"/>
        <v>1</v>
      </c>
      <c r="J28" s="1">
        <f t="shared" si="30"/>
        <v>1</v>
      </c>
      <c r="K28" s="3">
        <v>5</v>
      </c>
      <c r="L28" s="3">
        <f t="shared" si="2"/>
        <v>1</v>
      </c>
      <c r="M28" s="3">
        <v>4</v>
      </c>
      <c r="N28" s="3">
        <f t="shared" si="3"/>
        <v>0.75</v>
      </c>
      <c r="O28" s="3">
        <v>5</v>
      </c>
      <c r="P28" s="3">
        <f t="shared" si="4"/>
        <v>1</v>
      </c>
      <c r="Q28" s="3">
        <v>4</v>
      </c>
      <c r="R28" s="3">
        <f t="shared" si="5"/>
        <v>0.75</v>
      </c>
      <c r="S28" s="3">
        <v>4</v>
      </c>
      <c r="T28" s="3">
        <f t="shared" si="6"/>
        <v>0.75</v>
      </c>
      <c r="U28" s="3">
        <v>5</v>
      </c>
      <c r="V28" s="3">
        <f t="shared" si="7"/>
        <v>1</v>
      </c>
      <c r="W28" s="3">
        <v>5</v>
      </c>
      <c r="X28" s="3">
        <f t="shared" si="8"/>
        <v>1</v>
      </c>
      <c r="Y28" s="3">
        <v>4</v>
      </c>
      <c r="Z28" s="3">
        <f t="shared" si="9"/>
        <v>0.75</v>
      </c>
      <c r="AA28" s="3">
        <v>5</v>
      </c>
      <c r="AB28" s="3">
        <f t="shared" si="10"/>
        <v>1</v>
      </c>
      <c r="AC28" s="3">
        <v>5</v>
      </c>
      <c r="AD28" s="3">
        <f t="shared" si="11"/>
        <v>1</v>
      </c>
      <c r="AE28" s="3">
        <v>4</v>
      </c>
      <c r="AF28" s="3">
        <f t="shared" si="12"/>
        <v>0.75</v>
      </c>
      <c r="AG28" s="3">
        <v>5</v>
      </c>
      <c r="AH28" s="3">
        <f t="shared" si="13"/>
        <v>1</v>
      </c>
      <c r="AI28" s="3">
        <f t="shared" si="31"/>
        <v>0.89583333333333337</v>
      </c>
      <c r="AJ28" s="3">
        <v>5</v>
      </c>
      <c r="AK28" s="3">
        <f t="shared" si="14"/>
        <v>1</v>
      </c>
      <c r="AL28" s="3">
        <v>5</v>
      </c>
      <c r="AM28" s="3">
        <f t="shared" si="15"/>
        <v>1</v>
      </c>
      <c r="AN28" s="3">
        <f t="shared" si="32"/>
        <v>1</v>
      </c>
      <c r="AO28" s="3" t="s">
        <v>309</v>
      </c>
      <c r="AP28" s="3">
        <v>4</v>
      </c>
      <c r="AQ28" s="3">
        <f t="shared" si="16"/>
        <v>1</v>
      </c>
      <c r="AR28" s="3">
        <v>2</v>
      </c>
      <c r="AS28" s="3">
        <f t="shared" si="17"/>
        <v>0.33333333333333331</v>
      </c>
      <c r="AT28" s="3">
        <v>2</v>
      </c>
      <c r="AU28" s="3">
        <f t="shared" si="18"/>
        <v>0.33333333333333331</v>
      </c>
      <c r="AV28" s="3">
        <v>2</v>
      </c>
      <c r="AW28" s="3">
        <f t="shared" si="19"/>
        <v>0.33333333333333331</v>
      </c>
      <c r="AX28" s="3">
        <v>2</v>
      </c>
      <c r="AY28" s="3">
        <f t="shared" si="20"/>
        <v>0.33333333333333331</v>
      </c>
      <c r="AZ28" s="3">
        <v>2</v>
      </c>
      <c r="BA28" s="3">
        <f t="shared" si="21"/>
        <v>0.33333333333333331</v>
      </c>
      <c r="BB28" s="3">
        <v>4</v>
      </c>
      <c r="BC28" s="3">
        <f t="shared" si="22"/>
        <v>1</v>
      </c>
      <c r="BD28" s="3">
        <v>4</v>
      </c>
      <c r="BE28" s="3">
        <f t="shared" si="23"/>
        <v>1</v>
      </c>
      <c r="BF28" s="3">
        <v>4</v>
      </c>
      <c r="BG28" s="3">
        <f t="shared" si="24"/>
        <v>1</v>
      </c>
      <c r="BH28" s="3">
        <f t="shared" si="33"/>
        <v>0.62962962962962954</v>
      </c>
      <c r="BO28" s="3">
        <v>4</v>
      </c>
      <c r="BP28" s="3">
        <f t="shared" si="25"/>
        <v>1</v>
      </c>
      <c r="BQ28" s="3">
        <v>4</v>
      </c>
      <c r="BR28" s="3">
        <f t="shared" si="26"/>
        <v>1</v>
      </c>
      <c r="BS28" s="3">
        <f t="shared" si="34"/>
        <v>1</v>
      </c>
      <c r="BT28" s="3">
        <v>4</v>
      </c>
      <c r="BU28" s="3">
        <f t="shared" si="27"/>
        <v>1</v>
      </c>
      <c r="BV28" s="3">
        <v>3</v>
      </c>
      <c r="BW28" s="3">
        <f t="shared" si="28"/>
        <v>0.66666666666666663</v>
      </c>
      <c r="BX28" s="3">
        <v>4</v>
      </c>
      <c r="BY28" s="3">
        <f t="shared" si="29"/>
        <v>1</v>
      </c>
      <c r="BZ28" s="3">
        <f t="shared" si="35"/>
        <v>0.88888888888888884</v>
      </c>
      <c r="CA28" s="3" t="s">
        <v>310</v>
      </c>
      <c r="CB28" s="3">
        <v>1</v>
      </c>
      <c r="CC28" s="3">
        <v>0.5</v>
      </c>
      <c r="CD28" s="3">
        <f t="shared" si="36"/>
        <v>0.91633597883597873</v>
      </c>
    </row>
    <row r="29" spans="1:82" ht="15" x14ac:dyDescent="0.2">
      <c r="A29" s="3" t="s">
        <v>311</v>
      </c>
      <c r="B29" s="21" t="s">
        <v>3137</v>
      </c>
      <c r="C29" s="3" t="s">
        <v>312</v>
      </c>
      <c r="D29" s="3" t="s">
        <v>124</v>
      </c>
      <c r="E29" s="3" t="s">
        <v>313</v>
      </c>
      <c r="F29" s="3">
        <v>5</v>
      </c>
      <c r="G29" s="3">
        <f t="shared" si="0"/>
        <v>1</v>
      </c>
      <c r="H29" s="3">
        <v>5</v>
      </c>
      <c r="I29" s="3">
        <f t="shared" si="1"/>
        <v>1</v>
      </c>
      <c r="J29" s="1">
        <f t="shared" si="30"/>
        <v>1</v>
      </c>
      <c r="K29" s="3">
        <v>5</v>
      </c>
      <c r="L29" s="3">
        <f t="shared" si="2"/>
        <v>1</v>
      </c>
      <c r="M29" s="3">
        <v>5</v>
      </c>
      <c r="N29" s="3">
        <f t="shared" si="3"/>
        <v>1</v>
      </c>
      <c r="O29" s="3">
        <v>5</v>
      </c>
      <c r="P29" s="3">
        <f t="shared" si="4"/>
        <v>1</v>
      </c>
      <c r="Q29" s="3">
        <v>4</v>
      </c>
      <c r="R29" s="3">
        <f t="shared" si="5"/>
        <v>0.75</v>
      </c>
      <c r="S29" s="3">
        <v>4</v>
      </c>
      <c r="T29" s="3">
        <f t="shared" si="6"/>
        <v>0.75</v>
      </c>
      <c r="U29" s="3">
        <v>4</v>
      </c>
      <c r="V29" s="3">
        <f t="shared" si="7"/>
        <v>0.75</v>
      </c>
      <c r="W29" s="3">
        <v>5</v>
      </c>
      <c r="X29" s="3">
        <f t="shared" si="8"/>
        <v>1</v>
      </c>
      <c r="Y29" s="3">
        <v>4</v>
      </c>
      <c r="Z29" s="3">
        <f t="shared" si="9"/>
        <v>0.75</v>
      </c>
      <c r="AA29" s="3">
        <v>5</v>
      </c>
      <c r="AB29" s="3">
        <f t="shared" si="10"/>
        <v>1</v>
      </c>
      <c r="AC29" s="3">
        <v>4</v>
      </c>
      <c r="AD29" s="3">
        <f t="shared" si="11"/>
        <v>0.75</v>
      </c>
      <c r="AE29" s="3">
        <v>4</v>
      </c>
      <c r="AF29" s="3">
        <f t="shared" si="12"/>
        <v>0.75</v>
      </c>
      <c r="AG29" s="3">
        <v>3</v>
      </c>
      <c r="AH29" s="3">
        <f t="shared" si="13"/>
        <v>0.5</v>
      </c>
      <c r="AI29" s="3">
        <f t="shared" si="31"/>
        <v>0.83333333333333337</v>
      </c>
      <c r="AJ29" s="3">
        <v>5</v>
      </c>
      <c r="AK29" s="3">
        <f t="shared" si="14"/>
        <v>1</v>
      </c>
      <c r="AL29" s="3">
        <v>5</v>
      </c>
      <c r="AM29" s="3">
        <f t="shared" si="15"/>
        <v>1</v>
      </c>
      <c r="AN29" s="3">
        <f t="shared" si="32"/>
        <v>1</v>
      </c>
      <c r="AO29" s="3" t="s">
        <v>319</v>
      </c>
      <c r="AP29" s="3">
        <v>4</v>
      </c>
      <c r="AQ29" s="3">
        <f t="shared" si="16"/>
        <v>1</v>
      </c>
      <c r="AR29" s="3">
        <v>3</v>
      </c>
      <c r="AS29" s="3">
        <f t="shared" si="17"/>
        <v>0.66666666666666663</v>
      </c>
      <c r="AT29" s="3">
        <v>1</v>
      </c>
      <c r="AU29" s="3">
        <f t="shared" si="18"/>
        <v>0</v>
      </c>
      <c r="AV29" s="3">
        <v>4</v>
      </c>
      <c r="AW29" s="3">
        <f t="shared" si="19"/>
        <v>1</v>
      </c>
      <c r="AX29" s="3">
        <v>1</v>
      </c>
      <c r="AY29" s="3">
        <f t="shared" si="20"/>
        <v>0</v>
      </c>
      <c r="AZ29" s="3">
        <v>1</v>
      </c>
      <c r="BA29" s="3">
        <f t="shared" si="21"/>
        <v>0</v>
      </c>
      <c r="BB29" s="3">
        <v>4</v>
      </c>
      <c r="BC29" s="3">
        <f t="shared" si="22"/>
        <v>1</v>
      </c>
      <c r="BD29" s="3">
        <v>3</v>
      </c>
      <c r="BE29" s="3">
        <f t="shared" si="23"/>
        <v>0.66666666666666663</v>
      </c>
      <c r="BF29" s="3">
        <v>3</v>
      </c>
      <c r="BG29" s="3">
        <f t="shared" si="24"/>
        <v>0.66666666666666663</v>
      </c>
      <c r="BH29" s="3">
        <f t="shared" si="33"/>
        <v>0.55555555555555558</v>
      </c>
      <c r="BO29" s="3">
        <v>3</v>
      </c>
      <c r="BP29" s="3">
        <f t="shared" si="25"/>
        <v>0.66666666666666663</v>
      </c>
      <c r="BQ29" s="3">
        <v>3</v>
      </c>
      <c r="BR29" s="3">
        <f t="shared" si="26"/>
        <v>0.66666666666666663</v>
      </c>
      <c r="BS29" s="3">
        <f t="shared" si="34"/>
        <v>0.66666666666666663</v>
      </c>
      <c r="BT29" s="3">
        <v>3</v>
      </c>
      <c r="BU29" s="3">
        <f t="shared" si="27"/>
        <v>0.66666666666666663</v>
      </c>
      <c r="BV29" s="3">
        <v>2</v>
      </c>
      <c r="BW29" s="3">
        <f t="shared" si="28"/>
        <v>0.33333333333333331</v>
      </c>
      <c r="BX29" s="3">
        <v>1</v>
      </c>
      <c r="BY29" s="3">
        <f t="shared" si="29"/>
        <v>0</v>
      </c>
      <c r="BZ29" s="3">
        <f t="shared" si="35"/>
        <v>0.33333333333333331</v>
      </c>
      <c r="CA29" s="3" t="s">
        <v>320</v>
      </c>
      <c r="CB29" s="3">
        <v>0</v>
      </c>
      <c r="CD29" s="3">
        <f t="shared" si="36"/>
        <v>0.62698412698412709</v>
      </c>
    </row>
    <row r="30" spans="1:82" ht="15" x14ac:dyDescent="0.2">
      <c r="A30" s="3" t="s">
        <v>321</v>
      </c>
      <c r="B30" s="21" t="s">
        <v>3137</v>
      </c>
      <c r="C30" s="3" t="s">
        <v>322</v>
      </c>
      <c r="D30" s="3" t="s">
        <v>144</v>
      </c>
      <c r="E30" s="3" t="s">
        <v>323</v>
      </c>
      <c r="F30" s="3">
        <v>5</v>
      </c>
      <c r="G30" s="3">
        <f t="shared" si="0"/>
        <v>1</v>
      </c>
      <c r="H30" s="3">
        <v>5</v>
      </c>
      <c r="I30" s="3">
        <f t="shared" si="1"/>
        <v>1</v>
      </c>
      <c r="J30" s="1">
        <f t="shared" si="30"/>
        <v>1</v>
      </c>
      <c r="K30" s="3">
        <v>5</v>
      </c>
      <c r="L30" s="3">
        <f t="shared" si="2"/>
        <v>1</v>
      </c>
      <c r="M30" s="3">
        <v>4</v>
      </c>
      <c r="N30" s="3">
        <f t="shared" si="3"/>
        <v>0.75</v>
      </c>
      <c r="O30" s="3">
        <v>5</v>
      </c>
      <c r="P30" s="3">
        <f t="shared" si="4"/>
        <v>1</v>
      </c>
      <c r="Q30" s="3">
        <v>5</v>
      </c>
      <c r="R30" s="3">
        <f t="shared" si="5"/>
        <v>1</v>
      </c>
      <c r="S30" s="3">
        <v>4</v>
      </c>
      <c r="T30" s="3">
        <f t="shared" si="6"/>
        <v>0.75</v>
      </c>
      <c r="U30" s="3">
        <v>5</v>
      </c>
      <c r="V30" s="3">
        <f t="shared" si="7"/>
        <v>1</v>
      </c>
      <c r="W30" s="3">
        <v>5</v>
      </c>
      <c r="X30" s="3">
        <f t="shared" si="8"/>
        <v>1</v>
      </c>
      <c r="Y30" s="3">
        <v>5</v>
      </c>
      <c r="Z30" s="3">
        <f t="shared" si="9"/>
        <v>1</v>
      </c>
      <c r="AA30" s="3">
        <v>5</v>
      </c>
      <c r="AB30" s="3">
        <f t="shared" si="10"/>
        <v>1</v>
      </c>
      <c r="AC30" s="3">
        <v>4</v>
      </c>
      <c r="AD30" s="3">
        <f t="shared" si="11"/>
        <v>0.75</v>
      </c>
      <c r="AE30" s="3">
        <v>5</v>
      </c>
      <c r="AF30" s="3">
        <f t="shared" si="12"/>
        <v>1</v>
      </c>
      <c r="AG30" s="3">
        <v>5</v>
      </c>
      <c r="AH30" s="3">
        <f t="shared" si="13"/>
        <v>1</v>
      </c>
      <c r="AI30" s="3">
        <f t="shared" si="31"/>
        <v>0.9375</v>
      </c>
      <c r="AJ30" s="3">
        <v>5</v>
      </c>
      <c r="AK30" s="3">
        <f t="shared" si="14"/>
        <v>1</v>
      </c>
      <c r="AL30" s="3">
        <v>5</v>
      </c>
      <c r="AM30" s="3">
        <f t="shared" si="15"/>
        <v>1</v>
      </c>
      <c r="AN30" s="3">
        <f t="shared" si="32"/>
        <v>1</v>
      </c>
      <c r="AO30" s="3" t="s">
        <v>329</v>
      </c>
      <c r="AP30" s="3">
        <v>4</v>
      </c>
      <c r="AQ30" s="3">
        <f t="shared" si="16"/>
        <v>1</v>
      </c>
      <c r="AR30" s="3">
        <v>1</v>
      </c>
      <c r="AS30" s="3">
        <f t="shared" si="17"/>
        <v>0</v>
      </c>
      <c r="AT30" s="3">
        <v>2</v>
      </c>
      <c r="AU30" s="3">
        <f t="shared" si="18"/>
        <v>0.33333333333333331</v>
      </c>
      <c r="AV30" s="3">
        <v>1</v>
      </c>
      <c r="AW30" s="3">
        <f t="shared" si="19"/>
        <v>0</v>
      </c>
      <c r="AX30" s="3">
        <v>4</v>
      </c>
      <c r="AY30" s="3">
        <f t="shared" si="20"/>
        <v>1</v>
      </c>
      <c r="AZ30" s="3">
        <v>4</v>
      </c>
      <c r="BA30" s="3">
        <f t="shared" si="21"/>
        <v>1</v>
      </c>
      <c r="BB30" s="3">
        <v>1</v>
      </c>
      <c r="BC30" s="3">
        <f t="shared" si="22"/>
        <v>0</v>
      </c>
      <c r="BD30" s="3">
        <v>3</v>
      </c>
      <c r="BE30" s="3">
        <f t="shared" si="23"/>
        <v>0.66666666666666663</v>
      </c>
      <c r="BF30" s="3">
        <v>4</v>
      </c>
      <c r="BG30" s="3">
        <f t="shared" si="24"/>
        <v>1</v>
      </c>
      <c r="BH30" s="3">
        <f t="shared" si="33"/>
        <v>0.55555555555555558</v>
      </c>
      <c r="BI30" s="3" t="s">
        <v>330</v>
      </c>
      <c r="BJ30" s="3">
        <v>3</v>
      </c>
      <c r="BK30" s="3" t="s">
        <v>331</v>
      </c>
      <c r="BL30" s="3">
        <v>3</v>
      </c>
      <c r="BM30" s="3" t="s">
        <v>332</v>
      </c>
      <c r="BN30" s="3">
        <v>3</v>
      </c>
      <c r="BO30" s="3">
        <v>4</v>
      </c>
      <c r="BP30" s="3">
        <f t="shared" si="25"/>
        <v>1</v>
      </c>
      <c r="BQ30" s="3">
        <v>4</v>
      </c>
      <c r="BR30" s="3">
        <f t="shared" si="26"/>
        <v>1</v>
      </c>
      <c r="BS30" s="3">
        <f t="shared" si="34"/>
        <v>1</v>
      </c>
      <c r="BT30" s="3">
        <v>4</v>
      </c>
      <c r="BU30" s="3">
        <f t="shared" si="27"/>
        <v>1</v>
      </c>
      <c r="BV30" s="3">
        <v>4</v>
      </c>
      <c r="BW30" s="3">
        <f t="shared" si="28"/>
        <v>1</v>
      </c>
      <c r="BX30" s="3">
        <v>4</v>
      </c>
      <c r="BY30" s="3">
        <f t="shared" si="29"/>
        <v>1</v>
      </c>
      <c r="BZ30" s="3">
        <f t="shared" si="35"/>
        <v>1</v>
      </c>
      <c r="CA30" s="3" t="s">
        <v>333</v>
      </c>
      <c r="CB30" s="3">
        <v>1</v>
      </c>
      <c r="CC30" s="3">
        <v>9</v>
      </c>
      <c r="CD30" s="3">
        <f t="shared" si="36"/>
        <v>0.927579365079365</v>
      </c>
    </row>
    <row r="31" spans="1:82" ht="15" x14ac:dyDescent="0.2">
      <c r="A31" s="3" t="s">
        <v>334</v>
      </c>
      <c r="B31" s="21" t="s">
        <v>3137</v>
      </c>
      <c r="C31" s="3" t="s">
        <v>335</v>
      </c>
      <c r="D31" s="3" t="s">
        <v>124</v>
      </c>
      <c r="E31" s="3" t="s">
        <v>336</v>
      </c>
      <c r="G31" s="3">
        <f t="shared" si="0"/>
        <v>-0.25</v>
      </c>
      <c r="I31" s="3">
        <f t="shared" si="1"/>
        <v>-0.25</v>
      </c>
      <c r="J31" s="1" t="str">
        <f t="shared" si="30"/>
        <v/>
      </c>
      <c r="L31" s="3">
        <f t="shared" si="2"/>
        <v>-0.25</v>
      </c>
      <c r="N31" s="3">
        <f t="shared" si="3"/>
        <v>-0.25</v>
      </c>
      <c r="P31" s="3">
        <f t="shared" si="4"/>
        <v>-0.25</v>
      </c>
      <c r="R31" s="3">
        <f t="shared" si="5"/>
        <v>-0.25</v>
      </c>
      <c r="T31" s="3">
        <f t="shared" si="6"/>
        <v>-0.25</v>
      </c>
      <c r="V31" s="3">
        <f t="shared" si="7"/>
        <v>-0.25</v>
      </c>
      <c r="X31" s="3">
        <f t="shared" si="8"/>
        <v>-0.25</v>
      </c>
      <c r="Z31" s="3">
        <f t="shared" si="9"/>
        <v>-0.25</v>
      </c>
      <c r="AB31" s="3">
        <f t="shared" si="10"/>
        <v>-0.25</v>
      </c>
      <c r="AD31" s="3">
        <f t="shared" si="11"/>
        <v>-0.25</v>
      </c>
      <c r="AF31" s="3">
        <f t="shared" si="12"/>
        <v>-0.25</v>
      </c>
      <c r="AH31" s="3">
        <f t="shared" si="13"/>
        <v>-0.25</v>
      </c>
      <c r="AI31" s="3" t="str">
        <f t="shared" si="31"/>
        <v/>
      </c>
      <c r="AK31" s="3">
        <f t="shared" si="14"/>
        <v>-0.25</v>
      </c>
      <c r="AM31" s="3">
        <f t="shared" si="15"/>
        <v>-0.25</v>
      </c>
      <c r="AN31" s="3" t="str">
        <f t="shared" si="32"/>
        <v/>
      </c>
      <c r="AQ31" s="3">
        <f t="shared" si="16"/>
        <v>-0.33333333333333331</v>
      </c>
      <c r="AS31" s="3">
        <f t="shared" si="17"/>
        <v>-0.33333333333333331</v>
      </c>
      <c r="AU31" s="3">
        <f t="shared" si="18"/>
        <v>-0.33333333333333331</v>
      </c>
      <c r="AW31" s="3">
        <f t="shared" si="19"/>
        <v>-0.33333333333333331</v>
      </c>
      <c r="AY31" s="3">
        <f t="shared" si="20"/>
        <v>-0.33333333333333331</v>
      </c>
      <c r="BA31" s="3">
        <f t="shared" si="21"/>
        <v>-0.33333333333333331</v>
      </c>
      <c r="BC31" s="3">
        <f t="shared" si="22"/>
        <v>-0.33333333333333331</v>
      </c>
      <c r="BE31" s="3">
        <f t="shared" si="23"/>
        <v>-0.33333333333333331</v>
      </c>
      <c r="BG31" s="3">
        <f t="shared" si="24"/>
        <v>-0.33333333333333331</v>
      </c>
      <c r="BH31" s="3" t="str">
        <f t="shared" si="33"/>
        <v/>
      </c>
      <c r="BP31" s="3">
        <f t="shared" si="25"/>
        <v>-0.33333333333333331</v>
      </c>
      <c r="BR31" s="3">
        <f t="shared" si="26"/>
        <v>-0.33333333333333331</v>
      </c>
      <c r="BS31" s="3" t="str">
        <f t="shared" si="34"/>
        <v/>
      </c>
      <c r="BU31" s="3">
        <f t="shared" si="27"/>
        <v>-0.33333333333333331</v>
      </c>
      <c r="BW31" s="3">
        <f t="shared" si="28"/>
        <v>-0.33333333333333331</v>
      </c>
      <c r="BY31" s="3">
        <f t="shared" si="29"/>
        <v>-0.33333333333333331</v>
      </c>
      <c r="BZ31" s="3" t="str">
        <f t="shared" si="35"/>
        <v/>
      </c>
      <c r="CD31" s="3" t="str">
        <f t="shared" si="36"/>
        <v/>
      </c>
    </row>
    <row r="32" spans="1:82" ht="15" x14ac:dyDescent="0.2">
      <c r="A32" s="3" t="s">
        <v>337</v>
      </c>
      <c r="B32" s="21" t="s">
        <v>3137</v>
      </c>
      <c r="C32" s="3" t="s">
        <v>338</v>
      </c>
      <c r="D32" s="3" t="s">
        <v>113</v>
      </c>
      <c r="E32" s="3" t="s">
        <v>339</v>
      </c>
      <c r="F32" s="3">
        <v>5</v>
      </c>
      <c r="G32" s="3">
        <f t="shared" si="0"/>
        <v>1</v>
      </c>
      <c r="H32" s="3">
        <v>5</v>
      </c>
      <c r="I32" s="3">
        <f t="shared" si="1"/>
        <v>1</v>
      </c>
      <c r="J32" s="1">
        <f t="shared" si="30"/>
        <v>1</v>
      </c>
      <c r="K32" s="3">
        <v>5</v>
      </c>
      <c r="L32" s="3">
        <f t="shared" si="2"/>
        <v>1</v>
      </c>
      <c r="M32" s="3">
        <v>4</v>
      </c>
      <c r="N32" s="3">
        <f t="shared" si="3"/>
        <v>0.75</v>
      </c>
      <c r="O32" s="3">
        <v>5</v>
      </c>
      <c r="P32" s="3">
        <f t="shared" si="4"/>
        <v>1</v>
      </c>
      <c r="Q32" s="3">
        <v>4</v>
      </c>
      <c r="R32" s="3">
        <f t="shared" si="5"/>
        <v>0.75</v>
      </c>
      <c r="S32" s="3">
        <v>5</v>
      </c>
      <c r="T32" s="3">
        <f t="shared" si="6"/>
        <v>1</v>
      </c>
      <c r="U32" s="3">
        <v>4</v>
      </c>
      <c r="V32" s="3">
        <f t="shared" si="7"/>
        <v>0.75</v>
      </c>
      <c r="W32" s="3">
        <v>4</v>
      </c>
      <c r="X32" s="3">
        <f t="shared" si="8"/>
        <v>0.75</v>
      </c>
      <c r="Y32" s="3">
        <v>3</v>
      </c>
      <c r="Z32" s="3">
        <f t="shared" si="9"/>
        <v>0.5</v>
      </c>
      <c r="AA32" s="3">
        <v>5</v>
      </c>
      <c r="AB32" s="3">
        <f t="shared" si="10"/>
        <v>1</v>
      </c>
      <c r="AC32" s="3">
        <v>4</v>
      </c>
      <c r="AD32" s="3">
        <f t="shared" si="11"/>
        <v>0.75</v>
      </c>
      <c r="AE32" s="3">
        <v>5</v>
      </c>
      <c r="AF32" s="3">
        <f t="shared" si="12"/>
        <v>1</v>
      </c>
      <c r="AG32" s="3">
        <v>5</v>
      </c>
      <c r="AH32" s="3">
        <f t="shared" si="13"/>
        <v>1</v>
      </c>
      <c r="AI32" s="3">
        <f t="shared" si="31"/>
        <v>0.85416666666666663</v>
      </c>
      <c r="AJ32" s="3">
        <v>5</v>
      </c>
      <c r="AK32" s="3">
        <f t="shared" si="14"/>
        <v>1</v>
      </c>
      <c r="AL32" s="3">
        <v>5</v>
      </c>
      <c r="AM32" s="3">
        <f t="shared" si="15"/>
        <v>1</v>
      </c>
      <c r="AN32" s="3">
        <f t="shared" si="32"/>
        <v>1</v>
      </c>
      <c r="AO32" s="3" t="s">
        <v>343</v>
      </c>
      <c r="AP32" s="3">
        <v>4</v>
      </c>
      <c r="AQ32" s="3">
        <f t="shared" si="16"/>
        <v>1</v>
      </c>
      <c r="AR32" s="3">
        <v>3</v>
      </c>
      <c r="AS32" s="3">
        <f t="shared" si="17"/>
        <v>0.66666666666666663</v>
      </c>
      <c r="AT32" s="3">
        <v>2</v>
      </c>
      <c r="AU32" s="3">
        <f t="shared" si="18"/>
        <v>0.33333333333333331</v>
      </c>
      <c r="AV32" s="3">
        <v>4</v>
      </c>
      <c r="AW32" s="3">
        <f t="shared" si="19"/>
        <v>1</v>
      </c>
      <c r="AX32" s="3">
        <v>3</v>
      </c>
      <c r="AY32" s="3">
        <f t="shared" si="20"/>
        <v>0.66666666666666663</v>
      </c>
      <c r="AZ32" s="3">
        <v>2</v>
      </c>
      <c r="BA32" s="3">
        <f t="shared" si="21"/>
        <v>0.33333333333333331</v>
      </c>
      <c r="BB32" s="3">
        <v>3</v>
      </c>
      <c r="BC32" s="3">
        <f t="shared" si="22"/>
        <v>0.66666666666666663</v>
      </c>
      <c r="BD32" s="3">
        <v>3</v>
      </c>
      <c r="BE32" s="3">
        <f t="shared" si="23"/>
        <v>0.66666666666666663</v>
      </c>
      <c r="BF32" s="3">
        <v>4</v>
      </c>
      <c r="BG32" s="3">
        <f t="shared" si="24"/>
        <v>1</v>
      </c>
      <c r="BH32" s="3">
        <f t="shared" si="33"/>
        <v>0.70370370370370372</v>
      </c>
      <c r="BI32" s="3" t="s">
        <v>344</v>
      </c>
      <c r="BJ32" s="3">
        <v>3</v>
      </c>
      <c r="BK32" s="3" t="s">
        <v>345</v>
      </c>
      <c r="BL32" s="3">
        <v>3</v>
      </c>
      <c r="BO32" s="3">
        <v>4</v>
      </c>
      <c r="BP32" s="3">
        <f t="shared" si="25"/>
        <v>1</v>
      </c>
      <c r="BQ32" s="3">
        <v>3</v>
      </c>
      <c r="BR32" s="3">
        <f t="shared" si="26"/>
        <v>0.66666666666666663</v>
      </c>
      <c r="BS32" s="3">
        <f t="shared" si="34"/>
        <v>0.83333333333333326</v>
      </c>
      <c r="BT32" s="3">
        <v>4</v>
      </c>
      <c r="BU32" s="3">
        <f t="shared" si="27"/>
        <v>1</v>
      </c>
      <c r="BV32" s="3">
        <v>4</v>
      </c>
      <c r="BW32" s="3">
        <f t="shared" si="28"/>
        <v>1</v>
      </c>
      <c r="BX32" s="3">
        <v>3</v>
      </c>
      <c r="BY32" s="3">
        <f t="shared" si="29"/>
        <v>0.66666666666666663</v>
      </c>
      <c r="BZ32" s="3">
        <f t="shared" si="35"/>
        <v>0.88888888888888884</v>
      </c>
      <c r="CA32" s="3" t="s">
        <v>346</v>
      </c>
      <c r="CB32" s="3">
        <v>1</v>
      </c>
      <c r="CC32" s="3">
        <v>46</v>
      </c>
      <c r="CD32" s="3">
        <f t="shared" si="36"/>
        <v>0.89715608465608454</v>
      </c>
    </row>
    <row r="33" spans="1:82" ht="15" x14ac:dyDescent="0.2">
      <c r="A33" s="3" t="s">
        <v>337</v>
      </c>
      <c r="B33" s="21" t="s">
        <v>3137</v>
      </c>
      <c r="G33" s="3">
        <f t="shared" si="0"/>
        <v>-0.25</v>
      </c>
      <c r="I33" s="3">
        <f t="shared" si="1"/>
        <v>-0.25</v>
      </c>
      <c r="J33" s="1" t="str">
        <f t="shared" si="30"/>
        <v/>
      </c>
      <c r="L33" s="3">
        <f t="shared" si="2"/>
        <v>-0.25</v>
      </c>
      <c r="N33" s="3">
        <f t="shared" si="3"/>
        <v>-0.25</v>
      </c>
      <c r="P33" s="3">
        <f t="shared" si="4"/>
        <v>-0.25</v>
      </c>
      <c r="R33" s="3">
        <f t="shared" si="5"/>
        <v>-0.25</v>
      </c>
      <c r="T33" s="3">
        <f t="shared" si="6"/>
        <v>-0.25</v>
      </c>
      <c r="V33" s="3">
        <f t="shared" si="7"/>
        <v>-0.25</v>
      </c>
      <c r="X33" s="3">
        <f t="shared" si="8"/>
        <v>-0.25</v>
      </c>
      <c r="Z33" s="3">
        <f t="shared" si="9"/>
        <v>-0.25</v>
      </c>
      <c r="AB33" s="3">
        <f t="shared" si="10"/>
        <v>-0.25</v>
      </c>
      <c r="AD33" s="3">
        <f t="shared" si="11"/>
        <v>-0.25</v>
      </c>
      <c r="AF33" s="3">
        <f t="shared" si="12"/>
        <v>-0.25</v>
      </c>
      <c r="AH33" s="3">
        <f t="shared" si="13"/>
        <v>-0.25</v>
      </c>
      <c r="AI33" s="3" t="str">
        <f t="shared" si="31"/>
        <v/>
      </c>
      <c r="AK33" s="3">
        <f t="shared" si="14"/>
        <v>-0.25</v>
      </c>
      <c r="AM33" s="3">
        <f t="shared" si="15"/>
        <v>-0.25</v>
      </c>
      <c r="AN33" s="3" t="str">
        <f t="shared" si="32"/>
        <v/>
      </c>
      <c r="AQ33" s="3">
        <f t="shared" si="16"/>
        <v>-0.33333333333333331</v>
      </c>
      <c r="AS33" s="3">
        <f t="shared" si="17"/>
        <v>-0.33333333333333331</v>
      </c>
      <c r="AU33" s="3">
        <f t="shared" si="18"/>
        <v>-0.33333333333333331</v>
      </c>
      <c r="AW33" s="3">
        <f t="shared" si="19"/>
        <v>-0.33333333333333331</v>
      </c>
      <c r="AY33" s="3">
        <f t="shared" si="20"/>
        <v>-0.33333333333333331</v>
      </c>
      <c r="BA33" s="3">
        <f t="shared" si="21"/>
        <v>-0.33333333333333331</v>
      </c>
      <c r="BC33" s="3">
        <f t="shared" si="22"/>
        <v>-0.33333333333333331</v>
      </c>
      <c r="BE33" s="3">
        <f t="shared" si="23"/>
        <v>-0.33333333333333331</v>
      </c>
      <c r="BG33" s="3">
        <f t="shared" si="24"/>
        <v>-0.33333333333333331</v>
      </c>
      <c r="BH33" s="3" t="str">
        <f t="shared" si="33"/>
        <v/>
      </c>
      <c r="BP33" s="3">
        <f t="shared" si="25"/>
        <v>-0.33333333333333331</v>
      </c>
      <c r="BR33" s="3">
        <f t="shared" si="26"/>
        <v>-0.33333333333333331</v>
      </c>
      <c r="BS33" s="3" t="str">
        <f t="shared" si="34"/>
        <v/>
      </c>
      <c r="BU33" s="3">
        <f t="shared" si="27"/>
        <v>-0.33333333333333331</v>
      </c>
      <c r="BW33" s="3">
        <f t="shared" si="28"/>
        <v>-0.33333333333333331</v>
      </c>
      <c r="BY33" s="3">
        <f t="shared" si="29"/>
        <v>-0.33333333333333331</v>
      </c>
      <c r="BZ33" s="3" t="str">
        <f t="shared" si="35"/>
        <v/>
      </c>
      <c r="CD33" s="3" t="str">
        <f t="shared" si="36"/>
        <v/>
      </c>
    </row>
    <row r="34" spans="1:82" ht="15" x14ac:dyDescent="0.2">
      <c r="A34" s="3" t="s">
        <v>347</v>
      </c>
      <c r="B34" s="21" t="s">
        <v>3149</v>
      </c>
      <c r="C34" s="3" t="s">
        <v>348</v>
      </c>
      <c r="D34" s="3" t="s">
        <v>144</v>
      </c>
      <c r="E34" s="3" t="s">
        <v>349</v>
      </c>
      <c r="F34" s="3">
        <v>5</v>
      </c>
      <c r="G34" s="3">
        <f t="shared" si="0"/>
        <v>1</v>
      </c>
      <c r="H34" s="3">
        <v>5</v>
      </c>
      <c r="I34" s="3">
        <f t="shared" si="1"/>
        <v>1</v>
      </c>
      <c r="J34" s="1">
        <f t="shared" si="30"/>
        <v>1</v>
      </c>
      <c r="K34" s="3">
        <v>5</v>
      </c>
      <c r="L34" s="3">
        <f t="shared" si="2"/>
        <v>1</v>
      </c>
      <c r="M34" s="3">
        <v>5</v>
      </c>
      <c r="N34" s="3">
        <f t="shared" si="3"/>
        <v>1</v>
      </c>
      <c r="O34" s="3">
        <v>5</v>
      </c>
      <c r="P34" s="3">
        <f t="shared" si="4"/>
        <v>1</v>
      </c>
      <c r="Q34" s="3">
        <v>5</v>
      </c>
      <c r="R34" s="3">
        <f t="shared" si="5"/>
        <v>1</v>
      </c>
      <c r="S34" s="3">
        <v>5</v>
      </c>
      <c r="T34" s="3">
        <f t="shared" si="6"/>
        <v>1</v>
      </c>
      <c r="U34" s="3">
        <v>5</v>
      </c>
      <c r="V34" s="3">
        <f t="shared" si="7"/>
        <v>1</v>
      </c>
      <c r="W34" s="3">
        <v>5</v>
      </c>
      <c r="X34" s="3">
        <f t="shared" si="8"/>
        <v>1</v>
      </c>
      <c r="Y34" s="3">
        <v>5</v>
      </c>
      <c r="Z34" s="3">
        <f t="shared" si="9"/>
        <v>1</v>
      </c>
      <c r="AA34" s="3">
        <v>5</v>
      </c>
      <c r="AB34" s="3">
        <f t="shared" si="10"/>
        <v>1</v>
      </c>
      <c r="AC34" s="3">
        <v>5</v>
      </c>
      <c r="AD34" s="3">
        <f t="shared" si="11"/>
        <v>1</v>
      </c>
      <c r="AE34" s="3">
        <v>4</v>
      </c>
      <c r="AF34" s="3">
        <f t="shared" si="12"/>
        <v>0.75</v>
      </c>
      <c r="AG34" s="3">
        <v>4</v>
      </c>
      <c r="AH34" s="3">
        <f t="shared" si="13"/>
        <v>0.75</v>
      </c>
      <c r="AI34" s="3">
        <f t="shared" si="31"/>
        <v>0.95833333333333337</v>
      </c>
      <c r="AJ34" s="3">
        <v>5</v>
      </c>
      <c r="AK34" s="3">
        <f t="shared" si="14"/>
        <v>1</v>
      </c>
      <c r="AL34" s="3">
        <v>4</v>
      </c>
      <c r="AM34" s="3">
        <f t="shared" si="15"/>
        <v>0.75</v>
      </c>
      <c r="AN34" s="3">
        <f t="shared" si="32"/>
        <v>0.875</v>
      </c>
      <c r="AO34" s="3" t="s">
        <v>355</v>
      </c>
      <c r="AP34" s="3">
        <v>4</v>
      </c>
      <c r="AQ34" s="3">
        <f t="shared" si="16"/>
        <v>1</v>
      </c>
      <c r="AR34" s="3">
        <v>2</v>
      </c>
      <c r="AS34" s="3">
        <f t="shared" si="17"/>
        <v>0.33333333333333331</v>
      </c>
      <c r="AT34" s="3">
        <v>4</v>
      </c>
      <c r="AU34" s="3">
        <f t="shared" si="18"/>
        <v>1</v>
      </c>
      <c r="AV34" s="3">
        <v>3</v>
      </c>
      <c r="AW34" s="3">
        <f t="shared" si="19"/>
        <v>0.66666666666666663</v>
      </c>
      <c r="AX34" s="3">
        <v>4</v>
      </c>
      <c r="AY34" s="3">
        <f t="shared" si="20"/>
        <v>1</v>
      </c>
      <c r="AZ34" s="3">
        <v>4</v>
      </c>
      <c r="BA34" s="3">
        <f t="shared" si="21"/>
        <v>1</v>
      </c>
      <c r="BB34" s="3">
        <v>4</v>
      </c>
      <c r="BC34" s="3">
        <f t="shared" si="22"/>
        <v>1</v>
      </c>
      <c r="BD34" s="3">
        <v>4</v>
      </c>
      <c r="BE34" s="3">
        <f t="shared" si="23"/>
        <v>1</v>
      </c>
      <c r="BF34" s="3">
        <v>4</v>
      </c>
      <c r="BG34" s="3">
        <f t="shared" si="24"/>
        <v>1</v>
      </c>
      <c r="BH34" s="3">
        <f t="shared" si="33"/>
        <v>0.88888888888888884</v>
      </c>
      <c r="BI34" s="3" t="s">
        <v>356</v>
      </c>
      <c r="BJ34" s="3">
        <v>3</v>
      </c>
      <c r="BK34" s="3" t="s">
        <v>357</v>
      </c>
      <c r="BL34" s="3">
        <v>3</v>
      </c>
      <c r="BM34" s="3" t="s">
        <v>358</v>
      </c>
      <c r="BN34" s="3">
        <v>3</v>
      </c>
      <c r="BO34" s="3">
        <v>4</v>
      </c>
      <c r="BP34" s="3">
        <f t="shared" si="25"/>
        <v>1</v>
      </c>
      <c r="BQ34" s="3">
        <v>4</v>
      </c>
      <c r="BR34" s="3">
        <f t="shared" si="26"/>
        <v>1</v>
      </c>
      <c r="BS34" s="3">
        <f t="shared" si="34"/>
        <v>1</v>
      </c>
      <c r="BT34" s="3">
        <v>4</v>
      </c>
      <c r="BU34" s="3">
        <f t="shared" si="27"/>
        <v>1</v>
      </c>
      <c r="BV34" s="3">
        <v>3</v>
      </c>
      <c r="BW34" s="3">
        <f t="shared" si="28"/>
        <v>0.66666666666666663</v>
      </c>
      <c r="BX34" s="3">
        <v>2</v>
      </c>
      <c r="BY34" s="3">
        <f t="shared" si="29"/>
        <v>0.33333333333333331</v>
      </c>
      <c r="BZ34" s="3">
        <f t="shared" si="35"/>
        <v>0.66666666666666663</v>
      </c>
      <c r="CA34" s="3" t="s">
        <v>359</v>
      </c>
      <c r="CB34" s="3">
        <v>1</v>
      </c>
      <c r="CC34" s="3">
        <v>2</v>
      </c>
      <c r="CD34" s="3">
        <f t="shared" si="36"/>
        <v>0.91269841269841279</v>
      </c>
    </row>
    <row r="35" spans="1:82" ht="15" x14ac:dyDescent="0.2">
      <c r="A35" s="3" t="s">
        <v>360</v>
      </c>
      <c r="B35" s="21" t="s">
        <v>3137</v>
      </c>
      <c r="C35" s="3">
        <v>13189</v>
      </c>
      <c r="D35" s="3" t="s">
        <v>113</v>
      </c>
      <c r="E35" s="3" t="s">
        <v>361</v>
      </c>
      <c r="F35" s="3">
        <v>4</v>
      </c>
      <c r="G35" s="3">
        <f t="shared" si="0"/>
        <v>0.75</v>
      </c>
      <c r="H35" s="3">
        <v>4</v>
      </c>
      <c r="I35" s="3">
        <f t="shared" si="1"/>
        <v>0.75</v>
      </c>
      <c r="J35" s="1">
        <f t="shared" si="30"/>
        <v>0.75</v>
      </c>
      <c r="K35" s="3">
        <v>4</v>
      </c>
      <c r="L35" s="3">
        <f t="shared" si="2"/>
        <v>0.75</v>
      </c>
      <c r="M35" s="3">
        <v>3</v>
      </c>
      <c r="N35" s="3">
        <f t="shared" si="3"/>
        <v>0.5</v>
      </c>
      <c r="O35" s="3">
        <v>5</v>
      </c>
      <c r="P35" s="3">
        <f t="shared" si="4"/>
        <v>1</v>
      </c>
      <c r="Q35" s="3">
        <v>2</v>
      </c>
      <c r="R35" s="3">
        <f t="shared" si="5"/>
        <v>0.25</v>
      </c>
      <c r="S35" s="3">
        <v>2</v>
      </c>
      <c r="T35" s="3">
        <f t="shared" si="6"/>
        <v>0.25</v>
      </c>
      <c r="U35" s="3">
        <v>3</v>
      </c>
      <c r="V35" s="3">
        <f t="shared" si="7"/>
        <v>0.5</v>
      </c>
      <c r="W35" s="3">
        <v>4</v>
      </c>
      <c r="X35" s="3">
        <f t="shared" si="8"/>
        <v>0.75</v>
      </c>
      <c r="Y35" s="3">
        <v>2</v>
      </c>
      <c r="Z35" s="3">
        <f t="shared" si="9"/>
        <v>0.25</v>
      </c>
      <c r="AA35" s="3">
        <v>4</v>
      </c>
      <c r="AB35" s="3">
        <f t="shared" si="10"/>
        <v>0.75</v>
      </c>
      <c r="AC35" s="3">
        <v>4</v>
      </c>
      <c r="AD35" s="3">
        <f t="shared" si="11"/>
        <v>0.75</v>
      </c>
      <c r="AE35" s="3">
        <v>4</v>
      </c>
      <c r="AF35" s="3">
        <f t="shared" si="12"/>
        <v>0.75</v>
      </c>
      <c r="AG35" s="3">
        <v>3</v>
      </c>
      <c r="AH35" s="3">
        <f t="shared" si="13"/>
        <v>0.5</v>
      </c>
      <c r="AI35" s="3">
        <f t="shared" si="31"/>
        <v>0.58333333333333337</v>
      </c>
      <c r="AJ35" s="3">
        <v>5</v>
      </c>
      <c r="AK35" s="3">
        <f t="shared" si="14"/>
        <v>1</v>
      </c>
      <c r="AL35" s="3">
        <v>4</v>
      </c>
      <c r="AM35" s="3">
        <f t="shared" si="15"/>
        <v>0.75</v>
      </c>
      <c r="AN35" s="3">
        <f t="shared" si="32"/>
        <v>0.875</v>
      </c>
      <c r="AO35" s="3" t="s">
        <v>366</v>
      </c>
      <c r="AP35" s="3">
        <v>3</v>
      </c>
      <c r="AQ35" s="3">
        <f t="shared" si="16"/>
        <v>0.66666666666666663</v>
      </c>
      <c r="AR35" s="3">
        <v>2</v>
      </c>
      <c r="AS35" s="3">
        <f t="shared" si="17"/>
        <v>0.33333333333333331</v>
      </c>
      <c r="AT35" s="3">
        <v>1</v>
      </c>
      <c r="AU35" s="3">
        <f t="shared" si="18"/>
        <v>0</v>
      </c>
      <c r="AV35" s="3">
        <v>1</v>
      </c>
      <c r="AW35" s="3">
        <f t="shared" si="19"/>
        <v>0</v>
      </c>
      <c r="AX35" s="3">
        <v>1</v>
      </c>
      <c r="AY35" s="3">
        <f t="shared" si="20"/>
        <v>0</v>
      </c>
      <c r="AZ35" s="3">
        <v>3</v>
      </c>
      <c r="BA35" s="3">
        <f t="shared" si="21"/>
        <v>0.66666666666666663</v>
      </c>
      <c r="BB35" s="3">
        <v>3</v>
      </c>
      <c r="BC35" s="3">
        <f t="shared" si="22"/>
        <v>0.66666666666666663</v>
      </c>
      <c r="BD35" s="3">
        <v>3</v>
      </c>
      <c r="BE35" s="3">
        <f t="shared" si="23"/>
        <v>0.66666666666666663</v>
      </c>
      <c r="BF35" s="3">
        <v>0</v>
      </c>
      <c r="BG35" s="3">
        <f t="shared" si="24"/>
        <v>-0.33333333333333331</v>
      </c>
      <c r="BH35" s="3" t="str">
        <f t="shared" si="33"/>
        <v/>
      </c>
      <c r="BI35" s="3" t="s">
        <v>367</v>
      </c>
      <c r="BJ35" s="3">
        <v>3</v>
      </c>
      <c r="BO35" s="3">
        <v>4</v>
      </c>
      <c r="BP35" s="3">
        <f t="shared" si="25"/>
        <v>1</v>
      </c>
      <c r="BQ35" s="3">
        <v>3</v>
      </c>
      <c r="BR35" s="3">
        <f t="shared" si="26"/>
        <v>0.66666666666666663</v>
      </c>
      <c r="BS35" s="3">
        <f t="shared" si="34"/>
        <v>0.83333333333333326</v>
      </c>
      <c r="BT35" s="3">
        <v>4</v>
      </c>
      <c r="BU35" s="3">
        <f t="shared" si="27"/>
        <v>1</v>
      </c>
      <c r="BV35" s="3">
        <v>1</v>
      </c>
      <c r="BW35" s="3">
        <f t="shared" si="28"/>
        <v>0</v>
      </c>
      <c r="BX35" s="3">
        <v>3</v>
      </c>
      <c r="BY35" s="3">
        <f t="shared" si="29"/>
        <v>0.66666666666666663</v>
      </c>
      <c r="BZ35" s="3">
        <f t="shared" si="35"/>
        <v>0.55555555555555547</v>
      </c>
      <c r="CA35" s="3" t="s">
        <v>368</v>
      </c>
      <c r="CB35" s="3">
        <v>1</v>
      </c>
      <c r="CC35" s="3">
        <v>10</v>
      </c>
      <c r="CD35" s="3">
        <f t="shared" si="36"/>
        <v>0.76620370370370372</v>
      </c>
    </row>
    <row r="36" spans="1:82" ht="15" x14ac:dyDescent="0.2">
      <c r="A36" s="3" t="s">
        <v>369</v>
      </c>
      <c r="B36" s="21" t="s">
        <v>3137</v>
      </c>
      <c r="C36" s="3" t="s">
        <v>370</v>
      </c>
      <c r="D36" s="3" t="s">
        <v>124</v>
      </c>
      <c r="E36" s="3" t="s">
        <v>371</v>
      </c>
      <c r="G36" s="3">
        <f t="shared" si="0"/>
        <v>-0.25</v>
      </c>
      <c r="I36" s="3">
        <f t="shared" si="1"/>
        <v>-0.25</v>
      </c>
      <c r="J36" s="1" t="str">
        <f t="shared" si="30"/>
        <v/>
      </c>
      <c r="L36" s="3">
        <f t="shared" si="2"/>
        <v>-0.25</v>
      </c>
      <c r="N36" s="3">
        <f t="shared" si="3"/>
        <v>-0.25</v>
      </c>
      <c r="P36" s="3">
        <f t="shared" si="4"/>
        <v>-0.25</v>
      </c>
      <c r="R36" s="3">
        <f t="shared" si="5"/>
        <v>-0.25</v>
      </c>
      <c r="T36" s="3">
        <f t="shared" si="6"/>
        <v>-0.25</v>
      </c>
      <c r="V36" s="3">
        <f t="shared" si="7"/>
        <v>-0.25</v>
      </c>
      <c r="X36" s="3">
        <f t="shared" si="8"/>
        <v>-0.25</v>
      </c>
      <c r="Z36" s="3">
        <f t="shared" si="9"/>
        <v>-0.25</v>
      </c>
      <c r="AB36" s="3">
        <f t="shared" si="10"/>
        <v>-0.25</v>
      </c>
      <c r="AD36" s="3">
        <f t="shared" si="11"/>
        <v>-0.25</v>
      </c>
      <c r="AF36" s="3">
        <f t="shared" si="12"/>
        <v>-0.25</v>
      </c>
      <c r="AH36" s="3">
        <f t="shared" si="13"/>
        <v>-0.25</v>
      </c>
      <c r="AI36" s="3" t="str">
        <f t="shared" si="31"/>
        <v/>
      </c>
      <c r="AK36" s="3">
        <f t="shared" si="14"/>
        <v>-0.25</v>
      </c>
      <c r="AM36" s="3">
        <f t="shared" si="15"/>
        <v>-0.25</v>
      </c>
      <c r="AN36" s="3" t="str">
        <f t="shared" si="32"/>
        <v/>
      </c>
      <c r="AQ36" s="3">
        <f t="shared" si="16"/>
        <v>-0.33333333333333331</v>
      </c>
      <c r="AS36" s="3">
        <f t="shared" si="17"/>
        <v>-0.33333333333333331</v>
      </c>
      <c r="AU36" s="3">
        <f t="shared" si="18"/>
        <v>-0.33333333333333331</v>
      </c>
      <c r="AW36" s="3">
        <f t="shared" si="19"/>
        <v>-0.33333333333333331</v>
      </c>
      <c r="AY36" s="3">
        <f t="shared" si="20"/>
        <v>-0.33333333333333331</v>
      </c>
      <c r="BA36" s="3">
        <f t="shared" si="21"/>
        <v>-0.33333333333333331</v>
      </c>
      <c r="BC36" s="3">
        <f t="shared" si="22"/>
        <v>-0.33333333333333331</v>
      </c>
      <c r="BE36" s="3">
        <f t="shared" si="23"/>
        <v>-0.33333333333333331</v>
      </c>
      <c r="BG36" s="3">
        <f t="shared" si="24"/>
        <v>-0.33333333333333331</v>
      </c>
      <c r="BH36" s="3" t="str">
        <f t="shared" si="33"/>
        <v/>
      </c>
      <c r="BP36" s="3">
        <f t="shared" si="25"/>
        <v>-0.33333333333333331</v>
      </c>
      <c r="BR36" s="3">
        <f t="shared" si="26"/>
        <v>-0.33333333333333331</v>
      </c>
      <c r="BS36" s="3" t="str">
        <f t="shared" si="34"/>
        <v/>
      </c>
      <c r="BU36" s="3">
        <f t="shared" si="27"/>
        <v>-0.33333333333333331</v>
      </c>
      <c r="BW36" s="3">
        <f t="shared" si="28"/>
        <v>-0.33333333333333331</v>
      </c>
      <c r="BY36" s="3">
        <f t="shared" si="29"/>
        <v>-0.33333333333333331</v>
      </c>
      <c r="BZ36" s="3" t="str">
        <f t="shared" si="35"/>
        <v/>
      </c>
      <c r="CD36" s="3" t="str">
        <f t="shared" si="36"/>
        <v/>
      </c>
    </row>
    <row r="37" spans="1:82" ht="15" x14ac:dyDescent="0.2">
      <c r="A37" s="3" t="s">
        <v>372</v>
      </c>
      <c r="B37" s="21" t="s">
        <v>3137</v>
      </c>
      <c r="C37" s="3" t="s">
        <v>373</v>
      </c>
      <c r="D37" s="3" t="s">
        <v>113</v>
      </c>
      <c r="E37" s="3" t="s">
        <v>374</v>
      </c>
      <c r="G37" s="3">
        <f t="shared" si="0"/>
        <v>-0.25</v>
      </c>
      <c r="I37" s="3">
        <f t="shared" si="1"/>
        <v>-0.25</v>
      </c>
      <c r="J37" s="1" t="str">
        <f t="shared" si="30"/>
        <v/>
      </c>
      <c r="L37" s="3">
        <f t="shared" si="2"/>
        <v>-0.25</v>
      </c>
      <c r="N37" s="3">
        <f t="shared" si="3"/>
        <v>-0.25</v>
      </c>
      <c r="P37" s="3">
        <f t="shared" si="4"/>
        <v>-0.25</v>
      </c>
      <c r="R37" s="3">
        <f t="shared" si="5"/>
        <v>-0.25</v>
      </c>
      <c r="T37" s="3">
        <f t="shared" si="6"/>
        <v>-0.25</v>
      </c>
      <c r="V37" s="3">
        <f t="shared" si="7"/>
        <v>-0.25</v>
      </c>
      <c r="X37" s="3">
        <f t="shared" si="8"/>
        <v>-0.25</v>
      </c>
      <c r="Z37" s="3">
        <f t="shared" si="9"/>
        <v>-0.25</v>
      </c>
      <c r="AB37" s="3">
        <f t="shared" si="10"/>
        <v>-0.25</v>
      </c>
      <c r="AD37" s="3">
        <f t="shared" si="11"/>
        <v>-0.25</v>
      </c>
      <c r="AF37" s="3">
        <f t="shared" si="12"/>
        <v>-0.25</v>
      </c>
      <c r="AH37" s="3">
        <f t="shared" si="13"/>
        <v>-0.25</v>
      </c>
      <c r="AI37" s="3" t="str">
        <f t="shared" si="31"/>
        <v/>
      </c>
      <c r="AK37" s="3">
        <f t="shared" si="14"/>
        <v>-0.25</v>
      </c>
      <c r="AM37" s="3">
        <f t="shared" si="15"/>
        <v>-0.25</v>
      </c>
      <c r="AN37" s="3" t="str">
        <f t="shared" si="32"/>
        <v/>
      </c>
      <c r="AQ37" s="3">
        <f t="shared" si="16"/>
        <v>-0.33333333333333331</v>
      </c>
      <c r="AS37" s="3">
        <f t="shared" si="17"/>
        <v>-0.33333333333333331</v>
      </c>
      <c r="AU37" s="3">
        <f t="shared" si="18"/>
        <v>-0.33333333333333331</v>
      </c>
      <c r="AW37" s="3">
        <f t="shared" si="19"/>
        <v>-0.33333333333333331</v>
      </c>
      <c r="AY37" s="3">
        <f t="shared" si="20"/>
        <v>-0.33333333333333331</v>
      </c>
      <c r="BA37" s="3">
        <f t="shared" si="21"/>
        <v>-0.33333333333333331</v>
      </c>
      <c r="BC37" s="3">
        <f t="shared" si="22"/>
        <v>-0.33333333333333331</v>
      </c>
      <c r="BE37" s="3">
        <f t="shared" si="23"/>
        <v>-0.33333333333333331</v>
      </c>
      <c r="BG37" s="3">
        <f t="shared" si="24"/>
        <v>-0.33333333333333331</v>
      </c>
      <c r="BH37" s="3" t="str">
        <f t="shared" si="33"/>
        <v/>
      </c>
      <c r="BP37" s="3">
        <f t="shared" si="25"/>
        <v>-0.33333333333333331</v>
      </c>
      <c r="BR37" s="3">
        <f t="shared" si="26"/>
        <v>-0.33333333333333331</v>
      </c>
      <c r="BS37" s="3" t="str">
        <f t="shared" si="34"/>
        <v/>
      </c>
      <c r="BU37" s="3">
        <f t="shared" si="27"/>
        <v>-0.33333333333333331</v>
      </c>
      <c r="BW37" s="3">
        <f t="shared" si="28"/>
        <v>-0.33333333333333331</v>
      </c>
      <c r="BY37" s="3">
        <f t="shared" si="29"/>
        <v>-0.33333333333333331</v>
      </c>
      <c r="BZ37" s="3" t="str">
        <f t="shared" si="35"/>
        <v/>
      </c>
      <c r="CD37" s="3" t="str">
        <f t="shared" si="36"/>
        <v/>
      </c>
    </row>
    <row r="38" spans="1:82" ht="15" x14ac:dyDescent="0.2">
      <c r="A38" s="3" t="s">
        <v>375</v>
      </c>
      <c r="B38" s="21" t="s">
        <v>3137</v>
      </c>
      <c r="C38" s="3" t="s">
        <v>376</v>
      </c>
      <c r="D38" s="3" t="s">
        <v>124</v>
      </c>
      <c r="E38" s="3" t="s">
        <v>377</v>
      </c>
      <c r="F38" s="3">
        <v>5</v>
      </c>
      <c r="G38" s="3">
        <f t="shared" si="0"/>
        <v>1</v>
      </c>
      <c r="H38" s="3">
        <v>5</v>
      </c>
      <c r="I38" s="3">
        <f t="shared" si="1"/>
        <v>1</v>
      </c>
      <c r="J38" s="1">
        <f t="shared" si="30"/>
        <v>1</v>
      </c>
      <c r="L38" s="3">
        <f t="shared" si="2"/>
        <v>-0.25</v>
      </c>
      <c r="N38" s="3">
        <f t="shared" si="3"/>
        <v>-0.25</v>
      </c>
      <c r="P38" s="3">
        <f t="shared" si="4"/>
        <v>-0.25</v>
      </c>
      <c r="R38" s="3">
        <f t="shared" si="5"/>
        <v>-0.25</v>
      </c>
      <c r="T38" s="3">
        <f t="shared" si="6"/>
        <v>-0.25</v>
      </c>
      <c r="V38" s="3">
        <f t="shared" si="7"/>
        <v>-0.25</v>
      </c>
      <c r="X38" s="3">
        <f t="shared" si="8"/>
        <v>-0.25</v>
      </c>
      <c r="Z38" s="3">
        <f t="shared" si="9"/>
        <v>-0.25</v>
      </c>
      <c r="AB38" s="3">
        <f t="shared" si="10"/>
        <v>-0.25</v>
      </c>
      <c r="AD38" s="3">
        <f t="shared" si="11"/>
        <v>-0.25</v>
      </c>
      <c r="AF38" s="3">
        <f t="shared" si="12"/>
        <v>-0.25</v>
      </c>
      <c r="AH38" s="3">
        <f t="shared" si="13"/>
        <v>-0.25</v>
      </c>
      <c r="AI38" s="3" t="str">
        <f t="shared" si="31"/>
        <v/>
      </c>
      <c r="AK38" s="3">
        <f t="shared" si="14"/>
        <v>-0.25</v>
      </c>
      <c r="AM38" s="3">
        <f t="shared" si="15"/>
        <v>-0.25</v>
      </c>
      <c r="AN38" s="3" t="str">
        <f t="shared" si="32"/>
        <v/>
      </c>
      <c r="AQ38" s="3">
        <f t="shared" si="16"/>
        <v>-0.33333333333333331</v>
      </c>
      <c r="AS38" s="3">
        <f t="shared" si="17"/>
        <v>-0.33333333333333331</v>
      </c>
      <c r="AU38" s="3">
        <f t="shared" si="18"/>
        <v>-0.33333333333333331</v>
      </c>
      <c r="AW38" s="3">
        <f t="shared" si="19"/>
        <v>-0.33333333333333331</v>
      </c>
      <c r="AY38" s="3">
        <f t="shared" si="20"/>
        <v>-0.33333333333333331</v>
      </c>
      <c r="BA38" s="3">
        <f t="shared" si="21"/>
        <v>-0.33333333333333331</v>
      </c>
      <c r="BC38" s="3">
        <f t="shared" si="22"/>
        <v>-0.33333333333333331</v>
      </c>
      <c r="BE38" s="3">
        <f t="shared" si="23"/>
        <v>-0.33333333333333331</v>
      </c>
      <c r="BG38" s="3">
        <f t="shared" si="24"/>
        <v>-0.33333333333333331</v>
      </c>
      <c r="BH38" s="3" t="str">
        <f t="shared" si="33"/>
        <v/>
      </c>
      <c r="BP38" s="3">
        <f t="shared" si="25"/>
        <v>-0.33333333333333331</v>
      </c>
      <c r="BR38" s="3">
        <f t="shared" si="26"/>
        <v>-0.33333333333333331</v>
      </c>
      <c r="BS38" s="3" t="str">
        <f t="shared" si="34"/>
        <v/>
      </c>
      <c r="BU38" s="3">
        <f t="shared" si="27"/>
        <v>-0.33333333333333331</v>
      </c>
      <c r="BW38" s="3">
        <f t="shared" si="28"/>
        <v>-0.33333333333333331</v>
      </c>
      <c r="BY38" s="3">
        <f t="shared" si="29"/>
        <v>-0.33333333333333331</v>
      </c>
      <c r="BZ38" s="3" t="str">
        <f t="shared" si="35"/>
        <v/>
      </c>
      <c r="CD38" s="3">
        <f t="shared" si="36"/>
        <v>1</v>
      </c>
    </row>
    <row r="39" spans="1:82" ht="15" x14ac:dyDescent="0.2">
      <c r="A39" s="3" t="s">
        <v>378</v>
      </c>
      <c r="B39" s="21" t="s">
        <v>3152</v>
      </c>
      <c r="C39" s="3" t="s">
        <v>379</v>
      </c>
      <c r="D39" s="3" t="s">
        <v>124</v>
      </c>
      <c r="E39" s="3" t="s">
        <v>380</v>
      </c>
      <c r="F39" s="3">
        <v>5</v>
      </c>
      <c r="G39" s="3">
        <f t="shared" si="0"/>
        <v>1</v>
      </c>
      <c r="H39" s="3">
        <v>5</v>
      </c>
      <c r="I39" s="3">
        <f t="shared" si="1"/>
        <v>1</v>
      </c>
      <c r="J39" s="1">
        <f t="shared" si="30"/>
        <v>1</v>
      </c>
      <c r="K39" s="3">
        <v>5</v>
      </c>
      <c r="L39" s="3">
        <f t="shared" si="2"/>
        <v>1</v>
      </c>
      <c r="M39" s="3">
        <v>5</v>
      </c>
      <c r="N39" s="3">
        <f t="shared" si="3"/>
        <v>1</v>
      </c>
      <c r="O39" s="3">
        <v>5</v>
      </c>
      <c r="P39" s="3">
        <f t="shared" si="4"/>
        <v>1</v>
      </c>
      <c r="Q39" s="3">
        <v>4</v>
      </c>
      <c r="R39" s="3">
        <f t="shared" si="5"/>
        <v>0.75</v>
      </c>
      <c r="S39" s="3">
        <v>4</v>
      </c>
      <c r="T39" s="3">
        <f t="shared" si="6"/>
        <v>0.75</v>
      </c>
      <c r="U39" s="3">
        <v>5</v>
      </c>
      <c r="V39" s="3">
        <f t="shared" si="7"/>
        <v>1</v>
      </c>
      <c r="W39" s="3">
        <v>5</v>
      </c>
      <c r="X39" s="3">
        <f t="shared" si="8"/>
        <v>1</v>
      </c>
      <c r="Y39" s="3">
        <v>3</v>
      </c>
      <c r="Z39" s="3">
        <f t="shared" si="9"/>
        <v>0.5</v>
      </c>
      <c r="AA39" s="3">
        <v>5</v>
      </c>
      <c r="AB39" s="3">
        <f t="shared" si="10"/>
        <v>1</v>
      </c>
      <c r="AC39" s="3">
        <v>4</v>
      </c>
      <c r="AD39" s="3">
        <f t="shared" si="11"/>
        <v>0.75</v>
      </c>
      <c r="AE39" s="3">
        <v>4</v>
      </c>
      <c r="AF39" s="3">
        <f t="shared" si="12"/>
        <v>0.75</v>
      </c>
      <c r="AG39" s="3">
        <v>3</v>
      </c>
      <c r="AH39" s="3">
        <f t="shared" si="13"/>
        <v>0.5</v>
      </c>
      <c r="AI39" s="3">
        <f t="shared" si="31"/>
        <v>0.83333333333333337</v>
      </c>
      <c r="AJ39" s="3">
        <v>4</v>
      </c>
      <c r="AK39" s="3">
        <f t="shared" si="14"/>
        <v>0.75</v>
      </c>
      <c r="AL39" s="3">
        <v>4</v>
      </c>
      <c r="AM39" s="3">
        <f t="shared" si="15"/>
        <v>0.75</v>
      </c>
      <c r="AN39" s="3">
        <f t="shared" si="32"/>
        <v>0.75</v>
      </c>
      <c r="AO39" s="3" t="s">
        <v>385</v>
      </c>
      <c r="AP39" s="3">
        <v>4</v>
      </c>
      <c r="AQ39" s="3">
        <f t="shared" si="16"/>
        <v>1</v>
      </c>
      <c r="AR39" s="3">
        <v>1</v>
      </c>
      <c r="AS39" s="3">
        <f t="shared" si="17"/>
        <v>0</v>
      </c>
      <c r="AT39" s="3">
        <v>1</v>
      </c>
      <c r="AU39" s="3">
        <f t="shared" si="18"/>
        <v>0</v>
      </c>
      <c r="AV39" s="3">
        <v>1</v>
      </c>
      <c r="AW39" s="3">
        <f t="shared" si="19"/>
        <v>0</v>
      </c>
      <c r="AX39" s="3">
        <v>2</v>
      </c>
      <c r="AY39" s="3">
        <f t="shared" si="20"/>
        <v>0.33333333333333331</v>
      </c>
      <c r="AZ39" s="3">
        <v>1</v>
      </c>
      <c r="BA39" s="3">
        <f t="shared" si="21"/>
        <v>0</v>
      </c>
      <c r="BB39" s="3">
        <v>2</v>
      </c>
      <c r="BC39" s="3">
        <f t="shared" si="22"/>
        <v>0.33333333333333331</v>
      </c>
      <c r="BD39" s="3">
        <v>4</v>
      </c>
      <c r="BE39" s="3">
        <f t="shared" si="23"/>
        <v>1</v>
      </c>
      <c r="BF39" s="3">
        <v>4</v>
      </c>
      <c r="BG39" s="3">
        <f t="shared" si="24"/>
        <v>1</v>
      </c>
      <c r="BH39" s="3">
        <f t="shared" si="33"/>
        <v>0.40740740740740738</v>
      </c>
      <c r="BI39" s="3" t="s">
        <v>386</v>
      </c>
      <c r="BJ39" s="3">
        <v>3</v>
      </c>
      <c r="BO39" s="3">
        <v>4</v>
      </c>
      <c r="BP39" s="3">
        <f t="shared" si="25"/>
        <v>1</v>
      </c>
      <c r="BQ39" s="3">
        <v>4</v>
      </c>
      <c r="BR39" s="3">
        <f t="shared" si="26"/>
        <v>1</v>
      </c>
      <c r="BS39" s="3">
        <f t="shared" si="34"/>
        <v>1</v>
      </c>
      <c r="BT39" s="3">
        <v>4</v>
      </c>
      <c r="BU39" s="3">
        <f t="shared" si="27"/>
        <v>1</v>
      </c>
      <c r="BV39" s="3">
        <v>1</v>
      </c>
      <c r="BW39" s="3">
        <f t="shared" si="28"/>
        <v>0</v>
      </c>
      <c r="BX39" s="3">
        <v>2</v>
      </c>
      <c r="BY39" s="3">
        <f t="shared" si="29"/>
        <v>0.33333333333333331</v>
      </c>
      <c r="BZ39" s="3">
        <f t="shared" si="35"/>
        <v>0.44444444444444442</v>
      </c>
      <c r="CA39" s="3" t="s">
        <v>387</v>
      </c>
      <c r="CB39" s="3">
        <v>1</v>
      </c>
      <c r="CC39" s="3">
        <v>1</v>
      </c>
      <c r="CD39" s="3">
        <f t="shared" si="36"/>
        <v>0.7764550264550264</v>
      </c>
    </row>
    <row r="40" spans="1:82" ht="15" x14ac:dyDescent="0.2">
      <c r="A40" s="3" t="s">
        <v>388</v>
      </c>
      <c r="B40" s="21" t="s">
        <v>3137</v>
      </c>
      <c r="C40" s="3" t="s">
        <v>389</v>
      </c>
      <c r="D40" s="3" t="s">
        <v>113</v>
      </c>
      <c r="E40" s="3" t="s">
        <v>390</v>
      </c>
      <c r="F40" s="3">
        <v>5</v>
      </c>
      <c r="G40" s="3">
        <f t="shared" si="0"/>
        <v>1</v>
      </c>
      <c r="H40" s="3">
        <v>5</v>
      </c>
      <c r="I40" s="3">
        <f t="shared" si="1"/>
        <v>1</v>
      </c>
      <c r="J40" s="1">
        <f t="shared" si="30"/>
        <v>1</v>
      </c>
      <c r="K40" s="3">
        <v>3</v>
      </c>
      <c r="L40" s="3">
        <f t="shared" si="2"/>
        <v>0.5</v>
      </c>
      <c r="M40" s="3">
        <v>3</v>
      </c>
      <c r="N40" s="3">
        <f t="shared" si="3"/>
        <v>0.5</v>
      </c>
      <c r="O40" s="3">
        <v>3</v>
      </c>
      <c r="P40" s="3">
        <f t="shared" si="4"/>
        <v>0.5</v>
      </c>
      <c r="Q40" s="3">
        <v>3</v>
      </c>
      <c r="R40" s="3">
        <f t="shared" si="5"/>
        <v>0.5</v>
      </c>
      <c r="S40" s="3">
        <v>3</v>
      </c>
      <c r="T40" s="3">
        <f t="shared" si="6"/>
        <v>0.5</v>
      </c>
      <c r="U40" s="3">
        <v>3</v>
      </c>
      <c r="V40" s="3">
        <f t="shared" si="7"/>
        <v>0.5</v>
      </c>
      <c r="W40" s="3">
        <v>4</v>
      </c>
      <c r="X40" s="3">
        <f t="shared" si="8"/>
        <v>0.75</v>
      </c>
      <c r="Y40" s="3">
        <v>3</v>
      </c>
      <c r="Z40" s="3">
        <f t="shared" si="9"/>
        <v>0.5</v>
      </c>
      <c r="AA40" s="3">
        <v>4</v>
      </c>
      <c r="AB40" s="3">
        <f t="shared" si="10"/>
        <v>0.75</v>
      </c>
      <c r="AC40" s="3">
        <v>3</v>
      </c>
      <c r="AD40" s="3">
        <f t="shared" si="11"/>
        <v>0.5</v>
      </c>
      <c r="AE40" s="3">
        <v>2</v>
      </c>
      <c r="AF40" s="3">
        <f t="shared" si="12"/>
        <v>0.25</v>
      </c>
      <c r="AG40" s="3">
        <v>2</v>
      </c>
      <c r="AH40" s="3">
        <f t="shared" si="13"/>
        <v>0.25</v>
      </c>
      <c r="AI40" s="3">
        <f t="shared" si="31"/>
        <v>0.5</v>
      </c>
      <c r="AJ40" s="3">
        <v>3</v>
      </c>
      <c r="AK40" s="3">
        <f t="shared" si="14"/>
        <v>0.5</v>
      </c>
      <c r="AL40" s="3">
        <v>3</v>
      </c>
      <c r="AM40" s="3">
        <f t="shared" si="15"/>
        <v>0.5</v>
      </c>
      <c r="AN40" s="3">
        <f t="shared" si="32"/>
        <v>0.5</v>
      </c>
      <c r="AO40" s="3" t="s">
        <v>395</v>
      </c>
      <c r="AP40" s="3">
        <v>4</v>
      </c>
      <c r="AQ40" s="3">
        <f t="shared" si="16"/>
        <v>1</v>
      </c>
      <c r="AR40" s="3">
        <v>1</v>
      </c>
      <c r="AS40" s="3">
        <f t="shared" si="17"/>
        <v>0</v>
      </c>
      <c r="AT40" s="3">
        <v>1</v>
      </c>
      <c r="AU40" s="3">
        <f t="shared" si="18"/>
        <v>0</v>
      </c>
      <c r="AV40" s="3">
        <v>2</v>
      </c>
      <c r="AW40" s="3">
        <f t="shared" si="19"/>
        <v>0.33333333333333331</v>
      </c>
      <c r="AX40" s="3">
        <v>2</v>
      </c>
      <c r="AY40" s="3">
        <f t="shared" si="20"/>
        <v>0.33333333333333331</v>
      </c>
      <c r="AZ40" s="3">
        <v>3</v>
      </c>
      <c r="BA40" s="3">
        <f t="shared" si="21"/>
        <v>0.66666666666666663</v>
      </c>
      <c r="BB40" s="3">
        <v>3</v>
      </c>
      <c r="BC40" s="3">
        <f t="shared" si="22"/>
        <v>0.66666666666666663</v>
      </c>
      <c r="BD40" s="3">
        <v>3</v>
      </c>
      <c r="BE40" s="3">
        <f t="shared" si="23"/>
        <v>0.66666666666666663</v>
      </c>
      <c r="BF40" s="3">
        <v>3</v>
      </c>
      <c r="BG40" s="3">
        <f t="shared" si="24"/>
        <v>0.66666666666666663</v>
      </c>
      <c r="BH40" s="3">
        <f t="shared" si="33"/>
        <v>0.48148148148148145</v>
      </c>
      <c r="BO40" s="3">
        <v>4</v>
      </c>
      <c r="BP40" s="3">
        <f t="shared" si="25"/>
        <v>1</v>
      </c>
      <c r="BQ40" s="3">
        <v>4</v>
      </c>
      <c r="BR40" s="3">
        <f t="shared" si="26"/>
        <v>1</v>
      </c>
      <c r="BS40" s="3">
        <f t="shared" si="34"/>
        <v>1</v>
      </c>
      <c r="BT40" s="3">
        <v>3</v>
      </c>
      <c r="BU40" s="3">
        <f t="shared" si="27"/>
        <v>0.66666666666666663</v>
      </c>
      <c r="BV40" s="3">
        <v>3</v>
      </c>
      <c r="BW40" s="3">
        <f t="shared" si="28"/>
        <v>0.66666666666666663</v>
      </c>
      <c r="BX40" s="3">
        <v>2</v>
      </c>
      <c r="BY40" s="3">
        <f t="shared" si="29"/>
        <v>0.33333333333333331</v>
      </c>
      <c r="BZ40" s="3">
        <f t="shared" si="35"/>
        <v>0.55555555555555547</v>
      </c>
      <c r="CA40" s="3" t="s">
        <v>396</v>
      </c>
      <c r="CB40" s="3">
        <v>1</v>
      </c>
      <c r="CC40" s="3">
        <v>3</v>
      </c>
      <c r="CD40" s="3">
        <f t="shared" si="36"/>
        <v>0.71957671957671965</v>
      </c>
    </row>
    <row r="41" spans="1:82" ht="15" x14ac:dyDescent="0.2">
      <c r="A41" s="3" t="s">
        <v>400</v>
      </c>
      <c r="B41" s="21" t="s">
        <v>3139</v>
      </c>
      <c r="C41" s="3" t="s">
        <v>401</v>
      </c>
      <c r="D41" s="3" t="s">
        <v>144</v>
      </c>
      <c r="E41" s="3" t="s">
        <v>402</v>
      </c>
      <c r="F41" s="3">
        <v>5</v>
      </c>
      <c r="G41" s="3">
        <f t="shared" si="0"/>
        <v>1</v>
      </c>
      <c r="H41" s="3">
        <v>5</v>
      </c>
      <c r="I41" s="3">
        <f t="shared" si="1"/>
        <v>1</v>
      </c>
      <c r="J41" s="1">
        <f t="shared" si="30"/>
        <v>1</v>
      </c>
      <c r="K41" s="3">
        <v>5</v>
      </c>
      <c r="L41" s="3">
        <f t="shared" si="2"/>
        <v>1</v>
      </c>
      <c r="M41" s="3">
        <v>4</v>
      </c>
      <c r="N41" s="3">
        <f t="shared" si="3"/>
        <v>0.75</v>
      </c>
      <c r="O41" s="3">
        <v>5</v>
      </c>
      <c r="P41" s="3">
        <f t="shared" si="4"/>
        <v>1</v>
      </c>
      <c r="Q41" s="3">
        <v>5</v>
      </c>
      <c r="R41" s="3">
        <f t="shared" si="5"/>
        <v>1</v>
      </c>
      <c r="S41" s="3">
        <v>5</v>
      </c>
      <c r="T41" s="3">
        <f t="shared" si="6"/>
        <v>1</v>
      </c>
      <c r="U41" s="3">
        <v>5</v>
      </c>
      <c r="V41" s="3">
        <f t="shared" si="7"/>
        <v>1</v>
      </c>
      <c r="W41" s="3">
        <v>4</v>
      </c>
      <c r="X41" s="3">
        <f t="shared" si="8"/>
        <v>0.75</v>
      </c>
      <c r="Y41" s="3">
        <v>4</v>
      </c>
      <c r="Z41" s="3">
        <f t="shared" si="9"/>
        <v>0.75</v>
      </c>
      <c r="AA41" s="3">
        <v>4</v>
      </c>
      <c r="AB41" s="3">
        <f t="shared" si="10"/>
        <v>0.75</v>
      </c>
      <c r="AC41" s="3">
        <v>5</v>
      </c>
      <c r="AD41" s="3">
        <f t="shared" si="11"/>
        <v>1</v>
      </c>
      <c r="AE41" s="3">
        <v>5</v>
      </c>
      <c r="AF41" s="3">
        <f t="shared" si="12"/>
        <v>1</v>
      </c>
      <c r="AG41" s="3">
        <v>4</v>
      </c>
      <c r="AH41" s="3">
        <f t="shared" si="13"/>
        <v>0.75</v>
      </c>
      <c r="AI41" s="3">
        <f t="shared" si="31"/>
        <v>0.89583333333333337</v>
      </c>
      <c r="AJ41" s="3">
        <v>5</v>
      </c>
      <c r="AK41" s="3">
        <f t="shared" si="14"/>
        <v>1</v>
      </c>
      <c r="AL41" s="3">
        <v>5</v>
      </c>
      <c r="AM41" s="3">
        <f t="shared" si="15"/>
        <v>1</v>
      </c>
      <c r="AN41" s="3">
        <f t="shared" si="32"/>
        <v>1</v>
      </c>
      <c r="AO41" s="3" t="s">
        <v>407</v>
      </c>
      <c r="AP41" s="3">
        <v>4</v>
      </c>
      <c r="AQ41" s="3">
        <f t="shared" si="16"/>
        <v>1</v>
      </c>
      <c r="AR41" s="3">
        <v>1</v>
      </c>
      <c r="AS41" s="3">
        <f t="shared" si="17"/>
        <v>0</v>
      </c>
      <c r="AT41" s="3">
        <v>4</v>
      </c>
      <c r="AU41" s="3">
        <f t="shared" si="18"/>
        <v>1</v>
      </c>
      <c r="AV41" s="3">
        <v>1</v>
      </c>
      <c r="AW41" s="3">
        <f t="shared" si="19"/>
        <v>0</v>
      </c>
      <c r="AX41" s="3">
        <v>2</v>
      </c>
      <c r="AY41" s="3">
        <f t="shared" si="20"/>
        <v>0.33333333333333331</v>
      </c>
      <c r="AZ41" s="3">
        <v>1</v>
      </c>
      <c r="BA41" s="3">
        <f t="shared" si="21"/>
        <v>0</v>
      </c>
      <c r="BB41" s="3">
        <v>4</v>
      </c>
      <c r="BC41" s="3">
        <f t="shared" si="22"/>
        <v>1</v>
      </c>
      <c r="BD41" s="3">
        <v>4</v>
      </c>
      <c r="BE41" s="3">
        <f t="shared" si="23"/>
        <v>1</v>
      </c>
      <c r="BF41" s="3">
        <v>3</v>
      </c>
      <c r="BG41" s="3">
        <f t="shared" si="24"/>
        <v>0.66666666666666663</v>
      </c>
      <c r="BH41" s="3">
        <f t="shared" si="33"/>
        <v>0.55555555555555569</v>
      </c>
      <c r="BI41" s="3" t="s">
        <v>408</v>
      </c>
      <c r="BJ41" s="3">
        <v>3</v>
      </c>
      <c r="BO41" s="3">
        <v>4</v>
      </c>
      <c r="BP41" s="3">
        <f t="shared" si="25"/>
        <v>1</v>
      </c>
      <c r="BQ41" s="3">
        <v>4</v>
      </c>
      <c r="BR41" s="3">
        <f t="shared" si="26"/>
        <v>1</v>
      </c>
      <c r="BS41" s="3">
        <f t="shared" si="34"/>
        <v>1</v>
      </c>
      <c r="BT41" s="3">
        <v>3</v>
      </c>
      <c r="BU41" s="3">
        <f t="shared" si="27"/>
        <v>0.66666666666666663</v>
      </c>
      <c r="BV41" s="3">
        <v>4</v>
      </c>
      <c r="BW41" s="3">
        <f t="shared" si="28"/>
        <v>1</v>
      </c>
      <c r="BX41" s="3">
        <v>4</v>
      </c>
      <c r="BY41" s="3">
        <f t="shared" si="29"/>
        <v>1</v>
      </c>
      <c r="BZ41" s="3">
        <f t="shared" si="35"/>
        <v>0.88888888888888884</v>
      </c>
      <c r="CA41" s="3" t="s">
        <v>409</v>
      </c>
      <c r="CB41" s="3">
        <v>1</v>
      </c>
      <c r="CC41" s="3">
        <v>5</v>
      </c>
      <c r="CD41" s="3">
        <f t="shared" si="36"/>
        <v>0.90575396825396837</v>
      </c>
    </row>
    <row r="42" spans="1:82" ht="15" x14ac:dyDescent="0.2">
      <c r="A42" s="3" t="s">
        <v>410</v>
      </c>
      <c r="B42" s="21" t="s">
        <v>3153</v>
      </c>
      <c r="C42" s="3" t="s">
        <v>411</v>
      </c>
      <c r="D42" s="3" t="s">
        <v>113</v>
      </c>
      <c r="E42" s="3" t="s">
        <v>412</v>
      </c>
      <c r="F42" s="3">
        <v>5</v>
      </c>
      <c r="G42" s="3">
        <f t="shared" si="0"/>
        <v>1</v>
      </c>
      <c r="H42" s="3">
        <v>5</v>
      </c>
      <c r="I42" s="3">
        <f t="shared" si="1"/>
        <v>1</v>
      </c>
      <c r="J42" s="1">
        <f t="shared" si="30"/>
        <v>1</v>
      </c>
      <c r="K42" s="3">
        <v>5</v>
      </c>
      <c r="L42" s="3">
        <f t="shared" si="2"/>
        <v>1</v>
      </c>
      <c r="M42" s="3">
        <v>5</v>
      </c>
      <c r="N42" s="3">
        <f t="shared" si="3"/>
        <v>1</v>
      </c>
      <c r="O42" s="3">
        <v>5</v>
      </c>
      <c r="P42" s="3">
        <f t="shared" si="4"/>
        <v>1</v>
      </c>
      <c r="Q42" s="3">
        <v>5</v>
      </c>
      <c r="R42" s="3">
        <f t="shared" si="5"/>
        <v>1</v>
      </c>
      <c r="S42" s="3">
        <v>5</v>
      </c>
      <c r="T42" s="3">
        <f t="shared" si="6"/>
        <v>1</v>
      </c>
      <c r="U42" s="3">
        <v>5</v>
      </c>
      <c r="V42" s="3">
        <f t="shared" si="7"/>
        <v>1</v>
      </c>
      <c r="W42" s="3">
        <v>5</v>
      </c>
      <c r="X42" s="3">
        <f t="shared" si="8"/>
        <v>1</v>
      </c>
      <c r="Y42" s="3">
        <v>5</v>
      </c>
      <c r="Z42" s="3">
        <f t="shared" si="9"/>
        <v>1</v>
      </c>
      <c r="AA42" s="3">
        <v>5</v>
      </c>
      <c r="AB42" s="3">
        <f t="shared" si="10"/>
        <v>1</v>
      </c>
      <c r="AC42" s="3">
        <v>5</v>
      </c>
      <c r="AD42" s="3">
        <f t="shared" si="11"/>
        <v>1</v>
      </c>
      <c r="AE42" s="3">
        <v>5</v>
      </c>
      <c r="AF42" s="3">
        <f t="shared" si="12"/>
        <v>1</v>
      </c>
      <c r="AG42" s="3">
        <v>4</v>
      </c>
      <c r="AH42" s="3">
        <f t="shared" si="13"/>
        <v>0.75</v>
      </c>
      <c r="AI42" s="3">
        <f t="shared" si="31"/>
        <v>0.97916666666666663</v>
      </c>
      <c r="AJ42" s="3">
        <v>5</v>
      </c>
      <c r="AK42" s="3">
        <f t="shared" si="14"/>
        <v>1</v>
      </c>
      <c r="AL42" s="3">
        <v>5</v>
      </c>
      <c r="AM42" s="3">
        <f t="shared" si="15"/>
        <v>1</v>
      </c>
      <c r="AN42" s="3">
        <f t="shared" si="32"/>
        <v>1</v>
      </c>
      <c r="AO42" s="3" t="s">
        <v>417</v>
      </c>
      <c r="AP42" s="3">
        <v>4</v>
      </c>
      <c r="AQ42" s="3">
        <f t="shared" si="16"/>
        <v>1</v>
      </c>
      <c r="AR42" s="3">
        <v>3</v>
      </c>
      <c r="AS42" s="3">
        <f t="shared" si="17"/>
        <v>0.66666666666666663</v>
      </c>
      <c r="AT42" s="3">
        <v>2</v>
      </c>
      <c r="AU42" s="3">
        <f t="shared" si="18"/>
        <v>0.33333333333333331</v>
      </c>
      <c r="AV42" s="3">
        <v>1</v>
      </c>
      <c r="AW42" s="3">
        <f t="shared" si="19"/>
        <v>0</v>
      </c>
      <c r="AX42" s="3">
        <v>4</v>
      </c>
      <c r="AY42" s="3">
        <f t="shared" si="20"/>
        <v>1</v>
      </c>
      <c r="AZ42" s="3">
        <v>2</v>
      </c>
      <c r="BA42" s="3">
        <f t="shared" si="21"/>
        <v>0.33333333333333331</v>
      </c>
      <c r="BB42" s="3">
        <v>3</v>
      </c>
      <c r="BC42" s="3">
        <f t="shared" si="22"/>
        <v>0.66666666666666663</v>
      </c>
      <c r="BD42" s="3">
        <v>2</v>
      </c>
      <c r="BE42" s="3">
        <f t="shared" si="23"/>
        <v>0.33333333333333331</v>
      </c>
      <c r="BF42" s="3">
        <v>4</v>
      </c>
      <c r="BG42" s="3">
        <f t="shared" si="24"/>
        <v>1</v>
      </c>
      <c r="BH42" s="3">
        <f t="shared" si="33"/>
        <v>0.59259259259259256</v>
      </c>
      <c r="BI42" s="3" t="s">
        <v>418</v>
      </c>
      <c r="BJ42" s="3">
        <v>3</v>
      </c>
      <c r="BK42" s="3" t="s">
        <v>419</v>
      </c>
      <c r="BL42" s="3">
        <v>3</v>
      </c>
      <c r="BM42" s="3" t="s">
        <v>420</v>
      </c>
      <c r="BN42" s="3">
        <v>1</v>
      </c>
      <c r="BO42" s="3">
        <v>4</v>
      </c>
      <c r="BP42" s="3">
        <f t="shared" si="25"/>
        <v>1</v>
      </c>
      <c r="BQ42" s="3">
        <v>4</v>
      </c>
      <c r="BR42" s="3">
        <f t="shared" si="26"/>
        <v>1</v>
      </c>
      <c r="BS42" s="3">
        <f t="shared" si="34"/>
        <v>1</v>
      </c>
      <c r="BT42" s="3">
        <v>1</v>
      </c>
      <c r="BU42" s="3">
        <f t="shared" si="27"/>
        <v>0</v>
      </c>
      <c r="BV42" s="3">
        <v>3</v>
      </c>
      <c r="BW42" s="3">
        <f t="shared" si="28"/>
        <v>0.66666666666666663</v>
      </c>
      <c r="BX42" s="3">
        <v>3</v>
      </c>
      <c r="BY42" s="3">
        <f t="shared" si="29"/>
        <v>0.66666666666666663</v>
      </c>
      <c r="BZ42" s="3">
        <f t="shared" si="35"/>
        <v>0.44444444444444442</v>
      </c>
      <c r="CA42" s="3" t="s">
        <v>421</v>
      </c>
      <c r="CB42" s="3">
        <v>1</v>
      </c>
      <c r="CC42" s="3">
        <v>8</v>
      </c>
      <c r="CD42" s="3">
        <f t="shared" si="36"/>
        <v>0.85945767195767198</v>
      </c>
    </row>
    <row r="43" spans="1:82" ht="15" x14ac:dyDescent="0.2">
      <c r="A43" s="3" t="s">
        <v>431</v>
      </c>
      <c r="B43" s="21" t="s">
        <v>3139</v>
      </c>
      <c r="C43" s="3" t="s">
        <v>423</v>
      </c>
      <c r="D43" s="3" t="s">
        <v>144</v>
      </c>
      <c r="E43" s="3" t="s">
        <v>424</v>
      </c>
      <c r="F43" s="3">
        <v>5</v>
      </c>
      <c r="G43" s="3">
        <f t="shared" si="0"/>
        <v>1</v>
      </c>
      <c r="H43" s="3">
        <v>5</v>
      </c>
      <c r="I43" s="3">
        <f t="shared" si="1"/>
        <v>1</v>
      </c>
      <c r="J43" s="1">
        <f t="shared" si="30"/>
        <v>1</v>
      </c>
      <c r="K43" s="3">
        <v>5</v>
      </c>
      <c r="L43" s="3">
        <f t="shared" si="2"/>
        <v>1</v>
      </c>
      <c r="M43" s="3">
        <v>5</v>
      </c>
      <c r="N43" s="3">
        <f t="shared" si="3"/>
        <v>1</v>
      </c>
      <c r="O43" s="3">
        <v>5</v>
      </c>
      <c r="P43" s="3">
        <f t="shared" si="4"/>
        <v>1</v>
      </c>
      <c r="Q43" s="3">
        <v>5</v>
      </c>
      <c r="R43" s="3">
        <f t="shared" si="5"/>
        <v>1</v>
      </c>
      <c r="S43" s="3">
        <v>5</v>
      </c>
      <c r="T43" s="3">
        <f t="shared" si="6"/>
        <v>1</v>
      </c>
      <c r="U43" s="3">
        <v>5</v>
      </c>
      <c r="V43" s="3">
        <f t="shared" si="7"/>
        <v>1</v>
      </c>
      <c r="W43" s="3">
        <v>5</v>
      </c>
      <c r="X43" s="3">
        <f t="shared" si="8"/>
        <v>1</v>
      </c>
      <c r="Y43" s="3">
        <v>5</v>
      </c>
      <c r="Z43" s="3">
        <f t="shared" si="9"/>
        <v>1</v>
      </c>
      <c r="AA43" s="3">
        <v>5</v>
      </c>
      <c r="AB43" s="3">
        <f t="shared" si="10"/>
        <v>1</v>
      </c>
      <c r="AC43" s="3">
        <v>5</v>
      </c>
      <c r="AD43" s="3">
        <f t="shared" si="11"/>
        <v>1</v>
      </c>
      <c r="AE43" s="3">
        <v>5</v>
      </c>
      <c r="AF43" s="3">
        <f t="shared" si="12"/>
        <v>1</v>
      </c>
      <c r="AG43" s="3">
        <v>5</v>
      </c>
      <c r="AH43" s="3">
        <f t="shared" si="13"/>
        <v>1</v>
      </c>
      <c r="AI43" s="3">
        <f t="shared" si="31"/>
        <v>1</v>
      </c>
      <c r="AJ43" s="3">
        <v>5</v>
      </c>
      <c r="AK43" s="3">
        <f t="shared" si="14"/>
        <v>1</v>
      </c>
      <c r="AL43" s="3">
        <v>5</v>
      </c>
      <c r="AM43" s="3">
        <f t="shared" si="15"/>
        <v>1</v>
      </c>
      <c r="AN43" s="3">
        <f t="shared" si="32"/>
        <v>1</v>
      </c>
      <c r="AO43" s="3" t="s">
        <v>428</v>
      </c>
      <c r="AP43" s="3">
        <v>4</v>
      </c>
      <c r="AQ43" s="3">
        <f t="shared" si="16"/>
        <v>1</v>
      </c>
      <c r="AR43" s="3">
        <v>1</v>
      </c>
      <c r="AS43" s="3">
        <f t="shared" si="17"/>
        <v>0</v>
      </c>
      <c r="AT43" s="3">
        <v>1</v>
      </c>
      <c r="AU43" s="3">
        <f t="shared" si="18"/>
        <v>0</v>
      </c>
      <c r="AV43" s="3">
        <v>1</v>
      </c>
      <c r="AW43" s="3">
        <f t="shared" si="19"/>
        <v>0</v>
      </c>
      <c r="AX43" s="3">
        <v>4</v>
      </c>
      <c r="AY43" s="3">
        <f t="shared" si="20"/>
        <v>1</v>
      </c>
      <c r="AZ43" s="3">
        <v>1</v>
      </c>
      <c r="BA43" s="3">
        <f t="shared" si="21"/>
        <v>0</v>
      </c>
      <c r="BB43" s="3">
        <v>2</v>
      </c>
      <c r="BC43" s="3">
        <f t="shared" si="22"/>
        <v>0.33333333333333331</v>
      </c>
      <c r="BD43" s="3">
        <v>4</v>
      </c>
      <c r="BE43" s="3">
        <f t="shared" si="23"/>
        <v>1</v>
      </c>
      <c r="BF43" s="3">
        <v>3</v>
      </c>
      <c r="BG43" s="3">
        <f t="shared" si="24"/>
        <v>0.66666666666666663</v>
      </c>
      <c r="BH43" s="3">
        <f t="shared" si="33"/>
        <v>0.44444444444444442</v>
      </c>
      <c r="BI43" s="3" t="s">
        <v>429</v>
      </c>
      <c r="BJ43" s="3">
        <v>3</v>
      </c>
      <c r="BO43" s="3">
        <v>4</v>
      </c>
      <c r="BP43" s="3">
        <f t="shared" si="25"/>
        <v>1</v>
      </c>
      <c r="BQ43" s="3">
        <v>4</v>
      </c>
      <c r="BR43" s="3">
        <f t="shared" si="26"/>
        <v>1</v>
      </c>
      <c r="BS43" s="3">
        <f t="shared" si="34"/>
        <v>1</v>
      </c>
      <c r="BT43" s="3">
        <v>4</v>
      </c>
      <c r="BU43" s="3">
        <f t="shared" si="27"/>
        <v>1</v>
      </c>
      <c r="BV43" s="3">
        <v>4</v>
      </c>
      <c r="BW43" s="3">
        <f t="shared" si="28"/>
        <v>1</v>
      </c>
      <c r="BX43" s="3">
        <v>4</v>
      </c>
      <c r="BY43" s="3">
        <f t="shared" si="29"/>
        <v>1</v>
      </c>
      <c r="BZ43" s="3">
        <f t="shared" si="35"/>
        <v>1</v>
      </c>
      <c r="CA43" s="3" t="s">
        <v>430</v>
      </c>
      <c r="CB43" s="3">
        <v>1</v>
      </c>
      <c r="CC43" s="3">
        <v>8</v>
      </c>
      <c r="CD43" s="3">
        <f t="shared" si="36"/>
        <v>0.92063492063492069</v>
      </c>
    </row>
    <row r="44" spans="1:82" ht="15" x14ac:dyDescent="0.2">
      <c r="A44" s="3" t="s">
        <v>432</v>
      </c>
      <c r="B44" s="21" t="s">
        <v>3139</v>
      </c>
      <c r="C44" s="3" t="s">
        <v>433</v>
      </c>
      <c r="D44" s="3" t="s">
        <v>113</v>
      </c>
      <c r="E44" s="3" t="s">
        <v>434</v>
      </c>
      <c r="F44" s="3">
        <v>5</v>
      </c>
      <c r="G44" s="3">
        <f t="shared" si="0"/>
        <v>1</v>
      </c>
      <c r="H44" s="3">
        <v>5</v>
      </c>
      <c r="I44" s="3">
        <f t="shared" si="1"/>
        <v>1</v>
      </c>
      <c r="J44" s="1">
        <f t="shared" si="30"/>
        <v>1</v>
      </c>
      <c r="K44" s="3">
        <v>4</v>
      </c>
      <c r="L44" s="3">
        <f t="shared" si="2"/>
        <v>0.75</v>
      </c>
      <c r="M44" s="3">
        <v>4</v>
      </c>
      <c r="N44" s="3">
        <f t="shared" si="3"/>
        <v>0.75</v>
      </c>
      <c r="O44" s="3">
        <v>5</v>
      </c>
      <c r="P44" s="3">
        <f t="shared" si="4"/>
        <v>1</v>
      </c>
      <c r="Q44" s="3">
        <v>4</v>
      </c>
      <c r="R44" s="3">
        <f t="shared" si="5"/>
        <v>0.75</v>
      </c>
      <c r="S44" s="3">
        <v>5</v>
      </c>
      <c r="T44" s="3">
        <f t="shared" si="6"/>
        <v>1</v>
      </c>
      <c r="U44" s="3">
        <v>5</v>
      </c>
      <c r="V44" s="3">
        <f t="shared" si="7"/>
        <v>1</v>
      </c>
      <c r="W44" s="3">
        <v>4</v>
      </c>
      <c r="X44" s="3">
        <f t="shared" si="8"/>
        <v>0.75</v>
      </c>
      <c r="Y44" s="3">
        <v>4</v>
      </c>
      <c r="Z44" s="3">
        <f t="shared" si="9"/>
        <v>0.75</v>
      </c>
      <c r="AA44" s="3">
        <v>4</v>
      </c>
      <c r="AB44" s="3">
        <f t="shared" si="10"/>
        <v>0.75</v>
      </c>
      <c r="AC44" s="3">
        <v>5</v>
      </c>
      <c r="AD44" s="3">
        <f t="shared" si="11"/>
        <v>1</v>
      </c>
      <c r="AE44" s="3">
        <v>5</v>
      </c>
      <c r="AF44" s="3">
        <f t="shared" si="12"/>
        <v>1</v>
      </c>
      <c r="AG44" s="3">
        <v>5</v>
      </c>
      <c r="AH44" s="3">
        <f t="shared" si="13"/>
        <v>1</v>
      </c>
      <c r="AI44" s="3">
        <f t="shared" si="31"/>
        <v>0.875</v>
      </c>
      <c r="AJ44" s="3">
        <v>4</v>
      </c>
      <c r="AK44" s="3">
        <f t="shared" si="14"/>
        <v>0.75</v>
      </c>
      <c r="AL44" s="3">
        <v>5</v>
      </c>
      <c r="AM44" s="3">
        <f t="shared" si="15"/>
        <v>1</v>
      </c>
      <c r="AN44" s="3">
        <f t="shared" si="32"/>
        <v>0.875</v>
      </c>
      <c r="AO44" s="3" t="s">
        <v>440</v>
      </c>
      <c r="AP44" s="3">
        <v>4</v>
      </c>
      <c r="AQ44" s="3">
        <f t="shared" si="16"/>
        <v>1</v>
      </c>
      <c r="AR44" s="3">
        <v>4</v>
      </c>
      <c r="AS44" s="3">
        <f t="shared" si="17"/>
        <v>1</v>
      </c>
      <c r="AT44" s="3">
        <v>1</v>
      </c>
      <c r="AU44" s="3">
        <f t="shared" si="18"/>
        <v>0</v>
      </c>
      <c r="AV44" s="3">
        <v>1</v>
      </c>
      <c r="AW44" s="3">
        <f t="shared" si="19"/>
        <v>0</v>
      </c>
      <c r="AX44" s="3">
        <v>4</v>
      </c>
      <c r="AY44" s="3">
        <f t="shared" si="20"/>
        <v>1</v>
      </c>
      <c r="AZ44" s="3">
        <v>4</v>
      </c>
      <c r="BA44" s="3">
        <f t="shared" si="21"/>
        <v>1</v>
      </c>
      <c r="BB44" s="3">
        <v>4</v>
      </c>
      <c r="BC44" s="3">
        <f t="shared" si="22"/>
        <v>1</v>
      </c>
      <c r="BD44" s="3">
        <v>4</v>
      </c>
      <c r="BE44" s="3">
        <f t="shared" si="23"/>
        <v>1</v>
      </c>
      <c r="BF44" s="3">
        <v>4</v>
      </c>
      <c r="BG44" s="3">
        <f t="shared" si="24"/>
        <v>1</v>
      </c>
      <c r="BH44" s="3">
        <f t="shared" si="33"/>
        <v>0.77777777777777779</v>
      </c>
      <c r="BO44" s="3">
        <v>4</v>
      </c>
      <c r="BP44" s="3">
        <f t="shared" si="25"/>
        <v>1</v>
      </c>
      <c r="BQ44" s="3">
        <v>4</v>
      </c>
      <c r="BR44" s="3">
        <f t="shared" si="26"/>
        <v>1</v>
      </c>
      <c r="BS44" s="3">
        <f t="shared" si="34"/>
        <v>1</v>
      </c>
      <c r="BT44" s="3">
        <v>4</v>
      </c>
      <c r="BU44" s="3">
        <f t="shared" si="27"/>
        <v>1</v>
      </c>
      <c r="BV44" s="3">
        <v>4</v>
      </c>
      <c r="BW44" s="3">
        <f t="shared" si="28"/>
        <v>1</v>
      </c>
      <c r="BX44" s="3">
        <v>4</v>
      </c>
      <c r="BY44" s="3">
        <f t="shared" si="29"/>
        <v>1</v>
      </c>
      <c r="BZ44" s="3">
        <f t="shared" si="35"/>
        <v>1</v>
      </c>
      <c r="CA44" s="3" t="s">
        <v>441</v>
      </c>
      <c r="CB44" s="3">
        <v>1</v>
      </c>
      <c r="CC44" s="3">
        <v>6</v>
      </c>
      <c r="CD44" s="3">
        <f t="shared" si="36"/>
        <v>0.93253968253968256</v>
      </c>
    </row>
    <row r="45" spans="1:82" ht="15" x14ac:dyDescent="0.2">
      <c r="A45" s="3" t="s">
        <v>443</v>
      </c>
      <c r="B45" s="21" t="s">
        <v>3137</v>
      </c>
      <c r="C45" s="3" t="s">
        <v>444</v>
      </c>
      <c r="D45" s="3" t="s">
        <v>124</v>
      </c>
      <c r="E45" s="3" t="s">
        <v>125</v>
      </c>
      <c r="G45" s="3">
        <f t="shared" si="0"/>
        <v>-0.25</v>
      </c>
      <c r="I45" s="3">
        <f t="shared" si="1"/>
        <v>-0.25</v>
      </c>
      <c r="J45" s="1" t="str">
        <f t="shared" si="30"/>
        <v/>
      </c>
      <c r="L45" s="3">
        <f t="shared" si="2"/>
        <v>-0.25</v>
      </c>
      <c r="N45" s="3">
        <f t="shared" si="3"/>
        <v>-0.25</v>
      </c>
      <c r="P45" s="3">
        <f t="shared" si="4"/>
        <v>-0.25</v>
      </c>
      <c r="R45" s="3">
        <f t="shared" si="5"/>
        <v>-0.25</v>
      </c>
      <c r="T45" s="3">
        <f t="shared" si="6"/>
        <v>-0.25</v>
      </c>
      <c r="V45" s="3">
        <f t="shared" si="7"/>
        <v>-0.25</v>
      </c>
      <c r="X45" s="3">
        <f t="shared" si="8"/>
        <v>-0.25</v>
      </c>
      <c r="Z45" s="3">
        <f t="shared" si="9"/>
        <v>-0.25</v>
      </c>
      <c r="AB45" s="3">
        <f t="shared" si="10"/>
        <v>-0.25</v>
      </c>
      <c r="AD45" s="3">
        <f t="shared" si="11"/>
        <v>-0.25</v>
      </c>
      <c r="AF45" s="3">
        <f t="shared" si="12"/>
        <v>-0.25</v>
      </c>
      <c r="AH45" s="3">
        <f t="shared" si="13"/>
        <v>-0.25</v>
      </c>
      <c r="AI45" s="3" t="str">
        <f t="shared" si="31"/>
        <v/>
      </c>
      <c r="AK45" s="3">
        <f t="shared" si="14"/>
        <v>-0.25</v>
      </c>
      <c r="AM45" s="3">
        <f t="shared" si="15"/>
        <v>-0.25</v>
      </c>
      <c r="AN45" s="3" t="str">
        <f t="shared" si="32"/>
        <v/>
      </c>
      <c r="AQ45" s="3">
        <f t="shared" si="16"/>
        <v>-0.33333333333333331</v>
      </c>
      <c r="AS45" s="3">
        <f t="shared" si="17"/>
        <v>-0.33333333333333331</v>
      </c>
      <c r="AU45" s="3">
        <f t="shared" si="18"/>
        <v>-0.33333333333333331</v>
      </c>
      <c r="AW45" s="3">
        <f t="shared" si="19"/>
        <v>-0.33333333333333331</v>
      </c>
      <c r="AY45" s="3">
        <f t="shared" si="20"/>
        <v>-0.33333333333333331</v>
      </c>
      <c r="BA45" s="3">
        <f t="shared" si="21"/>
        <v>-0.33333333333333331</v>
      </c>
      <c r="BC45" s="3">
        <f t="shared" si="22"/>
        <v>-0.33333333333333331</v>
      </c>
      <c r="BE45" s="3">
        <f t="shared" si="23"/>
        <v>-0.33333333333333331</v>
      </c>
      <c r="BG45" s="3">
        <f t="shared" si="24"/>
        <v>-0.33333333333333331</v>
      </c>
      <c r="BH45" s="3" t="str">
        <f t="shared" si="33"/>
        <v/>
      </c>
      <c r="BP45" s="3">
        <f t="shared" si="25"/>
        <v>-0.33333333333333331</v>
      </c>
      <c r="BR45" s="3">
        <f t="shared" si="26"/>
        <v>-0.33333333333333331</v>
      </c>
      <c r="BS45" s="3" t="str">
        <f t="shared" si="34"/>
        <v/>
      </c>
      <c r="BU45" s="3">
        <f t="shared" si="27"/>
        <v>-0.33333333333333331</v>
      </c>
      <c r="BW45" s="3">
        <f t="shared" si="28"/>
        <v>-0.33333333333333331</v>
      </c>
      <c r="BY45" s="3">
        <f t="shared" si="29"/>
        <v>-0.33333333333333331</v>
      </c>
      <c r="BZ45" s="3" t="str">
        <f t="shared" si="35"/>
        <v/>
      </c>
      <c r="CD45" s="3" t="str">
        <f t="shared" si="36"/>
        <v/>
      </c>
    </row>
    <row r="46" spans="1:82" ht="15" x14ac:dyDescent="0.2">
      <c r="A46" s="3" t="s">
        <v>445</v>
      </c>
      <c r="B46" s="21" t="s">
        <v>3139</v>
      </c>
      <c r="C46" s="3" t="s">
        <v>446</v>
      </c>
      <c r="D46" s="3" t="s">
        <v>144</v>
      </c>
      <c r="E46" s="3" t="s">
        <v>447</v>
      </c>
      <c r="F46" s="3">
        <v>5</v>
      </c>
      <c r="G46" s="3">
        <f t="shared" si="0"/>
        <v>1</v>
      </c>
      <c r="H46" s="3">
        <v>5</v>
      </c>
      <c r="I46" s="3">
        <f t="shared" si="1"/>
        <v>1</v>
      </c>
      <c r="J46" s="1">
        <f t="shared" si="30"/>
        <v>1</v>
      </c>
      <c r="K46" s="3">
        <v>5</v>
      </c>
      <c r="L46" s="3">
        <f t="shared" si="2"/>
        <v>1</v>
      </c>
      <c r="M46" s="3">
        <v>4</v>
      </c>
      <c r="N46" s="3">
        <f t="shared" si="3"/>
        <v>0.75</v>
      </c>
      <c r="O46" s="3">
        <v>5</v>
      </c>
      <c r="P46" s="3">
        <f t="shared" si="4"/>
        <v>1</v>
      </c>
      <c r="Q46" s="3">
        <v>5</v>
      </c>
      <c r="R46" s="3">
        <f t="shared" si="5"/>
        <v>1</v>
      </c>
      <c r="S46" s="3">
        <v>5</v>
      </c>
      <c r="T46" s="3">
        <f t="shared" si="6"/>
        <v>1</v>
      </c>
      <c r="U46" s="3">
        <v>5</v>
      </c>
      <c r="V46" s="3">
        <f t="shared" si="7"/>
        <v>1</v>
      </c>
      <c r="W46" s="3">
        <v>3</v>
      </c>
      <c r="X46" s="3">
        <f t="shared" si="8"/>
        <v>0.5</v>
      </c>
      <c r="Y46" s="3">
        <v>4</v>
      </c>
      <c r="Z46" s="3">
        <f t="shared" si="9"/>
        <v>0.75</v>
      </c>
      <c r="AA46" s="3">
        <v>5</v>
      </c>
      <c r="AB46" s="3">
        <f t="shared" si="10"/>
        <v>1</v>
      </c>
      <c r="AC46" s="3">
        <v>5</v>
      </c>
      <c r="AD46" s="3">
        <f t="shared" si="11"/>
        <v>1</v>
      </c>
      <c r="AE46" s="3">
        <v>4</v>
      </c>
      <c r="AF46" s="3">
        <f t="shared" si="12"/>
        <v>0.75</v>
      </c>
      <c r="AG46" s="3">
        <v>5</v>
      </c>
      <c r="AH46" s="3">
        <f t="shared" si="13"/>
        <v>1</v>
      </c>
      <c r="AI46" s="3">
        <f t="shared" si="31"/>
        <v>0.89583333333333337</v>
      </c>
      <c r="AJ46" s="3">
        <v>5</v>
      </c>
      <c r="AK46" s="3">
        <f t="shared" si="14"/>
        <v>1</v>
      </c>
      <c r="AL46" s="3">
        <v>5</v>
      </c>
      <c r="AM46" s="3">
        <f t="shared" si="15"/>
        <v>1</v>
      </c>
      <c r="AN46" s="3">
        <f t="shared" si="32"/>
        <v>1</v>
      </c>
      <c r="AO46" s="3" t="s">
        <v>453</v>
      </c>
      <c r="AP46" s="3">
        <v>4</v>
      </c>
      <c r="AQ46" s="3">
        <f t="shared" si="16"/>
        <v>1</v>
      </c>
      <c r="AR46" s="3">
        <v>3</v>
      </c>
      <c r="AS46" s="3">
        <f t="shared" si="17"/>
        <v>0.66666666666666663</v>
      </c>
      <c r="AT46" s="3">
        <v>3</v>
      </c>
      <c r="AU46" s="3">
        <f t="shared" si="18"/>
        <v>0.66666666666666663</v>
      </c>
      <c r="AV46" s="3">
        <v>2</v>
      </c>
      <c r="AW46" s="3">
        <f t="shared" si="19"/>
        <v>0.33333333333333331</v>
      </c>
      <c r="AX46" s="3">
        <v>4</v>
      </c>
      <c r="AY46" s="3">
        <f t="shared" si="20"/>
        <v>1</v>
      </c>
      <c r="AZ46" s="3">
        <v>4</v>
      </c>
      <c r="BA46" s="3">
        <f t="shared" si="21"/>
        <v>1</v>
      </c>
      <c r="BB46" s="3">
        <v>3</v>
      </c>
      <c r="BC46" s="3">
        <f t="shared" si="22"/>
        <v>0.66666666666666663</v>
      </c>
      <c r="BD46" s="3">
        <v>4</v>
      </c>
      <c r="BE46" s="3">
        <f t="shared" si="23"/>
        <v>1</v>
      </c>
      <c r="BF46" s="3">
        <v>4</v>
      </c>
      <c r="BG46" s="3">
        <f t="shared" si="24"/>
        <v>1</v>
      </c>
      <c r="BH46" s="3">
        <f t="shared" si="33"/>
        <v>0.81481481481481477</v>
      </c>
      <c r="BO46" s="3">
        <v>4</v>
      </c>
      <c r="BP46" s="3">
        <f t="shared" si="25"/>
        <v>1</v>
      </c>
      <c r="BQ46" s="3">
        <v>4</v>
      </c>
      <c r="BR46" s="3">
        <f t="shared" si="26"/>
        <v>1</v>
      </c>
      <c r="BS46" s="3">
        <f t="shared" si="34"/>
        <v>1</v>
      </c>
      <c r="BT46" s="3">
        <v>4</v>
      </c>
      <c r="BU46" s="3">
        <f t="shared" si="27"/>
        <v>1</v>
      </c>
      <c r="BV46" s="3">
        <v>3</v>
      </c>
      <c r="BW46" s="3">
        <f t="shared" si="28"/>
        <v>0.66666666666666663</v>
      </c>
      <c r="BX46" s="3">
        <v>3</v>
      </c>
      <c r="BY46" s="3">
        <f t="shared" si="29"/>
        <v>0.66666666666666663</v>
      </c>
      <c r="BZ46" s="3">
        <f t="shared" si="35"/>
        <v>0.77777777777777768</v>
      </c>
      <c r="CA46" s="3" t="s">
        <v>454</v>
      </c>
      <c r="CB46" s="3">
        <v>1</v>
      </c>
      <c r="CC46" s="3">
        <v>3</v>
      </c>
      <c r="CD46" s="3">
        <f t="shared" si="36"/>
        <v>0.92691798941798953</v>
      </c>
    </row>
    <row r="47" spans="1:82" ht="15" x14ac:dyDescent="0.2">
      <c r="A47" s="3" t="s">
        <v>460</v>
      </c>
      <c r="B47" s="21" t="s">
        <v>3137</v>
      </c>
      <c r="F47" s="3">
        <v>5</v>
      </c>
      <c r="G47" s="3">
        <f t="shared" si="0"/>
        <v>1</v>
      </c>
      <c r="H47" s="3">
        <v>5</v>
      </c>
      <c r="I47" s="3">
        <f t="shared" si="1"/>
        <v>1</v>
      </c>
      <c r="J47" s="1">
        <f t="shared" si="30"/>
        <v>1</v>
      </c>
      <c r="K47" s="3">
        <v>5</v>
      </c>
      <c r="L47" s="3">
        <f t="shared" si="2"/>
        <v>1</v>
      </c>
      <c r="M47" s="3">
        <v>5</v>
      </c>
      <c r="N47" s="3">
        <f t="shared" si="3"/>
        <v>1</v>
      </c>
      <c r="O47" s="3">
        <v>5</v>
      </c>
      <c r="P47" s="3">
        <f t="shared" si="4"/>
        <v>1</v>
      </c>
      <c r="Q47" s="3">
        <v>5</v>
      </c>
      <c r="R47" s="3">
        <f t="shared" si="5"/>
        <v>1</v>
      </c>
      <c r="S47" s="3">
        <v>5</v>
      </c>
      <c r="T47" s="3">
        <f t="shared" si="6"/>
        <v>1</v>
      </c>
      <c r="U47" s="3">
        <v>5</v>
      </c>
      <c r="V47" s="3">
        <f t="shared" si="7"/>
        <v>1</v>
      </c>
      <c r="W47" s="3">
        <v>5</v>
      </c>
      <c r="X47" s="3">
        <f t="shared" si="8"/>
        <v>1</v>
      </c>
      <c r="Y47" s="3">
        <v>5</v>
      </c>
      <c r="Z47" s="3">
        <f t="shared" si="9"/>
        <v>1</v>
      </c>
      <c r="AA47" s="3">
        <v>5</v>
      </c>
      <c r="AB47" s="3">
        <f t="shared" si="10"/>
        <v>1</v>
      </c>
      <c r="AC47" s="3">
        <v>5</v>
      </c>
      <c r="AD47" s="3">
        <f t="shared" si="11"/>
        <v>1</v>
      </c>
      <c r="AE47" s="3">
        <v>5</v>
      </c>
      <c r="AF47" s="3">
        <f t="shared" si="12"/>
        <v>1</v>
      </c>
      <c r="AG47" s="3">
        <v>5</v>
      </c>
      <c r="AH47" s="3">
        <f t="shared" si="13"/>
        <v>1</v>
      </c>
      <c r="AI47" s="3">
        <f t="shared" si="31"/>
        <v>1</v>
      </c>
      <c r="AJ47" s="3">
        <v>5</v>
      </c>
      <c r="AK47" s="3">
        <f t="shared" si="14"/>
        <v>1</v>
      </c>
      <c r="AL47" s="3">
        <v>5</v>
      </c>
      <c r="AM47" s="3">
        <f t="shared" si="15"/>
        <v>1</v>
      </c>
      <c r="AN47" s="3">
        <f t="shared" si="32"/>
        <v>1</v>
      </c>
      <c r="AP47" s="3">
        <v>4</v>
      </c>
      <c r="AQ47" s="3">
        <f t="shared" si="16"/>
        <v>1</v>
      </c>
      <c r="AR47" s="3">
        <v>4</v>
      </c>
      <c r="AS47" s="3">
        <f t="shared" si="17"/>
        <v>1</v>
      </c>
      <c r="AT47" s="3">
        <v>4</v>
      </c>
      <c r="AU47" s="3">
        <f t="shared" si="18"/>
        <v>1</v>
      </c>
      <c r="AV47" s="3">
        <v>4</v>
      </c>
      <c r="AW47" s="3">
        <f t="shared" si="19"/>
        <v>1</v>
      </c>
      <c r="AX47" s="3">
        <v>4</v>
      </c>
      <c r="AY47" s="3">
        <f t="shared" si="20"/>
        <v>1</v>
      </c>
      <c r="AZ47" s="3">
        <v>4</v>
      </c>
      <c r="BA47" s="3">
        <f t="shared" si="21"/>
        <v>1</v>
      </c>
      <c r="BB47" s="3">
        <v>4</v>
      </c>
      <c r="BC47" s="3">
        <f t="shared" si="22"/>
        <v>1</v>
      </c>
      <c r="BD47" s="3">
        <v>4</v>
      </c>
      <c r="BE47" s="3">
        <f t="shared" si="23"/>
        <v>1</v>
      </c>
      <c r="BF47" s="3">
        <v>4</v>
      </c>
      <c r="BG47" s="3">
        <f t="shared" si="24"/>
        <v>1</v>
      </c>
      <c r="BH47" s="3">
        <f t="shared" si="33"/>
        <v>1</v>
      </c>
      <c r="BP47" s="3">
        <f t="shared" si="25"/>
        <v>-0.33333333333333331</v>
      </c>
      <c r="BR47" s="3">
        <f t="shared" si="26"/>
        <v>-0.33333333333333331</v>
      </c>
      <c r="BS47" s="3" t="str">
        <f t="shared" si="34"/>
        <v/>
      </c>
      <c r="BU47" s="3">
        <f t="shared" si="27"/>
        <v>-0.33333333333333331</v>
      </c>
      <c r="BW47" s="3">
        <f t="shared" si="28"/>
        <v>-0.33333333333333331</v>
      </c>
      <c r="BY47" s="3">
        <f t="shared" si="29"/>
        <v>-0.33333333333333331</v>
      </c>
      <c r="BZ47" s="3" t="str">
        <f t="shared" si="35"/>
        <v/>
      </c>
      <c r="CD47" s="3">
        <f t="shared" si="36"/>
        <v>1</v>
      </c>
    </row>
    <row r="48" spans="1:82" ht="15" x14ac:dyDescent="0.2">
      <c r="A48" s="3" t="s">
        <v>471</v>
      </c>
      <c r="B48" s="21" t="s">
        <v>3137</v>
      </c>
      <c r="C48" s="3" t="s">
        <v>461</v>
      </c>
      <c r="D48" s="3" t="s">
        <v>144</v>
      </c>
      <c r="E48" s="3" t="s">
        <v>323</v>
      </c>
      <c r="F48" s="3">
        <v>5</v>
      </c>
      <c r="G48" s="3">
        <f t="shared" si="0"/>
        <v>1</v>
      </c>
      <c r="H48" s="3">
        <v>5</v>
      </c>
      <c r="I48" s="3">
        <f t="shared" si="1"/>
        <v>1</v>
      </c>
      <c r="J48" s="1">
        <f t="shared" si="30"/>
        <v>1</v>
      </c>
      <c r="K48" s="3">
        <v>4</v>
      </c>
      <c r="L48" s="3">
        <f t="shared" si="2"/>
        <v>0.75</v>
      </c>
      <c r="M48" s="3">
        <v>5</v>
      </c>
      <c r="N48" s="3">
        <f t="shared" si="3"/>
        <v>1</v>
      </c>
      <c r="O48" s="3">
        <v>5</v>
      </c>
      <c r="P48" s="3">
        <f t="shared" si="4"/>
        <v>1</v>
      </c>
      <c r="Q48" s="3">
        <v>5</v>
      </c>
      <c r="R48" s="3">
        <f t="shared" si="5"/>
        <v>1</v>
      </c>
      <c r="S48" s="3">
        <v>5</v>
      </c>
      <c r="T48" s="3">
        <f t="shared" si="6"/>
        <v>1</v>
      </c>
      <c r="U48" s="3">
        <v>5</v>
      </c>
      <c r="V48" s="3">
        <f t="shared" si="7"/>
        <v>1</v>
      </c>
      <c r="W48" s="3">
        <v>5</v>
      </c>
      <c r="X48" s="3">
        <f t="shared" si="8"/>
        <v>1</v>
      </c>
      <c r="Y48" s="3">
        <v>5</v>
      </c>
      <c r="Z48" s="3">
        <f t="shared" si="9"/>
        <v>1</v>
      </c>
      <c r="AA48" s="3">
        <v>5</v>
      </c>
      <c r="AB48" s="3">
        <f t="shared" si="10"/>
        <v>1</v>
      </c>
      <c r="AC48" s="3">
        <v>5</v>
      </c>
      <c r="AD48" s="3">
        <f t="shared" si="11"/>
        <v>1</v>
      </c>
      <c r="AE48" s="3">
        <v>4</v>
      </c>
      <c r="AF48" s="3">
        <f t="shared" si="12"/>
        <v>0.75</v>
      </c>
      <c r="AG48" s="3">
        <v>4</v>
      </c>
      <c r="AH48" s="3">
        <f t="shared" si="13"/>
        <v>0.75</v>
      </c>
      <c r="AI48" s="3">
        <f t="shared" si="31"/>
        <v>0.9375</v>
      </c>
      <c r="AJ48" s="3">
        <v>4</v>
      </c>
      <c r="AK48" s="3">
        <f t="shared" si="14"/>
        <v>0.75</v>
      </c>
      <c r="AL48" s="3">
        <v>5</v>
      </c>
      <c r="AM48" s="3">
        <f t="shared" si="15"/>
        <v>1</v>
      </c>
      <c r="AN48" s="3">
        <f t="shared" si="32"/>
        <v>0.875</v>
      </c>
      <c r="AO48" s="3" t="s">
        <v>466</v>
      </c>
      <c r="AP48" s="3">
        <v>4</v>
      </c>
      <c r="AQ48" s="3">
        <f t="shared" si="16"/>
        <v>1</v>
      </c>
      <c r="AR48" s="3">
        <v>4</v>
      </c>
      <c r="AS48" s="3">
        <f t="shared" si="17"/>
        <v>1</v>
      </c>
      <c r="AT48" s="3">
        <v>1</v>
      </c>
      <c r="AU48" s="3">
        <f t="shared" si="18"/>
        <v>0</v>
      </c>
      <c r="AV48" s="3">
        <v>1</v>
      </c>
      <c r="AW48" s="3">
        <f t="shared" si="19"/>
        <v>0</v>
      </c>
      <c r="AX48" s="3">
        <v>3</v>
      </c>
      <c r="AY48" s="3">
        <f t="shared" si="20"/>
        <v>0.66666666666666663</v>
      </c>
      <c r="AZ48" s="3">
        <v>4</v>
      </c>
      <c r="BA48" s="3">
        <f t="shared" si="21"/>
        <v>1</v>
      </c>
      <c r="BB48" s="3">
        <v>3</v>
      </c>
      <c r="BC48" s="3">
        <f t="shared" si="22"/>
        <v>0.66666666666666663</v>
      </c>
      <c r="BD48" s="3">
        <v>1</v>
      </c>
      <c r="BE48" s="3">
        <f t="shared" si="23"/>
        <v>0</v>
      </c>
      <c r="BF48" s="3">
        <v>4</v>
      </c>
      <c r="BG48" s="3">
        <f t="shared" si="24"/>
        <v>1</v>
      </c>
      <c r="BH48" s="3">
        <f t="shared" si="33"/>
        <v>0.59259259259259256</v>
      </c>
      <c r="BI48" s="3" t="s">
        <v>467</v>
      </c>
      <c r="BJ48" s="3">
        <v>3</v>
      </c>
      <c r="BK48" s="3" t="s">
        <v>468</v>
      </c>
      <c r="BL48" s="3">
        <v>2</v>
      </c>
      <c r="BM48" s="3" t="s">
        <v>469</v>
      </c>
      <c r="BN48" s="3">
        <v>3</v>
      </c>
      <c r="BO48" s="3">
        <v>4</v>
      </c>
      <c r="BP48" s="3">
        <f t="shared" si="25"/>
        <v>1</v>
      </c>
      <c r="BQ48" s="3">
        <v>4</v>
      </c>
      <c r="BR48" s="3">
        <f t="shared" si="26"/>
        <v>1</v>
      </c>
      <c r="BS48" s="3">
        <f t="shared" si="34"/>
        <v>1</v>
      </c>
      <c r="BT48" s="3">
        <v>4</v>
      </c>
      <c r="BU48" s="3">
        <f t="shared" si="27"/>
        <v>1</v>
      </c>
      <c r="BV48" s="3">
        <v>3</v>
      </c>
      <c r="BW48" s="3">
        <f t="shared" si="28"/>
        <v>0.66666666666666663</v>
      </c>
      <c r="BX48" s="3">
        <v>4</v>
      </c>
      <c r="BY48" s="3">
        <f t="shared" si="29"/>
        <v>1</v>
      </c>
      <c r="BZ48" s="3">
        <f t="shared" si="35"/>
        <v>0.88888888888888884</v>
      </c>
      <c r="CA48" s="3" t="s">
        <v>470</v>
      </c>
      <c r="CB48" s="3">
        <v>1</v>
      </c>
      <c r="CC48" s="3">
        <v>4</v>
      </c>
      <c r="CD48" s="3">
        <f t="shared" si="36"/>
        <v>0.89914021164021152</v>
      </c>
    </row>
    <row r="49" spans="1:82" ht="15" x14ac:dyDescent="0.2">
      <c r="A49" s="3" t="s">
        <v>472</v>
      </c>
      <c r="B49" s="21" t="s">
        <v>3137</v>
      </c>
      <c r="C49" s="3" t="s">
        <v>473</v>
      </c>
      <c r="D49" s="3" t="s">
        <v>113</v>
      </c>
      <c r="E49" s="3" t="s">
        <v>474</v>
      </c>
      <c r="G49" s="3">
        <f t="shared" si="0"/>
        <v>-0.25</v>
      </c>
      <c r="I49" s="3">
        <f t="shared" si="1"/>
        <v>-0.25</v>
      </c>
      <c r="J49" s="1" t="str">
        <f t="shared" si="30"/>
        <v/>
      </c>
      <c r="L49" s="3">
        <f t="shared" si="2"/>
        <v>-0.25</v>
      </c>
      <c r="N49" s="3">
        <f t="shared" si="3"/>
        <v>-0.25</v>
      </c>
      <c r="P49" s="3">
        <f t="shared" si="4"/>
        <v>-0.25</v>
      </c>
      <c r="R49" s="3">
        <f t="shared" si="5"/>
        <v>-0.25</v>
      </c>
      <c r="T49" s="3">
        <f t="shared" si="6"/>
        <v>-0.25</v>
      </c>
      <c r="V49" s="3">
        <f t="shared" si="7"/>
        <v>-0.25</v>
      </c>
      <c r="X49" s="3">
        <f t="shared" si="8"/>
        <v>-0.25</v>
      </c>
      <c r="Z49" s="3">
        <f t="shared" si="9"/>
        <v>-0.25</v>
      </c>
      <c r="AB49" s="3">
        <f t="shared" si="10"/>
        <v>-0.25</v>
      </c>
      <c r="AD49" s="3">
        <f t="shared" si="11"/>
        <v>-0.25</v>
      </c>
      <c r="AF49" s="3">
        <f t="shared" si="12"/>
        <v>-0.25</v>
      </c>
      <c r="AH49" s="3">
        <f t="shared" si="13"/>
        <v>-0.25</v>
      </c>
      <c r="AI49" s="3" t="str">
        <f t="shared" si="31"/>
        <v/>
      </c>
      <c r="AK49" s="3">
        <f t="shared" si="14"/>
        <v>-0.25</v>
      </c>
      <c r="AM49" s="3">
        <f t="shared" si="15"/>
        <v>-0.25</v>
      </c>
      <c r="AN49" s="3" t="str">
        <f t="shared" si="32"/>
        <v/>
      </c>
      <c r="AQ49" s="3">
        <f t="shared" si="16"/>
        <v>-0.33333333333333331</v>
      </c>
      <c r="AS49" s="3">
        <f t="shared" si="17"/>
        <v>-0.33333333333333331</v>
      </c>
      <c r="AU49" s="3">
        <f t="shared" si="18"/>
        <v>-0.33333333333333331</v>
      </c>
      <c r="AW49" s="3">
        <f t="shared" si="19"/>
        <v>-0.33333333333333331</v>
      </c>
      <c r="AY49" s="3">
        <f t="shared" si="20"/>
        <v>-0.33333333333333331</v>
      </c>
      <c r="BA49" s="3">
        <f t="shared" si="21"/>
        <v>-0.33333333333333331</v>
      </c>
      <c r="BC49" s="3">
        <f t="shared" si="22"/>
        <v>-0.33333333333333331</v>
      </c>
      <c r="BE49" s="3">
        <f t="shared" si="23"/>
        <v>-0.33333333333333331</v>
      </c>
      <c r="BG49" s="3">
        <f t="shared" si="24"/>
        <v>-0.33333333333333331</v>
      </c>
      <c r="BH49" s="3" t="str">
        <f t="shared" si="33"/>
        <v/>
      </c>
      <c r="BP49" s="3">
        <f t="shared" si="25"/>
        <v>-0.33333333333333331</v>
      </c>
      <c r="BR49" s="3">
        <f t="shared" si="26"/>
        <v>-0.33333333333333331</v>
      </c>
      <c r="BS49" s="3" t="str">
        <f t="shared" si="34"/>
        <v/>
      </c>
      <c r="BU49" s="3">
        <f t="shared" si="27"/>
        <v>-0.33333333333333331</v>
      </c>
      <c r="BW49" s="3">
        <f t="shared" si="28"/>
        <v>-0.33333333333333331</v>
      </c>
      <c r="BY49" s="3">
        <f t="shared" si="29"/>
        <v>-0.33333333333333331</v>
      </c>
      <c r="BZ49" s="3" t="str">
        <f t="shared" si="35"/>
        <v/>
      </c>
      <c r="CD49" s="3" t="str">
        <f t="shared" si="36"/>
        <v/>
      </c>
    </row>
    <row r="50" spans="1:82" ht="15" x14ac:dyDescent="0.2">
      <c r="A50" s="3" t="s">
        <v>475</v>
      </c>
      <c r="B50" s="21" t="s">
        <v>3153</v>
      </c>
      <c r="C50" s="3" t="s">
        <v>442</v>
      </c>
      <c r="D50" s="3" t="s">
        <v>144</v>
      </c>
      <c r="E50" s="3" t="s">
        <v>476</v>
      </c>
      <c r="F50" s="3">
        <v>5</v>
      </c>
      <c r="G50" s="3">
        <f t="shared" si="0"/>
        <v>1</v>
      </c>
      <c r="H50" s="3">
        <v>5</v>
      </c>
      <c r="I50" s="3">
        <f t="shared" si="1"/>
        <v>1</v>
      </c>
      <c r="J50" s="1">
        <f t="shared" si="30"/>
        <v>1</v>
      </c>
      <c r="K50" s="3">
        <v>5</v>
      </c>
      <c r="L50" s="3">
        <f t="shared" si="2"/>
        <v>1</v>
      </c>
      <c r="M50" s="3">
        <v>4</v>
      </c>
      <c r="N50" s="3">
        <f t="shared" si="3"/>
        <v>0.75</v>
      </c>
      <c r="O50" s="3">
        <v>5</v>
      </c>
      <c r="P50" s="3">
        <f t="shared" si="4"/>
        <v>1</v>
      </c>
      <c r="Q50" s="3">
        <v>4</v>
      </c>
      <c r="R50" s="3">
        <f t="shared" si="5"/>
        <v>0.75</v>
      </c>
      <c r="S50" s="3">
        <v>4</v>
      </c>
      <c r="T50" s="3">
        <f t="shared" si="6"/>
        <v>0.75</v>
      </c>
      <c r="U50" s="3">
        <v>4</v>
      </c>
      <c r="V50" s="3">
        <f t="shared" si="7"/>
        <v>0.75</v>
      </c>
      <c r="W50" s="3">
        <v>5</v>
      </c>
      <c r="X50" s="3">
        <f t="shared" si="8"/>
        <v>1</v>
      </c>
      <c r="Y50" s="3">
        <v>3</v>
      </c>
      <c r="Z50" s="3">
        <f t="shared" si="9"/>
        <v>0.5</v>
      </c>
      <c r="AA50" s="3">
        <v>5</v>
      </c>
      <c r="AB50" s="3">
        <f t="shared" si="10"/>
        <v>1</v>
      </c>
      <c r="AC50" s="3">
        <v>5</v>
      </c>
      <c r="AD50" s="3">
        <f t="shared" si="11"/>
        <v>1</v>
      </c>
      <c r="AE50" s="3">
        <v>5</v>
      </c>
      <c r="AF50" s="3">
        <f t="shared" si="12"/>
        <v>1</v>
      </c>
      <c r="AG50" s="3">
        <v>3</v>
      </c>
      <c r="AH50" s="3">
        <f t="shared" si="13"/>
        <v>0.5</v>
      </c>
      <c r="AI50" s="3">
        <f t="shared" si="31"/>
        <v>0.83333333333333337</v>
      </c>
      <c r="AJ50" s="3">
        <v>5</v>
      </c>
      <c r="AK50" s="3">
        <f t="shared" si="14"/>
        <v>1</v>
      </c>
      <c r="AL50" s="3">
        <v>5</v>
      </c>
      <c r="AM50" s="3">
        <f t="shared" si="15"/>
        <v>1</v>
      </c>
      <c r="AN50" s="3">
        <f t="shared" si="32"/>
        <v>1</v>
      </c>
      <c r="AO50" s="3" t="s">
        <v>482</v>
      </c>
      <c r="AP50" s="3">
        <v>0</v>
      </c>
      <c r="AQ50" s="3">
        <f t="shared" si="16"/>
        <v>-0.33333333333333331</v>
      </c>
      <c r="AR50" s="3">
        <v>0</v>
      </c>
      <c r="AS50" s="3">
        <f t="shared" si="17"/>
        <v>-0.33333333333333331</v>
      </c>
      <c r="AT50" s="3">
        <v>0</v>
      </c>
      <c r="AU50" s="3">
        <f t="shared" si="18"/>
        <v>-0.33333333333333331</v>
      </c>
      <c r="AV50" s="3">
        <v>0</v>
      </c>
      <c r="AW50" s="3">
        <f t="shared" si="19"/>
        <v>-0.33333333333333331</v>
      </c>
      <c r="AX50" s="3">
        <v>0</v>
      </c>
      <c r="AY50" s="3">
        <f t="shared" si="20"/>
        <v>-0.33333333333333331</v>
      </c>
      <c r="AZ50" s="3">
        <v>0</v>
      </c>
      <c r="BA50" s="3">
        <f t="shared" si="21"/>
        <v>-0.33333333333333331</v>
      </c>
      <c r="BB50" s="3">
        <v>0</v>
      </c>
      <c r="BC50" s="3">
        <f t="shared" si="22"/>
        <v>-0.33333333333333331</v>
      </c>
      <c r="BD50" s="3">
        <v>0</v>
      </c>
      <c r="BE50" s="3">
        <f t="shared" si="23"/>
        <v>-0.33333333333333331</v>
      </c>
      <c r="BF50" s="3">
        <v>0</v>
      </c>
      <c r="BG50" s="3">
        <f t="shared" si="24"/>
        <v>-0.33333333333333331</v>
      </c>
      <c r="BH50" s="3" t="str">
        <f t="shared" si="33"/>
        <v/>
      </c>
      <c r="BI50" s="3" t="s">
        <v>483</v>
      </c>
      <c r="BJ50" s="3">
        <v>0</v>
      </c>
      <c r="BO50" s="3">
        <v>4</v>
      </c>
      <c r="BP50" s="3">
        <f t="shared" si="25"/>
        <v>1</v>
      </c>
      <c r="BQ50" s="3">
        <v>4</v>
      </c>
      <c r="BR50" s="3">
        <f t="shared" si="26"/>
        <v>1</v>
      </c>
      <c r="BS50" s="3">
        <f t="shared" si="34"/>
        <v>1</v>
      </c>
      <c r="BT50" s="3">
        <v>2</v>
      </c>
      <c r="BU50" s="3">
        <f t="shared" si="27"/>
        <v>0.33333333333333331</v>
      </c>
      <c r="BV50" s="3">
        <v>3</v>
      </c>
      <c r="BW50" s="3">
        <f t="shared" si="28"/>
        <v>0.66666666666666663</v>
      </c>
      <c r="BX50" s="3">
        <v>3</v>
      </c>
      <c r="BY50" s="3">
        <f t="shared" si="29"/>
        <v>0.66666666666666663</v>
      </c>
      <c r="BZ50" s="3">
        <f t="shared" si="35"/>
        <v>0.55555555555555547</v>
      </c>
      <c r="CA50" s="3" t="s">
        <v>484</v>
      </c>
      <c r="CB50" s="3">
        <v>1</v>
      </c>
      <c r="CC50" s="3">
        <v>2</v>
      </c>
      <c r="CD50" s="3">
        <f t="shared" si="36"/>
        <v>0.89814814814814825</v>
      </c>
    </row>
    <row r="51" spans="1:82" ht="15" x14ac:dyDescent="0.2">
      <c r="A51" s="3" t="s">
        <v>485</v>
      </c>
      <c r="B51" s="21" t="s">
        <v>3137</v>
      </c>
      <c r="C51" s="3" t="s">
        <v>486</v>
      </c>
      <c r="D51" s="3" t="s">
        <v>113</v>
      </c>
      <c r="E51" s="3" t="s">
        <v>487</v>
      </c>
      <c r="F51" s="3">
        <v>5</v>
      </c>
      <c r="G51" s="3">
        <f t="shared" si="0"/>
        <v>1</v>
      </c>
      <c r="H51" s="3">
        <v>5</v>
      </c>
      <c r="I51" s="3">
        <f t="shared" si="1"/>
        <v>1</v>
      </c>
      <c r="J51" s="1">
        <f t="shared" si="30"/>
        <v>1</v>
      </c>
      <c r="K51" s="3">
        <v>5</v>
      </c>
      <c r="L51" s="3">
        <f t="shared" si="2"/>
        <v>1</v>
      </c>
      <c r="M51" s="3">
        <v>5</v>
      </c>
      <c r="N51" s="3">
        <f t="shared" si="3"/>
        <v>1</v>
      </c>
      <c r="O51" s="3">
        <v>5</v>
      </c>
      <c r="P51" s="3">
        <f t="shared" si="4"/>
        <v>1</v>
      </c>
      <c r="Q51" s="3">
        <v>5</v>
      </c>
      <c r="R51" s="3">
        <f t="shared" si="5"/>
        <v>1</v>
      </c>
      <c r="S51" s="3">
        <v>5</v>
      </c>
      <c r="T51" s="3">
        <f t="shared" si="6"/>
        <v>1</v>
      </c>
      <c r="U51" s="3">
        <v>5</v>
      </c>
      <c r="V51" s="3">
        <f t="shared" si="7"/>
        <v>1</v>
      </c>
      <c r="W51" s="3">
        <v>5</v>
      </c>
      <c r="X51" s="3">
        <f t="shared" si="8"/>
        <v>1</v>
      </c>
      <c r="Y51" s="3">
        <v>4</v>
      </c>
      <c r="Z51" s="3">
        <f t="shared" si="9"/>
        <v>0.75</v>
      </c>
      <c r="AA51" s="3">
        <v>5</v>
      </c>
      <c r="AB51" s="3">
        <f t="shared" si="10"/>
        <v>1</v>
      </c>
      <c r="AC51" s="3">
        <v>5</v>
      </c>
      <c r="AD51" s="3">
        <f t="shared" si="11"/>
        <v>1</v>
      </c>
      <c r="AE51" s="3">
        <v>5</v>
      </c>
      <c r="AF51" s="3">
        <f t="shared" si="12"/>
        <v>1</v>
      </c>
      <c r="AG51" s="3">
        <v>2</v>
      </c>
      <c r="AH51" s="3">
        <f t="shared" si="13"/>
        <v>0.25</v>
      </c>
      <c r="AI51" s="3">
        <f t="shared" si="31"/>
        <v>0.91666666666666663</v>
      </c>
      <c r="AJ51" s="3">
        <v>5</v>
      </c>
      <c r="AK51" s="3">
        <f t="shared" si="14"/>
        <v>1</v>
      </c>
      <c r="AL51" s="3">
        <v>5</v>
      </c>
      <c r="AM51" s="3">
        <f t="shared" si="15"/>
        <v>1</v>
      </c>
      <c r="AN51" s="3">
        <f t="shared" si="32"/>
        <v>1</v>
      </c>
      <c r="AO51" s="3" t="s">
        <v>492</v>
      </c>
      <c r="AP51" s="3">
        <v>3</v>
      </c>
      <c r="AQ51" s="3">
        <f t="shared" si="16"/>
        <v>0.66666666666666663</v>
      </c>
      <c r="AR51" s="3">
        <v>3</v>
      </c>
      <c r="AS51" s="3">
        <f t="shared" si="17"/>
        <v>0.66666666666666663</v>
      </c>
      <c r="AT51" s="3">
        <v>2</v>
      </c>
      <c r="AU51" s="3">
        <f t="shared" si="18"/>
        <v>0.33333333333333331</v>
      </c>
      <c r="AV51" s="3">
        <v>1</v>
      </c>
      <c r="AW51" s="3">
        <f t="shared" si="19"/>
        <v>0</v>
      </c>
      <c r="AX51" s="3">
        <v>1</v>
      </c>
      <c r="AY51" s="3">
        <f t="shared" si="20"/>
        <v>0</v>
      </c>
      <c r="AZ51" s="3">
        <v>1</v>
      </c>
      <c r="BA51" s="3">
        <f t="shared" si="21"/>
        <v>0</v>
      </c>
      <c r="BB51" s="3">
        <v>3</v>
      </c>
      <c r="BC51" s="3">
        <f t="shared" si="22"/>
        <v>0.66666666666666663</v>
      </c>
      <c r="BD51" s="3">
        <v>1</v>
      </c>
      <c r="BE51" s="3">
        <f t="shared" si="23"/>
        <v>0</v>
      </c>
      <c r="BF51" s="3">
        <v>2</v>
      </c>
      <c r="BG51" s="3">
        <f t="shared" si="24"/>
        <v>0.33333333333333331</v>
      </c>
      <c r="BH51" s="3">
        <f t="shared" si="33"/>
        <v>0.29629629629629628</v>
      </c>
      <c r="BI51" s="3" t="s">
        <v>121</v>
      </c>
      <c r="BJ51" s="3">
        <v>0</v>
      </c>
      <c r="BK51" s="3" t="s">
        <v>121</v>
      </c>
      <c r="BL51" s="3">
        <v>0</v>
      </c>
      <c r="BM51" s="3" t="s">
        <v>121</v>
      </c>
      <c r="BN51" s="3">
        <v>0</v>
      </c>
      <c r="BO51" s="3">
        <v>4</v>
      </c>
      <c r="BP51" s="3">
        <f t="shared" si="25"/>
        <v>1</v>
      </c>
      <c r="BQ51" s="3">
        <v>4</v>
      </c>
      <c r="BR51" s="3">
        <f t="shared" si="26"/>
        <v>1</v>
      </c>
      <c r="BS51" s="3">
        <f t="shared" si="34"/>
        <v>1</v>
      </c>
      <c r="BT51" s="3">
        <v>1</v>
      </c>
      <c r="BU51" s="3">
        <f t="shared" si="27"/>
        <v>0</v>
      </c>
      <c r="BV51" s="3">
        <v>1</v>
      </c>
      <c r="BW51" s="3">
        <f t="shared" si="28"/>
        <v>0</v>
      </c>
      <c r="BX51" s="3">
        <v>1</v>
      </c>
      <c r="BY51" s="3">
        <f t="shared" si="29"/>
        <v>0</v>
      </c>
      <c r="BZ51" s="3">
        <f t="shared" si="35"/>
        <v>0</v>
      </c>
      <c r="CA51" s="3" t="s">
        <v>493</v>
      </c>
      <c r="CB51" s="3">
        <v>1</v>
      </c>
      <c r="CC51" s="3">
        <v>6</v>
      </c>
      <c r="CD51" s="3">
        <f t="shared" si="36"/>
        <v>0.74470899470899465</v>
      </c>
    </row>
    <row r="52" spans="1:82" ht="15" x14ac:dyDescent="0.2">
      <c r="A52" s="3" t="s">
        <v>495</v>
      </c>
      <c r="B52" s="21" t="s">
        <v>3137</v>
      </c>
      <c r="C52" s="3" t="s">
        <v>496</v>
      </c>
      <c r="D52" s="3" t="s">
        <v>113</v>
      </c>
      <c r="E52" s="3" t="s">
        <v>497</v>
      </c>
      <c r="F52" s="3">
        <v>5</v>
      </c>
      <c r="G52" s="3">
        <f t="shared" si="0"/>
        <v>1</v>
      </c>
      <c r="H52" s="3">
        <v>5</v>
      </c>
      <c r="I52" s="3">
        <f t="shared" si="1"/>
        <v>1</v>
      </c>
      <c r="J52" s="1">
        <f t="shared" si="30"/>
        <v>1</v>
      </c>
      <c r="K52" s="3">
        <v>5</v>
      </c>
      <c r="L52" s="3">
        <f t="shared" si="2"/>
        <v>1</v>
      </c>
      <c r="M52" s="3">
        <v>4</v>
      </c>
      <c r="N52" s="3">
        <f t="shared" si="3"/>
        <v>0.75</v>
      </c>
      <c r="O52" s="3">
        <v>5</v>
      </c>
      <c r="P52" s="3">
        <f t="shared" si="4"/>
        <v>1</v>
      </c>
      <c r="Q52" s="3">
        <v>3</v>
      </c>
      <c r="R52" s="3">
        <f t="shared" si="5"/>
        <v>0.5</v>
      </c>
      <c r="S52" s="3">
        <v>3</v>
      </c>
      <c r="T52" s="3">
        <f t="shared" si="6"/>
        <v>0.5</v>
      </c>
      <c r="U52" s="3">
        <v>4</v>
      </c>
      <c r="V52" s="3">
        <f t="shared" si="7"/>
        <v>0.75</v>
      </c>
      <c r="W52" s="3">
        <v>5</v>
      </c>
      <c r="X52" s="3">
        <f t="shared" si="8"/>
        <v>1</v>
      </c>
      <c r="Y52" s="3">
        <v>3</v>
      </c>
      <c r="Z52" s="3">
        <f t="shared" si="9"/>
        <v>0.5</v>
      </c>
      <c r="AA52" s="3">
        <v>5</v>
      </c>
      <c r="AB52" s="3">
        <f t="shared" si="10"/>
        <v>1</v>
      </c>
      <c r="AC52" s="3">
        <v>2</v>
      </c>
      <c r="AD52" s="3">
        <f t="shared" si="11"/>
        <v>0.25</v>
      </c>
      <c r="AE52" s="3">
        <v>3</v>
      </c>
      <c r="AF52" s="3">
        <f t="shared" si="12"/>
        <v>0.5</v>
      </c>
      <c r="AG52" s="3">
        <v>2</v>
      </c>
      <c r="AH52" s="3">
        <f t="shared" si="13"/>
        <v>0.25</v>
      </c>
      <c r="AI52" s="3">
        <f t="shared" si="31"/>
        <v>0.66666666666666663</v>
      </c>
      <c r="AJ52" s="3">
        <v>5</v>
      </c>
      <c r="AK52" s="3">
        <f t="shared" si="14"/>
        <v>1</v>
      </c>
      <c r="AL52" s="3">
        <v>5</v>
      </c>
      <c r="AM52" s="3">
        <f t="shared" si="15"/>
        <v>1</v>
      </c>
      <c r="AN52" s="3">
        <f t="shared" si="32"/>
        <v>1</v>
      </c>
      <c r="AO52" s="3" t="s">
        <v>502</v>
      </c>
      <c r="AP52" s="3">
        <v>4</v>
      </c>
      <c r="AQ52" s="3">
        <f t="shared" si="16"/>
        <v>1</v>
      </c>
      <c r="AR52" s="3">
        <v>1</v>
      </c>
      <c r="AS52" s="3">
        <f t="shared" si="17"/>
        <v>0</v>
      </c>
      <c r="AT52" s="3">
        <v>0</v>
      </c>
      <c r="AU52" s="3">
        <f t="shared" si="18"/>
        <v>-0.33333333333333331</v>
      </c>
      <c r="AV52" s="3">
        <v>1</v>
      </c>
      <c r="AW52" s="3">
        <f t="shared" si="19"/>
        <v>0</v>
      </c>
      <c r="AX52" s="3">
        <v>2</v>
      </c>
      <c r="AY52" s="3">
        <f t="shared" si="20"/>
        <v>0.33333333333333331</v>
      </c>
      <c r="AZ52" s="3">
        <v>3</v>
      </c>
      <c r="BA52" s="3">
        <f t="shared" si="21"/>
        <v>0.66666666666666663</v>
      </c>
      <c r="BB52" s="3">
        <v>3</v>
      </c>
      <c r="BC52" s="3">
        <f t="shared" si="22"/>
        <v>0.66666666666666663</v>
      </c>
      <c r="BD52" s="3">
        <v>3</v>
      </c>
      <c r="BE52" s="3">
        <f t="shared" si="23"/>
        <v>0.66666666666666663</v>
      </c>
      <c r="BF52" s="3">
        <v>2</v>
      </c>
      <c r="BG52" s="3">
        <f t="shared" si="24"/>
        <v>0.33333333333333331</v>
      </c>
      <c r="BH52" s="3" t="str">
        <f t="shared" si="33"/>
        <v/>
      </c>
      <c r="BO52" s="3">
        <v>4</v>
      </c>
      <c r="BP52" s="3">
        <f t="shared" si="25"/>
        <v>1</v>
      </c>
      <c r="BQ52" s="3">
        <v>4</v>
      </c>
      <c r="BR52" s="3">
        <f t="shared" si="26"/>
        <v>1</v>
      </c>
      <c r="BS52" s="3">
        <f t="shared" si="34"/>
        <v>1</v>
      </c>
      <c r="BT52" s="3">
        <v>3</v>
      </c>
      <c r="BU52" s="3">
        <f t="shared" si="27"/>
        <v>0.66666666666666663</v>
      </c>
      <c r="BV52" s="3">
        <v>3</v>
      </c>
      <c r="BW52" s="3">
        <f t="shared" si="28"/>
        <v>0.66666666666666663</v>
      </c>
      <c r="BX52" s="3">
        <v>3</v>
      </c>
      <c r="BY52" s="3">
        <f t="shared" si="29"/>
        <v>0.66666666666666663</v>
      </c>
      <c r="BZ52" s="3">
        <f t="shared" si="35"/>
        <v>0.66666666666666663</v>
      </c>
      <c r="CA52" s="3" t="s">
        <v>503</v>
      </c>
      <c r="CB52" s="3">
        <v>1</v>
      </c>
      <c r="CC52" s="3">
        <v>10</v>
      </c>
      <c r="CD52" s="3">
        <f t="shared" si="36"/>
        <v>0.88888888888888884</v>
      </c>
    </row>
    <row r="53" spans="1:82" ht="15" x14ac:dyDescent="0.2">
      <c r="A53" s="3" t="s">
        <v>504</v>
      </c>
      <c r="B53" s="21" t="s">
        <v>3137</v>
      </c>
      <c r="C53" s="3" t="s">
        <v>505</v>
      </c>
      <c r="D53" s="3" t="s">
        <v>144</v>
      </c>
      <c r="E53" s="3" t="s">
        <v>506</v>
      </c>
      <c r="F53" s="3">
        <v>5</v>
      </c>
      <c r="G53" s="3">
        <f t="shared" si="0"/>
        <v>1</v>
      </c>
      <c r="H53" s="3">
        <v>5</v>
      </c>
      <c r="I53" s="3">
        <f t="shared" si="1"/>
        <v>1</v>
      </c>
      <c r="J53" s="1">
        <f t="shared" si="30"/>
        <v>1</v>
      </c>
      <c r="K53" s="3">
        <v>4</v>
      </c>
      <c r="L53" s="3">
        <f t="shared" si="2"/>
        <v>0.75</v>
      </c>
      <c r="M53" s="3">
        <v>4</v>
      </c>
      <c r="N53" s="3">
        <f t="shared" si="3"/>
        <v>0.75</v>
      </c>
      <c r="O53" s="3">
        <v>4</v>
      </c>
      <c r="P53" s="3">
        <f t="shared" si="4"/>
        <v>0.75</v>
      </c>
      <c r="Q53" s="3">
        <v>5</v>
      </c>
      <c r="R53" s="3">
        <f t="shared" si="5"/>
        <v>1</v>
      </c>
      <c r="S53" s="3">
        <v>4</v>
      </c>
      <c r="T53" s="3">
        <f t="shared" si="6"/>
        <v>0.75</v>
      </c>
      <c r="U53" s="3">
        <v>3</v>
      </c>
      <c r="V53" s="3">
        <f t="shared" si="7"/>
        <v>0.5</v>
      </c>
      <c r="W53" s="3">
        <v>4</v>
      </c>
      <c r="X53" s="3">
        <f t="shared" si="8"/>
        <v>0.75</v>
      </c>
      <c r="Y53" s="3">
        <v>3</v>
      </c>
      <c r="Z53" s="3">
        <f t="shared" si="9"/>
        <v>0.5</v>
      </c>
      <c r="AA53" s="3">
        <v>5</v>
      </c>
      <c r="AB53" s="3">
        <f t="shared" si="10"/>
        <v>1</v>
      </c>
      <c r="AC53" s="3">
        <v>4</v>
      </c>
      <c r="AD53" s="3">
        <f t="shared" si="11"/>
        <v>0.75</v>
      </c>
      <c r="AE53" s="3">
        <v>3</v>
      </c>
      <c r="AF53" s="3">
        <f t="shared" si="12"/>
        <v>0.5</v>
      </c>
      <c r="AG53" s="3">
        <v>3</v>
      </c>
      <c r="AH53" s="3">
        <f t="shared" si="13"/>
        <v>0.5</v>
      </c>
      <c r="AI53" s="3">
        <f t="shared" si="31"/>
        <v>0.70833333333333337</v>
      </c>
      <c r="AJ53" s="3">
        <v>5</v>
      </c>
      <c r="AK53" s="3">
        <f t="shared" si="14"/>
        <v>1</v>
      </c>
      <c r="AL53" s="3">
        <v>5</v>
      </c>
      <c r="AM53" s="3">
        <f t="shared" si="15"/>
        <v>1</v>
      </c>
      <c r="AN53" s="3">
        <f t="shared" si="32"/>
        <v>1</v>
      </c>
      <c r="AO53" s="3" t="s">
        <v>512</v>
      </c>
      <c r="AP53" s="3">
        <v>4</v>
      </c>
      <c r="AQ53" s="3">
        <f t="shared" si="16"/>
        <v>1</v>
      </c>
      <c r="AR53" s="3">
        <v>3</v>
      </c>
      <c r="AS53" s="3">
        <f t="shared" si="17"/>
        <v>0.66666666666666663</v>
      </c>
      <c r="AT53" s="3">
        <v>2</v>
      </c>
      <c r="AU53" s="3">
        <f t="shared" si="18"/>
        <v>0.33333333333333331</v>
      </c>
      <c r="AV53" s="3">
        <v>2</v>
      </c>
      <c r="AW53" s="3">
        <f t="shared" si="19"/>
        <v>0.33333333333333331</v>
      </c>
      <c r="AX53" s="3">
        <v>3</v>
      </c>
      <c r="AY53" s="3">
        <f t="shared" si="20"/>
        <v>0.66666666666666663</v>
      </c>
      <c r="AZ53" s="3">
        <v>4</v>
      </c>
      <c r="BA53" s="3">
        <f t="shared" si="21"/>
        <v>1</v>
      </c>
      <c r="BB53" s="3">
        <v>3</v>
      </c>
      <c r="BC53" s="3">
        <f t="shared" si="22"/>
        <v>0.66666666666666663</v>
      </c>
      <c r="BD53" s="3">
        <v>2</v>
      </c>
      <c r="BE53" s="3">
        <f t="shared" si="23"/>
        <v>0.33333333333333331</v>
      </c>
      <c r="BF53" s="3">
        <v>3</v>
      </c>
      <c r="BG53" s="3">
        <f t="shared" si="24"/>
        <v>0.66666666666666663</v>
      </c>
      <c r="BH53" s="3">
        <f t="shared" si="33"/>
        <v>0.62962962962962954</v>
      </c>
      <c r="BI53" s="3" t="s">
        <v>513</v>
      </c>
      <c r="BJ53" s="3">
        <v>2</v>
      </c>
      <c r="BK53" s="3" t="s">
        <v>514</v>
      </c>
      <c r="BL53" s="3">
        <v>2</v>
      </c>
      <c r="BM53" s="3" t="s">
        <v>515</v>
      </c>
      <c r="BN53" s="3">
        <v>2</v>
      </c>
      <c r="BO53" s="3">
        <v>4</v>
      </c>
      <c r="BP53" s="3">
        <f t="shared" si="25"/>
        <v>1</v>
      </c>
      <c r="BQ53" s="3">
        <v>4</v>
      </c>
      <c r="BR53" s="3">
        <f t="shared" si="26"/>
        <v>1</v>
      </c>
      <c r="BS53" s="3">
        <f t="shared" si="34"/>
        <v>1</v>
      </c>
      <c r="BT53" s="3">
        <v>3</v>
      </c>
      <c r="BU53" s="3">
        <f t="shared" si="27"/>
        <v>0.66666666666666663</v>
      </c>
      <c r="BV53" s="3">
        <v>3</v>
      </c>
      <c r="BW53" s="3">
        <f t="shared" si="28"/>
        <v>0.66666666666666663</v>
      </c>
      <c r="BX53" s="3">
        <v>3</v>
      </c>
      <c r="BY53" s="3">
        <f t="shared" si="29"/>
        <v>0.66666666666666663</v>
      </c>
      <c r="BZ53" s="3">
        <f t="shared" si="35"/>
        <v>0.66666666666666663</v>
      </c>
      <c r="CA53" s="3" t="s">
        <v>516</v>
      </c>
      <c r="CB53" s="3">
        <v>1</v>
      </c>
      <c r="CC53" s="3">
        <v>3</v>
      </c>
      <c r="CD53" s="3">
        <f t="shared" si="36"/>
        <v>0.85780423280423279</v>
      </c>
    </row>
    <row r="54" spans="1:82" ht="15" x14ac:dyDescent="0.2">
      <c r="A54" s="3" t="s">
        <v>517</v>
      </c>
      <c r="B54" s="21" t="s">
        <v>3150</v>
      </c>
      <c r="C54" s="3" t="s">
        <v>518</v>
      </c>
      <c r="D54" s="3" t="s">
        <v>124</v>
      </c>
      <c r="E54" s="3" t="s">
        <v>519</v>
      </c>
      <c r="F54" s="3">
        <v>4</v>
      </c>
      <c r="G54" s="3">
        <f t="shared" si="0"/>
        <v>0.75</v>
      </c>
      <c r="H54" s="3">
        <v>4</v>
      </c>
      <c r="I54" s="3">
        <f t="shared" si="1"/>
        <v>0.75</v>
      </c>
      <c r="J54" s="1">
        <f t="shared" si="30"/>
        <v>0.75</v>
      </c>
      <c r="K54" s="3">
        <v>5</v>
      </c>
      <c r="L54" s="3">
        <f t="shared" si="2"/>
        <v>1</v>
      </c>
      <c r="M54" s="3">
        <v>4</v>
      </c>
      <c r="N54" s="3">
        <f t="shared" si="3"/>
        <v>0.75</v>
      </c>
      <c r="O54" s="3">
        <v>5</v>
      </c>
      <c r="P54" s="3">
        <f t="shared" si="4"/>
        <v>1</v>
      </c>
      <c r="Q54" s="3">
        <v>3</v>
      </c>
      <c r="R54" s="3">
        <f t="shared" si="5"/>
        <v>0.5</v>
      </c>
      <c r="S54" s="3">
        <v>3</v>
      </c>
      <c r="T54" s="3">
        <f t="shared" si="6"/>
        <v>0.5</v>
      </c>
      <c r="U54" s="3">
        <v>4</v>
      </c>
      <c r="V54" s="3">
        <f t="shared" si="7"/>
        <v>0.75</v>
      </c>
      <c r="W54" s="3">
        <v>4</v>
      </c>
      <c r="X54" s="3">
        <f t="shared" si="8"/>
        <v>0.75</v>
      </c>
      <c r="Y54" s="3">
        <v>3</v>
      </c>
      <c r="Z54" s="3">
        <f t="shared" si="9"/>
        <v>0.5</v>
      </c>
      <c r="AA54" s="3">
        <v>4</v>
      </c>
      <c r="AB54" s="3">
        <f t="shared" si="10"/>
        <v>0.75</v>
      </c>
      <c r="AC54" s="3">
        <v>3</v>
      </c>
      <c r="AD54" s="3">
        <f t="shared" si="11"/>
        <v>0.5</v>
      </c>
      <c r="AE54" s="3">
        <v>4</v>
      </c>
      <c r="AF54" s="3">
        <f t="shared" si="12"/>
        <v>0.75</v>
      </c>
      <c r="AG54" s="3">
        <v>1</v>
      </c>
      <c r="AH54" s="3">
        <f t="shared" si="13"/>
        <v>0</v>
      </c>
      <c r="AI54" s="3">
        <f t="shared" si="31"/>
        <v>0.64583333333333337</v>
      </c>
      <c r="AJ54" s="3">
        <v>5</v>
      </c>
      <c r="AK54" s="3">
        <f t="shared" si="14"/>
        <v>1</v>
      </c>
      <c r="AL54" s="3">
        <v>3</v>
      </c>
      <c r="AM54" s="3">
        <f t="shared" si="15"/>
        <v>0.5</v>
      </c>
      <c r="AN54" s="3">
        <f t="shared" si="32"/>
        <v>0.75</v>
      </c>
      <c r="AO54" s="3" t="s">
        <v>525</v>
      </c>
      <c r="AP54" s="3">
        <v>3</v>
      </c>
      <c r="AQ54" s="3">
        <f t="shared" si="16"/>
        <v>0.66666666666666663</v>
      </c>
      <c r="AR54" s="3">
        <v>1</v>
      </c>
      <c r="AS54" s="3">
        <f t="shared" si="17"/>
        <v>0</v>
      </c>
      <c r="AT54" s="3">
        <v>1</v>
      </c>
      <c r="AU54" s="3">
        <f t="shared" si="18"/>
        <v>0</v>
      </c>
      <c r="AV54" s="3">
        <v>1</v>
      </c>
      <c r="AW54" s="3">
        <f t="shared" si="19"/>
        <v>0</v>
      </c>
      <c r="AX54" s="3">
        <v>2</v>
      </c>
      <c r="AY54" s="3">
        <f t="shared" si="20"/>
        <v>0.33333333333333331</v>
      </c>
      <c r="AZ54" s="3">
        <v>1</v>
      </c>
      <c r="BA54" s="3">
        <f t="shared" si="21"/>
        <v>0</v>
      </c>
      <c r="BB54" s="3">
        <v>3</v>
      </c>
      <c r="BC54" s="3">
        <f t="shared" si="22"/>
        <v>0.66666666666666663</v>
      </c>
      <c r="BD54" s="3">
        <v>3</v>
      </c>
      <c r="BE54" s="3">
        <f t="shared" si="23"/>
        <v>0.66666666666666663</v>
      </c>
      <c r="BF54" s="3">
        <v>3</v>
      </c>
      <c r="BG54" s="3">
        <f t="shared" si="24"/>
        <v>0.66666666666666663</v>
      </c>
      <c r="BH54" s="3">
        <f t="shared" si="33"/>
        <v>0.33333333333333326</v>
      </c>
      <c r="BO54" s="3">
        <v>4</v>
      </c>
      <c r="BP54" s="3">
        <f t="shared" si="25"/>
        <v>1</v>
      </c>
      <c r="BQ54" s="3">
        <v>3</v>
      </c>
      <c r="BR54" s="3">
        <f t="shared" si="26"/>
        <v>0.66666666666666663</v>
      </c>
      <c r="BS54" s="3">
        <f t="shared" si="34"/>
        <v>0.83333333333333326</v>
      </c>
      <c r="BT54" s="3">
        <v>2</v>
      </c>
      <c r="BU54" s="3">
        <f t="shared" si="27"/>
        <v>0.33333333333333331</v>
      </c>
      <c r="BV54" s="3">
        <v>1</v>
      </c>
      <c r="BW54" s="3">
        <f t="shared" si="28"/>
        <v>0</v>
      </c>
      <c r="BX54" s="3">
        <v>1</v>
      </c>
      <c r="BY54" s="3">
        <f t="shared" si="29"/>
        <v>0</v>
      </c>
      <c r="BZ54" s="3">
        <f t="shared" si="35"/>
        <v>0.1111111111111111</v>
      </c>
      <c r="CA54" s="3" t="s">
        <v>526</v>
      </c>
      <c r="CB54" s="3">
        <v>0</v>
      </c>
      <c r="CD54" s="3">
        <f t="shared" si="36"/>
        <v>0.48908730158730157</v>
      </c>
    </row>
    <row r="55" spans="1:82" ht="15" x14ac:dyDescent="0.2">
      <c r="A55" s="3" t="s">
        <v>527</v>
      </c>
      <c r="B55" s="21" t="s">
        <v>3139</v>
      </c>
      <c r="C55" s="3" t="s">
        <v>528</v>
      </c>
      <c r="D55" s="3" t="s">
        <v>124</v>
      </c>
      <c r="E55" s="3" t="s">
        <v>529</v>
      </c>
      <c r="F55" s="3">
        <v>5</v>
      </c>
      <c r="G55" s="3">
        <f t="shared" si="0"/>
        <v>1</v>
      </c>
      <c r="H55" s="3">
        <v>5</v>
      </c>
      <c r="I55" s="3">
        <f t="shared" si="1"/>
        <v>1</v>
      </c>
      <c r="J55" s="1">
        <f t="shared" si="30"/>
        <v>1</v>
      </c>
      <c r="K55" s="3">
        <v>5</v>
      </c>
      <c r="L55" s="3">
        <f t="shared" si="2"/>
        <v>1</v>
      </c>
      <c r="M55" s="3">
        <v>4</v>
      </c>
      <c r="N55" s="3">
        <f t="shared" si="3"/>
        <v>0.75</v>
      </c>
      <c r="O55" s="3">
        <v>5</v>
      </c>
      <c r="P55" s="3">
        <f t="shared" si="4"/>
        <v>1</v>
      </c>
      <c r="Q55" s="3">
        <v>4</v>
      </c>
      <c r="R55" s="3">
        <f t="shared" si="5"/>
        <v>0.75</v>
      </c>
      <c r="S55" s="3">
        <v>4</v>
      </c>
      <c r="T55" s="3">
        <f t="shared" si="6"/>
        <v>0.75</v>
      </c>
      <c r="U55" s="3">
        <v>5</v>
      </c>
      <c r="V55" s="3">
        <f t="shared" si="7"/>
        <v>1</v>
      </c>
      <c r="W55" s="3">
        <v>5</v>
      </c>
      <c r="X55" s="3">
        <f t="shared" si="8"/>
        <v>1</v>
      </c>
      <c r="Y55" s="3">
        <v>3</v>
      </c>
      <c r="Z55" s="3">
        <f t="shared" si="9"/>
        <v>0.5</v>
      </c>
      <c r="AA55" s="3">
        <v>5</v>
      </c>
      <c r="AB55" s="3">
        <f t="shared" si="10"/>
        <v>1</v>
      </c>
      <c r="AC55" s="3">
        <v>5</v>
      </c>
      <c r="AD55" s="3">
        <f t="shared" si="11"/>
        <v>1</v>
      </c>
      <c r="AE55" s="3">
        <v>5</v>
      </c>
      <c r="AF55" s="3">
        <f t="shared" si="12"/>
        <v>1</v>
      </c>
      <c r="AG55" s="3">
        <v>5</v>
      </c>
      <c r="AH55" s="3">
        <f t="shared" si="13"/>
        <v>1</v>
      </c>
      <c r="AI55" s="3">
        <f t="shared" si="31"/>
        <v>0.89583333333333337</v>
      </c>
      <c r="AJ55" s="3">
        <v>5</v>
      </c>
      <c r="AK55" s="3">
        <f t="shared" si="14"/>
        <v>1</v>
      </c>
      <c r="AL55" s="3">
        <v>5</v>
      </c>
      <c r="AM55" s="3">
        <f t="shared" si="15"/>
        <v>1</v>
      </c>
      <c r="AN55" s="3">
        <f t="shared" si="32"/>
        <v>1</v>
      </c>
      <c r="AO55" s="3" t="s">
        <v>534</v>
      </c>
      <c r="AP55" s="3">
        <v>4</v>
      </c>
      <c r="AQ55" s="3">
        <f t="shared" si="16"/>
        <v>1</v>
      </c>
      <c r="AR55" s="3">
        <v>4</v>
      </c>
      <c r="AS55" s="3">
        <f t="shared" si="17"/>
        <v>1</v>
      </c>
      <c r="AT55" s="3">
        <v>3</v>
      </c>
      <c r="AU55" s="3">
        <f t="shared" si="18"/>
        <v>0.66666666666666663</v>
      </c>
      <c r="AV55" s="3">
        <v>3</v>
      </c>
      <c r="AW55" s="3">
        <f t="shared" si="19"/>
        <v>0.66666666666666663</v>
      </c>
      <c r="AX55" s="3">
        <v>4</v>
      </c>
      <c r="AY55" s="3">
        <f t="shared" si="20"/>
        <v>1</v>
      </c>
      <c r="AZ55" s="3">
        <v>3</v>
      </c>
      <c r="BA55" s="3">
        <f t="shared" si="21"/>
        <v>0.66666666666666663</v>
      </c>
      <c r="BB55" s="3">
        <v>4</v>
      </c>
      <c r="BC55" s="3">
        <f t="shared" si="22"/>
        <v>1</v>
      </c>
      <c r="BD55" s="3">
        <v>4</v>
      </c>
      <c r="BE55" s="3">
        <f t="shared" si="23"/>
        <v>1</v>
      </c>
      <c r="BF55" s="3">
        <v>4</v>
      </c>
      <c r="BG55" s="3">
        <f t="shared" si="24"/>
        <v>1</v>
      </c>
      <c r="BH55" s="3">
        <f t="shared" si="33"/>
        <v>0.88888888888888884</v>
      </c>
      <c r="BI55" s="3" t="s">
        <v>535</v>
      </c>
      <c r="BJ55" s="3">
        <v>2</v>
      </c>
      <c r="BO55" s="3">
        <v>4</v>
      </c>
      <c r="BP55" s="3">
        <f t="shared" si="25"/>
        <v>1</v>
      </c>
      <c r="BQ55" s="3">
        <v>4</v>
      </c>
      <c r="BR55" s="3">
        <f t="shared" si="26"/>
        <v>1</v>
      </c>
      <c r="BS55" s="3">
        <f t="shared" si="34"/>
        <v>1</v>
      </c>
      <c r="BT55" s="3">
        <v>4</v>
      </c>
      <c r="BU55" s="3">
        <f t="shared" si="27"/>
        <v>1</v>
      </c>
      <c r="BV55" s="3">
        <v>3</v>
      </c>
      <c r="BW55" s="3">
        <f t="shared" si="28"/>
        <v>0.66666666666666663</v>
      </c>
      <c r="BX55" s="3">
        <v>4</v>
      </c>
      <c r="BY55" s="3">
        <f t="shared" si="29"/>
        <v>1</v>
      </c>
      <c r="BZ55" s="3">
        <f t="shared" si="35"/>
        <v>0.88888888888888884</v>
      </c>
      <c r="CA55" s="3" t="s">
        <v>536</v>
      </c>
      <c r="CB55" s="3">
        <v>1</v>
      </c>
      <c r="CC55" s="3">
        <v>2</v>
      </c>
      <c r="CD55" s="3">
        <f t="shared" si="36"/>
        <v>0.95337301587301582</v>
      </c>
    </row>
    <row r="56" spans="1:82" ht="15" x14ac:dyDescent="0.2">
      <c r="A56" s="3" t="s">
        <v>537</v>
      </c>
      <c r="B56" s="21" t="s">
        <v>3137</v>
      </c>
      <c r="C56" s="3" t="s">
        <v>257</v>
      </c>
      <c r="D56" s="3" t="s">
        <v>124</v>
      </c>
      <c r="E56" s="3" t="s">
        <v>242</v>
      </c>
      <c r="G56" s="3">
        <f t="shared" si="0"/>
        <v>-0.25</v>
      </c>
      <c r="I56" s="3">
        <f t="shared" si="1"/>
        <v>-0.25</v>
      </c>
      <c r="J56" s="1" t="str">
        <f t="shared" si="30"/>
        <v/>
      </c>
      <c r="L56" s="3">
        <f t="shared" si="2"/>
        <v>-0.25</v>
      </c>
      <c r="N56" s="3">
        <f t="shared" si="3"/>
        <v>-0.25</v>
      </c>
      <c r="P56" s="3">
        <f t="shared" si="4"/>
        <v>-0.25</v>
      </c>
      <c r="R56" s="3">
        <f t="shared" si="5"/>
        <v>-0.25</v>
      </c>
      <c r="T56" s="3">
        <f t="shared" si="6"/>
        <v>-0.25</v>
      </c>
      <c r="V56" s="3">
        <f t="shared" si="7"/>
        <v>-0.25</v>
      </c>
      <c r="X56" s="3">
        <f t="shared" si="8"/>
        <v>-0.25</v>
      </c>
      <c r="Z56" s="3">
        <f t="shared" si="9"/>
        <v>-0.25</v>
      </c>
      <c r="AB56" s="3">
        <f t="shared" si="10"/>
        <v>-0.25</v>
      </c>
      <c r="AD56" s="3">
        <f t="shared" si="11"/>
        <v>-0.25</v>
      </c>
      <c r="AF56" s="3">
        <f t="shared" si="12"/>
        <v>-0.25</v>
      </c>
      <c r="AH56" s="3">
        <f t="shared" si="13"/>
        <v>-0.25</v>
      </c>
      <c r="AI56" s="3" t="str">
        <f t="shared" si="31"/>
        <v/>
      </c>
      <c r="AK56" s="3">
        <f t="shared" si="14"/>
        <v>-0.25</v>
      </c>
      <c r="AM56" s="3">
        <f t="shared" si="15"/>
        <v>-0.25</v>
      </c>
      <c r="AN56" s="3" t="str">
        <f t="shared" si="32"/>
        <v/>
      </c>
      <c r="AQ56" s="3">
        <f t="shared" si="16"/>
        <v>-0.33333333333333331</v>
      </c>
      <c r="AS56" s="3">
        <f t="shared" si="17"/>
        <v>-0.33333333333333331</v>
      </c>
      <c r="AU56" s="3">
        <f t="shared" si="18"/>
        <v>-0.33333333333333331</v>
      </c>
      <c r="AW56" s="3">
        <f t="shared" si="19"/>
        <v>-0.33333333333333331</v>
      </c>
      <c r="AY56" s="3">
        <f t="shared" si="20"/>
        <v>-0.33333333333333331</v>
      </c>
      <c r="BA56" s="3">
        <f t="shared" si="21"/>
        <v>-0.33333333333333331</v>
      </c>
      <c r="BC56" s="3">
        <f t="shared" si="22"/>
        <v>-0.33333333333333331</v>
      </c>
      <c r="BE56" s="3">
        <f t="shared" si="23"/>
        <v>-0.33333333333333331</v>
      </c>
      <c r="BG56" s="3">
        <f t="shared" si="24"/>
        <v>-0.33333333333333331</v>
      </c>
      <c r="BH56" s="3" t="str">
        <f t="shared" si="33"/>
        <v/>
      </c>
      <c r="BP56" s="3">
        <f t="shared" si="25"/>
        <v>-0.33333333333333331</v>
      </c>
      <c r="BR56" s="3">
        <f t="shared" si="26"/>
        <v>-0.33333333333333331</v>
      </c>
      <c r="BS56" s="3" t="str">
        <f t="shared" si="34"/>
        <v/>
      </c>
      <c r="BU56" s="3">
        <f t="shared" si="27"/>
        <v>-0.33333333333333331</v>
      </c>
      <c r="BW56" s="3">
        <f t="shared" si="28"/>
        <v>-0.33333333333333331</v>
      </c>
      <c r="BY56" s="3">
        <f t="shared" si="29"/>
        <v>-0.33333333333333331</v>
      </c>
      <c r="BZ56" s="3" t="str">
        <f t="shared" si="35"/>
        <v/>
      </c>
      <c r="CD56" s="3" t="str">
        <f t="shared" si="36"/>
        <v/>
      </c>
    </row>
    <row r="57" spans="1:82" ht="15" x14ac:dyDescent="0.2">
      <c r="A57" s="3" t="s">
        <v>538</v>
      </c>
      <c r="B57" s="21" t="s">
        <v>3150</v>
      </c>
      <c r="C57" s="3" t="s">
        <v>539</v>
      </c>
      <c r="D57" s="3" t="s">
        <v>124</v>
      </c>
      <c r="E57" s="3" t="s">
        <v>273</v>
      </c>
      <c r="F57" s="3">
        <v>5</v>
      </c>
      <c r="G57" s="3">
        <f t="shared" si="0"/>
        <v>1</v>
      </c>
      <c r="H57" s="3">
        <v>5</v>
      </c>
      <c r="I57" s="3">
        <f t="shared" si="1"/>
        <v>1</v>
      </c>
      <c r="J57" s="1">
        <f t="shared" si="30"/>
        <v>1</v>
      </c>
      <c r="K57" s="3">
        <v>5</v>
      </c>
      <c r="L57" s="3">
        <f t="shared" si="2"/>
        <v>1</v>
      </c>
      <c r="M57" s="3">
        <v>5</v>
      </c>
      <c r="N57" s="3">
        <f t="shared" si="3"/>
        <v>1</v>
      </c>
      <c r="O57" s="3">
        <v>5</v>
      </c>
      <c r="P57" s="3">
        <f t="shared" si="4"/>
        <v>1</v>
      </c>
      <c r="Q57" s="3">
        <v>5</v>
      </c>
      <c r="R57" s="3">
        <f t="shared" si="5"/>
        <v>1</v>
      </c>
      <c r="S57" s="3">
        <v>5</v>
      </c>
      <c r="T57" s="3">
        <f t="shared" si="6"/>
        <v>1</v>
      </c>
      <c r="U57" s="3">
        <v>5</v>
      </c>
      <c r="V57" s="3">
        <f t="shared" si="7"/>
        <v>1</v>
      </c>
      <c r="W57" s="3">
        <v>5</v>
      </c>
      <c r="X57" s="3">
        <f t="shared" si="8"/>
        <v>1</v>
      </c>
      <c r="Y57" s="3">
        <v>5</v>
      </c>
      <c r="Z57" s="3">
        <f t="shared" si="9"/>
        <v>1</v>
      </c>
      <c r="AA57" s="3">
        <v>5</v>
      </c>
      <c r="AB57" s="3">
        <f t="shared" si="10"/>
        <v>1</v>
      </c>
      <c r="AC57" s="3">
        <v>5</v>
      </c>
      <c r="AD57" s="3">
        <f t="shared" si="11"/>
        <v>1</v>
      </c>
      <c r="AE57" s="3">
        <v>5</v>
      </c>
      <c r="AF57" s="3">
        <f t="shared" si="12"/>
        <v>1</v>
      </c>
      <c r="AG57" s="3">
        <v>4</v>
      </c>
      <c r="AH57" s="3">
        <f t="shared" si="13"/>
        <v>0.75</v>
      </c>
      <c r="AI57" s="3">
        <f t="shared" si="31"/>
        <v>0.97916666666666663</v>
      </c>
      <c r="AJ57" s="3">
        <v>5</v>
      </c>
      <c r="AK57" s="3">
        <f t="shared" si="14"/>
        <v>1</v>
      </c>
      <c r="AL57" s="3">
        <v>5</v>
      </c>
      <c r="AM57" s="3">
        <f t="shared" si="15"/>
        <v>1</v>
      </c>
      <c r="AN57" s="3">
        <f t="shared" si="32"/>
        <v>1</v>
      </c>
      <c r="AO57" s="3" t="s">
        <v>545</v>
      </c>
      <c r="AP57" s="3">
        <v>4</v>
      </c>
      <c r="AQ57" s="3">
        <f t="shared" si="16"/>
        <v>1</v>
      </c>
      <c r="AR57" s="3">
        <v>2</v>
      </c>
      <c r="AS57" s="3">
        <f t="shared" si="17"/>
        <v>0.33333333333333331</v>
      </c>
      <c r="AT57" s="3">
        <v>2</v>
      </c>
      <c r="AU57" s="3">
        <f t="shared" si="18"/>
        <v>0.33333333333333331</v>
      </c>
      <c r="AV57" s="3">
        <v>3</v>
      </c>
      <c r="AW57" s="3">
        <f t="shared" si="19"/>
        <v>0.66666666666666663</v>
      </c>
      <c r="AX57" s="3">
        <v>3</v>
      </c>
      <c r="AY57" s="3">
        <f t="shared" si="20"/>
        <v>0.66666666666666663</v>
      </c>
      <c r="AZ57" s="3">
        <v>3</v>
      </c>
      <c r="BA57" s="3">
        <f t="shared" si="21"/>
        <v>0.66666666666666663</v>
      </c>
      <c r="BB57" s="3">
        <v>4</v>
      </c>
      <c r="BC57" s="3">
        <f t="shared" si="22"/>
        <v>1</v>
      </c>
      <c r="BD57" s="3">
        <v>4</v>
      </c>
      <c r="BE57" s="3">
        <f t="shared" si="23"/>
        <v>1</v>
      </c>
      <c r="BF57" s="3">
        <v>4</v>
      </c>
      <c r="BG57" s="3">
        <f t="shared" si="24"/>
        <v>1</v>
      </c>
      <c r="BH57" s="3">
        <f t="shared" si="33"/>
        <v>0.7407407407407407</v>
      </c>
      <c r="BO57" s="3">
        <v>4</v>
      </c>
      <c r="BP57" s="3">
        <f t="shared" si="25"/>
        <v>1</v>
      </c>
      <c r="BQ57" s="3">
        <v>4</v>
      </c>
      <c r="BR57" s="3">
        <f t="shared" si="26"/>
        <v>1</v>
      </c>
      <c r="BS57" s="3">
        <f t="shared" si="34"/>
        <v>1</v>
      </c>
      <c r="BT57" s="3">
        <v>3</v>
      </c>
      <c r="BU57" s="3">
        <f t="shared" si="27"/>
        <v>0.66666666666666663</v>
      </c>
      <c r="BV57" s="3">
        <v>2</v>
      </c>
      <c r="BW57" s="3">
        <f t="shared" si="28"/>
        <v>0.33333333333333331</v>
      </c>
      <c r="BX57" s="3">
        <v>3</v>
      </c>
      <c r="BY57" s="3">
        <f t="shared" si="29"/>
        <v>0.66666666666666663</v>
      </c>
      <c r="BZ57" s="3">
        <f t="shared" si="35"/>
        <v>0.55555555555555547</v>
      </c>
      <c r="CA57" s="3" t="s">
        <v>546</v>
      </c>
      <c r="CB57" s="3">
        <v>1</v>
      </c>
      <c r="CC57" s="3">
        <v>2</v>
      </c>
      <c r="CD57" s="3">
        <f t="shared" si="36"/>
        <v>0.89649470899470896</v>
      </c>
    </row>
    <row r="58" spans="1:82" ht="15" x14ac:dyDescent="0.2">
      <c r="A58" s="3" t="s">
        <v>547</v>
      </c>
      <c r="B58" s="21" t="s">
        <v>3137</v>
      </c>
      <c r="C58" s="3" t="s">
        <v>548</v>
      </c>
      <c r="D58" s="3" t="s">
        <v>124</v>
      </c>
      <c r="E58" s="3" t="s">
        <v>549</v>
      </c>
      <c r="F58" s="3">
        <v>4</v>
      </c>
      <c r="G58" s="3">
        <f t="shared" si="0"/>
        <v>0.75</v>
      </c>
      <c r="H58" s="3">
        <v>3</v>
      </c>
      <c r="I58" s="3">
        <f t="shared" si="1"/>
        <v>0.5</v>
      </c>
      <c r="J58" s="1">
        <f t="shared" si="30"/>
        <v>0.625</v>
      </c>
      <c r="K58" s="3">
        <v>5</v>
      </c>
      <c r="L58" s="3">
        <f t="shared" si="2"/>
        <v>1</v>
      </c>
      <c r="M58" s="3">
        <v>3</v>
      </c>
      <c r="N58" s="3">
        <f t="shared" si="3"/>
        <v>0.5</v>
      </c>
      <c r="O58" s="3">
        <v>5</v>
      </c>
      <c r="P58" s="3">
        <f t="shared" si="4"/>
        <v>1</v>
      </c>
      <c r="Q58" s="3">
        <v>4</v>
      </c>
      <c r="R58" s="3">
        <f t="shared" si="5"/>
        <v>0.75</v>
      </c>
      <c r="S58" s="3">
        <v>4</v>
      </c>
      <c r="T58" s="3">
        <f t="shared" si="6"/>
        <v>0.75</v>
      </c>
      <c r="U58" s="3">
        <v>5</v>
      </c>
      <c r="V58" s="3">
        <f t="shared" si="7"/>
        <v>1</v>
      </c>
      <c r="W58" s="3">
        <v>4</v>
      </c>
      <c r="X58" s="3">
        <f t="shared" si="8"/>
        <v>0.75</v>
      </c>
      <c r="Y58" s="3">
        <v>5</v>
      </c>
      <c r="Z58" s="3">
        <f t="shared" si="9"/>
        <v>1</v>
      </c>
      <c r="AA58" s="3">
        <v>3</v>
      </c>
      <c r="AB58" s="3">
        <f t="shared" si="10"/>
        <v>0.5</v>
      </c>
      <c r="AC58" s="3">
        <v>2</v>
      </c>
      <c r="AD58" s="3">
        <f t="shared" si="11"/>
        <v>0.25</v>
      </c>
      <c r="AE58" s="3">
        <v>4</v>
      </c>
      <c r="AF58" s="3">
        <f t="shared" si="12"/>
        <v>0.75</v>
      </c>
      <c r="AG58" s="3">
        <v>1</v>
      </c>
      <c r="AH58" s="3">
        <f t="shared" si="13"/>
        <v>0</v>
      </c>
      <c r="AI58" s="3">
        <f t="shared" si="31"/>
        <v>0.6875</v>
      </c>
      <c r="AJ58" s="3">
        <v>5</v>
      </c>
      <c r="AK58" s="3">
        <f t="shared" si="14"/>
        <v>1</v>
      </c>
      <c r="AL58" s="3">
        <v>4</v>
      </c>
      <c r="AM58" s="3">
        <f t="shared" si="15"/>
        <v>0.75</v>
      </c>
      <c r="AN58" s="3">
        <f t="shared" si="32"/>
        <v>0.875</v>
      </c>
      <c r="AO58" s="3" t="s">
        <v>555</v>
      </c>
      <c r="AP58" s="3">
        <v>3</v>
      </c>
      <c r="AQ58" s="3">
        <f t="shared" si="16"/>
        <v>0.66666666666666663</v>
      </c>
      <c r="AR58" s="3">
        <v>2</v>
      </c>
      <c r="AS58" s="3">
        <f t="shared" si="17"/>
        <v>0.33333333333333331</v>
      </c>
      <c r="AT58" s="3">
        <v>1</v>
      </c>
      <c r="AU58" s="3">
        <f t="shared" si="18"/>
        <v>0</v>
      </c>
      <c r="AV58" s="3">
        <v>3</v>
      </c>
      <c r="AW58" s="3">
        <f t="shared" si="19"/>
        <v>0.66666666666666663</v>
      </c>
      <c r="AX58" s="3">
        <v>2</v>
      </c>
      <c r="AY58" s="3">
        <f t="shared" si="20"/>
        <v>0.33333333333333331</v>
      </c>
      <c r="AZ58" s="3">
        <v>1</v>
      </c>
      <c r="BA58" s="3">
        <f t="shared" si="21"/>
        <v>0</v>
      </c>
      <c r="BB58" s="3">
        <v>2</v>
      </c>
      <c r="BC58" s="3">
        <f t="shared" si="22"/>
        <v>0.33333333333333331</v>
      </c>
      <c r="BD58" s="3">
        <v>2</v>
      </c>
      <c r="BE58" s="3">
        <f t="shared" si="23"/>
        <v>0.33333333333333331</v>
      </c>
      <c r="BF58" s="3">
        <v>3</v>
      </c>
      <c r="BG58" s="3">
        <f t="shared" si="24"/>
        <v>0.66666666666666663</v>
      </c>
      <c r="BH58" s="3">
        <f t="shared" si="33"/>
        <v>0.37037037037037035</v>
      </c>
      <c r="BO58" s="3">
        <v>3</v>
      </c>
      <c r="BP58" s="3">
        <f t="shared" si="25"/>
        <v>0.66666666666666663</v>
      </c>
      <c r="BQ58" s="3">
        <v>4</v>
      </c>
      <c r="BR58" s="3">
        <f t="shared" si="26"/>
        <v>1</v>
      </c>
      <c r="BS58" s="3">
        <f t="shared" si="34"/>
        <v>0.83333333333333326</v>
      </c>
      <c r="BT58" s="3">
        <v>3</v>
      </c>
      <c r="BU58" s="3">
        <f t="shared" si="27"/>
        <v>0.66666666666666663</v>
      </c>
      <c r="BV58" s="3">
        <v>2</v>
      </c>
      <c r="BW58" s="3">
        <f t="shared" si="28"/>
        <v>0.33333333333333331</v>
      </c>
      <c r="BX58" s="3">
        <v>2</v>
      </c>
      <c r="BY58" s="3">
        <f t="shared" si="29"/>
        <v>0.33333333333333331</v>
      </c>
      <c r="BZ58" s="3">
        <f t="shared" si="35"/>
        <v>0.44444444444444442</v>
      </c>
      <c r="CA58" s="3" t="s">
        <v>556</v>
      </c>
      <c r="CB58" s="3">
        <v>1</v>
      </c>
      <c r="CC58" s="3">
        <v>1</v>
      </c>
      <c r="CD58" s="3">
        <f t="shared" si="36"/>
        <v>0.69080687830687826</v>
      </c>
    </row>
    <row r="59" spans="1:82" ht="15" x14ac:dyDescent="0.2">
      <c r="A59" s="3" t="s">
        <v>557</v>
      </c>
      <c r="B59" s="21" t="s">
        <v>3138</v>
      </c>
      <c r="C59" s="3" t="s">
        <v>558</v>
      </c>
      <c r="D59" s="3" t="s">
        <v>113</v>
      </c>
      <c r="E59" s="3" t="s">
        <v>559</v>
      </c>
      <c r="F59" s="3">
        <v>5</v>
      </c>
      <c r="G59" s="3">
        <f t="shared" si="0"/>
        <v>1</v>
      </c>
      <c r="H59" s="3">
        <v>5</v>
      </c>
      <c r="I59" s="3">
        <f t="shared" si="1"/>
        <v>1</v>
      </c>
      <c r="J59" s="1">
        <f t="shared" si="30"/>
        <v>1</v>
      </c>
      <c r="K59" s="3">
        <v>5</v>
      </c>
      <c r="L59" s="3">
        <f t="shared" si="2"/>
        <v>1</v>
      </c>
      <c r="M59" s="3">
        <v>4</v>
      </c>
      <c r="N59" s="3">
        <f t="shared" si="3"/>
        <v>0.75</v>
      </c>
      <c r="O59" s="3">
        <v>5</v>
      </c>
      <c r="P59" s="3">
        <f t="shared" si="4"/>
        <v>1</v>
      </c>
      <c r="Q59" s="3">
        <v>4</v>
      </c>
      <c r="R59" s="3">
        <f t="shared" si="5"/>
        <v>0.75</v>
      </c>
      <c r="S59" s="3">
        <v>4</v>
      </c>
      <c r="T59" s="3">
        <f t="shared" si="6"/>
        <v>0.75</v>
      </c>
      <c r="U59" s="3">
        <v>5</v>
      </c>
      <c r="V59" s="3">
        <f t="shared" si="7"/>
        <v>1</v>
      </c>
      <c r="W59" s="3">
        <v>5</v>
      </c>
      <c r="X59" s="3">
        <f t="shared" si="8"/>
        <v>1</v>
      </c>
      <c r="Y59" s="3">
        <v>4</v>
      </c>
      <c r="Z59" s="3">
        <f t="shared" si="9"/>
        <v>0.75</v>
      </c>
      <c r="AA59" s="3">
        <v>5</v>
      </c>
      <c r="AB59" s="3">
        <f t="shared" si="10"/>
        <v>1</v>
      </c>
      <c r="AC59" s="3">
        <v>4</v>
      </c>
      <c r="AD59" s="3">
        <f t="shared" si="11"/>
        <v>0.75</v>
      </c>
      <c r="AE59" s="3">
        <v>4</v>
      </c>
      <c r="AF59" s="3">
        <f t="shared" si="12"/>
        <v>0.75</v>
      </c>
      <c r="AG59" s="3">
        <v>1</v>
      </c>
      <c r="AH59" s="3">
        <f t="shared" si="13"/>
        <v>0</v>
      </c>
      <c r="AI59" s="3">
        <f t="shared" si="31"/>
        <v>0.79166666666666663</v>
      </c>
      <c r="AJ59" s="3">
        <v>5</v>
      </c>
      <c r="AK59" s="3">
        <f t="shared" si="14"/>
        <v>1</v>
      </c>
      <c r="AL59" s="3">
        <v>5</v>
      </c>
      <c r="AM59" s="3">
        <f t="shared" si="15"/>
        <v>1</v>
      </c>
      <c r="AN59" s="3">
        <f t="shared" si="32"/>
        <v>1</v>
      </c>
      <c r="AO59" s="3" t="s">
        <v>564</v>
      </c>
      <c r="AP59" s="3">
        <v>4</v>
      </c>
      <c r="AQ59" s="3">
        <f t="shared" si="16"/>
        <v>1</v>
      </c>
      <c r="AR59" s="3">
        <v>2</v>
      </c>
      <c r="AS59" s="3">
        <f t="shared" si="17"/>
        <v>0.33333333333333331</v>
      </c>
      <c r="AT59" s="3">
        <v>2</v>
      </c>
      <c r="AU59" s="3">
        <f t="shared" si="18"/>
        <v>0.33333333333333331</v>
      </c>
      <c r="AV59" s="3">
        <v>2</v>
      </c>
      <c r="AW59" s="3">
        <f t="shared" si="19"/>
        <v>0.33333333333333331</v>
      </c>
      <c r="AX59" s="3">
        <v>2</v>
      </c>
      <c r="AY59" s="3">
        <f t="shared" si="20"/>
        <v>0.33333333333333331</v>
      </c>
      <c r="AZ59" s="3">
        <v>2</v>
      </c>
      <c r="BA59" s="3">
        <f t="shared" si="21"/>
        <v>0.33333333333333331</v>
      </c>
      <c r="BB59" s="3">
        <v>2</v>
      </c>
      <c r="BC59" s="3">
        <f t="shared" si="22"/>
        <v>0.33333333333333331</v>
      </c>
      <c r="BD59" s="3">
        <v>2</v>
      </c>
      <c r="BE59" s="3">
        <f t="shared" si="23"/>
        <v>0.33333333333333331</v>
      </c>
      <c r="BF59" s="3">
        <v>3</v>
      </c>
      <c r="BG59" s="3">
        <f t="shared" si="24"/>
        <v>0.66666666666666663</v>
      </c>
      <c r="BH59" s="3">
        <f t="shared" si="33"/>
        <v>0.44444444444444442</v>
      </c>
      <c r="BO59" s="3">
        <v>2</v>
      </c>
      <c r="BP59" s="3">
        <f t="shared" si="25"/>
        <v>0.33333333333333331</v>
      </c>
      <c r="BQ59" s="3">
        <v>2</v>
      </c>
      <c r="BR59" s="3">
        <f t="shared" si="26"/>
        <v>0.33333333333333331</v>
      </c>
      <c r="BS59" s="3">
        <f t="shared" si="34"/>
        <v>0.33333333333333331</v>
      </c>
      <c r="BT59" s="3">
        <v>2</v>
      </c>
      <c r="BU59" s="3">
        <f t="shared" si="27"/>
        <v>0.33333333333333331</v>
      </c>
      <c r="BV59" s="3">
        <v>1</v>
      </c>
      <c r="BW59" s="3">
        <f t="shared" si="28"/>
        <v>0</v>
      </c>
      <c r="BX59" s="3">
        <v>2</v>
      </c>
      <c r="BY59" s="3">
        <f t="shared" si="29"/>
        <v>0.33333333333333331</v>
      </c>
      <c r="BZ59" s="3">
        <f t="shared" si="35"/>
        <v>0.22222222222222221</v>
      </c>
      <c r="CA59" s="3" t="s">
        <v>565</v>
      </c>
      <c r="CB59" s="3">
        <v>1</v>
      </c>
      <c r="CC59" s="3">
        <v>2</v>
      </c>
      <c r="CD59" s="3">
        <f t="shared" si="36"/>
        <v>0.68452380952380942</v>
      </c>
    </row>
    <row r="60" spans="1:82" ht="15" x14ac:dyDescent="0.2">
      <c r="A60" s="3" t="s">
        <v>566</v>
      </c>
      <c r="B60" s="21" t="s">
        <v>3151</v>
      </c>
      <c r="C60" s="3" t="s">
        <v>567</v>
      </c>
      <c r="D60" s="3" t="s">
        <v>124</v>
      </c>
      <c r="E60" s="3" t="s">
        <v>529</v>
      </c>
      <c r="F60" s="3">
        <v>3</v>
      </c>
      <c r="G60" s="3">
        <f t="shared" si="0"/>
        <v>0.5</v>
      </c>
      <c r="H60" s="3">
        <v>3</v>
      </c>
      <c r="I60" s="3">
        <f t="shared" si="1"/>
        <v>0.5</v>
      </c>
      <c r="J60" s="1">
        <f t="shared" si="30"/>
        <v>0.5</v>
      </c>
      <c r="K60" s="3">
        <v>5</v>
      </c>
      <c r="L60" s="3">
        <f t="shared" si="2"/>
        <v>1</v>
      </c>
      <c r="M60" s="3">
        <v>4</v>
      </c>
      <c r="N60" s="3">
        <f t="shared" si="3"/>
        <v>0.75</v>
      </c>
      <c r="O60" s="3">
        <v>5</v>
      </c>
      <c r="P60" s="3">
        <f t="shared" si="4"/>
        <v>1</v>
      </c>
      <c r="Q60" s="3">
        <v>3</v>
      </c>
      <c r="R60" s="3">
        <f t="shared" si="5"/>
        <v>0.5</v>
      </c>
      <c r="S60" s="3">
        <v>3</v>
      </c>
      <c r="T60" s="3">
        <f t="shared" si="6"/>
        <v>0.5</v>
      </c>
      <c r="U60" s="3">
        <v>3</v>
      </c>
      <c r="V60" s="3">
        <f t="shared" si="7"/>
        <v>0.5</v>
      </c>
      <c r="W60" s="3">
        <v>5</v>
      </c>
      <c r="X60" s="3">
        <f t="shared" si="8"/>
        <v>1</v>
      </c>
      <c r="Y60" s="3">
        <v>3</v>
      </c>
      <c r="Z60" s="3">
        <f t="shared" si="9"/>
        <v>0.5</v>
      </c>
      <c r="AA60" s="3">
        <v>5</v>
      </c>
      <c r="AB60" s="3">
        <f t="shared" si="10"/>
        <v>1</v>
      </c>
      <c r="AC60" s="3">
        <v>4</v>
      </c>
      <c r="AD60" s="3">
        <f t="shared" si="11"/>
        <v>0.75</v>
      </c>
      <c r="AE60" s="3">
        <v>4</v>
      </c>
      <c r="AF60" s="3">
        <f t="shared" si="12"/>
        <v>0.75</v>
      </c>
      <c r="AG60" s="3">
        <v>2</v>
      </c>
      <c r="AH60" s="3">
        <f t="shared" si="13"/>
        <v>0.25</v>
      </c>
      <c r="AI60" s="3">
        <f t="shared" si="31"/>
        <v>0.70833333333333337</v>
      </c>
      <c r="AJ60" s="3">
        <v>5</v>
      </c>
      <c r="AK60" s="3">
        <f t="shared" si="14"/>
        <v>1</v>
      </c>
      <c r="AL60" s="3">
        <v>4</v>
      </c>
      <c r="AM60" s="3">
        <f t="shared" si="15"/>
        <v>0.75</v>
      </c>
      <c r="AN60" s="3">
        <f t="shared" si="32"/>
        <v>0.875</v>
      </c>
      <c r="AO60" s="3" t="s">
        <v>572</v>
      </c>
      <c r="AP60" s="3">
        <v>4</v>
      </c>
      <c r="AQ60" s="3">
        <f t="shared" si="16"/>
        <v>1</v>
      </c>
      <c r="AR60" s="3">
        <v>1</v>
      </c>
      <c r="AS60" s="3">
        <f t="shared" si="17"/>
        <v>0</v>
      </c>
      <c r="AT60" s="3">
        <v>1</v>
      </c>
      <c r="AU60" s="3">
        <f t="shared" si="18"/>
        <v>0</v>
      </c>
      <c r="AV60" s="3">
        <v>1</v>
      </c>
      <c r="AW60" s="3">
        <f t="shared" si="19"/>
        <v>0</v>
      </c>
      <c r="AX60" s="3">
        <v>1</v>
      </c>
      <c r="AY60" s="3">
        <f t="shared" si="20"/>
        <v>0</v>
      </c>
      <c r="AZ60" s="3">
        <v>1</v>
      </c>
      <c r="BA60" s="3">
        <f t="shared" si="21"/>
        <v>0</v>
      </c>
      <c r="BB60" s="3">
        <v>1</v>
      </c>
      <c r="BC60" s="3">
        <f t="shared" si="22"/>
        <v>0</v>
      </c>
      <c r="BD60" s="3">
        <v>4</v>
      </c>
      <c r="BE60" s="3">
        <f t="shared" si="23"/>
        <v>1</v>
      </c>
      <c r="BF60" s="3">
        <v>1</v>
      </c>
      <c r="BG60" s="3">
        <f t="shared" si="24"/>
        <v>0</v>
      </c>
      <c r="BH60" s="3">
        <f t="shared" si="33"/>
        <v>0.22222222222222221</v>
      </c>
      <c r="BI60" s="3" t="s">
        <v>573</v>
      </c>
      <c r="BJ60" s="3">
        <v>3</v>
      </c>
      <c r="BO60" s="3">
        <v>4</v>
      </c>
      <c r="BP60" s="3">
        <f t="shared" si="25"/>
        <v>1</v>
      </c>
      <c r="BQ60" s="3">
        <v>4</v>
      </c>
      <c r="BR60" s="3">
        <f t="shared" si="26"/>
        <v>1</v>
      </c>
      <c r="BS60" s="3">
        <f t="shared" si="34"/>
        <v>1</v>
      </c>
      <c r="BT60" s="3">
        <v>3</v>
      </c>
      <c r="BU60" s="3">
        <f t="shared" si="27"/>
        <v>0.66666666666666663</v>
      </c>
      <c r="BV60" s="3">
        <v>2</v>
      </c>
      <c r="BW60" s="3">
        <f t="shared" si="28"/>
        <v>0.33333333333333331</v>
      </c>
      <c r="BX60" s="3">
        <v>2</v>
      </c>
      <c r="BY60" s="3">
        <f t="shared" si="29"/>
        <v>0.33333333333333331</v>
      </c>
      <c r="BZ60" s="3">
        <f t="shared" si="35"/>
        <v>0.44444444444444442</v>
      </c>
      <c r="CA60" s="3" t="s">
        <v>574</v>
      </c>
      <c r="CB60" s="3">
        <v>1</v>
      </c>
      <c r="CC60" s="3">
        <v>1</v>
      </c>
      <c r="CD60" s="3">
        <f t="shared" si="36"/>
        <v>0.6785714285714286</v>
      </c>
    </row>
    <row r="61" spans="1:82" ht="15" x14ac:dyDescent="0.2">
      <c r="A61" s="3" t="s">
        <v>575</v>
      </c>
      <c r="B61" s="21" t="s">
        <v>3138</v>
      </c>
      <c r="C61" s="3" t="s">
        <v>576</v>
      </c>
      <c r="D61" s="3" t="s">
        <v>124</v>
      </c>
      <c r="E61" s="3" t="s">
        <v>577</v>
      </c>
      <c r="F61" s="3">
        <v>5</v>
      </c>
      <c r="G61" s="3">
        <f t="shared" si="0"/>
        <v>1</v>
      </c>
      <c r="H61" s="3">
        <v>5</v>
      </c>
      <c r="I61" s="3">
        <f t="shared" si="1"/>
        <v>1</v>
      </c>
      <c r="J61" s="1">
        <f t="shared" si="30"/>
        <v>1</v>
      </c>
      <c r="K61" s="3">
        <v>5</v>
      </c>
      <c r="L61" s="3">
        <f t="shared" si="2"/>
        <v>1</v>
      </c>
      <c r="M61" s="3">
        <v>5</v>
      </c>
      <c r="N61" s="3">
        <f t="shared" si="3"/>
        <v>1</v>
      </c>
      <c r="O61" s="3">
        <v>5</v>
      </c>
      <c r="P61" s="3">
        <f t="shared" si="4"/>
        <v>1</v>
      </c>
      <c r="Q61" s="3">
        <v>3</v>
      </c>
      <c r="R61" s="3">
        <f t="shared" si="5"/>
        <v>0.5</v>
      </c>
      <c r="S61" s="3">
        <v>3</v>
      </c>
      <c r="T61" s="3">
        <f t="shared" si="6"/>
        <v>0.5</v>
      </c>
      <c r="U61" s="3">
        <v>4</v>
      </c>
      <c r="V61" s="3">
        <f t="shared" si="7"/>
        <v>0.75</v>
      </c>
      <c r="W61" s="3">
        <v>5</v>
      </c>
      <c r="X61" s="3">
        <f t="shared" si="8"/>
        <v>1</v>
      </c>
      <c r="Y61" s="3">
        <v>2</v>
      </c>
      <c r="Z61" s="3">
        <f t="shared" si="9"/>
        <v>0.25</v>
      </c>
      <c r="AA61" s="3">
        <v>1</v>
      </c>
      <c r="AB61" s="3">
        <f t="shared" si="10"/>
        <v>0</v>
      </c>
      <c r="AC61" s="3">
        <v>5</v>
      </c>
      <c r="AD61" s="3">
        <f t="shared" si="11"/>
        <v>1</v>
      </c>
      <c r="AE61" s="3">
        <v>5</v>
      </c>
      <c r="AF61" s="3">
        <f t="shared" si="12"/>
        <v>1</v>
      </c>
      <c r="AG61" s="3">
        <v>1</v>
      </c>
      <c r="AH61" s="3">
        <f t="shared" si="13"/>
        <v>0</v>
      </c>
      <c r="AI61" s="3">
        <f t="shared" si="31"/>
        <v>0.66666666666666663</v>
      </c>
      <c r="AJ61" s="3">
        <v>5</v>
      </c>
      <c r="AK61" s="3">
        <f t="shared" si="14"/>
        <v>1</v>
      </c>
      <c r="AL61" s="3">
        <v>5</v>
      </c>
      <c r="AM61" s="3">
        <f t="shared" si="15"/>
        <v>1</v>
      </c>
      <c r="AN61" s="3">
        <f t="shared" si="32"/>
        <v>1</v>
      </c>
      <c r="AO61" s="3" t="s">
        <v>581</v>
      </c>
      <c r="AP61" s="3">
        <v>3</v>
      </c>
      <c r="AQ61" s="3">
        <f t="shared" si="16"/>
        <v>0.66666666666666663</v>
      </c>
      <c r="AR61" s="3">
        <v>1</v>
      </c>
      <c r="AS61" s="3">
        <f t="shared" si="17"/>
        <v>0</v>
      </c>
      <c r="AT61" s="3">
        <v>1</v>
      </c>
      <c r="AU61" s="3">
        <f t="shared" si="18"/>
        <v>0</v>
      </c>
      <c r="AV61" s="3">
        <v>1</v>
      </c>
      <c r="AW61" s="3">
        <f t="shared" si="19"/>
        <v>0</v>
      </c>
      <c r="AX61" s="3">
        <v>1</v>
      </c>
      <c r="AY61" s="3">
        <f t="shared" si="20"/>
        <v>0</v>
      </c>
      <c r="AZ61" s="3">
        <v>1</v>
      </c>
      <c r="BA61" s="3">
        <f t="shared" si="21"/>
        <v>0</v>
      </c>
      <c r="BB61" s="3">
        <v>1</v>
      </c>
      <c r="BC61" s="3">
        <f t="shared" si="22"/>
        <v>0</v>
      </c>
      <c r="BD61" s="3">
        <v>1</v>
      </c>
      <c r="BE61" s="3">
        <f t="shared" si="23"/>
        <v>0</v>
      </c>
      <c r="BF61" s="3">
        <v>4</v>
      </c>
      <c r="BG61" s="3">
        <f t="shared" si="24"/>
        <v>1</v>
      </c>
      <c r="BH61" s="3">
        <f t="shared" si="33"/>
        <v>0.18518518518518517</v>
      </c>
      <c r="BO61" s="3">
        <v>4</v>
      </c>
      <c r="BP61" s="3">
        <f t="shared" si="25"/>
        <v>1</v>
      </c>
      <c r="BQ61" s="3">
        <v>4</v>
      </c>
      <c r="BR61" s="3">
        <f t="shared" si="26"/>
        <v>1</v>
      </c>
      <c r="BS61" s="3">
        <f t="shared" si="34"/>
        <v>1</v>
      </c>
      <c r="BT61" s="3">
        <v>4</v>
      </c>
      <c r="BU61" s="3">
        <f t="shared" si="27"/>
        <v>1</v>
      </c>
      <c r="BV61" s="3">
        <v>4</v>
      </c>
      <c r="BW61" s="3">
        <f t="shared" si="28"/>
        <v>1</v>
      </c>
      <c r="BX61" s="3">
        <v>1</v>
      </c>
      <c r="BY61" s="3">
        <f t="shared" si="29"/>
        <v>0</v>
      </c>
      <c r="BZ61" s="3">
        <f t="shared" si="35"/>
        <v>0.66666666666666663</v>
      </c>
      <c r="CA61" s="3" t="s">
        <v>582</v>
      </c>
      <c r="CB61" s="3">
        <v>1</v>
      </c>
      <c r="CC61" s="3">
        <v>2</v>
      </c>
      <c r="CD61" s="3">
        <f t="shared" si="36"/>
        <v>0.78835978835978826</v>
      </c>
    </row>
    <row r="62" spans="1:82" ht="15" x14ac:dyDescent="0.2">
      <c r="A62" s="3" t="s">
        <v>583</v>
      </c>
      <c r="B62" s="21" t="s">
        <v>3138</v>
      </c>
      <c r="C62" s="3" t="s">
        <v>584</v>
      </c>
      <c r="D62" s="3" t="s">
        <v>113</v>
      </c>
      <c r="E62" s="3" t="s">
        <v>585</v>
      </c>
      <c r="F62" s="3">
        <v>5</v>
      </c>
      <c r="G62" s="3">
        <f t="shared" si="0"/>
        <v>1</v>
      </c>
      <c r="H62" s="3">
        <v>5</v>
      </c>
      <c r="I62" s="3">
        <f t="shared" si="1"/>
        <v>1</v>
      </c>
      <c r="J62" s="1">
        <f t="shared" si="30"/>
        <v>1</v>
      </c>
      <c r="K62" s="3">
        <v>5</v>
      </c>
      <c r="L62" s="3">
        <f t="shared" si="2"/>
        <v>1</v>
      </c>
      <c r="M62" s="3">
        <v>5</v>
      </c>
      <c r="N62" s="3">
        <f t="shared" si="3"/>
        <v>1</v>
      </c>
      <c r="O62" s="3">
        <v>5</v>
      </c>
      <c r="P62" s="3">
        <f t="shared" si="4"/>
        <v>1</v>
      </c>
      <c r="Q62" s="3">
        <v>5</v>
      </c>
      <c r="R62" s="3">
        <f t="shared" si="5"/>
        <v>1</v>
      </c>
      <c r="S62" s="3">
        <v>5</v>
      </c>
      <c r="T62" s="3">
        <f t="shared" si="6"/>
        <v>1</v>
      </c>
      <c r="U62" s="3">
        <v>5</v>
      </c>
      <c r="V62" s="3">
        <f t="shared" si="7"/>
        <v>1</v>
      </c>
      <c r="W62" s="3">
        <v>5</v>
      </c>
      <c r="X62" s="3">
        <f t="shared" si="8"/>
        <v>1</v>
      </c>
      <c r="Y62" s="3">
        <v>5</v>
      </c>
      <c r="Z62" s="3">
        <f t="shared" si="9"/>
        <v>1</v>
      </c>
      <c r="AA62" s="3">
        <v>5</v>
      </c>
      <c r="AB62" s="3">
        <f t="shared" si="10"/>
        <v>1</v>
      </c>
      <c r="AC62" s="3">
        <v>5</v>
      </c>
      <c r="AD62" s="3">
        <f t="shared" si="11"/>
        <v>1</v>
      </c>
      <c r="AE62" s="3">
        <v>5</v>
      </c>
      <c r="AF62" s="3">
        <f t="shared" si="12"/>
        <v>1</v>
      </c>
      <c r="AG62" s="3">
        <v>5</v>
      </c>
      <c r="AH62" s="3">
        <f t="shared" si="13"/>
        <v>1</v>
      </c>
      <c r="AI62" s="3">
        <f t="shared" si="31"/>
        <v>1</v>
      </c>
      <c r="AJ62" s="3">
        <v>5</v>
      </c>
      <c r="AK62" s="3">
        <f t="shared" si="14"/>
        <v>1</v>
      </c>
      <c r="AL62" s="3">
        <v>5</v>
      </c>
      <c r="AM62" s="3">
        <f t="shared" si="15"/>
        <v>1</v>
      </c>
      <c r="AN62" s="3">
        <f t="shared" si="32"/>
        <v>1</v>
      </c>
      <c r="AO62" s="3" t="s">
        <v>590</v>
      </c>
      <c r="AP62" s="3">
        <v>4</v>
      </c>
      <c r="AQ62" s="3">
        <f t="shared" si="16"/>
        <v>1</v>
      </c>
      <c r="AR62" s="3">
        <v>4</v>
      </c>
      <c r="AS62" s="3">
        <f t="shared" si="17"/>
        <v>1</v>
      </c>
      <c r="AT62" s="3">
        <v>4</v>
      </c>
      <c r="AU62" s="3">
        <f t="shared" si="18"/>
        <v>1</v>
      </c>
      <c r="AV62" s="3">
        <v>4</v>
      </c>
      <c r="AW62" s="3">
        <f t="shared" si="19"/>
        <v>1</v>
      </c>
      <c r="AX62" s="3">
        <v>4</v>
      </c>
      <c r="AY62" s="3">
        <f t="shared" si="20"/>
        <v>1</v>
      </c>
      <c r="AZ62" s="3">
        <v>4</v>
      </c>
      <c r="BA62" s="3">
        <f t="shared" si="21"/>
        <v>1</v>
      </c>
      <c r="BB62" s="3">
        <v>4</v>
      </c>
      <c r="BC62" s="3">
        <f t="shared" si="22"/>
        <v>1</v>
      </c>
      <c r="BD62" s="3">
        <v>4</v>
      </c>
      <c r="BE62" s="3">
        <f t="shared" si="23"/>
        <v>1</v>
      </c>
      <c r="BF62" s="3">
        <v>4</v>
      </c>
      <c r="BG62" s="3">
        <f t="shared" si="24"/>
        <v>1</v>
      </c>
      <c r="BH62" s="3">
        <f t="shared" si="33"/>
        <v>1</v>
      </c>
      <c r="BO62" s="3">
        <v>4</v>
      </c>
      <c r="BP62" s="3">
        <f t="shared" si="25"/>
        <v>1</v>
      </c>
      <c r="BQ62" s="3">
        <v>4</v>
      </c>
      <c r="BR62" s="3">
        <f t="shared" si="26"/>
        <v>1</v>
      </c>
      <c r="BS62" s="3">
        <f t="shared" si="34"/>
        <v>1</v>
      </c>
      <c r="BT62" s="3">
        <v>4</v>
      </c>
      <c r="BU62" s="3">
        <f t="shared" si="27"/>
        <v>1</v>
      </c>
      <c r="BV62" s="3">
        <v>4</v>
      </c>
      <c r="BW62" s="3">
        <f t="shared" si="28"/>
        <v>1</v>
      </c>
      <c r="BX62" s="3">
        <v>3</v>
      </c>
      <c r="BY62" s="3">
        <f t="shared" si="29"/>
        <v>0.66666666666666663</v>
      </c>
      <c r="BZ62" s="3">
        <f t="shared" si="35"/>
        <v>0.88888888888888884</v>
      </c>
      <c r="CA62" s="3" t="s">
        <v>591</v>
      </c>
      <c r="CB62" s="3">
        <v>1</v>
      </c>
      <c r="CC62" s="3">
        <v>9</v>
      </c>
      <c r="CD62" s="3">
        <f t="shared" si="36"/>
        <v>0.98412698412698418</v>
      </c>
    </row>
    <row r="63" spans="1:82" ht="15" x14ac:dyDescent="0.2">
      <c r="A63" s="3" t="s">
        <v>601</v>
      </c>
      <c r="B63" s="21" t="s">
        <v>3137</v>
      </c>
      <c r="C63" s="3" t="s">
        <v>592</v>
      </c>
      <c r="D63" s="3" t="s">
        <v>113</v>
      </c>
      <c r="E63" s="3" t="s">
        <v>593</v>
      </c>
      <c r="F63" s="3">
        <v>5</v>
      </c>
      <c r="G63" s="3">
        <f t="shared" si="0"/>
        <v>1</v>
      </c>
      <c r="H63" s="3">
        <v>5</v>
      </c>
      <c r="I63" s="3">
        <f t="shared" si="1"/>
        <v>1</v>
      </c>
      <c r="J63" s="1">
        <f t="shared" si="30"/>
        <v>1</v>
      </c>
      <c r="K63" s="3">
        <v>4</v>
      </c>
      <c r="L63" s="3">
        <f t="shared" si="2"/>
        <v>0.75</v>
      </c>
      <c r="M63" s="3">
        <v>4</v>
      </c>
      <c r="N63" s="3">
        <f t="shared" si="3"/>
        <v>0.75</v>
      </c>
      <c r="O63" s="3">
        <v>5</v>
      </c>
      <c r="P63" s="3">
        <f t="shared" si="4"/>
        <v>1</v>
      </c>
      <c r="Q63" s="3">
        <v>5</v>
      </c>
      <c r="R63" s="3">
        <f t="shared" si="5"/>
        <v>1</v>
      </c>
      <c r="S63" s="3">
        <v>5</v>
      </c>
      <c r="T63" s="3">
        <f t="shared" si="6"/>
        <v>1</v>
      </c>
      <c r="U63" s="3">
        <v>4</v>
      </c>
      <c r="V63" s="3">
        <f t="shared" si="7"/>
        <v>0.75</v>
      </c>
      <c r="W63" s="3">
        <v>5</v>
      </c>
      <c r="X63" s="3">
        <f t="shared" si="8"/>
        <v>1</v>
      </c>
      <c r="Y63" s="3">
        <v>5</v>
      </c>
      <c r="Z63" s="3">
        <f t="shared" si="9"/>
        <v>1</v>
      </c>
      <c r="AA63" s="3">
        <v>5</v>
      </c>
      <c r="AB63" s="3">
        <f t="shared" si="10"/>
        <v>1</v>
      </c>
      <c r="AC63" s="3">
        <v>4</v>
      </c>
      <c r="AD63" s="3">
        <f t="shared" si="11"/>
        <v>0.75</v>
      </c>
      <c r="AE63" s="3">
        <v>4</v>
      </c>
      <c r="AF63" s="3">
        <f t="shared" si="12"/>
        <v>0.75</v>
      </c>
      <c r="AG63" s="3">
        <v>4</v>
      </c>
      <c r="AH63" s="3">
        <f t="shared" si="13"/>
        <v>0.75</v>
      </c>
      <c r="AI63" s="3">
        <f t="shared" si="31"/>
        <v>0.875</v>
      </c>
      <c r="AJ63" s="3">
        <v>5</v>
      </c>
      <c r="AK63" s="3">
        <f t="shared" si="14"/>
        <v>1</v>
      </c>
      <c r="AL63" s="3">
        <v>5</v>
      </c>
      <c r="AM63" s="3">
        <f t="shared" si="15"/>
        <v>1</v>
      </c>
      <c r="AN63" s="3">
        <f t="shared" si="32"/>
        <v>1</v>
      </c>
      <c r="AO63" s="3" t="s">
        <v>598</v>
      </c>
      <c r="AP63" s="3">
        <v>4</v>
      </c>
      <c r="AQ63" s="3">
        <f t="shared" si="16"/>
        <v>1</v>
      </c>
      <c r="AR63" s="3">
        <v>4</v>
      </c>
      <c r="AS63" s="3">
        <f t="shared" si="17"/>
        <v>1</v>
      </c>
      <c r="AT63" s="3">
        <v>2</v>
      </c>
      <c r="AU63" s="3">
        <f t="shared" si="18"/>
        <v>0.33333333333333331</v>
      </c>
      <c r="AV63" s="3">
        <v>3</v>
      </c>
      <c r="AW63" s="3">
        <f t="shared" si="19"/>
        <v>0.66666666666666663</v>
      </c>
      <c r="AX63" s="3">
        <v>4</v>
      </c>
      <c r="AY63" s="3">
        <f t="shared" si="20"/>
        <v>1</v>
      </c>
      <c r="AZ63" s="3">
        <v>4</v>
      </c>
      <c r="BA63" s="3">
        <f t="shared" si="21"/>
        <v>1</v>
      </c>
      <c r="BB63" s="3">
        <v>4</v>
      </c>
      <c r="BC63" s="3">
        <f t="shared" si="22"/>
        <v>1</v>
      </c>
      <c r="BD63" s="3">
        <v>4</v>
      </c>
      <c r="BE63" s="3">
        <f t="shared" si="23"/>
        <v>1</v>
      </c>
      <c r="BF63" s="3">
        <v>3</v>
      </c>
      <c r="BG63" s="3">
        <f t="shared" si="24"/>
        <v>0.66666666666666663</v>
      </c>
      <c r="BH63" s="3">
        <f t="shared" si="33"/>
        <v>0.85185185185185186</v>
      </c>
      <c r="BO63" s="3">
        <v>4</v>
      </c>
      <c r="BP63" s="3">
        <f t="shared" si="25"/>
        <v>1</v>
      </c>
      <c r="BQ63" s="3">
        <v>4</v>
      </c>
      <c r="BR63" s="3">
        <f t="shared" si="26"/>
        <v>1</v>
      </c>
      <c r="BS63" s="3">
        <f t="shared" si="34"/>
        <v>1</v>
      </c>
      <c r="BT63" s="3">
        <v>4</v>
      </c>
      <c r="BU63" s="3">
        <f t="shared" si="27"/>
        <v>1</v>
      </c>
      <c r="BV63" s="3">
        <v>4</v>
      </c>
      <c r="BW63" s="3">
        <f t="shared" si="28"/>
        <v>1</v>
      </c>
      <c r="BX63" s="3">
        <v>3</v>
      </c>
      <c r="BY63" s="3">
        <f t="shared" si="29"/>
        <v>0.66666666666666663</v>
      </c>
      <c r="BZ63" s="3">
        <f t="shared" si="35"/>
        <v>0.88888888888888884</v>
      </c>
      <c r="CA63" s="3" t="s">
        <v>599</v>
      </c>
      <c r="CB63" s="3">
        <v>1</v>
      </c>
      <c r="CC63" s="3">
        <v>13</v>
      </c>
      <c r="CD63" s="3">
        <f t="shared" si="36"/>
        <v>0.94510582010582012</v>
      </c>
    </row>
    <row r="64" spans="1:82" ht="15" x14ac:dyDescent="0.2">
      <c r="A64" s="3" t="s">
        <v>602</v>
      </c>
      <c r="B64" s="21" t="s">
        <v>3137</v>
      </c>
      <c r="C64" s="3" t="s">
        <v>603</v>
      </c>
      <c r="D64" s="3" t="s">
        <v>144</v>
      </c>
      <c r="E64" s="3" t="s">
        <v>604</v>
      </c>
      <c r="G64" s="3">
        <f t="shared" si="0"/>
        <v>-0.25</v>
      </c>
      <c r="I64" s="3">
        <f t="shared" si="1"/>
        <v>-0.25</v>
      </c>
      <c r="J64" s="1" t="str">
        <f t="shared" si="30"/>
        <v/>
      </c>
      <c r="L64" s="3">
        <f t="shared" si="2"/>
        <v>-0.25</v>
      </c>
      <c r="N64" s="3">
        <f t="shared" si="3"/>
        <v>-0.25</v>
      </c>
      <c r="P64" s="3">
        <f t="shared" si="4"/>
        <v>-0.25</v>
      </c>
      <c r="R64" s="3">
        <f t="shared" si="5"/>
        <v>-0.25</v>
      </c>
      <c r="T64" s="3">
        <f t="shared" si="6"/>
        <v>-0.25</v>
      </c>
      <c r="V64" s="3">
        <f t="shared" si="7"/>
        <v>-0.25</v>
      </c>
      <c r="X64" s="3">
        <f t="shared" si="8"/>
        <v>-0.25</v>
      </c>
      <c r="Z64" s="3">
        <f t="shared" si="9"/>
        <v>-0.25</v>
      </c>
      <c r="AB64" s="3">
        <f t="shared" si="10"/>
        <v>-0.25</v>
      </c>
      <c r="AD64" s="3">
        <f t="shared" si="11"/>
        <v>-0.25</v>
      </c>
      <c r="AF64" s="3">
        <f t="shared" si="12"/>
        <v>-0.25</v>
      </c>
      <c r="AH64" s="3">
        <f t="shared" si="13"/>
        <v>-0.25</v>
      </c>
      <c r="AI64" s="3" t="str">
        <f t="shared" si="31"/>
        <v/>
      </c>
      <c r="AK64" s="3">
        <f t="shared" si="14"/>
        <v>-0.25</v>
      </c>
      <c r="AM64" s="3">
        <f t="shared" si="15"/>
        <v>-0.25</v>
      </c>
      <c r="AN64" s="3" t="str">
        <f t="shared" si="32"/>
        <v/>
      </c>
      <c r="AQ64" s="3">
        <f t="shared" si="16"/>
        <v>-0.33333333333333331</v>
      </c>
      <c r="AS64" s="3">
        <f t="shared" si="17"/>
        <v>-0.33333333333333331</v>
      </c>
      <c r="AU64" s="3">
        <f t="shared" si="18"/>
        <v>-0.33333333333333331</v>
      </c>
      <c r="AW64" s="3">
        <f t="shared" si="19"/>
        <v>-0.33333333333333331</v>
      </c>
      <c r="AY64" s="3">
        <f t="shared" si="20"/>
        <v>-0.33333333333333331</v>
      </c>
      <c r="BA64" s="3">
        <f t="shared" si="21"/>
        <v>-0.33333333333333331</v>
      </c>
      <c r="BC64" s="3">
        <f t="shared" si="22"/>
        <v>-0.33333333333333331</v>
      </c>
      <c r="BE64" s="3">
        <f t="shared" si="23"/>
        <v>-0.33333333333333331</v>
      </c>
      <c r="BG64" s="3">
        <f t="shared" si="24"/>
        <v>-0.33333333333333331</v>
      </c>
      <c r="BH64" s="3" t="str">
        <f t="shared" si="33"/>
        <v/>
      </c>
      <c r="BP64" s="3">
        <f t="shared" si="25"/>
        <v>-0.33333333333333331</v>
      </c>
      <c r="BR64" s="3">
        <f t="shared" si="26"/>
        <v>-0.33333333333333331</v>
      </c>
      <c r="BS64" s="3" t="str">
        <f t="shared" si="34"/>
        <v/>
      </c>
      <c r="BU64" s="3">
        <f t="shared" si="27"/>
        <v>-0.33333333333333331</v>
      </c>
      <c r="BW64" s="3">
        <f t="shared" si="28"/>
        <v>-0.33333333333333331</v>
      </c>
      <c r="BY64" s="3">
        <f t="shared" si="29"/>
        <v>-0.33333333333333331</v>
      </c>
      <c r="BZ64" s="3" t="str">
        <f t="shared" si="35"/>
        <v/>
      </c>
      <c r="CD64" s="3" t="str">
        <f t="shared" si="36"/>
        <v/>
      </c>
    </row>
    <row r="65" spans="1:82" ht="15" x14ac:dyDescent="0.2">
      <c r="A65" s="3" t="s">
        <v>605</v>
      </c>
      <c r="B65" s="21" t="s">
        <v>3137</v>
      </c>
      <c r="C65" s="3" t="s">
        <v>606</v>
      </c>
      <c r="D65" s="3" t="s">
        <v>113</v>
      </c>
      <c r="E65" s="3" t="s">
        <v>607</v>
      </c>
      <c r="F65" s="3">
        <v>5</v>
      </c>
      <c r="G65" s="3">
        <f t="shared" si="0"/>
        <v>1</v>
      </c>
      <c r="H65" s="3">
        <v>5</v>
      </c>
      <c r="I65" s="3">
        <f t="shared" si="1"/>
        <v>1</v>
      </c>
      <c r="J65" s="1">
        <f t="shared" si="30"/>
        <v>1</v>
      </c>
      <c r="K65" s="3">
        <v>5</v>
      </c>
      <c r="L65" s="3">
        <f t="shared" si="2"/>
        <v>1</v>
      </c>
      <c r="M65" s="3">
        <v>5</v>
      </c>
      <c r="N65" s="3">
        <f t="shared" si="3"/>
        <v>1</v>
      </c>
      <c r="O65" s="3">
        <v>5</v>
      </c>
      <c r="P65" s="3">
        <f t="shared" si="4"/>
        <v>1</v>
      </c>
      <c r="Q65" s="3">
        <v>5</v>
      </c>
      <c r="R65" s="3">
        <f t="shared" si="5"/>
        <v>1</v>
      </c>
      <c r="S65" s="3">
        <v>5</v>
      </c>
      <c r="T65" s="3">
        <f t="shared" si="6"/>
        <v>1</v>
      </c>
      <c r="U65" s="3">
        <v>5</v>
      </c>
      <c r="V65" s="3">
        <f t="shared" si="7"/>
        <v>1</v>
      </c>
      <c r="W65" s="3">
        <v>5</v>
      </c>
      <c r="X65" s="3">
        <f t="shared" si="8"/>
        <v>1</v>
      </c>
      <c r="Y65" s="3">
        <v>5</v>
      </c>
      <c r="Z65" s="3">
        <f t="shared" si="9"/>
        <v>1</v>
      </c>
      <c r="AA65" s="3">
        <v>5</v>
      </c>
      <c r="AB65" s="3">
        <f t="shared" si="10"/>
        <v>1</v>
      </c>
      <c r="AC65" s="3">
        <v>5</v>
      </c>
      <c r="AD65" s="3">
        <f t="shared" si="11"/>
        <v>1</v>
      </c>
      <c r="AE65" s="3">
        <v>5</v>
      </c>
      <c r="AF65" s="3">
        <f t="shared" si="12"/>
        <v>1</v>
      </c>
      <c r="AG65" s="3">
        <v>5</v>
      </c>
      <c r="AH65" s="3">
        <f t="shared" si="13"/>
        <v>1</v>
      </c>
      <c r="AI65" s="3">
        <f t="shared" si="31"/>
        <v>1</v>
      </c>
      <c r="AJ65" s="3">
        <v>5</v>
      </c>
      <c r="AK65" s="3">
        <f t="shared" si="14"/>
        <v>1</v>
      </c>
      <c r="AL65" s="3">
        <v>5</v>
      </c>
      <c r="AM65" s="3">
        <f t="shared" si="15"/>
        <v>1</v>
      </c>
      <c r="AN65" s="3">
        <f t="shared" si="32"/>
        <v>1</v>
      </c>
      <c r="AO65" s="3" t="s">
        <v>613</v>
      </c>
      <c r="AP65" s="3">
        <v>4</v>
      </c>
      <c r="AQ65" s="3">
        <f t="shared" si="16"/>
        <v>1</v>
      </c>
      <c r="AR65" s="3">
        <v>4</v>
      </c>
      <c r="AS65" s="3">
        <f t="shared" si="17"/>
        <v>1</v>
      </c>
      <c r="AT65" s="3">
        <v>3</v>
      </c>
      <c r="AU65" s="3">
        <f t="shared" si="18"/>
        <v>0.66666666666666663</v>
      </c>
      <c r="AV65" s="3">
        <v>3</v>
      </c>
      <c r="AW65" s="3">
        <f t="shared" si="19"/>
        <v>0.66666666666666663</v>
      </c>
      <c r="AX65" s="3">
        <v>4</v>
      </c>
      <c r="AY65" s="3">
        <f t="shared" si="20"/>
        <v>1</v>
      </c>
      <c r="AZ65" s="3">
        <v>4</v>
      </c>
      <c r="BA65" s="3">
        <f t="shared" si="21"/>
        <v>1</v>
      </c>
      <c r="BB65" s="3">
        <v>4</v>
      </c>
      <c r="BC65" s="3">
        <f t="shared" si="22"/>
        <v>1</v>
      </c>
      <c r="BD65" s="3">
        <v>4</v>
      </c>
      <c r="BE65" s="3">
        <f t="shared" si="23"/>
        <v>1</v>
      </c>
      <c r="BF65" s="3">
        <v>4</v>
      </c>
      <c r="BG65" s="3">
        <f t="shared" si="24"/>
        <v>1</v>
      </c>
      <c r="BH65" s="3">
        <f t="shared" si="33"/>
        <v>0.92592592592592582</v>
      </c>
      <c r="BI65" s="3" t="s">
        <v>614</v>
      </c>
      <c r="BJ65" s="3">
        <v>3</v>
      </c>
      <c r="BK65" s="3" t="s">
        <v>615</v>
      </c>
      <c r="BL65" s="3">
        <v>3</v>
      </c>
      <c r="BM65" s="3" t="s">
        <v>616</v>
      </c>
      <c r="BN65" s="3">
        <v>3</v>
      </c>
      <c r="BO65" s="3">
        <v>4</v>
      </c>
      <c r="BP65" s="3">
        <f t="shared" si="25"/>
        <v>1</v>
      </c>
      <c r="BQ65" s="3">
        <v>4</v>
      </c>
      <c r="BR65" s="3">
        <f t="shared" si="26"/>
        <v>1</v>
      </c>
      <c r="BS65" s="3">
        <f t="shared" si="34"/>
        <v>1</v>
      </c>
      <c r="BT65" s="3">
        <v>4</v>
      </c>
      <c r="BU65" s="3">
        <f t="shared" si="27"/>
        <v>1</v>
      </c>
      <c r="BV65" s="3">
        <v>4</v>
      </c>
      <c r="BW65" s="3">
        <f t="shared" si="28"/>
        <v>1</v>
      </c>
      <c r="BX65" s="3">
        <v>4</v>
      </c>
      <c r="BY65" s="3">
        <f t="shared" si="29"/>
        <v>1</v>
      </c>
      <c r="BZ65" s="3">
        <f t="shared" si="35"/>
        <v>1</v>
      </c>
      <c r="CA65" s="3" t="s">
        <v>617</v>
      </c>
      <c r="CB65" s="3">
        <v>1</v>
      </c>
      <c r="CC65" s="3">
        <v>13</v>
      </c>
      <c r="CD65" s="3">
        <f t="shared" si="36"/>
        <v>0.98941798941798942</v>
      </c>
    </row>
    <row r="66" spans="1:82" ht="15" x14ac:dyDescent="0.2">
      <c r="A66" s="3" t="s">
        <v>618</v>
      </c>
      <c r="B66" s="21" t="s">
        <v>3137</v>
      </c>
      <c r="C66" s="3" t="s">
        <v>619</v>
      </c>
      <c r="D66" s="3" t="s">
        <v>124</v>
      </c>
      <c r="E66" s="3" t="s">
        <v>242</v>
      </c>
      <c r="G66" s="3">
        <f t="shared" si="0"/>
        <v>-0.25</v>
      </c>
      <c r="I66" s="3">
        <f t="shared" si="1"/>
        <v>-0.25</v>
      </c>
      <c r="J66" s="1" t="str">
        <f t="shared" si="30"/>
        <v/>
      </c>
      <c r="L66" s="3">
        <f t="shared" si="2"/>
        <v>-0.25</v>
      </c>
      <c r="N66" s="3">
        <f t="shared" si="3"/>
        <v>-0.25</v>
      </c>
      <c r="P66" s="3">
        <f t="shared" si="4"/>
        <v>-0.25</v>
      </c>
      <c r="R66" s="3">
        <f t="shared" si="5"/>
        <v>-0.25</v>
      </c>
      <c r="T66" s="3">
        <f t="shared" si="6"/>
        <v>-0.25</v>
      </c>
      <c r="V66" s="3">
        <f t="shared" si="7"/>
        <v>-0.25</v>
      </c>
      <c r="X66" s="3">
        <f t="shared" si="8"/>
        <v>-0.25</v>
      </c>
      <c r="Z66" s="3">
        <f t="shared" si="9"/>
        <v>-0.25</v>
      </c>
      <c r="AB66" s="3">
        <f t="shared" si="10"/>
        <v>-0.25</v>
      </c>
      <c r="AD66" s="3">
        <f t="shared" si="11"/>
        <v>-0.25</v>
      </c>
      <c r="AF66" s="3">
        <f t="shared" si="12"/>
        <v>-0.25</v>
      </c>
      <c r="AH66" s="3">
        <f t="shared" si="13"/>
        <v>-0.25</v>
      </c>
      <c r="AI66" s="3" t="str">
        <f t="shared" si="31"/>
        <v/>
      </c>
      <c r="AK66" s="3">
        <f t="shared" si="14"/>
        <v>-0.25</v>
      </c>
      <c r="AM66" s="3">
        <f t="shared" si="15"/>
        <v>-0.25</v>
      </c>
      <c r="AN66" s="3" t="str">
        <f t="shared" si="32"/>
        <v/>
      </c>
      <c r="AQ66" s="3">
        <f t="shared" si="16"/>
        <v>-0.33333333333333331</v>
      </c>
      <c r="AS66" s="3">
        <f t="shared" si="17"/>
        <v>-0.33333333333333331</v>
      </c>
      <c r="AU66" s="3">
        <f t="shared" si="18"/>
        <v>-0.33333333333333331</v>
      </c>
      <c r="AW66" s="3">
        <f t="shared" si="19"/>
        <v>-0.33333333333333331</v>
      </c>
      <c r="AY66" s="3">
        <f t="shared" si="20"/>
        <v>-0.33333333333333331</v>
      </c>
      <c r="BA66" s="3">
        <f t="shared" si="21"/>
        <v>-0.33333333333333331</v>
      </c>
      <c r="BC66" s="3">
        <f t="shared" si="22"/>
        <v>-0.33333333333333331</v>
      </c>
      <c r="BE66" s="3">
        <f t="shared" si="23"/>
        <v>-0.33333333333333331</v>
      </c>
      <c r="BG66" s="3">
        <f t="shared" si="24"/>
        <v>-0.33333333333333331</v>
      </c>
      <c r="BH66" s="3" t="str">
        <f t="shared" si="33"/>
        <v/>
      </c>
      <c r="BP66" s="3">
        <f t="shared" si="25"/>
        <v>-0.33333333333333331</v>
      </c>
      <c r="BR66" s="3">
        <f t="shared" si="26"/>
        <v>-0.33333333333333331</v>
      </c>
      <c r="BS66" s="3" t="str">
        <f t="shared" si="34"/>
        <v/>
      </c>
      <c r="BU66" s="3">
        <f t="shared" si="27"/>
        <v>-0.33333333333333331</v>
      </c>
      <c r="BW66" s="3">
        <f t="shared" si="28"/>
        <v>-0.33333333333333331</v>
      </c>
      <c r="BY66" s="3">
        <f t="shared" si="29"/>
        <v>-0.33333333333333331</v>
      </c>
      <c r="BZ66" s="3" t="str">
        <f t="shared" si="35"/>
        <v/>
      </c>
      <c r="CD66" s="3" t="str">
        <f t="shared" si="36"/>
        <v/>
      </c>
    </row>
    <row r="67" spans="1:82" ht="15" x14ac:dyDescent="0.2">
      <c r="A67" s="3" t="s">
        <v>620</v>
      </c>
      <c r="B67" s="21" t="s">
        <v>3137</v>
      </c>
      <c r="C67" s="3" t="s">
        <v>621</v>
      </c>
      <c r="D67" s="3" t="s">
        <v>144</v>
      </c>
      <c r="E67" s="3" t="s">
        <v>622</v>
      </c>
      <c r="F67" s="3">
        <v>4</v>
      </c>
      <c r="G67" s="3">
        <f t="shared" ref="G67:G130" si="37">(F67-1)/4</f>
        <v>0.75</v>
      </c>
      <c r="H67" s="3">
        <v>5</v>
      </c>
      <c r="I67" s="3">
        <f t="shared" ref="I67:I130" si="38">(H67-1)/4</f>
        <v>1</v>
      </c>
      <c r="J67" s="1">
        <f t="shared" si="30"/>
        <v>0.875</v>
      </c>
      <c r="K67" s="3">
        <v>5</v>
      </c>
      <c r="L67" s="3">
        <f t="shared" ref="L67:L130" si="39">(K67-1)/4</f>
        <v>1</v>
      </c>
      <c r="M67" s="3">
        <v>3</v>
      </c>
      <c r="N67" s="3">
        <f t="shared" ref="N67:N130" si="40">(M67-1)/4</f>
        <v>0.5</v>
      </c>
      <c r="O67" s="3">
        <v>5</v>
      </c>
      <c r="P67" s="3">
        <f t="shared" ref="P67:P130" si="41">(O67-1)/4</f>
        <v>1</v>
      </c>
      <c r="Q67" s="3">
        <v>3</v>
      </c>
      <c r="R67" s="3">
        <f t="shared" ref="R67:R130" si="42">(Q67-1)/4</f>
        <v>0.5</v>
      </c>
      <c r="S67" s="3">
        <v>3</v>
      </c>
      <c r="T67" s="3">
        <f t="shared" ref="T67:T130" si="43">(S67-1)/4</f>
        <v>0.5</v>
      </c>
      <c r="U67" s="3">
        <v>4</v>
      </c>
      <c r="V67" s="3">
        <f t="shared" ref="V67:V130" si="44">(U67-1)/4</f>
        <v>0.75</v>
      </c>
      <c r="W67" s="3">
        <v>5</v>
      </c>
      <c r="X67" s="3">
        <f t="shared" ref="X67:X130" si="45">(W67-1)/4</f>
        <v>1</v>
      </c>
      <c r="Y67" s="3">
        <v>3</v>
      </c>
      <c r="Z67" s="3">
        <f t="shared" ref="Z67:Z130" si="46">(Y67-1)/4</f>
        <v>0.5</v>
      </c>
      <c r="AA67" s="3">
        <v>5</v>
      </c>
      <c r="AB67" s="3">
        <f t="shared" ref="AB67:AB130" si="47">(AA67-1)/4</f>
        <v>1</v>
      </c>
      <c r="AC67" s="3">
        <v>4</v>
      </c>
      <c r="AD67" s="3">
        <f t="shared" ref="AD67:AD130" si="48">(AC67-1)/4</f>
        <v>0.75</v>
      </c>
      <c r="AE67" s="3">
        <v>4</v>
      </c>
      <c r="AF67" s="3">
        <f t="shared" ref="AF67:AF130" si="49">(AE67-1)/4</f>
        <v>0.75</v>
      </c>
      <c r="AG67" s="3">
        <v>3</v>
      </c>
      <c r="AH67" s="3">
        <f t="shared" ref="AH67:AH130" si="50">(AG67-1)/4</f>
        <v>0.5</v>
      </c>
      <c r="AI67" s="3">
        <f t="shared" si="31"/>
        <v>0.72916666666666663</v>
      </c>
      <c r="AJ67" s="3">
        <v>5</v>
      </c>
      <c r="AK67" s="3">
        <f t="shared" ref="AK67:AK130" si="51">(AJ67-1)/4</f>
        <v>1</v>
      </c>
      <c r="AL67" s="3">
        <v>3</v>
      </c>
      <c r="AM67" s="3">
        <f t="shared" ref="AM67:AM130" si="52">(AL67-1)/4</f>
        <v>0.5</v>
      </c>
      <c r="AN67" s="3">
        <f t="shared" si="32"/>
        <v>0.75</v>
      </c>
      <c r="AO67" s="3" t="s">
        <v>627</v>
      </c>
      <c r="AP67" s="3">
        <v>2</v>
      </c>
      <c r="AQ67" s="3">
        <f t="shared" ref="AQ67:AQ130" si="53">(AP67-1)/3</f>
        <v>0.33333333333333331</v>
      </c>
      <c r="AR67" s="3">
        <v>2</v>
      </c>
      <c r="AS67" s="3">
        <f t="shared" ref="AS67:AS130" si="54">(AR67-1)/3</f>
        <v>0.33333333333333331</v>
      </c>
      <c r="AT67" s="3">
        <v>2</v>
      </c>
      <c r="AU67" s="3">
        <f t="shared" ref="AU67:AU130" si="55">(AT67-1)/3</f>
        <v>0.33333333333333331</v>
      </c>
      <c r="AV67" s="3">
        <v>1</v>
      </c>
      <c r="AW67" s="3">
        <f t="shared" ref="AW67:AW130" si="56">(AV67-1)/3</f>
        <v>0</v>
      </c>
      <c r="AX67" s="3">
        <v>1</v>
      </c>
      <c r="AY67" s="3">
        <f t="shared" ref="AY67:AY130" si="57">(AX67-1)/3</f>
        <v>0</v>
      </c>
      <c r="AZ67" s="3">
        <v>1</v>
      </c>
      <c r="BA67" s="3">
        <f t="shared" ref="BA67:BA130" si="58">(AZ67-1)/3</f>
        <v>0</v>
      </c>
      <c r="BB67" s="3">
        <v>1</v>
      </c>
      <c r="BC67" s="3">
        <f t="shared" ref="BC67:BC130" si="59">(BB67-1)/3</f>
        <v>0</v>
      </c>
      <c r="BD67" s="3">
        <v>2</v>
      </c>
      <c r="BE67" s="3">
        <f t="shared" ref="BE67:BE130" si="60">(BD67-1)/3</f>
        <v>0.33333333333333331</v>
      </c>
      <c r="BF67" s="3">
        <v>1</v>
      </c>
      <c r="BG67" s="3">
        <f t="shared" ref="BG67:BG130" si="61">(BF67-1)/3</f>
        <v>0</v>
      </c>
      <c r="BH67" s="3">
        <f t="shared" si="33"/>
        <v>0.14814814814814814</v>
      </c>
      <c r="BI67" s="3" t="s">
        <v>628</v>
      </c>
      <c r="BJ67" s="3">
        <v>2</v>
      </c>
      <c r="BO67" s="3">
        <v>3</v>
      </c>
      <c r="BP67" s="3">
        <f t="shared" ref="BP67:BP130" si="62">(BO67-1)/3</f>
        <v>0.66666666666666663</v>
      </c>
      <c r="BQ67" s="3">
        <v>3</v>
      </c>
      <c r="BR67" s="3">
        <f t="shared" ref="BR67:BR130" si="63">(BQ67-1)/3</f>
        <v>0.66666666666666663</v>
      </c>
      <c r="BS67" s="3">
        <f t="shared" si="34"/>
        <v>0.66666666666666663</v>
      </c>
      <c r="BT67" s="3">
        <v>4</v>
      </c>
      <c r="BU67" s="3">
        <f t="shared" ref="BU67:BU130" si="64">(BT67-1)/3</f>
        <v>1</v>
      </c>
      <c r="BV67" s="3">
        <v>1</v>
      </c>
      <c r="BW67" s="3">
        <f t="shared" ref="BW67:BW130" si="65">(BV67-1)/3</f>
        <v>0</v>
      </c>
      <c r="BX67" s="3">
        <v>2</v>
      </c>
      <c r="BY67" s="3">
        <f t="shared" ref="BY67:BY130" si="66">(BX67-1)/3</f>
        <v>0.33333333333333331</v>
      </c>
      <c r="BZ67" s="3">
        <f t="shared" si="35"/>
        <v>0.44444444444444442</v>
      </c>
      <c r="CA67" s="3" t="s">
        <v>629</v>
      </c>
      <c r="CB67" s="3">
        <v>0</v>
      </c>
      <c r="CD67" s="3">
        <f t="shared" si="36"/>
        <v>0.51620370370370361</v>
      </c>
    </row>
    <row r="68" spans="1:82" ht="15" x14ac:dyDescent="0.2">
      <c r="A68" s="3" t="s">
        <v>635</v>
      </c>
      <c r="B68" s="21" t="s">
        <v>3138</v>
      </c>
      <c r="C68" s="3" t="s">
        <v>630</v>
      </c>
      <c r="D68" s="3" t="s">
        <v>113</v>
      </c>
      <c r="E68" s="3" t="s">
        <v>559</v>
      </c>
      <c r="F68" s="3">
        <v>5</v>
      </c>
      <c r="G68" s="3">
        <f t="shared" si="37"/>
        <v>1</v>
      </c>
      <c r="H68" s="3">
        <v>5</v>
      </c>
      <c r="I68" s="3">
        <f t="shared" si="38"/>
        <v>1</v>
      </c>
      <c r="J68" s="1">
        <f t="shared" ref="J68:J131" si="67">IFERROR(AVERAGE(IF(G68&gt;=0,G68,""), IF(I68&gt;=0,I68,"")), "")</f>
        <v>1</v>
      </c>
      <c r="K68" s="3">
        <v>3</v>
      </c>
      <c r="L68" s="3">
        <f t="shared" si="39"/>
        <v>0.5</v>
      </c>
      <c r="M68" s="3">
        <v>3</v>
      </c>
      <c r="N68" s="3">
        <f t="shared" si="40"/>
        <v>0.5</v>
      </c>
      <c r="O68" s="3">
        <v>3</v>
      </c>
      <c r="P68" s="3">
        <f t="shared" si="41"/>
        <v>0.5</v>
      </c>
      <c r="Q68" s="3">
        <v>4</v>
      </c>
      <c r="R68" s="3">
        <f t="shared" si="42"/>
        <v>0.75</v>
      </c>
      <c r="S68" s="3">
        <v>4</v>
      </c>
      <c r="T68" s="3">
        <f t="shared" si="43"/>
        <v>0.75</v>
      </c>
      <c r="U68" s="3">
        <v>5</v>
      </c>
      <c r="V68" s="3">
        <f t="shared" si="44"/>
        <v>1</v>
      </c>
      <c r="W68" s="3">
        <v>2</v>
      </c>
      <c r="X68" s="3">
        <f t="shared" si="45"/>
        <v>0.25</v>
      </c>
      <c r="Y68" s="3">
        <v>4</v>
      </c>
      <c r="Z68" s="3">
        <f t="shared" si="46"/>
        <v>0.75</v>
      </c>
      <c r="AA68" s="3">
        <v>5</v>
      </c>
      <c r="AB68" s="3">
        <f t="shared" si="47"/>
        <v>1</v>
      </c>
      <c r="AC68" s="3">
        <v>4</v>
      </c>
      <c r="AD68" s="3">
        <f t="shared" si="48"/>
        <v>0.75</v>
      </c>
      <c r="AE68" s="3">
        <v>4</v>
      </c>
      <c r="AF68" s="3">
        <f t="shared" si="49"/>
        <v>0.75</v>
      </c>
      <c r="AG68" s="3">
        <v>2</v>
      </c>
      <c r="AH68" s="3">
        <f t="shared" si="50"/>
        <v>0.25</v>
      </c>
      <c r="AI68" s="3">
        <f t="shared" ref="AI68:AI131" si="68">IFERROR(AVERAGE(IF(L68&gt;=0,L68,""), IF(N68&gt;=0,N68,""), IF(P68&gt;=0,P68,""), IF(R68&gt;=0,R68,""), IF(T68&gt;=0,T68,""), IF(V68&gt;=0,V68,""), IF(X68&gt;=0,X68,""), IF(Z68&gt;=0,Z68,""), IF(AB68&gt;=0,AB68,""), IF(AD68&gt;=0,AD68,""), IF(AF68&gt;=0,AF68,""), IF(AH68&gt;=0,AH68,"")), "")</f>
        <v>0.64583333333333337</v>
      </c>
      <c r="AJ68" s="3">
        <v>5</v>
      </c>
      <c r="AK68" s="3">
        <f t="shared" si="51"/>
        <v>1</v>
      </c>
      <c r="AL68" s="3">
        <v>4</v>
      </c>
      <c r="AM68" s="3">
        <f t="shared" si="52"/>
        <v>0.75</v>
      </c>
      <c r="AN68" s="3">
        <f t="shared" ref="AN68:AN131" si="69">IFERROR(AVERAGE(IF(AK68&gt;=0,AK68,""), IF(AM68&gt;=0,AM68,"")), "")</f>
        <v>0.875</v>
      </c>
      <c r="AO68" s="3" t="e">
        <v>#NAME?</v>
      </c>
      <c r="AP68" s="3">
        <v>3</v>
      </c>
      <c r="AQ68" s="3">
        <f t="shared" si="53"/>
        <v>0.66666666666666663</v>
      </c>
      <c r="AR68" s="3">
        <v>3</v>
      </c>
      <c r="AS68" s="3">
        <f t="shared" si="54"/>
        <v>0.66666666666666663</v>
      </c>
      <c r="AT68" s="3">
        <v>1</v>
      </c>
      <c r="AU68" s="3">
        <f t="shared" si="55"/>
        <v>0</v>
      </c>
      <c r="AV68" s="3">
        <v>3</v>
      </c>
      <c r="AW68" s="3">
        <f t="shared" si="56"/>
        <v>0.66666666666666663</v>
      </c>
      <c r="AX68" s="3">
        <v>4</v>
      </c>
      <c r="AY68" s="3">
        <f t="shared" si="57"/>
        <v>1</v>
      </c>
      <c r="AZ68" s="3">
        <v>1</v>
      </c>
      <c r="BA68" s="3">
        <f t="shared" si="58"/>
        <v>0</v>
      </c>
      <c r="BB68" s="3">
        <v>3</v>
      </c>
      <c r="BC68" s="3">
        <f t="shared" si="59"/>
        <v>0.66666666666666663</v>
      </c>
      <c r="BD68" s="3">
        <v>4</v>
      </c>
      <c r="BE68" s="3">
        <f t="shared" si="60"/>
        <v>1</v>
      </c>
      <c r="BF68" s="3">
        <v>4</v>
      </c>
      <c r="BG68" s="3">
        <f t="shared" si="61"/>
        <v>1</v>
      </c>
      <c r="BH68" s="3">
        <f t="shared" ref="BH68:BH131" si="70">IFERROR(AVERAGE(IF(AQ68&gt;=0,AQ68,""), IF(AS68&gt;=0,AS68,""), IF(AU68&gt;=0,AU68,""), IF(AW68&gt;=0,AW68,""), IF(AY68&gt;=0,AY68,""), IF(BA68&gt;=0,BA68,""), IF(BC68&gt;=0,BC68,""), IF(BE68&gt;=0,BE68,""), IF(BG68&gt;=0,BG68,"")), "")</f>
        <v>0.62962962962962954</v>
      </c>
      <c r="BI68" s="3" t="s">
        <v>632</v>
      </c>
      <c r="BJ68" s="3">
        <v>2</v>
      </c>
      <c r="BK68" s="3" t="s">
        <v>633</v>
      </c>
      <c r="BL68" s="3">
        <v>2</v>
      </c>
      <c r="BO68" s="3">
        <v>4</v>
      </c>
      <c r="BP68" s="3">
        <f t="shared" si="62"/>
        <v>1</v>
      </c>
      <c r="BQ68" s="3">
        <v>3</v>
      </c>
      <c r="BR68" s="3">
        <f t="shared" si="63"/>
        <v>0.66666666666666663</v>
      </c>
      <c r="BS68" s="3">
        <f t="shared" ref="BS68:BS131" si="71">IFERROR(AVERAGE(IF(BP68&gt;=0,BP68,""), IF(BR68&gt;=0,BR68,"")), "")</f>
        <v>0.83333333333333326</v>
      </c>
      <c r="BT68" s="3">
        <v>3</v>
      </c>
      <c r="BU68" s="3">
        <f t="shared" si="64"/>
        <v>0.66666666666666663</v>
      </c>
      <c r="BV68" s="3">
        <v>2</v>
      </c>
      <c r="BW68" s="3">
        <f t="shared" si="65"/>
        <v>0.33333333333333331</v>
      </c>
      <c r="BX68" s="3">
        <v>2</v>
      </c>
      <c r="BY68" s="3">
        <f t="shared" si="66"/>
        <v>0.33333333333333331</v>
      </c>
      <c r="BZ68" s="3">
        <f t="shared" ref="BZ68:BZ131" si="72">IFERROR(AVERAGE(IF(BU68&gt;=0,BU68,""), IF(BW68&gt;=0,BW68,""), IF(BY68&gt;=0,BY68,"")), "")</f>
        <v>0.44444444444444442</v>
      </c>
      <c r="CA68" s="3" t="s">
        <v>634</v>
      </c>
      <c r="CB68" s="3">
        <v>1</v>
      </c>
      <c r="CC68" s="3">
        <v>5</v>
      </c>
      <c r="CD68" s="3">
        <f t="shared" ref="CD68:CD131" si="73">IFERROR(AVERAGE(J68,AI68,AN68,BH68,BS68,BZ68,CB68), "")</f>
        <v>0.77546296296296291</v>
      </c>
    </row>
    <row r="69" spans="1:82" ht="15" x14ac:dyDescent="0.2">
      <c r="A69" s="3" t="s">
        <v>636</v>
      </c>
      <c r="B69" s="21" t="s">
        <v>3153</v>
      </c>
      <c r="C69" s="3" t="s">
        <v>637</v>
      </c>
      <c r="D69" s="3" t="s">
        <v>113</v>
      </c>
      <c r="E69" s="3" t="s">
        <v>638</v>
      </c>
      <c r="F69" s="3">
        <v>5</v>
      </c>
      <c r="G69" s="3">
        <f t="shared" si="37"/>
        <v>1</v>
      </c>
      <c r="H69" s="3">
        <v>5</v>
      </c>
      <c r="I69" s="3">
        <f t="shared" si="38"/>
        <v>1</v>
      </c>
      <c r="J69" s="1">
        <f t="shared" si="67"/>
        <v>1</v>
      </c>
      <c r="K69" s="3">
        <v>5</v>
      </c>
      <c r="L69" s="3">
        <f t="shared" si="39"/>
        <v>1</v>
      </c>
      <c r="M69" s="3">
        <v>5</v>
      </c>
      <c r="N69" s="3">
        <f t="shared" si="40"/>
        <v>1</v>
      </c>
      <c r="O69" s="3">
        <v>5</v>
      </c>
      <c r="P69" s="3">
        <f t="shared" si="41"/>
        <v>1</v>
      </c>
      <c r="Q69" s="3">
        <v>5</v>
      </c>
      <c r="R69" s="3">
        <f t="shared" si="42"/>
        <v>1</v>
      </c>
      <c r="S69" s="3">
        <v>5</v>
      </c>
      <c r="T69" s="3">
        <f t="shared" si="43"/>
        <v>1</v>
      </c>
      <c r="U69" s="3">
        <v>5</v>
      </c>
      <c r="V69" s="3">
        <f t="shared" si="44"/>
        <v>1</v>
      </c>
      <c r="W69" s="3">
        <v>5</v>
      </c>
      <c r="X69" s="3">
        <f t="shared" si="45"/>
        <v>1</v>
      </c>
      <c r="Y69" s="3">
        <v>5</v>
      </c>
      <c r="Z69" s="3">
        <f t="shared" si="46"/>
        <v>1</v>
      </c>
      <c r="AA69" s="3">
        <v>5</v>
      </c>
      <c r="AB69" s="3">
        <f t="shared" si="47"/>
        <v>1</v>
      </c>
      <c r="AC69" s="3">
        <v>5</v>
      </c>
      <c r="AD69" s="3">
        <f t="shared" si="48"/>
        <v>1</v>
      </c>
      <c r="AE69" s="3">
        <v>5</v>
      </c>
      <c r="AF69" s="3">
        <f t="shared" si="49"/>
        <v>1</v>
      </c>
      <c r="AG69" s="3">
        <v>3</v>
      </c>
      <c r="AH69" s="3">
        <f t="shared" si="50"/>
        <v>0.5</v>
      </c>
      <c r="AI69" s="3">
        <f t="shared" si="68"/>
        <v>0.95833333333333337</v>
      </c>
      <c r="AJ69" s="3">
        <v>5</v>
      </c>
      <c r="AK69" s="3">
        <f t="shared" si="51"/>
        <v>1</v>
      </c>
      <c r="AL69" s="3">
        <v>5</v>
      </c>
      <c r="AM69" s="3">
        <f t="shared" si="52"/>
        <v>1</v>
      </c>
      <c r="AN69" s="3">
        <f t="shared" si="69"/>
        <v>1</v>
      </c>
      <c r="AO69" s="3" t="s">
        <v>643</v>
      </c>
      <c r="AP69" s="3">
        <v>4</v>
      </c>
      <c r="AQ69" s="3">
        <f t="shared" si="53"/>
        <v>1</v>
      </c>
      <c r="AR69" s="3">
        <v>2</v>
      </c>
      <c r="AS69" s="3">
        <f t="shared" si="54"/>
        <v>0.33333333333333331</v>
      </c>
      <c r="AT69" s="3">
        <v>1</v>
      </c>
      <c r="AU69" s="3">
        <f t="shared" si="55"/>
        <v>0</v>
      </c>
      <c r="AV69" s="3">
        <v>2</v>
      </c>
      <c r="AW69" s="3">
        <f t="shared" si="56"/>
        <v>0.33333333333333331</v>
      </c>
      <c r="AX69" s="3">
        <v>4</v>
      </c>
      <c r="AY69" s="3">
        <f t="shared" si="57"/>
        <v>1</v>
      </c>
      <c r="AZ69" s="3">
        <v>4</v>
      </c>
      <c r="BA69" s="3">
        <f t="shared" si="58"/>
        <v>1</v>
      </c>
      <c r="BB69" s="3">
        <v>4</v>
      </c>
      <c r="BC69" s="3">
        <f t="shared" si="59"/>
        <v>1</v>
      </c>
      <c r="BD69" s="3">
        <v>2</v>
      </c>
      <c r="BE69" s="3">
        <f t="shared" si="60"/>
        <v>0.33333333333333331</v>
      </c>
      <c r="BF69" s="3">
        <v>4</v>
      </c>
      <c r="BG69" s="3">
        <f t="shared" si="61"/>
        <v>1</v>
      </c>
      <c r="BH69" s="3">
        <f t="shared" si="70"/>
        <v>0.66666666666666652</v>
      </c>
      <c r="BI69" s="3" t="s">
        <v>644</v>
      </c>
      <c r="BJ69" s="3">
        <v>3</v>
      </c>
      <c r="BO69" s="3">
        <v>4</v>
      </c>
      <c r="BP69" s="3">
        <f t="shared" si="62"/>
        <v>1</v>
      </c>
      <c r="BQ69" s="3">
        <v>4</v>
      </c>
      <c r="BR69" s="3">
        <f t="shared" si="63"/>
        <v>1</v>
      </c>
      <c r="BS69" s="3">
        <f t="shared" si="71"/>
        <v>1</v>
      </c>
      <c r="BT69" s="3">
        <v>3</v>
      </c>
      <c r="BU69" s="3">
        <f t="shared" si="64"/>
        <v>0.66666666666666663</v>
      </c>
      <c r="BV69" s="3">
        <v>1</v>
      </c>
      <c r="BW69" s="3">
        <f t="shared" si="65"/>
        <v>0</v>
      </c>
      <c r="BX69" s="3">
        <v>4</v>
      </c>
      <c r="BY69" s="3">
        <f t="shared" si="66"/>
        <v>1</v>
      </c>
      <c r="BZ69" s="3">
        <f t="shared" si="72"/>
        <v>0.55555555555555547</v>
      </c>
      <c r="CA69" s="3" t="s">
        <v>645</v>
      </c>
      <c r="CB69" s="3">
        <v>1</v>
      </c>
      <c r="CC69" s="3">
        <v>1</v>
      </c>
      <c r="CD69" s="3">
        <f t="shared" si="73"/>
        <v>0.88293650793650791</v>
      </c>
    </row>
    <row r="70" spans="1:82" ht="15" x14ac:dyDescent="0.2">
      <c r="A70" s="3" t="s">
        <v>646</v>
      </c>
      <c r="B70" s="21" t="s">
        <v>3149</v>
      </c>
      <c r="C70" s="3" t="s">
        <v>647</v>
      </c>
      <c r="D70" s="3" t="s">
        <v>124</v>
      </c>
      <c r="E70" s="3" t="s">
        <v>648</v>
      </c>
      <c r="F70" s="3">
        <v>5</v>
      </c>
      <c r="G70" s="3">
        <f t="shared" si="37"/>
        <v>1</v>
      </c>
      <c r="H70" s="3">
        <v>4</v>
      </c>
      <c r="I70" s="3">
        <f t="shared" si="38"/>
        <v>0.75</v>
      </c>
      <c r="J70" s="1">
        <f t="shared" si="67"/>
        <v>0.875</v>
      </c>
      <c r="K70" s="3">
        <v>5</v>
      </c>
      <c r="L70" s="3">
        <f t="shared" si="39"/>
        <v>1</v>
      </c>
      <c r="M70" s="3">
        <v>4</v>
      </c>
      <c r="N70" s="3">
        <f t="shared" si="40"/>
        <v>0.75</v>
      </c>
      <c r="O70" s="3">
        <v>5</v>
      </c>
      <c r="P70" s="3">
        <f t="shared" si="41"/>
        <v>1</v>
      </c>
      <c r="Q70" s="3">
        <v>5</v>
      </c>
      <c r="R70" s="3">
        <f t="shared" si="42"/>
        <v>1</v>
      </c>
      <c r="S70" s="3">
        <v>5</v>
      </c>
      <c r="T70" s="3">
        <f t="shared" si="43"/>
        <v>1</v>
      </c>
      <c r="U70" s="3">
        <v>4</v>
      </c>
      <c r="V70" s="3">
        <f t="shared" si="44"/>
        <v>0.75</v>
      </c>
      <c r="W70" s="3">
        <v>5</v>
      </c>
      <c r="X70" s="3">
        <f t="shared" si="45"/>
        <v>1</v>
      </c>
      <c r="Y70" s="3">
        <v>3</v>
      </c>
      <c r="Z70" s="3">
        <f t="shared" si="46"/>
        <v>0.5</v>
      </c>
      <c r="AA70" s="3">
        <v>2</v>
      </c>
      <c r="AB70" s="3">
        <f t="shared" si="47"/>
        <v>0.25</v>
      </c>
      <c r="AC70" s="3">
        <v>4</v>
      </c>
      <c r="AD70" s="3">
        <f t="shared" si="48"/>
        <v>0.75</v>
      </c>
      <c r="AE70" s="3">
        <v>5</v>
      </c>
      <c r="AF70" s="3">
        <f t="shared" si="49"/>
        <v>1</v>
      </c>
      <c r="AG70" s="3">
        <v>3</v>
      </c>
      <c r="AH70" s="3">
        <f t="shared" si="50"/>
        <v>0.5</v>
      </c>
      <c r="AI70" s="3">
        <f t="shared" si="68"/>
        <v>0.79166666666666663</v>
      </c>
      <c r="AJ70" s="3">
        <v>5</v>
      </c>
      <c r="AK70" s="3">
        <f t="shared" si="51"/>
        <v>1</v>
      </c>
      <c r="AL70" s="3">
        <v>4</v>
      </c>
      <c r="AM70" s="3">
        <f t="shared" si="52"/>
        <v>0.75</v>
      </c>
      <c r="AN70" s="3">
        <f t="shared" si="69"/>
        <v>0.875</v>
      </c>
      <c r="AO70" s="3" t="s">
        <v>654</v>
      </c>
      <c r="AP70" s="3">
        <v>1</v>
      </c>
      <c r="AQ70" s="3">
        <f t="shared" si="53"/>
        <v>0</v>
      </c>
      <c r="AR70" s="3">
        <v>1</v>
      </c>
      <c r="AS70" s="3">
        <f t="shared" si="54"/>
        <v>0</v>
      </c>
      <c r="AT70" s="3">
        <v>1</v>
      </c>
      <c r="AU70" s="3">
        <f t="shared" si="55"/>
        <v>0</v>
      </c>
      <c r="AV70" s="3">
        <v>1</v>
      </c>
      <c r="AW70" s="3">
        <f t="shared" si="56"/>
        <v>0</v>
      </c>
      <c r="AX70" s="3">
        <v>1</v>
      </c>
      <c r="AY70" s="3">
        <f t="shared" si="57"/>
        <v>0</v>
      </c>
      <c r="AZ70" s="3">
        <v>1</v>
      </c>
      <c r="BA70" s="3">
        <f t="shared" si="58"/>
        <v>0</v>
      </c>
      <c r="BB70" s="3">
        <v>1</v>
      </c>
      <c r="BC70" s="3">
        <f t="shared" si="59"/>
        <v>0</v>
      </c>
      <c r="BD70" s="3">
        <v>1</v>
      </c>
      <c r="BE70" s="3">
        <f t="shared" si="60"/>
        <v>0</v>
      </c>
      <c r="BF70" s="3">
        <v>1</v>
      </c>
      <c r="BG70" s="3">
        <f t="shared" si="61"/>
        <v>0</v>
      </c>
      <c r="BH70" s="3">
        <f t="shared" si="70"/>
        <v>0</v>
      </c>
      <c r="BI70" s="3" t="s">
        <v>237</v>
      </c>
      <c r="BJ70" s="3">
        <v>0</v>
      </c>
      <c r="BK70" s="3" t="s">
        <v>237</v>
      </c>
      <c r="BL70" s="3">
        <v>0</v>
      </c>
      <c r="BM70" s="3" t="s">
        <v>237</v>
      </c>
      <c r="BN70" s="3">
        <v>0</v>
      </c>
      <c r="BO70" s="3">
        <v>3</v>
      </c>
      <c r="BP70" s="3">
        <f t="shared" si="62"/>
        <v>0.66666666666666663</v>
      </c>
      <c r="BQ70" s="3">
        <v>3</v>
      </c>
      <c r="BR70" s="3">
        <f t="shared" si="63"/>
        <v>0.66666666666666663</v>
      </c>
      <c r="BS70" s="3">
        <f t="shared" si="71"/>
        <v>0.66666666666666663</v>
      </c>
      <c r="BT70" s="3">
        <v>3</v>
      </c>
      <c r="BU70" s="3">
        <f t="shared" si="64"/>
        <v>0.66666666666666663</v>
      </c>
      <c r="BV70" s="3">
        <v>1</v>
      </c>
      <c r="BW70" s="3">
        <f t="shared" si="65"/>
        <v>0</v>
      </c>
      <c r="BX70" s="3">
        <v>1</v>
      </c>
      <c r="BY70" s="3">
        <f t="shared" si="66"/>
        <v>0</v>
      </c>
      <c r="BZ70" s="3">
        <f t="shared" si="72"/>
        <v>0.22222222222222221</v>
      </c>
      <c r="CA70" s="3" t="s">
        <v>655</v>
      </c>
      <c r="CB70" s="3">
        <v>0</v>
      </c>
      <c r="CD70" s="3">
        <f t="shared" si="73"/>
        <v>0.49007936507936506</v>
      </c>
    </row>
    <row r="71" spans="1:82" ht="15" x14ac:dyDescent="0.2">
      <c r="A71" s="3" t="s">
        <v>656</v>
      </c>
      <c r="B71" s="21" t="s">
        <v>3151</v>
      </c>
      <c r="C71" s="3" t="s">
        <v>657</v>
      </c>
      <c r="D71" s="3" t="s">
        <v>124</v>
      </c>
      <c r="E71" s="3" t="s">
        <v>658</v>
      </c>
      <c r="F71" s="3">
        <v>4</v>
      </c>
      <c r="G71" s="3">
        <f t="shared" si="37"/>
        <v>0.75</v>
      </c>
      <c r="H71" s="3">
        <v>5</v>
      </c>
      <c r="I71" s="3">
        <f t="shared" si="38"/>
        <v>1</v>
      </c>
      <c r="J71" s="1">
        <f t="shared" si="67"/>
        <v>0.875</v>
      </c>
      <c r="K71" s="3">
        <v>4</v>
      </c>
      <c r="L71" s="3">
        <f t="shared" si="39"/>
        <v>0.75</v>
      </c>
      <c r="M71" s="3">
        <v>2</v>
      </c>
      <c r="N71" s="3">
        <f t="shared" si="40"/>
        <v>0.25</v>
      </c>
      <c r="O71" s="3">
        <v>5</v>
      </c>
      <c r="P71" s="3">
        <f t="shared" si="41"/>
        <v>1</v>
      </c>
      <c r="Q71" s="3">
        <v>5</v>
      </c>
      <c r="R71" s="3">
        <f t="shared" si="42"/>
        <v>1</v>
      </c>
      <c r="S71" s="3">
        <v>4</v>
      </c>
      <c r="T71" s="3">
        <f t="shared" si="43"/>
        <v>0.75</v>
      </c>
      <c r="U71" s="3">
        <v>4</v>
      </c>
      <c r="V71" s="3">
        <f t="shared" si="44"/>
        <v>0.75</v>
      </c>
      <c r="W71" s="3">
        <v>4</v>
      </c>
      <c r="X71" s="3">
        <f t="shared" si="45"/>
        <v>0.75</v>
      </c>
      <c r="Y71" s="3">
        <v>3</v>
      </c>
      <c r="Z71" s="3">
        <f t="shared" si="46"/>
        <v>0.5</v>
      </c>
      <c r="AA71" s="3">
        <v>5</v>
      </c>
      <c r="AB71" s="3">
        <f t="shared" si="47"/>
        <v>1</v>
      </c>
      <c r="AC71" s="3">
        <v>5</v>
      </c>
      <c r="AD71" s="3">
        <f t="shared" si="48"/>
        <v>1</v>
      </c>
      <c r="AE71" s="3">
        <v>4</v>
      </c>
      <c r="AF71" s="3">
        <f t="shared" si="49"/>
        <v>0.75</v>
      </c>
      <c r="AG71" s="3">
        <v>4</v>
      </c>
      <c r="AH71" s="3">
        <f t="shared" si="50"/>
        <v>0.75</v>
      </c>
      <c r="AI71" s="3">
        <f t="shared" si="68"/>
        <v>0.77083333333333337</v>
      </c>
      <c r="AJ71" s="3">
        <v>5</v>
      </c>
      <c r="AK71" s="3">
        <f t="shared" si="51"/>
        <v>1</v>
      </c>
      <c r="AL71" s="3">
        <v>5</v>
      </c>
      <c r="AM71" s="3">
        <f t="shared" si="52"/>
        <v>1</v>
      </c>
      <c r="AN71" s="3">
        <f t="shared" si="69"/>
        <v>1</v>
      </c>
      <c r="AO71" s="3" t="s">
        <v>664</v>
      </c>
      <c r="AP71" s="3">
        <v>3</v>
      </c>
      <c r="AQ71" s="3">
        <f t="shared" si="53"/>
        <v>0.66666666666666663</v>
      </c>
      <c r="AR71" s="3">
        <v>4</v>
      </c>
      <c r="AS71" s="3">
        <f t="shared" si="54"/>
        <v>1</v>
      </c>
      <c r="AT71" s="3">
        <v>3</v>
      </c>
      <c r="AU71" s="3">
        <f t="shared" si="55"/>
        <v>0.66666666666666663</v>
      </c>
      <c r="AV71" s="3">
        <v>3</v>
      </c>
      <c r="AW71" s="3">
        <f t="shared" si="56"/>
        <v>0.66666666666666663</v>
      </c>
      <c r="AX71" s="3">
        <v>3</v>
      </c>
      <c r="AY71" s="3">
        <f t="shared" si="57"/>
        <v>0.66666666666666663</v>
      </c>
      <c r="AZ71" s="3">
        <v>2</v>
      </c>
      <c r="BA71" s="3">
        <f t="shared" si="58"/>
        <v>0.33333333333333331</v>
      </c>
      <c r="BB71" s="3">
        <v>3</v>
      </c>
      <c r="BC71" s="3">
        <f t="shared" si="59"/>
        <v>0.66666666666666663</v>
      </c>
      <c r="BD71" s="3">
        <v>4</v>
      </c>
      <c r="BE71" s="3">
        <f t="shared" si="60"/>
        <v>1</v>
      </c>
      <c r="BF71" s="3">
        <v>3</v>
      </c>
      <c r="BG71" s="3">
        <f t="shared" si="61"/>
        <v>0.66666666666666663</v>
      </c>
      <c r="BH71" s="3">
        <f t="shared" si="70"/>
        <v>0.70370370370370372</v>
      </c>
      <c r="BI71" s="3" t="s">
        <v>420</v>
      </c>
      <c r="BJ71" s="3">
        <v>1</v>
      </c>
      <c r="BK71" s="3" t="s">
        <v>665</v>
      </c>
      <c r="BL71" s="3">
        <v>1</v>
      </c>
      <c r="BO71" s="3">
        <v>4</v>
      </c>
      <c r="BP71" s="3">
        <f t="shared" si="62"/>
        <v>1</v>
      </c>
      <c r="BQ71" s="3">
        <v>4</v>
      </c>
      <c r="BR71" s="3">
        <f t="shared" si="63"/>
        <v>1</v>
      </c>
      <c r="BS71" s="3">
        <f t="shared" si="71"/>
        <v>1</v>
      </c>
      <c r="BT71" s="3">
        <v>4</v>
      </c>
      <c r="BU71" s="3">
        <f t="shared" si="64"/>
        <v>1</v>
      </c>
      <c r="BV71" s="3">
        <v>3</v>
      </c>
      <c r="BW71" s="3">
        <f t="shared" si="65"/>
        <v>0.66666666666666663</v>
      </c>
      <c r="BX71" s="3">
        <v>4</v>
      </c>
      <c r="BY71" s="3">
        <f t="shared" si="66"/>
        <v>1</v>
      </c>
      <c r="BZ71" s="3">
        <f t="shared" si="72"/>
        <v>0.88888888888888884</v>
      </c>
      <c r="CA71" s="3" t="s">
        <v>666</v>
      </c>
      <c r="CB71" s="3">
        <v>1</v>
      </c>
      <c r="CC71" s="3">
        <v>1.5</v>
      </c>
      <c r="CD71" s="3">
        <f t="shared" si="73"/>
        <v>0.89120370370370361</v>
      </c>
    </row>
    <row r="72" spans="1:82" ht="15" x14ac:dyDescent="0.2">
      <c r="A72" s="3" t="s">
        <v>667</v>
      </c>
      <c r="B72" s="21" t="s">
        <v>3137</v>
      </c>
      <c r="C72" s="3">
        <v>91623</v>
      </c>
      <c r="D72" s="3" t="s">
        <v>124</v>
      </c>
      <c r="E72" s="3" t="s">
        <v>668</v>
      </c>
      <c r="G72" s="3">
        <f t="shared" si="37"/>
        <v>-0.25</v>
      </c>
      <c r="I72" s="3">
        <f t="shared" si="38"/>
        <v>-0.25</v>
      </c>
      <c r="J72" s="1" t="str">
        <f t="shared" si="67"/>
        <v/>
      </c>
      <c r="L72" s="3">
        <f t="shared" si="39"/>
        <v>-0.25</v>
      </c>
      <c r="N72" s="3">
        <f t="shared" si="40"/>
        <v>-0.25</v>
      </c>
      <c r="P72" s="3">
        <f t="shared" si="41"/>
        <v>-0.25</v>
      </c>
      <c r="R72" s="3">
        <f t="shared" si="42"/>
        <v>-0.25</v>
      </c>
      <c r="T72" s="3">
        <f t="shared" si="43"/>
        <v>-0.25</v>
      </c>
      <c r="V72" s="3">
        <f t="shared" si="44"/>
        <v>-0.25</v>
      </c>
      <c r="X72" s="3">
        <f t="shared" si="45"/>
        <v>-0.25</v>
      </c>
      <c r="Z72" s="3">
        <f t="shared" si="46"/>
        <v>-0.25</v>
      </c>
      <c r="AB72" s="3">
        <f t="shared" si="47"/>
        <v>-0.25</v>
      </c>
      <c r="AD72" s="3">
        <f t="shared" si="48"/>
        <v>-0.25</v>
      </c>
      <c r="AF72" s="3">
        <f t="shared" si="49"/>
        <v>-0.25</v>
      </c>
      <c r="AH72" s="3">
        <f t="shared" si="50"/>
        <v>-0.25</v>
      </c>
      <c r="AI72" s="3" t="str">
        <f t="shared" si="68"/>
        <v/>
      </c>
      <c r="AK72" s="3">
        <f t="shared" si="51"/>
        <v>-0.25</v>
      </c>
      <c r="AM72" s="3">
        <f t="shared" si="52"/>
        <v>-0.25</v>
      </c>
      <c r="AN72" s="3" t="str">
        <f t="shared" si="69"/>
        <v/>
      </c>
      <c r="AQ72" s="3">
        <f t="shared" si="53"/>
        <v>-0.33333333333333331</v>
      </c>
      <c r="AS72" s="3">
        <f t="shared" si="54"/>
        <v>-0.33333333333333331</v>
      </c>
      <c r="AU72" s="3">
        <f t="shared" si="55"/>
        <v>-0.33333333333333331</v>
      </c>
      <c r="AW72" s="3">
        <f t="shared" si="56"/>
        <v>-0.33333333333333331</v>
      </c>
      <c r="AY72" s="3">
        <f t="shared" si="57"/>
        <v>-0.33333333333333331</v>
      </c>
      <c r="BA72" s="3">
        <f t="shared" si="58"/>
        <v>-0.33333333333333331</v>
      </c>
      <c r="BC72" s="3">
        <f t="shared" si="59"/>
        <v>-0.33333333333333331</v>
      </c>
      <c r="BE72" s="3">
        <f t="shared" si="60"/>
        <v>-0.33333333333333331</v>
      </c>
      <c r="BG72" s="3">
        <f t="shared" si="61"/>
        <v>-0.33333333333333331</v>
      </c>
      <c r="BH72" s="3" t="str">
        <f t="shared" si="70"/>
        <v/>
      </c>
      <c r="BP72" s="3">
        <f t="shared" si="62"/>
        <v>-0.33333333333333331</v>
      </c>
      <c r="BR72" s="3">
        <f t="shared" si="63"/>
        <v>-0.33333333333333331</v>
      </c>
      <c r="BS72" s="3" t="str">
        <f t="shared" si="71"/>
        <v/>
      </c>
      <c r="BU72" s="3">
        <f t="shared" si="64"/>
        <v>-0.33333333333333331</v>
      </c>
      <c r="BW72" s="3">
        <f t="shared" si="65"/>
        <v>-0.33333333333333331</v>
      </c>
      <c r="BY72" s="3">
        <f t="shared" si="66"/>
        <v>-0.33333333333333331</v>
      </c>
      <c r="BZ72" s="3" t="str">
        <f t="shared" si="72"/>
        <v/>
      </c>
      <c r="CD72" s="3" t="str">
        <f t="shared" si="73"/>
        <v/>
      </c>
    </row>
    <row r="73" spans="1:82" ht="15" x14ac:dyDescent="0.2">
      <c r="A73" s="3" t="s">
        <v>669</v>
      </c>
      <c r="B73" s="21" t="s">
        <v>3139</v>
      </c>
      <c r="C73" s="3" t="s">
        <v>670</v>
      </c>
      <c r="D73" s="3" t="s">
        <v>124</v>
      </c>
      <c r="E73" s="3" t="s">
        <v>377</v>
      </c>
      <c r="F73" s="3">
        <v>5</v>
      </c>
      <c r="G73" s="3">
        <f t="shared" si="37"/>
        <v>1</v>
      </c>
      <c r="H73" s="3">
        <v>5</v>
      </c>
      <c r="I73" s="3">
        <f t="shared" si="38"/>
        <v>1</v>
      </c>
      <c r="J73" s="1">
        <f t="shared" si="67"/>
        <v>1</v>
      </c>
      <c r="K73" s="3">
        <v>4</v>
      </c>
      <c r="L73" s="3">
        <f t="shared" si="39"/>
        <v>0.75</v>
      </c>
      <c r="M73" s="3">
        <v>4</v>
      </c>
      <c r="N73" s="3">
        <f t="shared" si="40"/>
        <v>0.75</v>
      </c>
      <c r="O73" s="3">
        <v>4</v>
      </c>
      <c r="P73" s="3">
        <f t="shared" si="41"/>
        <v>0.75</v>
      </c>
      <c r="Q73" s="3">
        <v>3</v>
      </c>
      <c r="R73" s="3">
        <f t="shared" si="42"/>
        <v>0.5</v>
      </c>
      <c r="S73" s="3">
        <v>4</v>
      </c>
      <c r="T73" s="3">
        <f t="shared" si="43"/>
        <v>0.75</v>
      </c>
      <c r="U73" s="3">
        <v>4</v>
      </c>
      <c r="V73" s="3">
        <f t="shared" si="44"/>
        <v>0.75</v>
      </c>
      <c r="W73" s="3">
        <v>4</v>
      </c>
      <c r="X73" s="3">
        <f t="shared" si="45"/>
        <v>0.75</v>
      </c>
      <c r="Y73" s="3">
        <v>1</v>
      </c>
      <c r="Z73" s="3">
        <f t="shared" si="46"/>
        <v>0</v>
      </c>
      <c r="AA73" s="3">
        <v>3</v>
      </c>
      <c r="AB73" s="3">
        <f t="shared" si="47"/>
        <v>0.5</v>
      </c>
      <c r="AC73" s="3">
        <v>4</v>
      </c>
      <c r="AD73" s="3">
        <f t="shared" si="48"/>
        <v>0.75</v>
      </c>
      <c r="AE73" s="3">
        <v>3</v>
      </c>
      <c r="AF73" s="3">
        <f t="shared" si="49"/>
        <v>0.5</v>
      </c>
      <c r="AG73" s="3">
        <v>2</v>
      </c>
      <c r="AH73" s="3">
        <f t="shared" si="50"/>
        <v>0.25</v>
      </c>
      <c r="AI73" s="3">
        <f t="shared" si="68"/>
        <v>0.58333333333333337</v>
      </c>
      <c r="AJ73" s="3">
        <v>4</v>
      </c>
      <c r="AK73" s="3">
        <f t="shared" si="51"/>
        <v>0.75</v>
      </c>
      <c r="AL73" s="3">
        <v>4</v>
      </c>
      <c r="AM73" s="3">
        <f t="shared" si="52"/>
        <v>0.75</v>
      </c>
      <c r="AN73" s="3">
        <f t="shared" si="69"/>
        <v>0.75</v>
      </c>
      <c r="AO73" s="3" t="s">
        <v>676</v>
      </c>
      <c r="AP73" s="3">
        <v>3</v>
      </c>
      <c r="AQ73" s="3">
        <f t="shared" si="53"/>
        <v>0.66666666666666663</v>
      </c>
      <c r="AR73" s="3">
        <v>1</v>
      </c>
      <c r="AS73" s="3">
        <f t="shared" si="54"/>
        <v>0</v>
      </c>
      <c r="AT73" s="3">
        <v>1</v>
      </c>
      <c r="AU73" s="3">
        <f t="shared" si="55"/>
        <v>0</v>
      </c>
      <c r="AV73" s="3">
        <v>1</v>
      </c>
      <c r="AW73" s="3">
        <f t="shared" si="56"/>
        <v>0</v>
      </c>
      <c r="AX73" s="3">
        <v>2</v>
      </c>
      <c r="AY73" s="3">
        <f t="shared" si="57"/>
        <v>0.33333333333333331</v>
      </c>
      <c r="AZ73" s="3">
        <v>1</v>
      </c>
      <c r="BA73" s="3">
        <f t="shared" si="58"/>
        <v>0</v>
      </c>
      <c r="BB73" s="3">
        <v>1</v>
      </c>
      <c r="BC73" s="3">
        <f t="shared" si="59"/>
        <v>0</v>
      </c>
      <c r="BD73" s="3">
        <v>2</v>
      </c>
      <c r="BE73" s="3">
        <f t="shared" si="60"/>
        <v>0.33333333333333331</v>
      </c>
      <c r="BF73" s="3">
        <v>2</v>
      </c>
      <c r="BG73" s="3">
        <f t="shared" si="61"/>
        <v>0.33333333333333331</v>
      </c>
      <c r="BH73" s="3">
        <f t="shared" si="70"/>
        <v>0.18518518518518517</v>
      </c>
      <c r="BO73" s="3">
        <v>4</v>
      </c>
      <c r="BP73" s="3">
        <f t="shared" si="62"/>
        <v>1</v>
      </c>
      <c r="BQ73" s="3">
        <v>4</v>
      </c>
      <c r="BR73" s="3">
        <f t="shared" si="63"/>
        <v>1</v>
      </c>
      <c r="BS73" s="3">
        <f t="shared" si="71"/>
        <v>1</v>
      </c>
      <c r="BT73" s="3">
        <v>4</v>
      </c>
      <c r="BU73" s="3">
        <f t="shared" si="64"/>
        <v>1</v>
      </c>
      <c r="BV73" s="3">
        <v>3</v>
      </c>
      <c r="BW73" s="3">
        <f t="shared" si="65"/>
        <v>0.66666666666666663</v>
      </c>
      <c r="BX73" s="3">
        <v>3</v>
      </c>
      <c r="BY73" s="3">
        <f t="shared" si="66"/>
        <v>0.66666666666666663</v>
      </c>
      <c r="BZ73" s="3">
        <f t="shared" si="72"/>
        <v>0.77777777777777768</v>
      </c>
      <c r="CA73" s="3" t="s">
        <v>677</v>
      </c>
      <c r="CB73" s="3">
        <v>1</v>
      </c>
      <c r="CC73" s="3">
        <v>3</v>
      </c>
      <c r="CD73" s="3">
        <f t="shared" si="73"/>
        <v>0.75661375661375652</v>
      </c>
    </row>
    <row r="74" spans="1:82" ht="15" x14ac:dyDescent="0.2">
      <c r="A74" s="3" t="s">
        <v>679</v>
      </c>
      <c r="B74" s="21" t="s">
        <v>3153</v>
      </c>
      <c r="C74" s="3" t="s">
        <v>680</v>
      </c>
      <c r="D74" s="3" t="s">
        <v>113</v>
      </c>
      <c r="E74" s="3" t="s">
        <v>681</v>
      </c>
      <c r="F74" s="3">
        <v>5</v>
      </c>
      <c r="G74" s="3">
        <f t="shared" si="37"/>
        <v>1</v>
      </c>
      <c r="H74" s="3">
        <v>5</v>
      </c>
      <c r="I74" s="3">
        <f t="shared" si="38"/>
        <v>1</v>
      </c>
      <c r="J74" s="1">
        <f t="shared" si="67"/>
        <v>1</v>
      </c>
      <c r="K74" s="3">
        <v>4</v>
      </c>
      <c r="L74" s="3">
        <f t="shared" si="39"/>
        <v>0.75</v>
      </c>
      <c r="M74" s="3">
        <v>3</v>
      </c>
      <c r="N74" s="3">
        <f t="shared" si="40"/>
        <v>0.5</v>
      </c>
      <c r="O74" s="3">
        <v>4</v>
      </c>
      <c r="P74" s="3">
        <f t="shared" si="41"/>
        <v>0.75</v>
      </c>
      <c r="Q74" s="3">
        <v>4</v>
      </c>
      <c r="R74" s="3">
        <f t="shared" si="42"/>
        <v>0.75</v>
      </c>
      <c r="S74" s="3">
        <v>4</v>
      </c>
      <c r="T74" s="3">
        <f t="shared" si="43"/>
        <v>0.75</v>
      </c>
      <c r="U74" s="3">
        <v>4</v>
      </c>
      <c r="V74" s="3">
        <f t="shared" si="44"/>
        <v>0.75</v>
      </c>
      <c r="W74" s="3">
        <v>5</v>
      </c>
      <c r="X74" s="3">
        <f t="shared" si="45"/>
        <v>1</v>
      </c>
      <c r="Y74" s="3">
        <v>4</v>
      </c>
      <c r="Z74" s="3">
        <f t="shared" si="46"/>
        <v>0.75</v>
      </c>
      <c r="AA74" s="3">
        <v>5</v>
      </c>
      <c r="AB74" s="3">
        <f t="shared" si="47"/>
        <v>1</v>
      </c>
      <c r="AC74" s="3">
        <v>4</v>
      </c>
      <c r="AD74" s="3">
        <f t="shared" si="48"/>
        <v>0.75</v>
      </c>
      <c r="AE74" s="3">
        <v>5</v>
      </c>
      <c r="AF74" s="3">
        <f t="shared" si="49"/>
        <v>1</v>
      </c>
      <c r="AG74" s="3">
        <v>5</v>
      </c>
      <c r="AH74" s="3">
        <f t="shared" si="50"/>
        <v>1</v>
      </c>
      <c r="AI74" s="3">
        <f t="shared" si="68"/>
        <v>0.8125</v>
      </c>
      <c r="AJ74" s="3">
        <v>5</v>
      </c>
      <c r="AK74" s="3">
        <f t="shared" si="51"/>
        <v>1</v>
      </c>
      <c r="AL74" s="3">
        <v>4</v>
      </c>
      <c r="AM74" s="3">
        <f t="shared" si="52"/>
        <v>0.75</v>
      </c>
      <c r="AN74" s="3">
        <f t="shared" si="69"/>
        <v>0.875</v>
      </c>
      <c r="AO74" s="3" t="s">
        <v>686</v>
      </c>
      <c r="AP74" s="3">
        <v>4</v>
      </c>
      <c r="AQ74" s="3">
        <f t="shared" si="53"/>
        <v>1</v>
      </c>
      <c r="AR74" s="3">
        <v>2</v>
      </c>
      <c r="AS74" s="3">
        <f t="shared" si="54"/>
        <v>0.33333333333333331</v>
      </c>
      <c r="AT74" s="3">
        <v>1</v>
      </c>
      <c r="AU74" s="3">
        <f t="shared" si="55"/>
        <v>0</v>
      </c>
      <c r="AV74" s="3">
        <v>1</v>
      </c>
      <c r="AW74" s="3">
        <f t="shared" si="56"/>
        <v>0</v>
      </c>
      <c r="AX74" s="3">
        <v>3</v>
      </c>
      <c r="AY74" s="3">
        <f t="shared" si="57"/>
        <v>0.66666666666666663</v>
      </c>
      <c r="AZ74" s="3">
        <v>2</v>
      </c>
      <c r="BA74" s="3">
        <f t="shared" si="58"/>
        <v>0.33333333333333331</v>
      </c>
      <c r="BB74" s="3">
        <v>2</v>
      </c>
      <c r="BC74" s="3">
        <f t="shared" si="59"/>
        <v>0.33333333333333331</v>
      </c>
      <c r="BD74" s="3">
        <v>1</v>
      </c>
      <c r="BE74" s="3">
        <f t="shared" si="60"/>
        <v>0</v>
      </c>
      <c r="BF74" s="3">
        <v>4</v>
      </c>
      <c r="BG74" s="3">
        <f t="shared" si="61"/>
        <v>1</v>
      </c>
      <c r="BH74" s="3">
        <f t="shared" si="70"/>
        <v>0.40740740740740744</v>
      </c>
      <c r="BO74" s="3">
        <v>4</v>
      </c>
      <c r="BP74" s="3">
        <f t="shared" si="62"/>
        <v>1</v>
      </c>
      <c r="BQ74" s="3">
        <v>4</v>
      </c>
      <c r="BR74" s="3">
        <f t="shared" si="63"/>
        <v>1</v>
      </c>
      <c r="BS74" s="3">
        <f t="shared" si="71"/>
        <v>1</v>
      </c>
      <c r="BT74" s="3">
        <v>4</v>
      </c>
      <c r="BU74" s="3">
        <f t="shared" si="64"/>
        <v>1</v>
      </c>
      <c r="BV74" s="3">
        <v>4</v>
      </c>
      <c r="BW74" s="3">
        <f t="shared" si="65"/>
        <v>1</v>
      </c>
      <c r="BX74" s="3">
        <v>3</v>
      </c>
      <c r="BY74" s="3">
        <f t="shared" si="66"/>
        <v>0.66666666666666663</v>
      </c>
      <c r="BZ74" s="3">
        <f t="shared" si="72"/>
        <v>0.88888888888888884</v>
      </c>
      <c r="CA74" s="3" t="s">
        <v>687</v>
      </c>
      <c r="CB74" s="3">
        <v>1</v>
      </c>
      <c r="CC74" s="3">
        <v>5</v>
      </c>
      <c r="CD74" s="3">
        <f t="shared" si="73"/>
        <v>0.85482804232804221</v>
      </c>
    </row>
    <row r="75" spans="1:82" ht="15" x14ac:dyDescent="0.2">
      <c r="A75" s="3" t="s">
        <v>689</v>
      </c>
      <c r="B75" s="21" t="s">
        <v>3137</v>
      </c>
      <c r="C75" s="3" t="s">
        <v>690</v>
      </c>
      <c r="D75" s="3" t="s">
        <v>124</v>
      </c>
      <c r="E75" s="3" t="s">
        <v>691</v>
      </c>
      <c r="F75" s="3">
        <v>5</v>
      </c>
      <c r="G75" s="3">
        <f t="shared" si="37"/>
        <v>1</v>
      </c>
      <c r="H75" s="3">
        <v>4</v>
      </c>
      <c r="I75" s="3">
        <f t="shared" si="38"/>
        <v>0.75</v>
      </c>
      <c r="J75" s="1">
        <f t="shared" si="67"/>
        <v>0.875</v>
      </c>
      <c r="K75" s="3">
        <v>5</v>
      </c>
      <c r="L75" s="3">
        <f t="shared" si="39"/>
        <v>1</v>
      </c>
      <c r="M75" s="3">
        <v>4</v>
      </c>
      <c r="N75" s="3">
        <f t="shared" si="40"/>
        <v>0.75</v>
      </c>
      <c r="O75" s="3">
        <v>5</v>
      </c>
      <c r="P75" s="3">
        <f t="shared" si="41"/>
        <v>1</v>
      </c>
      <c r="Q75" s="3">
        <v>4</v>
      </c>
      <c r="R75" s="3">
        <f t="shared" si="42"/>
        <v>0.75</v>
      </c>
      <c r="S75" s="3">
        <v>5</v>
      </c>
      <c r="T75" s="3">
        <f t="shared" si="43"/>
        <v>1</v>
      </c>
      <c r="U75" s="3">
        <v>4</v>
      </c>
      <c r="V75" s="3">
        <f t="shared" si="44"/>
        <v>0.75</v>
      </c>
      <c r="W75" s="3">
        <v>4</v>
      </c>
      <c r="X75" s="3">
        <f t="shared" si="45"/>
        <v>0.75</v>
      </c>
      <c r="Y75" s="3">
        <v>5</v>
      </c>
      <c r="Z75" s="3">
        <f t="shared" si="46"/>
        <v>1</v>
      </c>
      <c r="AA75" s="3">
        <v>5</v>
      </c>
      <c r="AB75" s="3">
        <f t="shared" si="47"/>
        <v>1</v>
      </c>
      <c r="AC75" s="3">
        <v>5</v>
      </c>
      <c r="AD75" s="3">
        <f t="shared" si="48"/>
        <v>1</v>
      </c>
      <c r="AE75" s="3">
        <v>5</v>
      </c>
      <c r="AF75" s="3">
        <f t="shared" si="49"/>
        <v>1</v>
      </c>
      <c r="AG75" s="3">
        <v>4</v>
      </c>
      <c r="AH75" s="3">
        <f t="shared" si="50"/>
        <v>0.75</v>
      </c>
      <c r="AI75" s="3">
        <f t="shared" si="68"/>
        <v>0.89583333333333337</v>
      </c>
      <c r="AJ75" s="3">
        <v>4</v>
      </c>
      <c r="AK75" s="3">
        <f t="shared" si="51"/>
        <v>0.75</v>
      </c>
      <c r="AL75" s="3">
        <v>3</v>
      </c>
      <c r="AM75" s="3">
        <f t="shared" si="52"/>
        <v>0.5</v>
      </c>
      <c r="AN75" s="3">
        <f t="shared" si="69"/>
        <v>0.625</v>
      </c>
      <c r="AO75" s="3" t="s">
        <v>695</v>
      </c>
      <c r="AP75" s="3">
        <v>4</v>
      </c>
      <c r="AQ75" s="3">
        <f t="shared" si="53"/>
        <v>1</v>
      </c>
      <c r="AR75" s="3">
        <v>3</v>
      </c>
      <c r="AS75" s="3">
        <f t="shared" si="54"/>
        <v>0.66666666666666663</v>
      </c>
      <c r="AT75" s="3">
        <v>1</v>
      </c>
      <c r="AU75" s="3">
        <f t="shared" si="55"/>
        <v>0</v>
      </c>
      <c r="AV75" s="3">
        <v>1</v>
      </c>
      <c r="AW75" s="3">
        <f t="shared" si="56"/>
        <v>0</v>
      </c>
      <c r="AX75" s="3">
        <v>1</v>
      </c>
      <c r="AY75" s="3">
        <f t="shared" si="57"/>
        <v>0</v>
      </c>
      <c r="AZ75" s="3">
        <v>0</v>
      </c>
      <c r="BA75" s="3">
        <f t="shared" si="58"/>
        <v>-0.33333333333333331</v>
      </c>
      <c r="BB75" s="3">
        <v>1</v>
      </c>
      <c r="BC75" s="3">
        <f t="shared" si="59"/>
        <v>0</v>
      </c>
      <c r="BD75" s="3">
        <v>4</v>
      </c>
      <c r="BE75" s="3">
        <f t="shared" si="60"/>
        <v>1</v>
      </c>
      <c r="BF75" s="3">
        <v>3</v>
      </c>
      <c r="BG75" s="3">
        <f t="shared" si="61"/>
        <v>0.66666666666666663</v>
      </c>
      <c r="BH75" s="3" t="str">
        <f t="shared" si="70"/>
        <v/>
      </c>
      <c r="BO75" s="3">
        <v>4</v>
      </c>
      <c r="BP75" s="3">
        <f t="shared" si="62"/>
        <v>1</v>
      </c>
      <c r="BQ75" s="3">
        <v>4</v>
      </c>
      <c r="BR75" s="3">
        <f t="shared" si="63"/>
        <v>1</v>
      </c>
      <c r="BS75" s="3">
        <f t="shared" si="71"/>
        <v>1</v>
      </c>
      <c r="BT75" s="3">
        <v>4</v>
      </c>
      <c r="BU75" s="3">
        <f t="shared" si="64"/>
        <v>1</v>
      </c>
      <c r="BV75" s="3">
        <v>3</v>
      </c>
      <c r="BW75" s="3">
        <f t="shared" si="65"/>
        <v>0.66666666666666663</v>
      </c>
      <c r="BX75" s="3">
        <v>3</v>
      </c>
      <c r="BY75" s="3">
        <f t="shared" si="66"/>
        <v>0.66666666666666663</v>
      </c>
      <c r="BZ75" s="3">
        <f t="shared" si="72"/>
        <v>0.77777777777777768</v>
      </c>
      <c r="CA75" s="3" t="s">
        <v>696</v>
      </c>
      <c r="CB75" s="3">
        <v>1</v>
      </c>
      <c r="CC75" s="3">
        <v>2</v>
      </c>
      <c r="CD75" s="3">
        <f t="shared" si="73"/>
        <v>0.86226851851851849</v>
      </c>
    </row>
    <row r="76" spans="1:82" ht="15" x14ac:dyDescent="0.2">
      <c r="A76" s="3" t="s">
        <v>697</v>
      </c>
      <c r="B76" s="21" t="s">
        <v>3139</v>
      </c>
      <c r="C76" s="3" t="s">
        <v>698</v>
      </c>
      <c r="D76" s="3" t="s">
        <v>124</v>
      </c>
      <c r="E76" s="3" t="s">
        <v>699</v>
      </c>
      <c r="F76" s="3">
        <v>5</v>
      </c>
      <c r="G76" s="3">
        <f t="shared" si="37"/>
        <v>1</v>
      </c>
      <c r="H76" s="3">
        <v>5</v>
      </c>
      <c r="I76" s="3">
        <f t="shared" si="38"/>
        <v>1</v>
      </c>
      <c r="J76" s="1">
        <f t="shared" si="67"/>
        <v>1</v>
      </c>
      <c r="K76" s="3">
        <v>5</v>
      </c>
      <c r="L76" s="3">
        <f t="shared" si="39"/>
        <v>1</v>
      </c>
      <c r="M76" s="3">
        <v>5</v>
      </c>
      <c r="N76" s="3">
        <f t="shared" si="40"/>
        <v>1</v>
      </c>
      <c r="O76" s="3">
        <v>5</v>
      </c>
      <c r="P76" s="3">
        <f t="shared" si="41"/>
        <v>1</v>
      </c>
      <c r="Q76" s="3">
        <v>5</v>
      </c>
      <c r="R76" s="3">
        <f t="shared" si="42"/>
        <v>1</v>
      </c>
      <c r="S76" s="3">
        <v>5</v>
      </c>
      <c r="T76" s="3">
        <f t="shared" si="43"/>
        <v>1</v>
      </c>
      <c r="U76" s="3">
        <v>5</v>
      </c>
      <c r="V76" s="3">
        <f t="shared" si="44"/>
        <v>1</v>
      </c>
      <c r="W76" s="3">
        <v>5</v>
      </c>
      <c r="X76" s="3">
        <f t="shared" si="45"/>
        <v>1</v>
      </c>
      <c r="Y76" s="3">
        <v>5</v>
      </c>
      <c r="Z76" s="3">
        <f t="shared" si="46"/>
        <v>1</v>
      </c>
      <c r="AA76" s="3">
        <v>5</v>
      </c>
      <c r="AB76" s="3">
        <f t="shared" si="47"/>
        <v>1</v>
      </c>
      <c r="AC76" s="3">
        <v>5</v>
      </c>
      <c r="AD76" s="3">
        <f t="shared" si="48"/>
        <v>1</v>
      </c>
      <c r="AE76" s="3">
        <v>5</v>
      </c>
      <c r="AF76" s="3">
        <f t="shared" si="49"/>
        <v>1</v>
      </c>
      <c r="AG76" s="3">
        <v>5</v>
      </c>
      <c r="AH76" s="3">
        <f t="shared" si="50"/>
        <v>1</v>
      </c>
      <c r="AI76" s="3">
        <f t="shared" si="68"/>
        <v>1</v>
      </c>
      <c r="AJ76" s="3">
        <v>5</v>
      </c>
      <c r="AK76" s="3">
        <f t="shared" si="51"/>
        <v>1</v>
      </c>
      <c r="AL76" s="3">
        <v>5</v>
      </c>
      <c r="AM76" s="3">
        <f t="shared" si="52"/>
        <v>1</v>
      </c>
      <c r="AN76" s="3">
        <f t="shared" si="69"/>
        <v>1</v>
      </c>
      <c r="AO76" s="3" t="s">
        <v>705</v>
      </c>
      <c r="AP76" s="3">
        <v>4</v>
      </c>
      <c r="AQ76" s="3">
        <f t="shared" si="53"/>
        <v>1</v>
      </c>
      <c r="AR76" s="3">
        <v>4</v>
      </c>
      <c r="AS76" s="3">
        <f t="shared" si="54"/>
        <v>1</v>
      </c>
      <c r="AT76" s="3">
        <v>4</v>
      </c>
      <c r="AU76" s="3">
        <f t="shared" si="55"/>
        <v>1</v>
      </c>
      <c r="AV76" s="3">
        <v>4</v>
      </c>
      <c r="AW76" s="3">
        <f t="shared" si="56"/>
        <v>1</v>
      </c>
      <c r="AX76" s="3">
        <v>4</v>
      </c>
      <c r="AY76" s="3">
        <f t="shared" si="57"/>
        <v>1</v>
      </c>
      <c r="AZ76" s="3">
        <v>4</v>
      </c>
      <c r="BA76" s="3">
        <f t="shared" si="58"/>
        <v>1</v>
      </c>
      <c r="BB76" s="3">
        <v>4</v>
      </c>
      <c r="BC76" s="3">
        <f t="shared" si="59"/>
        <v>1</v>
      </c>
      <c r="BD76" s="3">
        <v>4</v>
      </c>
      <c r="BE76" s="3">
        <f t="shared" si="60"/>
        <v>1</v>
      </c>
      <c r="BF76" s="3">
        <v>3</v>
      </c>
      <c r="BG76" s="3">
        <f t="shared" si="61"/>
        <v>0.66666666666666663</v>
      </c>
      <c r="BH76" s="3">
        <f t="shared" si="70"/>
        <v>0.96296296296296291</v>
      </c>
      <c r="BI76" s="3" t="s">
        <v>706</v>
      </c>
      <c r="BJ76" s="3">
        <v>3</v>
      </c>
      <c r="BK76" s="3" t="s">
        <v>707</v>
      </c>
      <c r="BL76" s="3">
        <v>2</v>
      </c>
      <c r="BM76" s="3" t="s">
        <v>708</v>
      </c>
      <c r="BN76" s="3">
        <v>3</v>
      </c>
      <c r="BO76" s="3">
        <v>4</v>
      </c>
      <c r="BP76" s="3">
        <f t="shared" si="62"/>
        <v>1</v>
      </c>
      <c r="BQ76" s="3">
        <v>4</v>
      </c>
      <c r="BR76" s="3">
        <f t="shared" si="63"/>
        <v>1</v>
      </c>
      <c r="BS76" s="3">
        <f t="shared" si="71"/>
        <v>1</v>
      </c>
      <c r="BT76" s="3">
        <v>4</v>
      </c>
      <c r="BU76" s="3">
        <f t="shared" si="64"/>
        <v>1</v>
      </c>
      <c r="BV76" s="3">
        <v>4</v>
      </c>
      <c r="BW76" s="3">
        <f t="shared" si="65"/>
        <v>1</v>
      </c>
      <c r="BX76" s="3">
        <v>4</v>
      </c>
      <c r="BY76" s="3">
        <f t="shared" si="66"/>
        <v>1</v>
      </c>
      <c r="BZ76" s="3">
        <f t="shared" si="72"/>
        <v>1</v>
      </c>
      <c r="CA76" s="3" t="s">
        <v>709</v>
      </c>
      <c r="CB76" s="3">
        <v>1</v>
      </c>
      <c r="CC76" s="3">
        <v>23</v>
      </c>
      <c r="CD76" s="3">
        <f t="shared" si="73"/>
        <v>0.99470899470899465</v>
      </c>
    </row>
    <row r="77" spans="1:82" ht="15" x14ac:dyDescent="0.2">
      <c r="A77" s="3" t="s">
        <v>710</v>
      </c>
      <c r="B77" s="21" t="s">
        <v>3137</v>
      </c>
      <c r="C77" s="3" t="s">
        <v>711</v>
      </c>
      <c r="D77" s="3" t="s">
        <v>113</v>
      </c>
      <c r="E77" s="3" t="s">
        <v>712</v>
      </c>
      <c r="F77" s="3">
        <v>5</v>
      </c>
      <c r="G77" s="3">
        <f t="shared" si="37"/>
        <v>1</v>
      </c>
      <c r="H77" s="3">
        <v>5</v>
      </c>
      <c r="I77" s="3">
        <f t="shared" si="38"/>
        <v>1</v>
      </c>
      <c r="J77" s="1">
        <f t="shared" si="67"/>
        <v>1</v>
      </c>
      <c r="K77" s="3">
        <v>5</v>
      </c>
      <c r="L77" s="3">
        <f t="shared" si="39"/>
        <v>1</v>
      </c>
      <c r="M77" s="3">
        <v>4</v>
      </c>
      <c r="N77" s="3">
        <f t="shared" si="40"/>
        <v>0.75</v>
      </c>
      <c r="O77" s="3">
        <v>5</v>
      </c>
      <c r="P77" s="3">
        <f t="shared" si="41"/>
        <v>1</v>
      </c>
      <c r="Q77" s="3">
        <v>4</v>
      </c>
      <c r="R77" s="3">
        <f t="shared" si="42"/>
        <v>0.75</v>
      </c>
      <c r="S77" s="3">
        <v>5</v>
      </c>
      <c r="T77" s="3">
        <f t="shared" si="43"/>
        <v>1</v>
      </c>
      <c r="U77" s="3">
        <v>4</v>
      </c>
      <c r="V77" s="3">
        <f t="shared" si="44"/>
        <v>0.75</v>
      </c>
      <c r="W77" s="3">
        <v>4</v>
      </c>
      <c r="X77" s="3">
        <f t="shared" si="45"/>
        <v>0.75</v>
      </c>
      <c r="Y77" s="3">
        <v>4</v>
      </c>
      <c r="Z77" s="3">
        <f t="shared" si="46"/>
        <v>0.75</v>
      </c>
      <c r="AA77" s="3">
        <v>5</v>
      </c>
      <c r="AB77" s="3">
        <f t="shared" si="47"/>
        <v>1</v>
      </c>
      <c r="AC77" s="3">
        <v>4</v>
      </c>
      <c r="AD77" s="3">
        <f t="shared" si="48"/>
        <v>0.75</v>
      </c>
      <c r="AE77" s="3">
        <v>4</v>
      </c>
      <c r="AF77" s="3">
        <f t="shared" si="49"/>
        <v>0.75</v>
      </c>
      <c r="AG77" s="3">
        <v>3</v>
      </c>
      <c r="AH77" s="3">
        <f t="shared" si="50"/>
        <v>0.5</v>
      </c>
      <c r="AI77" s="3">
        <f t="shared" si="68"/>
        <v>0.8125</v>
      </c>
      <c r="AJ77" s="3">
        <v>5</v>
      </c>
      <c r="AK77" s="3">
        <f t="shared" si="51"/>
        <v>1</v>
      </c>
      <c r="AL77" s="3">
        <v>5</v>
      </c>
      <c r="AM77" s="3">
        <f t="shared" si="52"/>
        <v>1</v>
      </c>
      <c r="AN77" s="3">
        <f t="shared" si="69"/>
        <v>1</v>
      </c>
      <c r="AO77" s="3" t="s">
        <v>717</v>
      </c>
      <c r="AP77" s="3">
        <v>2</v>
      </c>
      <c r="AQ77" s="3">
        <f t="shared" si="53"/>
        <v>0.33333333333333331</v>
      </c>
      <c r="AR77" s="3">
        <v>1</v>
      </c>
      <c r="AS77" s="3">
        <f t="shared" si="54"/>
        <v>0</v>
      </c>
      <c r="AT77" s="3">
        <v>1</v>
      </c>
      <c r="AU77" s="3">
        <f t="shared" si="55"/>
        <v>0</v>
      </c>
      <c r="AV77" s="3">
        <v>1</v>
      </c>
      <c r="AW77" s="3">
        <f t="shared" si="56"/>
        <v>0</v>
      </c>
      <c r="AX77" s="3">
        <v>1</v>
      </c>
      <c r="AY77" s="3">
        <f t="shared" si="57"/>
        <v>0</v>
      </c>
      <c r="AZ77" s="3">
        <v>1</v>
      </c>
      <c r="BA77" s="3">
        <f t="shared" si="58"/>
        <v>0</v>
      </c>
      <c r="BB77" s="3">
        <v>3</v>
      </c>
      <c r="BC77" s="3">
        <f t="shared" si="59"/>
        <v>0.66666666666666663</v>
      </c>
      <c r="BD77" s="3">
        <v>2</v>
      </c>
      <c r="BE77" s="3">
        <f t="shared" si="60"/>
        <v>0.33333333333333331</v>
      </c>
      <c r="BF77" s="3">
        <v>3</v>
      </c>
      <c r="BG77" s="3">
        <f t="shared" si="61"/>
        <v>0.66666666666666663</v>
      </c>
      <c r="BH77" s="3">
        <f t="shared" si="70"/>
        <v>0.22222222222222221</v>
      </c>
      <c r="BI77" s="3" t="s">
        <v>718</v>
      </c>
      <c r="BJ77" s="3">
        <v>2</v>
      </c>
      <c r="BK77" s="3" t="s">
        <v>719</v>
      </c>
      <c r="BL77" s="3">
        <v>2</v>
      </c>
      <c r="BO77" s="3">
        <v>4</v>
      </c>
      <c r="BP77" s="3">
        <f t="shared" si="62"/>
        <v>1</v>
      </c>
      <c r="BQ77" s="3">
        <v>4</v>
      </c>
      <c r="BR77" s="3">
        <f t="shared" si="63"/>
        <v>1</v>
      </c>
      <c r="BS77" s="3">
        <f t="shared" si="71"/>
        <v>1</v>
      </c>
      <c r="BT77" s="3">
        <v>3</v>
      </c>
      <c r="BU77" s="3">
        <f t="shared" si="64"/>
        <v>0.66666666666666663</v>
      </c>
      <c r="BV77" s="3">
        <v>2</v>
      </c>
      <c r="BW77" s="3">
        <f t="shared" si="65"/>
        <v>0.33333333333333331</v>
      </c>
      <c r="BX77" s="3">
        <v>3</v>
      </c>
      <c r="BY77" s="3">
        <f t="shared" si="66"/>
        <v>0.66666666666666663</v>
      </c>
      <c r="BZ77" s="3">
        <f t="shared" si="72"/>
        <v>0.55555555555555547</v>
      </c>
      <c r="CA77" s="3" t="s">
        <v>720</v>
      </c>
      <c r="CB77" s="3">
        <v>1</v>
      </c>
      <c r="CC77" s="3">
        <v>1</v>
      </c>
      <c r="CD77" s="3">
        <f t="shared" si="73"/>
        <v>0.79861111111111105</v>
      </c>
    </row>
    <row r="78" spans="1:82" ht="15" x14ac:dyDescent="0.2">
      <c r="A78" s="3" t="s">
        <v>721</v>
      </c>
      <c r="B78" s="21" t="s">
        <v>3151</v>
      </c>
      <c r="C78" s="3" t="s">
        <v>722</v>
      </c>
      <c r="D78" s="3" t="s">
        <v>144</v>
      </c>
      <c r="E78" s="3" t="s">
        <v>723</v>
      </c>
      <c r="F78" s="3">
        <v>5</v>
      </c>
      <c r="G78" s="3">
        <f t="shared" si="37"/>
        <v>1</v>
      </c>
      <c r="H78" s="3">
        <v>5</v>
      </c>
      <c r="I78" s="3">
        <f t="shared" si="38"/>
        <v>1</v>
      </c>
      <c r="J78" s="1">
        <f t="shared" si="67"/>
        <v>1</v>
      </c>
      <c r="K78" s="3">
        <v>5</v>
      </c>
      <c r="L78" s="3">
        <f t="shared" si="39"/>
        <v>1</v>
      </c>
      <c r="M78" s="3">
        <v>5</v>
      </c>
      <c r="N78" s="3">
        <f t="shared" si="40"/>
        <v>1</v>
      </c>
      <c r="O78" s="3">
        <v>5</v>
      </c>
      <c r="P78" s="3">
        <f t="shared" si="41"/>
        <v>1</v>
      </c>
      <c r="Q78" s="3">
        <v>5</v>
      </c>
      <c r="R78" s="3">
        <f t="shared" si="42"/>
        <v>1</v>
      </c>
      <c r="S78" s="3">
        <v>5</v>
      </c>
      <c r="T78" s="3">
        <f t="shared" si="43"/>
        <v>1</v>
      </c>
      <c r="U78" s="3">
        <v>5</v>
      </c>
      <c r="V78" s="3">
        <f t="shared" si="44"/>
        <v>1</v>
      </c>
      <c r="W78" s="3">
        <v>5</v>
      </c>
      <c r="X78" s="3">
        <f t="shared" si="45"/>
        <v>1</v>
      </c>
      <c r="Y78" s="3">
        <v>4</v>
      </c>
      <c r="Z78" s="3">
        <f t="shared" si="46"/>
        <v>0.75</v>
      </c>
      <c r="AA78" s="3">
        <v>5</v>
      </c>
      <c r="AB78" s="3">
        <f t="shared" si="47"/>
        <v>1</v>
      </c>
      <c r="AC78" s="3">
        <v>5</v>
      </c>
      <c r="AD78" s="3">
        <f t="shared" si="48"/>
        <v>1</v>
      </c>
      <c r="AE78" s="3">
        <v>5</v>
      </c>
      <c r="AF78" s="3">
        <f t="shared" si="49"/>
        <v>1</v>
      </c>
      <c r="AG78" s="3">
        <v>5</v>
      </c>
      <c r="AH78" s="3">
        <f t="shared" si="50"/>
        <v>1</v>
      </c>
      <c r="AI78" s="3">
        <f t="shared" si="68"/>
        <v>0.97916666666666663</v>
      </c>
      <c r="AJ78" s="3">
        <v>5</v>
      </c>
      <c r="AK78" s="3">
        <f t="shared" si="51"/>
        <v>1</v>
      </c>
      <c r="AL78" s="3">
        <v>5</v>
      </c>
      <c r="AM78" s="3">
        <f t="shared" si="52"/>
        <v>1</v>
      </c>
      <c r="AN78" s="3">
        <f t="shared" si="69"/>
        <v>1</v>
      </c>
      <c r="AO78" s="3" t="s">
        <v>728</v>
      </c>
      <c r="AP78" s="3">
        <v>4</v>
      </c>
      <c r="AQ78" s="3">
        <f t="shared" si="53"/>
        <v>1</v>
      </c>
      <c r="AR78" s="3">
        <v>4</v>
      </c>
      <c r="AS78" s="3">
        <f t="shared" si="54"/>
        <v>1</v>
      </c>
      <c r="AT78" s="3">
        <v>2</v>
      </c>
      <c r="AU78" s="3">
        <f t="shared" si="55"/>
        <v>0.33333333333333331</v>
      </c>
      <c r="AV78" s="3">
        <v>4</v>
      </c>
      <c r="AW78" s="3">
        <f t="shared" si="56"/>
        <v>1</v>
      </c>
      <c r="AX78" s="3">
        <v>2</v>
      </c>
      <c r="AY78" s="3">
        <f t="shared" si="57"/>
        <v>0.33333333333333331</v>
      </c>
      <c r="AZ78" s="3">
        <v>2</v>
      </c>
      <c r="BA78" s="3">
        <f t="shared" si="58"/>
        <v>0.33333333333333331</v>
      </c>
      <c r="BB78" s="3">
        <v>4</v>
      </c>
      <c r="BC78" s="3">
        <f t="shared" si="59"/>
        <v>1</v>
      </c>
      <c r="BD78" s="3">
        <v>4</v>
      </c>
      <c r="BE78" s="3">
        <f t="shared" si="60"/>
        <v>1</v>
      </c>
      <c r="BF78" s="3">
        <v>4</v>
      </c>
      <c r="BG78" s="3">
        <f t="shared" si="61"/>
        <v>1</v>
      </c>
      <c r="BH78" s="3">
        <f t="shared" si="70"/>
        <v>0.77777777777777779</v>
      </c>
      <c r="BO78" s="3">
        <v>4</v>
      </c>
      <c r="BP78" s="3">
        <f t="shared" si="62"/>
        <v>1</v>
      </c>
      <c r="BQ78" s="3">
        <v>4</v>
      </c>
      <c r="BR78" s="3">
        <f t="shared" si="63"/>
        <v>1</v>
      </c>
      <c r="BS78" s="3">
        <f t="shared" si="71"/>
        <v>1</v>
      </c>
      <c r="BT78" s="3">
        <v>4</v>
      </c>
      <c r="BU78" s="3">
        <f t="shared" si="64"/>
        <v>1</v>
      </c>
      <c r="BV78" s="3">
        <v>4</v>
      </c>
      <c r="BW78" s="3">
        <f t="shared" si="65"/>
        <v>1</v>
      </c>
      <c r="BX78" s="3">
        <v>2</v>
      </c>
      <c r="BY78" s="3">
        <f t="shared" si="66"/>
        <v>0.33333333333333331</v>
      </c>
      <c r="BZ78" s="3">
        <f t="shared" si="72"/>
        <v>0.77777777777777779</v>
      </c>
      <c r="CA78" s="3" t="s">
        <v>729</v>
      </c>
      <c r="CB78" s="3">
        <v>1</v>
      </c>
      <c r="CC78" s="3">
        <v>2</v>
      </c>
      <c r="CD78" s="3">
        <f t="shared" si="73"/>
        <v>0.93353174603174605</v>
      </c>
    </row>
    <row r="79" spans="1:82" ht="15" x14ac:dyDescent="0.2">
      <c r="A79" s="3" t="s">
        <v>730</v>
      </c>
      <c r="B79" s="21" t="s">
        <v>3137</v>
      </c>
      <c r="C79" s="3" t="s">
        <v>731</v>
      </c>
      <c r="D79" s="3" t="s">
        <v>124</v>
      </c>
      <c r="E79" s="3" t="s">
        <v>207</v>
      </c>
      <c r="G79" s="3">
        <f t="shared" si="37"/>
        <v>-0.25</v>
      </c>
      <c r="I79" s="3">
        <f t="shared" si="38"/>
        <v>-0.25</v>
      </c>
      <c r="J79" s="1" t="str">
        <f t="shared" si="67"/>
        <v/>
      </c>
      <c r="L79" s="3">
        <f t="shared" si="39"/>
        <v>-0.25</v>
      </c>
      <c r="N79" s="3">
        <f t="shared" si="40"/>
        <v>-0.25</v>
      </c>
      <c r="P79" s="3">
        <f t="shared" si="41"/>
        <v>-0.25</v>
      </c>
      <c r="R79" s="3">
        <f t="shared" si="42"/>
        <v>-0.25</v>
      </c>
      <c r="T79" s="3">
        <f t="shared" si="43"/>
        <v>-0.25</v>
      </c>
      <c r="V79" s="3">
        <f t="shared" si="44"/>
        <v>-0.25</v>
      </c>
      <c r="X79" s="3">
        <f t="shared" si="45"/>
        <v>-0.25</v>
      </c>
      <c r="Z79" s="3">
        <f t="shared" si="46"/>
        <v>-0.25</v>
      </c>
      <c r="AB79" s="3">
        <f t="shared" si="47"/>
        <v>-0.25</v>
      </c>
      <c r="AD79" s="3">
        <f t="shared" si="48"/>
        <v>-0.25</v>
      </c>
      <c r="AF79" s="3">
        <f t="shared" si="49"/>
        <v>-0.25</v>
      </c>
      <c r="AH79" s="3">
        <f t="shared" si="50"/>
        <v>-0.25</v>
      </c>
      <c r="AI79" s="3" t="str">
        <f t="shared" si="68"/>
        <v/>
      </c>
      <c r="AK79" s="3">
        <f t="shared" si="51"/>
        <v>-0.25</v>
      </c>
      <c r="AM79" s="3">
        <f t="shared" si="52"/>
        <v>-0.25</v>
      </c>
      <c r="AN79" s="3" t="str">
        <f t="shared" si="69"/>
        <v/>
      </c>
      <c r="AQ79" s="3">
        <f t="shared" si="53"/>
        <v>-0.33333333333333331</v>
      </c>
      <c r="AS79" s="3">
        <f t="shared" si="54"/>
        <v>-0.33333333333333331</v>
      </c>
      <c r="AU79" s="3">
        <f t="shared" si="55"/>
        <v>-0.33333333333333331</v>
      </c>
      <c r="AW79" s="3">
        <f t="shared" si="56"/>
        <v>-0.33333333333333331</v>
      </c>
      <c r="AY79" s="3">
        <f t="shared" si="57"/>
        <v>-0.33333333333333331</v>
      </c>
      <c r="BA79" s="3">
        <f t="shared" si="58"/>
        <v>-0.33333333333333331</v>
      </c>
      <c r="BC79" s="3">
        <f t="shared" si="59"/>
        <v>-0.33333333333333331</v>
      </c>
      <c r="BE79" s="3">
        <f t="shared" si="60"/>
        <v>-0.33333333333333331</v>
      </c>
      <c r="BG79" s="3">
        <f t="shared" si="61"/>
        <v>-0.33333333333333331</v>
      </c>
      <c r="BH79" s="3" t="str">
        <f t="shared" si="70"/>
        <v/>
      </c>
      <c r="BP79" s="3">
        <f t="shared" si="62"/>
        <v>-0.33333333333333331</v>
      </c>
      <c r="BR79" s="3">
        <f t="shared" si="63"/>
        <v>-0.33333333333333331</v>
      </c>
      <c r="BS79" s="3" t="str">
        <f t="shared" si="71"/>
        <v/>
      </c>
      <c r="BU79" s="3">
        <f t="shared" si="64"/>
        <v>-0.33333333333333331</v>
      </c>
      <c r="BW79" s="3">
        <f t="shared" si="65"/>
        <v>-0.33333333333333331</v>
      </c>
      <c r="BY79" s="3">
        <f t="shared" si="66"/>
        <v>-0.33333333333333331</v>
      </c>
      <c r="BZ79" s="3" t="str">
        <f t="shared" si="72"/>
        <v/>
      </c>
      <c r="CD79" s="3" t="str">
        <f t="shared" si="73"/>
        <v/>
      </c>
    </row>
    <row r="80" spans="1:82" ht="15" x14ac:dyDescent="0.2">
      <c r="A80" s="3" t="s">
        <v>732</v>
      </c>
      <c r="B80" s="21" t="s">
        <v>3149</v>
      </c>
      <c r="C80" s="3" t="s">
        <v>733</v>
      </c>
      <c r="D80" s="3" t="s">
        <v>144</v>
      </c>
      <c r="E80" s="3" t="s">
        <v>734</v>
      </c>
      <c r="F80" s="3">
        <v>4</v>
      </c>
      <c r="G80" s="3">
        <f t="shared" si="37"/>
        <v>0.75</v>
      </c>
      <c r="H80" s="3">
        <v>2</v>
      </c>
      <c r="I80" s="3">
        <f t="shared" si="38"/>
        <v>0.25</v>
      </c>
      <c r="J80" s="1">
        <f t="shared" si="67"/>
        <v>0.5</v>
      </c>
      <c r="K80" s="3">
        <v>4</v>
      </c>
      <c r="L80" s="3">
        <f t="shared" si="39"/>
        <v>0.75</v>
      </c>
      <c r="M80" s="3">
        <v>3</v>
      </c>
      <c r="N80" s="3">
        <f t="shared" si="40"/>
        <v>0.5</v>
      </c>
      <c r="O80" s="3">
        <v>4</v>
      </c>
      <c r="P80" s="3">
        <f t="shared" si="41"/>
        <v>0.75</v>
      </c>
      <c r="Q80" s="3">
        <v>4</v>
      </c>
      <c r="R80" s="3">
        <f t="shared" si="42"/>
        <v>0.75</v>
      </c>
      <c r="S80" s="3">
        <v>3</v>
      </c>
      <c r="T80" s="3">
        <f t="shared" si="43"/>
        <v>0.5</v>
      </c>
      <c r="U80" s="3">
        <v>4</v>
      </c>
      <c r="V80" s="3">
        <f t="shared" si="44"/>
        <v>0.75</v>
      </c>
      <c r="W80" s="3">
        <v>4</v>
      </c>
      <c r="X80" s="3">
        <f t="shared" si="45"/>
        <v>0.75</v>
      </c>
      <c r="Y80" s="3">
        <v>4</v>
      </c>
      <c r="Z80" s="3">
        <f t="shared" si="46"/>
        <v>0.75</v>
      </c>
      <c r="AA80" s="3">
        <v>5</v>
      </c>
      <c r="AB80" s="3">
        <f t="shared" si="47"/>
        <v>1</v>
      </c>
      <c r="AC80" s="3">
        <v>3</v>
      </c>
      <c r="AD80" s="3">
        <f t="shared" si="48"/>
        <v>0.5</v>
      </c>
      <c r="AE80" s="3">
        <v>3</v>
      </c>
      <c r="AF80" s="3">
        <f t="shared" si="49"/>
        <v>0.5</v>
      </c>
      <c r="AG80" s="3">
        <v>2</v>
      </c>
      <c r="AH80" s="3">
        <f t="shared" si="50"/>
        <v>0.25</v>
      </c>
      <c r="AI80" s="3">
        <f t="shared" si="68"/>
        <v>0.64583333333333337</v>
      </c>
      <c r="AJ80" s="3">
        <v>4</v>
      </c>
      <c r="AK80" s="3">
        <f t="shared" si="51"/>
        <v>0.75</v>
      </c>
      <c r="AL80" s="3">
        <v>3</v>
      </c>
      <c r="AM80" s="3">
        <f t="shared" si="52"/>
        <v>0.5</v>
      </c>
      <c r="AN80" s="3">
        <f t="shared" si="69"/>
        <v>0.625</v>
      </c>
      <c r="AO80" s="3" t="s">
        <v>738</v>
      </c>
      <c r="AP80" s="3">
        <v>3</v>
      </c>
      <c r="AQ80" s="3">
        <f t="shared" si="53"/>
        <v>0.66666666666666663</v>
      </c>
      <c r="AR80" s="3">
        <v>0</v>
      </c>
      <c r="AS80" s="3">
        <f t="shared" si="54"/>
        <v>-0.33333333333333331</v>
      </c>
      <c r="AT80" s="3">
        <v>0</v>
      </c>
      <c r="AU80" s="3">
        <f t="shared" si="55"/>
        <v>-0.33333333333333331</v>
      </c>
      <c r="AV80" s="3">
        <v>0</v>
      </c>
      <c r="AW80" s="3">
        <f t="shared" si="56"/>
        <v>-0.33333333333333331</v>
      </c>
      <c r="AX80" s="3">
        <v>0</v>
      </c>
      <c r="AY80" s="3">
        <f t="shared" si="57"/>
        <v>-0.33333333333333331</v>
      </c>
      <c r="AZ80" s="3">
        <v>1</v>
      </c>
      <c r="BA80" s="3">
        <f t="shared" si="58"/>
        <v>0</v>
      </c>
      <c r="BB80" s="3">
        <v>1</v>
      </c>
      <c r="BC80" s="3">
        <f t="shared" si="59"/>
        <v>0</v>
      </c>
      <c r="BD80" s="3">
        <v>3</v>
      </c>
      <c r="BE80" s="3">
        <f t="shared" si="60"/>
        <v>0.66666666666666663</v>
      </c>
      <c r="BF80" s="3">
        <v>3</v>
      </c>
      <c r="BG80" s="3">
        <f t="shared" si="61"/>
        <v>0.66666666666666663</v>
      </c>
      <c r="BH80" s="3" t="str">
        <f t="shared" si="70"/>
        <v/>
      </c>
      <c r="BO80" s="3">
        <v>3</v>
      </c>
      <c r="BP80" s="3">
        <f t="shared" si="62"/>
        <v>0.66666666666666663</v>
      </c>
      <c r="BQ80" s="3">
        <v>2</v>
      </c>
      <c r="BR80" s="3">
        <f t="shared" si="63"/>
        <v>0.33333333333333331</v>
      </c>
      <c r="BS80" s="3">
        <f t="shared" si="71"/>
        <v>0.5</v>
      </c>
      <c r="BT80" s="3">
        <v>4</v>
      </c>
      <c r="BU80" s="3">
        <f t="shared" si="64"/>
        <v>1</v>
      </c>
      <c r="BV80" s="3">
        <v>1</v>
      </c>
      <c r="BW80" s="3">
        <f t="shared" si="65"/>
        <v>0</v>
      </c>
      <c r="BX80" s="3">
        <v>2</v>
      </c>
      <c r="BY80" s="3">
        <f t="shared" si="66"/>
        <v>0.33333333333333331</v>
      </c>
      <c r="BZ80" s="3">
        <f t="shared" si="72"/>
        <v>0.44444444444444442</v>
      </c>
      <c r="CA80" s="3" t="s">
        <v>739</v>
      </c>
      <c r="CB80" s="3">
        <v>1</v>
      </c>
      <c r="CC80" s="3">
        <v>3</v>
      </c>
      <c r="CD80" s="3">
        <f t="shared" si="73"/>
        <v>0.61921296296296291</v>
      </c>
    </row>
    <row r="81" spans="1:82" ht="15" x14ac:dyDescent="0.2">
      <c r="A81" s="3" t="s">
        <v>740</v>
      </c>
      <c r="B81" s="21" t="s">
        <v>3137</v>
      </c>
      <c r="C81" s="3" t="s">
        <v>741</v>
      </c>
      <c r="D81" s="3" t="s">
        <v>113</v>
      </c>
      <c r="E81" s="3" t="s">
        <v>742</v>
      </c>
      <c r="F81" s="3">
        <v>5</v>
      </c>
      <c r="G81" s="3">
        <f t="shared" si="37"/>
        <v>1</v>
      </c>
      <c r="H81" s="3">
        <v>5</v>
      </c>
      <c r="I81" s="3">
        <f t="shared" si="38"/>
        <v>1</v>
      </c>
      <c r="J81" s="1">
        <f t="shared" si="67"/>
        <v>1</v>
      </c>
      <c r="K81" s="3">
        <v>5</v>
      </c>
      <c r="L81" s="3">
        <f t="shared" si="39"/>
        <v>1</v>
      </c>
      <c r="M81" s="3">
        <v>4</v>
      </c>
      <c r="N81" s="3">
        <f t="shared" si="40"/>
        <v>0.75</v>
      </c>
      <c r="O81" s="3">
        <v>4</v>
      </c>
      <c r="P81" s="3">
        <f t="shared" si="41"/>
        <v>0.75</v>
      </c>
      <c r="Q81" s="3">
        <v>4</v>
      </c>
      <c r="R81" s="3">
        <f t="shared" si="42"/>
        <v>0.75</v>
      </c>
      <c r="S81" s="3">
        <v>3</v>
      </c>
      <c r="T81" s="3">
        <f t="shared" si="43"/>
        <v>0.5</v>
      </c>
      <c r="U81" s="3">
        <v>4</v>
      </c>
      <c r="V81" s="3">
        <f t="shared" si="44"/>
        <v>0.75</v>
      </c>
      <c r="W81" s="3">
        <v>5</v>
      </c>
      <c r="X81" s="3">
        <f t="shared" si="45"/>
        <v>1</v>
      </c>
      <c r="Y81" s="3">
        <v>3</v>
      </c>
      <c r="Z81" s="3">
        <f t="shared" si="46"/>
        <v>0.5</v>
      </c>
      <c r="AA81" s="3">
        <v>5</v>
      </c>
      <c r="AB81" s="3">
        <f t="shared" si="47"/>
        <v>1</v>
      </c>
      <c r="AC81" s="3">
        <v>4</v>
      </c>
      <c r="AD81" s="3">
        <f t="shared" si="48"/>
        <v>0.75</v>
      </c>
      <c r="AE81" s="3">
        <v>3</v>
      </c>
      <c r="AF81" s="3">
        <f t="shared" si="49"/>
        <v>0.5</v>
      </c>
      <c r="AG81" s="3">
        <v>2</v>
      </c>
      <c r="AH81" s="3">
        <f t="shared" si="50"/>
        <v>0.25</v>
      </c>
      <c r="AI81" s="3">
        <f t="shared" si="68"/>
        <v>0.70833333333333337</v>
      </c>
      <c r="AJ81" s="3">
        <v>4</v>
      </c>
      <c r="AK81" s="3">
        <f t="shared" si="51"/>
        <v>0.75</v>
      </c>
      <c r="AL81" s="3">
        <v>3</v>
      </c>
      <c r="AM81" s="3">
        <f t="shared" si="52"/>
        <v>0.5</v>
      </c>
      <c r="AN81" s="3">
        <f t="shared" si="69"/>
        <v>0.625</v>
      </c>
      <c r="AO81" s="3" t="s">
        <v>746</v>
      </c>
      <c r="AP81" s="3">
        <v>3</v>
      </c>
      <c r="AQ81" s="3">
        <f t="shared" si="53"/>
        <v>0.66666666666666663</v>
      </c>
      <c r="AR81" s="3">
        <v>1</v>
      </c>
      <c r="AS81" s="3">
        <f t="shared" si="54"/>
        <v>0</v>
      </c>
      <c r="AT81" s="3">
        <v>1</v>
      </c>
      <c r="AU81" s="3">
        <f t="shared" si="55"/>
        <v>0</v>
      </c>
      <c r="AV81" s="3">
        <v>1</v>
      </c>
      <c r="AW81" s="3">
        <f t="shared" si="56"/>
        <v>0</v>
      </c>
      <c r="AX81" s="3">
        <v>1</v>
      </c>
      <c r="AY81" s="3">
        <f t="shared" si="57"/>
        <v>0</v>
      </c>
      <c r="AZ81" s="3">
        <v>1</v>
      </c>
      <c r="BA81" s="3">
        <f t="shared" si="58"/>
        <v>0</v>
      </c>
      <c r="BB81" s="3">
        <v>2</v>
      </c>
      <c r="BC81" s="3">
        <f t="shared" si="59"/>
        <v>0.33333333333333331</v>
      </c>
      <c r="BD81" s="3">
        <v>3</v>
      </c>
      <c r="BE81" s="3">
        <f t="shared" si="60"/>
        <v>0.66666666666666663</v>
      </c>
      <c r="BF81" s="3">
        <v>3</v>
      </c>
      <c r="BG81" s="3">
        <f t="shared" si="61"/>
        <v>0.66666666666666663</v>
      </c>
      <c r="BH81" s="3">
        <f t="shared" si="70"/>
        <v>0.25925925925925924</v>
      </c>
      <c r="BO81" s="3">
        <v>4</v>
      </c>
      <c r="BP81" s="3">
        <f t="shared" si="62"/>
        <v>1</v>
      </c>
      <c r="BQ81" s="3">
        <v>4</v>
      </c>
      <c r="BR81" s="3">
        <f t="shared" si="63"/>
        <v>1</v>
      </c>
      <c r="BS81" s="3">
        <f t="shared" si="71"/>
        <v>1</v>
      </c>
      <c r="BT81" s="3">
        <v>3</v>
      </c>
      <c r="BU81" s="3">
        <f t="shared" si="64"/>
        <v>0.66666666666666663</v>
      </c>
      <c r="BV81" s="3">
        <v>3</v>
      </c>
      <c r="BW81" s="3">
        <f t="shared" si="65"/>
        <v>0.66666666666666663</v>
      </c>
      <c r="BX81" s="3">
        <v>1</v>
      </c>
      <c r="BY81" s="3">
        <f t="shared" si="66"/>
        <v>0</v>
      </c>
      <c r="BZ81" s="3">
        <f t="shared" si="72"/>
        <v>0.44444444444444442</v>
      </c>
      <c r="CA81" s="3" t="s">
        <v>747</v>
      </c>
      <c r="CB81" s="3">
        <v>1</v>
      </c>
      <c r="CC81" s="3">
        <v>5</v>
      </c>
      <c r="CD81" s="3">
        <f t="shared" si="73"/>
        <v>0.71957671957671965</v>
      </c>
    </row>
    <row r="82" spans="1:82" ht="15" x14ac:dyDescent="0.2">
      <c r="A82" s="3" t="s">
        <v>748</v>
      </c>
      <c r="B82" s="21" t="s">
        <v>3137</v>
      </c>
      <c r="C82" s="3" t="s">
        <v>749</v>
      </c>
      <c r="D82" s="3" t="s">
        <v>124</v>
      </c>
      <c r="E82" s="3" t="s">
        <v>750</v>
      </c>
      <c r="G82" s="3">
        <f t="shared" si="37"/>
        <v>-0.25</v>
      </c>
      <c r="I82" s="3">
        <f t="shared" si="38"/>
        <v>-0.25</v>
      </c>
      <c r="J82" s="1" t="str">
        <f t="shared" si="67"/>
        <v/>
      </c>
      <c r="L82" s="3">
        <f t="shared" si="39"/>
        <v>-0.25</v>
      </c>
      <c r="N82" s="3">
        <f t="shared" si="40"/>
        <v>-0.25</v>
      </c>
      <c r="P82" s="3">
        <f t="shared" si="41"/>
        <v>-0.25</v>
      </c>
      <c r="R82" s="3">
        <f t="shared" si="42"/>
        <v>-0.25</v>
      </c>
      <c r="T82" s="3">
        <f t="shared" si="43"/>
        <v>-0.25</v>
      </c>
      <c r="V82" s="3">
        <f t="shared" si="44"/>
        <v>-0.25</v>
      </c>
      <c r="X82" s="3">
        <f t="shared" si="45"/>
        <v>-0.25</v>
      </c>
      <c r="Z82" s="3">
        <f t="shared" si="46"/>
        <v>-0.25</v>
      </c>
      <c r="AB82" s="3">
        <f t="shared" si="47"/>
        <v>-0.25</v>
      </c>
      <c r="AD82" s="3">
        <f t="shared" si="48"/>
        <v>-0.25</v>
      </c>
      <c r="AF82" s="3">
        <f t="shared" si="49"/>
        <v>-0.25</v>
      </c>
      <c r="AH82" s="3">
        <f t="shared" si="50"/>
        <v>-0.25</v>
      </c>
      <c r="AI82" s="3" t="str">
        <f t="shared" si="68"/>
        <v/>
      </c>
      <c r="AK82" s="3">
        <f t="shared" si="51"/>
        <v>-0.25</v>
      </c>
      <c r="AM82" s="3">
        <f t="shared" si="52"/>
        <v>-0.25</v>
      </c>
      <c r="AN82" s="3" t="str">
        <f t="shared" si="69"/>
        <v/>
      </c>
      <c r="AQ82" s="3">
        <f t="shared" si="53"/>
        <v>-0.33333333333333331</v>
      </c>
      <c r="AS82" s="3">
        <f t="shared" si="54"/>
        <v>-0.33333333333333331</v>
      </c>
      <c r="AU82" s="3">
        <f t="shared" si="55"/>
        <v>-0.33333333333333331</v>
      </c>
      <c r="AW82" s="3">
        <f t="shared" si="56"/>
        <v>-0.33333333333333331</v>
      </c>
      <c r="AY82" s="3">
        <f t="shared" si="57"/>
        <v>-0.33333333333333331</v>
      </c>
      <c r="BA82" s="3">
        <f t="shared" si="58"/>
        <v>-0.33333333333333331</v>
      </c>
      <c r="BC82" s="3">
        <f t="shared" si="59"/>
        <v>-0.33333333333333331</v>
      </c>
      <c r="BE82" s="3">
        <f t="shared" si="60"/>
        <v>-0.33333333333333331</v>
      </c>
      <c r="BG82" s="3">
        <f t="shared" si="61"/>
        <v>-0.33333333333333331</v>
      </c>
      <c r="BH82" s="3" t="str">
        <f t="shared" si="70"/>
        <v/>
      </c>
      <c r="BP82" s="3">
        <f t="shared" si="62"/>
        <v>-0.33333333333333331</v>
      </c>
      <c r="BR82" s="3">
        <f t="shared" si="63"/>
        <v>-0.33333333333333331</v>
      </c>
      <c r="BS82" s="3" t="str">
        <f t="shared" si="71"/>
        <v/>
      </c>
      <c r="BU82" s="3">
        <f t="shared" si="64"/>
        <v>-0.33333333333333331</v>
      </c>
      <c r="BW82" s="3">
        <f t="shared" si="65"/>
        <v>-0.33333333333333331</v>
      </c>
      <c r="BY82" s="3">
        <f t="shared" si="66"/>
        <v>-0.33333333333333331</v>
      </c>
      <c r="BZ82" s="3" t="str">
        <f t="shared" si="72"/>
        <v/>
      </c>
      <c r="CD82" s="3" t="str">
        <f t="shared" si="73"/>
        <v/>
      </c>
    </row>
    <row r="83" spans="1:82" ht="15" x14ac:dyDescent="0.2">
      <c r="A83" s="3" t="s">
        <v>110</v>
      </c>
      <c r="B83" s="21" t="s">
        <v>3137</v>
      </c>
      <c r="C83" s="3" t="s">
        <v>226</v>
      </c>
      <c r="D83" s="3" t="s">
        <v>144</v>
      </c>
      <c r="E83" s="3" t="s">
        <v>755</v>
      </c>
      <c r="F83" s="3">
        <v>5</v>
      </c>
      <c r="G83" s="3">
        <f t="shared" si="37"/>
        <v>1</v>
      </c>
      <c r="H83" s="3">
        <v>5</v>
      </c>
      <c r="I83" s="3">
        <f t="shared" si="38"/>
        <v>1</v>
      </c>
      <c r="J83" s="1">
        <f t="shared" si="67"/>
        <v>1</v>
      </c>
      <c r="K83" s="3">
        <v>4</v>
      </c>
      <c r="L83" s="3">
        <f t="shared" si="39"/>
        <v>0.75</v>
      </c>
      <c r="M83" s="3">
        <v>4</v>
      </c>
      <c r="N83" s="3">
        <f t="shared" si="40"/>
        <v>0.75</v>
      </c>
      <c r="O83" s="3">
        <v>5</v>
      </c>
      <c r="P83" s="3">
        <f t="shared" si="41"/>
        <v>1</v>
      </c>
      <c r="Q83" s="3">
        <v>5</v>
      </c>
      <c r="R83" s="3">
        <f t="shared" si="42"/>
        <v>1</v>
      </c>
      <c r="S83" s="3">
        <v>4</v>
      </c>
      <c r="T83" s="3">
        <f t="shared" si="43"/>
        <v>0.75</v>
      </c>
      <c r="U83" s="3">
        <v>4</v>
      </c>
      <c r="V83" s="3">
        <f t="shared" si="44"/>
        <v>0.75</v>
      </c>
      <c r="W83" s="3">
        <v>3</v>
      </c>
      <c r="X83" s="3">
        <f t="shared" si="45"/>
        <v>0.5</v>
      </c>
      <c r="Y83" s="3">
        <v>5</v>
      </c>
      <c r="Z83" s="3">
        <f t="shared" si="46"/>
        <v>1</v>
      </c>
      <c r="AA83" s="3">
        <v>5</v>
      </c>
      <c r="AB83" s="3">
        <f t="shared" si="47"/>
        <v>1</v>
      </c>
      <c r="AC83" s="3">
        <v>4</v>
      </c>
      <c r="AD83" s="3">
        <f t="shared" si="48"/>
        <v>0.75</v>
      </c>
      <c r="AE83" s="3">
        <v>4</v>
      </c>
      <c r="AF83" s="3">
        <f t="shared" si="49"/>
        <v>0.75</v>
      </c>
      <c r="AG83" s="3">
        <v>5</v>
      </c>
      <c r="AH83" s="3">
        <f t="shared" si="50"/>
        <v>1</v>
      </c>
      <c r="AI83" s="3">
        <f t="shared" si="68"/>
        <v>0.83333333333333337</v>
      </c>
      <c r="AJ83" s="3">
        <v>5</v>
      </c>
      <c r="AK83" s="3">
        <f t="shared" si="51"/>
        <v>1</v>
      </c>
      <c r="AL83" s="3">
        <v>5</v>
      </c>
      <c r="AM83" s="3">
        <f t="shared" si="52"/>
        <v>1</v>
      </c>
      <c r="AN83" s="3">
        <f t="shared" si="69"/>
        <v>1</v>
      </c>
      <c r="AO83" s="3" t="s">
        <v>760</v>
      </c>
      <c r="AP83" s="3">
        <v>4</v>
      </c>
      <c r="AQ83" s="3">
        <f t="shared" si="53"/>
        <v>1</v>
      </c>
      <c r="AR83" s="3">
        <v>4</v>
      </c>
      <c r="AS83" s="3">
        <f t="shared" si="54"/>
        <v>1</v>
      </c>
      <c r="AT83" s="3">
        <v>1</v>
      </c>
      <c r="AU83" s="3">
        <f t="shared" si="55"/>
        <v>0</v>
      </c>
      <c r="AV83" s="3">
        <v>3</v>
      </c>
      <c r="AW83" s="3">
        <f t="shared" si="56"/>
        <v>0.66666666666666663</v>
      </c>
      <c r="AX83" s="3">
        <v>3</v>
      </c>
      <c r="AY83" s="3">
        <f t="shared" si="57"/>
        <v>0.66666666666666663</v>
      </c>
      <c r="AZ83" s="3">
        <v>3</v>
      </c>
      <c r="BA83" s="3">
        <f t="shared" si="58"/>
        <v>0.66666666666666663</v>
      </c>
      <c r="BB83" s="3">
        <v>4</v>
      </c>
      <c r="BC83" s="3">
        <f t="shared" si="59"/>
        <v>1</v>
      </c>
      <c r="BD83" s="3">
        <v>2</v>
      </c>
      <c r="BE83" s="3">
        <f t="shared" si="60"/>
        <v>0.33333333333333331</v>
      </c>
      <c r="BF83" s="3">
        <v>4</v>
      </c>
      <c r="BG83" s="3">
        <f t="shared" si="61"/>
        <v>1</v>
      </c>
      <c r="BH83" s="3">
        <f t="shared" si="70"/>
        <v>0.70370370370370372</v>
      </c>
      <c r="BI83" s="3" t="s">
        <v>761</v>
      </c>
      <c r="BJ83" s="3">
        <v>2</v>
      </c>
      <c r="BK83" s="3" t="s">
        <v>615</v>
      </c>
      <c r="BL83" s="3">
        <v>2</v>
      </c>
      <c r="BM83" s="3" t="s">
        <v>762</v>
      </c>
      <c r="BN83" s="3">
        <v>3</v>
      </c>
      <c r="BO83" s="3">
        <v>4</v>
      </c>
      <c r="BP83" s="3">
        <f t="shared" si="62"/>
        <v>1</v>
      </c>
      <c r="BQ83" s="3">
        <v>4</v>
      </c>
      <c r="BR83" s="3">
        <f t="shared" si="63"/>
        <v>1</v>
      </c>
      <c r="BS83" s="3">
        <f t="shared" si="71"/>
        <v>1</v>
      </c>
      <c r="BT83" s="3">
        <v>4</v>
      </c>
      <c r="BU83" s="3">
        <f t="shared" si="64"/>
        <v>1</v>
      </c>
      <c r="BV83" s="3">
        <v>4</v>
      </c>
      <c r="BW83" s="3">
        <f t="shared" si="65"/>
        <v>1</v>
      </c>
      <c r="BX83" s="3">
        <v>4</v>
      </c>
      <c r="BY83" s="3">
        <f t="shared" si="66"/>
        <v>1</v>
      </c>
      <c r="BZ83" s="3">
        <f t="shared" si="72"/>
        <v>1</v>
      </c>
      <c r="CA83" s="3" t="s">
        <v>763</v>
      </c>
      <c r="CB83" s="3">
        <v>1</v>
      </c>
      <c r="CC83" s="3">
        <v>6</v>
      </c>
      <c r="CD83" s="3">
        <f t="shared" si="73"/>
        <v>0.93386243386243384</v>
      </c>
    </row>
    <row r="84" spans="1:82" ht="15" x14ac:dyDescent="0.2">
      <c r="A84" s="3" t="s">
        <v>765</v>
      </c>
      <c r="B84" s="21" t="s">
        <v>3137</v>
      </c>
      <c r="C84" s="3" t="s">
        <v>766</v>
      </c>
      <c r="D84" s="3" t="s">
        <v>113</v>
      </c>
      <c r="E84" s="3" t="s">
        <v>767</v>
      </c>
      <c r="F84" s="3">
        <v>5</v>
      </c>
      <c r="G84" s="3">
        <f t="shared" si="37"/>
        <v>1</v>
      </c>
      <c r="H84" s="3">
        <v>5</v>
      </c>
      <c r="I84" s="3">
        <f t="shared" si="38"/>
        <v>1</v>
      </c>
      <c r="J84" s="1">
        <f t="shared" si="67"/>
        <v>1</v>
      </c>
      <c r="K84" s="3">
        <v>5</v>
      </c>
      <c r="L84" s="3">
        <f t="shared" si="39"/>
        <v>1</v>
      </c>
      <c r="M84" s="3">
        <v>5</v>
      </c>
      <c r="N84" s="3">
        <f t="shared" si="40"/>
        <v>1</v>
      </c>
      <c r="O84" s="3">
        <v>5</v>
      </c>
      <c r="P84" s="3">
        <f t="shared" si="41"/>
        <v>1</v>
      </c>
      <c r="Q84" s="3">
        <v>5</v>
      </c>
      <c r="R84" s="3">
        <f t="shared" si="42"/>
        <v>1</v>
      </c>
      <c r="S84" s="3">
        <v>5</v>
      </c>
      <c r="T84" s="3">
        <f t="shared" si="43"/>
        <v>1</v>
      </c>
      <c r="U84" s="3">
        <v>5</v>
      </c>
      <c r="V84" s="3">
        <f t="shared" si="44"/>
        <v>1</v>
      </c>
      <c r="W84" s="3">
        <v>5</v>
      </c>
      <c r="X84" s="3">
        <f t="shared" si="45"/>
        <v>1</v>
      </c>
      <c r="Y84" s="3">
        <v>4</v>
      </c>
      <c r="Z84" s="3">
        <f t="shared" si="46"/>
        <v>0.75</v>
      </c>
      <c r="AA84" s="3">
        <v>5</v>
      </c>
      <c r="AB84" s="3">
        <f t="shared" si="47"/>
        <v>1</v>
      </c>
      <c r="AC84" s="3">
        <v>3</v>
      </c>
      <c r="AD84" s="3">
        <f t="shared" si="48"/>
        <v>0.5</v>
      </c>
      <c r="AE84" s="3">
        <v>4</v>
      </c>
      <c r="AF84" s="3">
        <f t="shared" si="49"/>
        <v>0.75</v>
      </c>
      <c r="AG84" s="3">
        <v>5</v>
      </c>
      <c r="AH84" s="3">
        <f t="shared" si="50"/>
        <v>1</v>
      </c>
      <c r="AI84" s="3">
        <f t="shared" si="68"/>
        <v>0.91666666666666663</v>
      </c>
      <c r="AJ84" s="3">
        <v>5</v>
      </c>
      <c r="AK84" s="3">
        <f t="shared" si="51"/>
        <v>1</v>
      </c>
      <c r="AL84" s="3">
        <v>5</v>
      </c>
      <c r="AM84" s="3">
        <f t="shared" si="52"/>
        <v>1</v>
      </c>
      <c r="AN84" s="3">
        <f t="shared" si="69"/>
        <v>1</v>
      </c>
      <c r="AO84" s="3" t="s">
        <v>772</v>
      </c>
      <c r="AP84" s="3">
        <v>3</v>
      </c>
      <c r="AQ84" s="3">
        <f t="shared" si="53"/>
        <v>0.66666666666666663</v>
      </c>
      <c r="AR84" s="3">
        <v>2</v>
      </c>
      <c r="AS84" s="3">
        <f t="shared" si="54"/>
        <v>0.33333333333333331</v>
      </c>
      <c r="AT84" s="3">
        <v>2</v>
      </c>
      <c r="AU84" s="3">
        <f t="shared" si="55"/>
        <v>0.33333333333333331</v>
      </c>
      <c r="AV84" s="3">
        <v>2</v>
      </c>
      <c r="AW84" s="3">
        <f t="shared" si="56"/>
        <v>0.33333333333333331</v>
      </c>
      <c r="AX84" s="3">
        <v>2</v>
      </c>
      <c r="AY84" s="3">
        <f t="shared" si="57"/>
        <v>0.33333333333333331</v>
      </c>
      <c r="AZ84" s="3">
        <v>2</v>
      </c>
      <c r="BA84" s="3">
        <f t="shared" si="58"/>
        <v>0.33333333333333331</v>
      </c>
      <c r="BB84" s="3">
        <v>3</v>
      </c>
      <c r="BC84" s="3">
        <f t="shared" si="59"/>
        <v>0.66666666666666663</v>
      </c>
      <c r="BD84" s="3">
        <v>2</v>
      </c>
      <c r="BE84" s="3">
        <f t="shared" si="60"/>
        <v>0.33333333333333331</v>
      </c>
      <c r="BF84" s="3">
        <v>2</v>
      </c>
      <c r="BG84" s="3">
        <f t="shared" si="61"/>
        <v>0.33333333333333331</v>
      </c>
      <c r="BH84" s="3">
        <f t="shared" si="70"/>
        <v>0.40740740740740738</v>
      </c>
      <c r="BO84" s="3">
        <v>4</v>
      </c>
      <c r="BP84" s="3">
        <f t="shared" si="62"/>
        <v>1</v>
      </c>
      <c r="BQ84" s="3">
        <v>4</v>
      </c>
      <c r="BR84" s="3">
        <f t="shared" si="63"/>
        <v>1</v>
      </c>
      <c r="BS84" s="3">
        <f t="shared" si="71"/>
        <v>1</v>
      </c>
      <c r="BT84" s="3">
        <v>4</v>
      </c>
      <c r="BU84" s="3">
        <f t="shared" si="64"/>
        <v>1</v>
      </c>
      <c r="BV84" s="3">
        <v>4</v>
      </c>
      <c r="BW84" s="3">
        <f t="shared" si="65"/>
        <v>1</v>
      </c>
      <c r="BX84" s="3">
        <v>4</v>
      </c>
      <c r="BY84" s="3">
        <f t="shared" si="66"/>
        <v>1</v>
      </c>
      <c r="BZ84" s="3">
        <f t="shared" si="72"/>
        <v>1</v>
      </c>
      <c r="CA84" s="3" t="s">
        <v>773</v>
      </c>
      <c r="CB84" s="3">
        <v>1</v>
      </c>
      <c r="CC84" s="3">
        <v>4</v>
      </c>
      <c r="CD84" s="3">
        <f t="shared" si="73"/>
        <v>0.90343915343915349</v>
      </c>
    </row>
    <row r="85" spans="1:82" ht="15" x14ac:dyDescent="0.2">
      <c r="A85" s="3" t="s">
        <v>774</v>
      </c>
      <c r="B85" s="21" t="s">
        <v>3137</v>
      </c>
      <c r="C85" s="3" t="s">
        <v>775</v>
      </c>
      <c r="D85" s="3" t="s">
        <v>124</v>
      </c>
      <c r="E85" s="3" t="s">
        <v>658</v>
      </c>
      <c r="F85" s="3">
        <v>4</v>
      </c>
      <c r="G85" s="3">
        <f t="shared" si="37"/>
        <v>0.75</v>
      </c>
      <c r="H85" s="3">
        <v>5</v>
      </c>
      <c r="I85" s="3">
        <f t="shared" si="38"/>
        <v>1</v>
      </c>
      <c r="J85" s="1">
        <f t="shared" si="67"/>
        <v>0.875</v>
      </c>
      <c r="K85" s="3">
        <v>5</v>
      </c>
      <c r="L85" s="3">
        <f t="shared" si="39"/>
        <v>1</v>
      </c>
      <c r="M85" s="3">
        <v>4</v>
      </c>
      <c r="N85" s="3">
        <f t="shared" si="40"/>
        <v>0.75</v>
      </c>
      <c r="O85" s="3">
        <v>5</v>
      </c>
      <c r="P85" s="3">
        <f t="shared" si="41"/>
        <v>1</v>
      </c>
      <c r="Q85" s="3">
        <v>4</v>
      </c>
      <c r="R85" s="3">
        <f t="shared" si="42"/>
        <v>0.75</v>
      </c>
      <c r="S85" s="3">
        <v>4</v>
      </c>
      <c r="T85" s="3">
        <f t="shared" si="43"/>
        <v>0.75</v>
      </c>
      <c r="U85" s="3">
        <v>5</v>
      </c>
      <c r="V85" s="3">
        <f t="shared" si="44"/>
        <v>1</v>
      </c>
      <c r="W85" s="3">
        <v>5</v>
      </c>
      <c r="X85" s="3">
        <f t="shared" si="45"/>
        <v>1</v>
      </c>
      <c r="Y85" s="3">
        <v>2</v>
      </c>
      <c r="Z85" s="3">
        <f t="shared" si="46"/>
        <v>0.25</v>
      </c>
      <c r="AA85" s="3">
        <v>5</v>
      </c>
      <c r="AB85" s="3">
        <f t="shared" si="47"/>
        <v>1</v>
      </c>
      <c r="AC85" s="3">
        <v>5</v>
      </c>
      <c r="AD85" s="3">
        <f t="shared" si="48"/>
        <v>1</v>
      </c>
      <c r="AE85" s="3">
        <v>5</v>
      </c>
      <c r="AF85" s="3">
        <f t="shared" si="49"/>
        <v>1</v>
      </c>
      <c r="AG85" s="3">
        <v>5</v>
      </c>
      <c r="AH85" s="3">
        <f t="shared" si="50"/>
        <v>1</v>
      </c>
      <c r="AI85" s="3">
        <f t="shared" si="68"/>
        <v>0.875</v>
      </c>
      <c r="AJ85" s="3">
        <v>5</v>
      </c>
      <c r="AK85" s="3">
        <f t="shared" si="51"/>
        <v>1</v>
      </c>
      <c r="AL85" s="3">
        <v>5</v>
      </c>
      <c r="AM85" s="3">
        <f t="shared" si="52"/>
        <v>1</v>
      </c>
      <c r="AN85" s="3">
        <f t="shared" si="69"/>
        <v>1</v>
      </c>
      <c r="AO85" s="3" t="s">
        <v>780</v>
      </c>
      <c r="AP85" s="3">
        <v>4</v>
      </c>
      <c r="AQ85" s="3">
        <f t="shared" si="53"/>
        <v>1</v>
      </c>
      <c r="AR85" s="3">
        <v>4</v>
      </c>
      <c r="AS85" s="3">
        <f t="shared" si="54"/>
        <v>1</v>
      </c>
      <c r="AT85" s="3">
        <v>1</v>
      </c>
      <c r="AU85" s="3">
        <f t="shared" si="55"/>
        <v>0</v>
      </c>
      <c r="AV85" s="3">
        <v>1</v>
      </c>
      <c r="AW85" s="3">
        <f t="shared" si="56"/>
        <v>0</v>
      </c>
      <c r="AX85" s="3">
        <v>4</v>
      </c>
      <c r="AY85" s="3">
        <f t="shared" si="57"/>
        <v>1</v>
      </c>
      <c r="AZ85" s="3">
        <v>3</v>
      </c>
      <c r="BA85" s="3">
        <f t="shared" si="58"/>
        <v>0.66666666666666663</v>
      </c>
      <c r="BB85" s="3">
        <v>4</v>
      </c>
      <c r="BC85" s="3">
        <f t="shared" si="59"/>
        <v>1</v>
      </c>
      <c r="BD85" s="3">
        <v>4</v>
      </c>
      <c r="BE85" s="3">
        <f t="shared" si="60"/>
        <v>1</v>
      </c>
      <c r="BF85" s="3">
        <v>3</v>
      </c>
      <c r="BG85" s="3">
        <f t="shared" si="61"/>
        <v>0.66666666666666663</v>
      </c>
      <c r="BH85" s="3">
        <f t="shared" si="70"/>
        <v>0.70370370370370372</v>
      </c>
      <c r="BO85" s="3">
        <v>4</v>
      </c>
      <c r="BP85" s="3">
        <f t="shared" si="62"/>
        <v>1</v>
      </c>
      <c r="BQ85" s="3">
        <v>4</v>
      </c>
      <c r="BR85" s="3">
        <f t="shared" si="63"/>
        <v>1</v>
      </c>
      <c r="BS85" s="3">
        <f t="shared" si="71"/>
        <v>1</v>
      </c>
      <c r="BT85" s="3">
        <v>4</v>
      </c>
      <c r="BU85" s="3">
        <f t="shared" si="64"/>
        <v>1</v>
      </c>
      <c r="BV85" s="3">
        <v>4</v>
      </c>
      <c r="BW85" s="3">
        <f t="shared" si="65"/>
        <v>1</v>
      </c>
      <c r="BX85" s="3">
        <v>3</v>
      </c>
      <c r="BY85" s="3">
        <f t="shared" si="66"/>
        <v>0.66666666666666663</v>
      </c>
      <c r="BZ85" s="3">
        <f t="shared" si="72"/>
        <v>0.88888888888888884</v>
      </c>
      <c r="CA85" s="3" t="s">
        <v>781</v>
      </c>
      <c r="CB85" s="3">
        <v>1</v>
      </c>
      <c r="CC85" s="3">
        <v>2</v>
      </c>
      <c r="CD85" s="3">
        <f t="shared" si="73"/>
        <v>0.90608465608465616</v>
      </c>
    </row>
    <row r="86" spans="1:82" ht="15" x14ac:dyDescent="0.2">
      <c r="A86" s="3" t="s">
        <v>782</v>
      </c>
      <c r="B86" s="21" t="s">
        <v>3140</v>
      </c>
      <c r="C86" s="3" t="s">
        <v>783</v>
      </c>
      <c r="D86" s="3" t="s">
        <v>124</v>
      </c>
      <c r="E86" s="3" t="s">
        <v>125</v>
      </c>
      <c r="F86" s="3">
        <v>4</v>
      </c>
      <c r="G86" s="3">
        <f t="shared" si="37"/>
        <v>0.75</v>
      </c>
      <c r="H86" s="3">
        <v>4</v>
      </c>
      <c r="I86" s="3">
        <f t="shared" si="38"/>
        <v>0.75</v>
      </c>
      <c r="J86" s="1">
        <f t="shared" si="67"/>
        <v>0.75</v>
      </c>
      <c r="K86" s="3">
        <v>5</v>
      </c>
      <c r="L86" s="3">
        <f t="shared" si="39"/>
        <v>1</v>
      </c>
      <c r="M86" s="3">
        <v>5</v>
      </c>
      <c r="N86" s="3">
        <f t="shared" si="40"/>
        <v>1</v>
      </c>
      <c r="O86" s="3">
        <v>5</v>
      </c>
      <c r="P86" s="3">
        <f t="shared" si="41"/>
        <v>1</v>
      </c>
      <c r="Q86" s="3">
        <v>2</v>
      </c>
      <c r="R86" s="3">
        <f t="shared" si="42"/>
        <v>0.25</v>
      </c>
      <c r="S86" s="3">
        <v>2</v>
      </c>
      <c r="T86" s="3">
        <f t="shared" si="43"/>
        <v>0.25</v>
      </c>
      <c r="U86" s="3">
        <v>4</v>
      </c>
      <c r="V86" s="3">
        <f t="shared" si="44"/>
        <v>0.75</v>
      </c>
      <c r="W86" s="3">
        <v>5</v>
      </c>
      <c r="X86" s="3">
        <f t="shared" si="45"/>
        <v>1</v>
      </c>
      <c r="Y86" s="3">
        <v>1</v>
      </c>
      <c r="Z86" s="3">
        <f t="shared" si="46"/>
        <v>0</v>
      </c>
      <c r="AA86" s="3">
        <v>4</v>
      </c>
      <c r="AB86" s="3">
        <f t="shared" si="47"/>
        <v>0.75</v>
      </c>
      <c r="AC86" s="3">
        <v>3</v>
      </c>
      <c r="AD86" s="3">
        <f t="shared" si="48"/>
        <v>0.5</v>
      </c>
      <c r="AE86" s="3">
        <v>5</v>
      </c>
      <c r="AF86" s="3">
        <f t="shared" si="49"/>
        <v>1</v>
      </c>
      <c r="AG86" s="3">
        <v>2</v>
      </c>
      <c r="AH86" s="3">
        <f t="shared" si="50"/>
        <v>0.25</v>
      </c>
      <c r="AI86" s="3">
        <f t="shared" si="68"/>
        <v>0.64583333333333337</v>
      </c>
      <c r="AJ86" s="3">
        <v>5</v>
      </c>
      <c r="AK86" s="3">
        <f t="shared" si="51"/>
        <v>1</v>
      </c>
      <c r="AL86" s="3">
        <v>5</v>
      </c>
      <c r="AM86" s="3">
        <f t="shared" si="52"/>
        <v>1</v>
      </c>
      <c r="AN86" s="3">
        <f t="shared" si="69"/>
        <v>1</v>
      </c>
      <c r="AO86" s="3" t="s">
        <v>787</v>
      </c>
      <c r="AP86" s="3">
        <v>2</v>
      </c>
      <c r="AQ86" s="3">
        <f t="shared" si="53"/>
        <v>0.33333333333333331</v>
      </c>
      <c r="AR86" s="3">
        <v>1</v>
      </c>
      <c r="AS86" s="3">
        <f t="shared" si="54"/>
        <v>0</v>
      </c>
      <c r="AT86" s="3">
        <v>0</v>
      </c>
      <c r="AU86" s="3">
        <f t="shared" si="55"/>
        <v>-0.33333333333333331</v>
      </c>
      <c r="AV86" s="3">
        <v>1</v>
      </c>
      <c r="AW86" s="3">
        <f t="shared" si="56"/>
        <v>0</v>
      </c>
      <c r="AX86" s="3">
        <v>0</v>
      </c>
      <c r="AY86" s="3">
        <f t="shared" si="57"/>
        <v>-0.33333333333333331</v>
      </c>
      <c r="AZ86" s="3">
        <v>0</v>
      </c>
      <c r="BA86" s="3">
        <f t="shared" si="58"/>
        <v>-0.33333333333333331</v>
      </c>
      <c r="BB86" s="3">
        <v>0</v>
      </c>
      <c r="BC86" s="3">
        <f t="shared" si="59"/>
        <v>-0.33333333333333331</v>
      </c>
      <c r="BD86" s="3">
        <v>0</v>
      </c>
      <c r="BE86" s="3">
        <f t="shared" si="60"/>
        <v>-0.33333333333333331</v>
      </c>
      <c r="BF86" s="3">
        <v>2</v>
      </c>
      <c r="BG86" s="3">
        <f t="shared" si="61"/>
        <v>0.33333333333333331</v>
      </c>
      <c r="BH86" s="3" t="str">
        <f t="shared" si="70"/>
        <v/>
      </c>
      <c r="BO86" s="3">
        <v>2</v>
      </c>
      <c r="BP86" s="3">
        <f t="shared" si="62"/>
        <v>0.33333333333333331</v>
      </c>
      <c r="BQ86" s="3">
        <v>2</v>
      </c>
      <c r="BR86" s="3">
        <f t="shared" si="63"/>
        <v>0.33333333333333331</v>
      </c>
      <c r="BS86" s="3">
        <f t="shared" si="71"/>
        <v>0.33333333333333331</v>
      </c>
      <c r="BT86" s="3">
        <v>4</v>
      </c>
      <c r="BU86" s="3">
        <f t="shared" si="64"/>
        <v>1</v>
      </c>
      <c r="BV86" s="3">
        <v>4</v>
      </c>
      <c r="BW86" s="3">
        <f t="shared" si="65"/>
        <v>1</v>
      </c>
      <c r="BX86" s="3">
        <v>2</v>
      </c>
      <c r="BY86" s="3">
        <f t="shared" si="66"/>
        <v>0.33333333333333331</v>
      </c>
      <c r="BZ86" s="3">
        <f t="shared" si="72"/>
        <v>0.77777777777777779</v>
      </c>
      <c r="CA86" s="3" t="s">
        <v>788</v>
      </c>
      <c r="CB86" s="3">
        <v>1</v>
      </c>
      <c r="CC86" s="3">
        <v>2</v>
      </c>
      <c r="CD86" s="3">
        <f t="shared" si="73"/>
        <v>0.75115740740740744</v>
      </c>
    </row>
    <row r="87" spans="1:82" ht="15" x14ac:dyDescent="0.2">
      <c r="A87" s="3" t="s">
        <v>789</v>
      </c>
      <c r="B87" s="21" t="s">
        <v>3137</v>
      </c>
      <c r="C87" s="3" t="s">
        <v>790</v>
      </c>
      <c r="D87" s="3" t="s">
        <v>113</v>
      </c>
      <c r="E87" s="3" t="s">
        <v>791</v>
      </c>
      <c r="F87" s="3">
        <v>5</v>
      </c>
      <c r="G87" s="3">
        <f t="shared" si="37"/>
        <v>1</v>
      </c>
      <c r="H87" s="3">
        <v>5</v>
      </c>
      <c r="I87" s="3">
        <f t="shared" si="38"/>
        <v>1</v>
      </c>
      <c r="J87" s="1">
        <f t="shared" si="67"/>
        <v>1</v>
      </c>
      <c r="K87" s="3">
        <v>5</v>
      </c>
      <c r="L87" s="3">
        <f t="shared" si="39"/>
        <v>1</v>
      </c>
      <c r="M87" s="3">
        <v>4</v>
      </c>
      <c r="N87" s="3">
        <f t="shared" si="40"/>
        <v>0.75</v>
      </c>
      <c r="O87" s="3">
        <v>4</v>
      </c>
      <c r="P87" s="3">
        <f t="shared" si="41"/>
        <v>0.75</v>
      </c>
      <c r="Q87" s="3">
        <v>4</v>
      </c>
      <c r="R87" s="3">
        <f t="shared" si="42"/>
        <v>0.75</v>
      </c>
      <c r="S87" s="3">
        <v>4</v>
      </c>
      <c r="T87" s="3">
        <f t="shared" si="43"/>
        <v>0.75</v>
      </c>
      <c r="U87" s="3">
        <v>4</v>
      </c>
      <c r="V87" s="3">
        <f t="shared" si="44"/>
        <v>0.75</v>
      </c>
      <c r="W87" s="3">
        <v>5</v>
      </c>
      <c r="X87" s="3">
        <f t="shared" si="45"/>
        <v>1</v>
      </c>
      <c r="Y87" s="3">
        <v>4</v>
      </c>
      <c r="Z87" s="3">
        <f t="shared" si="46"/>
        <v>0.75</v>
      </c>
      <c r="AA87" s="3">
        <v>5</v>
      </c>
      <c r="AB87" s="3">
        <f t="shared" si="47"/>
        <v>1</v>
      </c>
      <c r="AC87" s="3">
        <v>4</v>
      </c>
      <c r="AD87" s="3">
        <f t="shared" si="48"/>
        <v>0.75</v>
      </c>
      <c r="AE87" s="3">
        <v>4</v>
      </c>
      <c r="AF87" s="3">
        <f t="shared" si="49"/>
        <v>0.75</v>
      </c>
      <c r="AG87" s="3">
        <v>4</v>
      </c>
      <c r="AH87" s="3">
        <f t="shared" si="50"/>
        <v>0.75</v>
      </c>
      <c r="AI87" s="3">
        <f t="shared" si="68"/>
        <v>0.8125</v>
      </c>
      <c r="AJ87" s="3">
        <v>5</v>
      </c>
      <c r="AK87" s="3">
        <f t="shared" si="51"/>
        <v>1</v>
      </c>
      <c r="AL87" s="3">
        <v>5</v>
      </c>
      <c r="AM87" s="3">
        <f t="shared" si="52"/>
        <v>1</v>
      </c>
      <c r="AN87" s="3">
        <f t="shared" si="69"/>
        <v>1</v>
      </c>
      <c r="AO87" s="3" t="s">
        <v>797</v>
      </c>
      <c r="AP87" s="3">
        <v>4</v>
      </c>
      <c r="AQ87" s="3">
        <f t="shared" si="53"/>
        <v>1</v>
      </c>
      <c r="AR87" s="3">
        <v>1</v>
      </c>
      <c r="AS87" s="3">
        <f t="shared" si="54"/>
        <v>0</v>
      </c>
      <c r="AT87" s="3">
        <v>3</v>
      </c>
      <c r="AU87" s="3">
        <f t="shared" si="55"/>
        <v>0.66666666666666663</v>
      </c>
      <c r="AV87" s="3">
        <v>2</v>
      </c>
      <c r="AW87" s="3">
        <f t="shared" si="56"/>
        <v>0.33333333333333331</v>
      </c>
      <c r="AX87" s="3">
        <v>1</v>
      </c>
      <c r="AY87" s="3">
        <f t="shared" si="57"/>
        <v>0</v>
      </c>
      <c r="AZ87" s="3">
        <v>1</v>
      </c>
      <c r="BA87" s="3">
        <f t="shared" si="58"/>
        <v>0</v>
      </c>
      <c r="BB87" s="3">
        <v>3</v>
      </c>
      <c r="BC87" s="3">
        <f t="shared" si="59"/>
        <v>0.66666666666666663</v>
      </c>
      <c r="BD87" s="3">
        <v>2</v>
      </c>
      <c r="BE87" s="3">
        <f t="shared" si="60"/>
        <v>0.33333333333333331</v>
      </c>
      <c r="BF87" s="3">
        <v>2</v>
      </c>
      <c r="BG87" s="3">
        <f t="shared" si="61"/>
        <v>0.33333333333333331</v>
      </c>
      <c r="BH87" s="3">
        <f t="shared" si="70"/>
        <v>0.37037037037037041</v>
      </c>
      <c r="BO87" s="3">
        <v>3</v>
      </c>
      <c r="BP87" s="3">
        <f t="shared" si="62"/>
        <v>0.66666666666666663</v>
      </c>
      <c r="BQ87" s="3">
        <v>3</v>
      </c>
      <c r="BR87" s="3">
        <f t="shared" si="63"/>
        <v>0.66666666666666663</v>
      </c>
      <c r="BS87" s="3">
        <f t="shared" si="71"/>
        <v>0.66666666666666663</v>
      </c>
      <c r="BT87" s="3">
        <v>3</v>
      </c>
      <c r="BU87" s="3">
        <f t="shared" si="64"/>
        <v>0.66666666666666663</v>
      </c>
      <c r="BV87" s="3">
        <v>3</v>
      </c>
      <c r="BW87" s="3">
        <f t="shared" si="65"/>
        <v>0.66666666666666663</v>
      </c>
      <c r="BX87" s="3">
        <v>3</v>
      </c>
      <c r="BY87" s="3">
        <f t="shared" si="66"/>
        <v>0.66666666666666663</v>
      </c>
      <c r="BZ87" s="3">
        <f t="shared" si="72"/>
        <v>0.66666666666666663</v>
      </c>
      <c r="CA87" s="3" t="s">
        <v>237</v>
      </c>
      <c r="CB87" s="3">
        <v>1</v>
      </c>
      <c r="CC87" s="3">
        <v>12</v>
      </c>
      <c r="CD87" s="3">
        <f t="shared" si="73"/>
        <v>0.78802910052910047</v>
      </c>
    </row>
    <row r="88" spans="1:82" ht="15" x14ac:dyDescent="0.2">
      <c r="A88" s="3" t="s">
        <v>798</v>
      </c>
      <c r="B88" s="21" t="s">
        <v>3137</v>
      </c>
      <c r="C88" s="3" t="s">
        <v>799</v>
      </c>
      <c r="D88" s="3" t="s">
        <v>124</v>
      </c>
      <c r="E88" s="3" t="s">
        <v>800</v>
      </c>
      <c r="F88" s="3">
        <v>5</v>
      </c>
      <c r="G88" s="3">
        <f t="shared" si="37"/>
        <v>1</v>
      </c>
      <c r="H88" s="3">
        <v>5</v>
      </c>
      <c r="I88" s="3">
        <f t="shared" si="38"/>
        <v>1</v>
      </c>
      <c r="J88" s="1">
        <f t="shared" si="67"/>
        <v>1</v>
      </c>
      <c r="K88" s="3">
        <v>4</v>
      </c>
      <c r="L88" s="3">
        <f t="shared" si="39"/>
        <v>0.75</v>
      </c>
      <c r="M88" s="3">
        <v>4</v>
      </c>
      <c r="N88" s="3">
        <f t="shared" si="40"/>
        <v>0.75</v>
      </c>
      <c r="O88" s="3">
        <v>5</v>
      </c>
      <c r="P88" s="3">
        <f t="shared" si="41"/>
        <v>1</v>
      </c>
      <c r="Q88" s="3">
        <v>5</v>
      </c>
      <c r="R88" s="3">
        <f t="shared" si="42"/>
        <v>1</v>
      </c>
      <c r="S88" s="3">
        <v>5</v>
      </c>
      <c r="T88" s="3">
        <f t="shared" si="43"/>
        <v>1</v>
      </c>
      <c r="U88" s="3">
        <v>5</v>
      </c>
      <c r="V88" s="3">
        <f t="shared" si="44"/>
        <v>1</v>
      </c>
      <c r="W88" s="3">
        <v>4</v>
      </c>
      <c r="X88" s="3">
        <f t="shared" si="45"/>
        <v>0.75</v>
      </c>
      <c r="Y88" s="3">
        <v>4</v>
      </c>
      <c r="Z88" s="3">
        <f t="shared" si="46"/>
        <v>0.75</v>
      </c>
      <c r="AA88" s="3">
        <v>5</v>
      </c>
      <c r="AB88" s="3">
        <f t="shared" si="47"/>
        <v>1</v>
      </c>
      <c r="AC88" s="3">
        <v>5</v>
      </c>
      <c r="AD88" s="3">
        <f t="shared" si="48"/>
        <v>1</v>
      </c>
      <c r="AE88" s="3">
        <v>5</v>
      </c>
      <c r="AF88" s="3">
        <f t="shared" si="49"/>
        <v>1</v>
      </c>
      <c r="AG88" s="3">
        <v>4</v>
      </c>
      <c r="AH88" s="3">
        <f t="shared" si="50"/>
        <v>0.75</v>
      </c>
      <c r="AI88" s="3">
        <f t="shared" si="68"/>
        <v>0.89583333333333337</v>
      </c>
      <c r="AJ88" s="3">
        <v>4</v>
      </c>
      <c r="AK88" s="3">
        <f t="shared" si="51"/>
        <v>0.75</v>
      </c>
      <c r="AL88" s="3">
        <v>4</v>
      </c>
      <c r="AM88" s="3">
        <f t="shared" si="52"/>
        <v>0.75</v>
      </c>
      <c r="AN88" s="3">
        <f t="shared" si="69"/>
        <v>0.75</v>
      </c>
      <c r="AO88" s="3" t="s">
        <v>806</v>
      </c>
      <c r="AP88" s="3">
        <v>4</v>
      </c>
      <c r="AQ88" s="3">
        <f t="shared" si="53"/>
        <v>1</v>
      </c>
      <c r="AR88" s="3">
        <v>4</v>
      </c>
      <c r="AS88" s="3">
        <f t="shared" si="54"/>
        <v>1</v>
      </c>
      <c r="AT88" s="3">
        <v>3</v>
      </c>
      <c r="AU88" s="3">
        <f t="shared" si="55"/>
        <v>0.66666666666666663</v>
      </c>
      <c r="AV88" s="3">
        <v>4</v>
      </c>
      <c r="AW88" s="3">
        <f t="shared" si="56"/>
        <v>1</v>
      </c>
      <c r="AX88" s="3">
        <v>4</v>
      </c>
      <c r="AY88" s="3">
        <f t="shared" si="57"/>
        <v>1</v>
      </c>
      <c r="AZ88" s="3">
        <v>3</v>
      </c>
      <c r="BA88" s="3">
        <f t="shared" si="58"/>
        <v>0.66666666666666663</v>
      </c>
      <c r="BB88" s="3">
        <v>4</v>
      </c>
      <c r="BC88" s="3">
        <f t="shared" si="59"/>
        <v>1</v>
      </c>
      <c r="BD88" s="3">
        <v>4</v>
      </c>
      <c r="BE88" s="3">
        <f t="shared" si="60"/>
        <v>1</v>
      </c>
      <c r="BF88" s="3">
        <v>4</v>
      </c>
      <c r="BG88" s="3">
        <f t="shared" si="61"/>
        <v>1</v>
      </c>
      <c r="BH88" s="3">
        <f t="shared" si="70"/>
        <v>0.92592592592592582</v>
      </c>
      <c r="BI88" s="3" t="s">
        <v>807</v>
      </c>
      <c r="BJ88" s="3">
        <v>2</v>
      </c>
      <c r="BK88" s="3" t="s">
        <v>808</v>
      </c>
      <c r="BL88" s="3">
        <v>2</v>
      </c>
      <c r="BO88" s="3">
        <v>4</v>
      </c>
      <c r="BP88" s="3">
        <f t="shared" si="62"/>
        <v>1</v>
      </c>
      <c r="BQ88" s="3">
        <v>4</v>
      </c>
      <c r="BR88" s="3">
        <f t="shared" si="63"/>
        <v>1</v>
      </c>
      <c r="BS88" s="3">
        <f t="shared" si="71"/>
        <v>1</v>
      </c>
      <c r="BT88" s="3">
        <v>4</v>
      </c>
      <c r="BU88" s="3">
        <f t="shared" si="64"/>
        <v>1</v>
      </c>
      <c r="BV88" s="3">
        <v>4</v>
      </c>
      <c r="BW88" s="3">
        <f t="shared" si="65"/>
        <v>1</v>
      </c>
      <c r="BX88" s="3">
        <v>2</v>
      </c>
      <c r="BY88" s="3">
        <f t="shared" si="66"/>
        <v>0.33333333333333331</v>
      </c>
      <c r="BZ88" s="3">
        <f t="shared" si="72"/>
        <v>0.77777777777777779</v>
      </c>
      <c r="CA88" s="3" t="s">
        <v>809</v>
      </c>
      <c r="CB88" s="3">
        <v>1</v>
      </c>
      <c r="CC88" s="3">
        <v>1</v>
      </c>
      <c r="CD88" s="3">
        <f t="shared" si="73"/>
        <v>0.90707671957671965</v>
      </c>
    </row>
    <row r="89" spans="1:82" ht="15" x14ac:dyDescent="0.2">
      <c r="A89" s="3" t="s">
        <v>810</v>
      </c>
      <c r="B89" s="21" t="s">
        <v>3150</v>
      </c>
      <c r="C89" s="3" t="s">
        <v>811</v>
      </c>
      <c r="D89" s="3" t="s">
        <v>113</v>
      </c>
      <c r="E89" s="3" t="s">
        <v>812</v>
      </c>
      <c r="F89" s="3">
        <v>5</v>
      </c>
      <c r="G89" s="3">
        <f t="shared" si="37"/>
        <v>1</v>
      </c>
      <c r="H89" s="3">
        <v>5</v>
      </c>
      <c r="I89" s="3">
        <f t="shared" si="38"/>
        <v>1</v>
      </c>
      <c r="J89" s="1">
        <f t="shared" si="67"/>
        <v>1</v>
      </c>
      <c r="K89" s="3">
        <v>5</v>
      </c>
      <c r="L89" s="3">
        <f t="shared" si="39"/>
        <v>1</v>
      </c>
      <c r="M89" s="3">
        <v>5</v>
      </c>
      <c r="N89" s="3">
        <f t="shared" si="40"/>
        <v>1</v>
      </c>
      <c r="O89" s="3">
        <v>4</v>
      </c>
      <c r="P89" s="3">
        <f t="shared" si="41"/>
        <v>0.75</v>
      </c>
      <c r="Q89" s="3">
        <v>3</v>
      </c>
      <c r="R89" s="3">
        <f t="shared" si="42"/>
        <v>0.5</v>
      </c>
      <c r="S89" s="3">
        <v>4</v>
      </c>
      <c r="T89" s="3">
        <f t="shared" si="43"/>
        <v>0.75</v>
      </c>
      <c r="U89" s="3">
        <v>5</v>
      </c>
      <c r="V89" s="3">
        <f t="shared" si="44"/>
        <v>1</v>
      </c>
      <c r="W89" s="3">
        <v>5</v>
      </c>
      <c r="X89" s="3">
        <f t="shared" si="45"/>
        <v>1</v>
      </c>
      <c r="Y89" s="3">
        <v>5</v>
      </c>
      <c r="Z89" s="3">
        <f t="shared" si="46"/>
        <v>1</v>
      </c>
      <c r="AA89" s="3">
        <v>5</v>
      </c>
      <c r="AB89" s="3">
        <f t="shared" si="47"/>
        <v>1</v>
      </c>
      <c r="AC89" s="3">
        <v>5</v>
      </c>
      <c r="AD89" s="3">
        <f t="shared" si="48"/>
        <v>1</v>
      </c>
      <c r="AE89" s="3">
        <v>5</v>
      </c>
      <c r="AF89" s="3">
        <f t="shared" si="49"/>
        <v>1</v>
      </c>
      <c r="AG89" s="3">
        <v>5</v>
      </c>
      <c r="AH89" s="3">
        <f t="shared" si="50"/>
        <v>1</v>
      </c>
      <c r="AI89" s="3">
        <f t="shared" si="68"/>
        <v>0.91666666666666663</v>
      </c>
      <c r="AJ89" s="3">
        <v>5</v>
      </c>
      <c r="AK89" s="3">
        <f t="shared" si="51"/>
        <v>1</v>
      </c>
      <c r="AL89" s="3">
        <v>5</v>
      </c>
      <c r="AM89" s="3">
        <f t="shared" si="52"/>
        <v>1</v>
      </c>
      <c r="AN89" s="3">
        <f t="shared" si="69"/>
        <v>1</v>
      </c>
      <c r="AO89" s="3" t="s">
        <v>817</v>
      </c>
      <c r="AP89" s="3">
        <v>3</v>
      </c>
      <c r="AQ89" s="3">
        <f t="shared" si="53"/>
        <v>0.66666666666666663</v>
      </c>
      <c r="AR89" s="3">
        <v>3</v>
      </c>
      <c r="AS89" s="3">
        <f t="shared" si="54"/>
        <v>0.66666666666666663</v>
      </c>
      <c r="AT89" s="3">
        <v>1</v>
      </c>
      <c r="AU89" s="3">
        <f t="shared" si="55"/>
        <v>0</v>
      </c>
      <c r="AV89" s="3">
        <v>1</v>
      </c>
      <c r="AW89" s="3">
        <f t="shared" si="56"/>
        <v>0</v>
      </c>
      <c r="AX89" s="3">
        <v>4</v>
      </c>
      <c r="AY89" s="3">
        <f t="shared" si="57"/>
        <v>1</v>
      </c>
      <c r="AZ89" s="3">
        <v>1</v>
      </c>
      <c r="BA89" s="3">
        <f t="shared" si="58"/>
        <v>0</v>
      </c>
      <c r="BB89" s="3">
        <v>1</v>
      </c>
      <c r="BC89" s="3">
        <f t="shared" si="59"/>
        <v>0</v>
      </c>
      <c r="BD89" s="3">
        <v>4</v>
      </c>
      <c r="BE89" s="3">
        <f t="shared" si="60"/>
        <v>1</v>
      </c>
      <c r="BF89" s="3">
        <v>3</v>
      </c>
      <c r="BG89" s="3">
        <f t="shared" si="61"/>
        <v>0.66666666666666663</v>
      </c>
      <c r="BH89" s="3">
        <f t="shared" si="70"/>
        <v>0.44444444444444442</v>
      </c>
      <c r="BI89" s="3" t="s">
        <v>818</v>
      </c>
      <c r="BJ89" s="3">
        <v>2</v>
      </c>
      <c r="BO89" s="3">
        <v>4</v>
      </c>
      <c r="BP89" s="3">
        <f t="shared" si="62"/>
        <v>1</v>
      </c>
      <c r="BQ89" s="3">
        <v>4</v>
      </c>
      <c r="BR89" s="3">
        <f t="shared" si="63"/>
        <v>1</v>
      </c>
      <c r="BS89" s="3">
        <f t="shared" si="71"/>
        <v>1</v>
      </c>
      <c r="BT89" s="3">
        <v>4</v>
      </c>
      <c r="BU89" s="3">
        <f t="shared" si="64"/>
        <v>1</v>
      </c>
      <c r="BV89" s="3">
        <v>2</v>
      </c>
      <c r="BW89" s="3">
        <f t="shared" si="65"/>
        <v>0.33333333333333331</v>
      </c>
      <c r="BX89" s="3">
        <v>2</v>
      </c>
      <c r="BY89" s="3">
        <f t="shared" si="66"/>
        <v>0.33333333333333331</v>
      </c>
      <c r="BZ89" s="3">
        <f t="shared" si="72"/>
        <v>0.55555555555555547</v>
      </c>
      <c r="CA89" s="3" t="s">
        <v>819</v>
      </c>
      <c r="CB89" s="3">
        <v>1</v>
      </c>
      <c r="CC89" s="3">
        <v>12</v>
      </c>
      <c r="CD89" s="3">
        <f t="shared" si="73"/>
        <v>0.84523809523809512</v>
      </c>
    </row>
    <row r="90" spans="1:82" ht="15" x14ac:dyDescent="0.2">
      <c r="A90" s="3" t="s">
        <v>820</v>
      </c>
      <c r="B90" s="21" t="s">
        <v>3149</v>
      </c>
      <c r="C90" s="3" t="s">
        <v>821</v>
      </c>
      <c r="D90" s="3" t="s">
        <v>113</v>
      </c>
      <c r="E90" s="3" t="s">
        <v>638</v>
      </c>
      <c r="F90" s="3">
        <v>5</v>
      </c>
      <c r="G90" s="3">
        <f t="shared" si="37"/>
        <v>1</v>
      </c>
      <c r="H90" s="3">
        <v>5</v>
      </c>
      <c r="I90" s="3">
        <f t="shared" si="38"/>
        <v>1</v>
      </c>
      <c r="J90" s="1">
        <f t="shared" si="67"/>
        <v>1</v>
      </c>
      <c r="K90" s="3">
        <v>5</v>
      </c>
      <c r="L90" s="3">
        <f t="shared" si="39"/>
        <v>1</v>
      </c>
      <c r="M90" s="3">
        <v>5</v>
      </c>
      <c r="N90" s="3">
        <f t="shared" si="40"/>
        <v>1</v>
      </c>
      <c r="O90" s="3">
        <v>4</v>
      </c>
      <c r="P90" s="3">
        <f t="shared" si="41"/>
        <v>0.75</v>
      </c>
      <c r="Q90" s="3">
        <v>5</v>
      </c>
      <c r="R90" s="3">
        <f t="shared" si="42"/>
        <v>1</v>
      </c>
      <c r="S90" s="3">
        <v>5</v>
      </c>
      <c r="T90" s="3">
        <f t="shared" si="43"/>
        <v>1</v>
      </c>
      <c r="U90" s="3">
        <v>5</v>
      </c>
      <c r="V90" s="3">
        <f t="shared" si="44"/>
        <v>1</v>
      </c>
      <c r="W90" s="3">
        <v>4</v>
      </c>
      <c r="X90" s="3">
        <f t="shared" si="45"/>
        <v>0.75</v>
      </c>
      <c r="Y90" s="3">
        <v>5</v>
      </c>
      <c r="Z90" s="3">
        <f t="shared" si="46"/>
        <v>1</v>
      </c>
      <c r="AA90" s="3">
        <v>5</v>
      </c>
      <c r="AB90" s="3">
        <f t="shared" si="47"/>
        <v>1</v>
      </c>
      <c r="AC90" s="3">
        <v>5</v>
      </c>
      <c r="AD90" s="3">
        <f t="shared" si="48"/>
        <v>1</v>
      </c>
      <c r="AE90" s="3">
        <v>5</v>
      </c>
      <c r="AF90" s="3">
        <f t="shared" si="49"/>
        <v>1</v>
      </c>
      <c r="AG90" s="3">
        <v>5</v>
      </c>
      <c r="AH90" s="3">
        <f t="shared" si="50"/>
        <v>1</v>
      </c>
      <c r="AI90" s="3">
        <f t="shared" si="68"/>
        <v>0.95833333333333337</v>
      </c>
      <c r="AJ90" s="3">
        <v>5</v>
      </c>
      <c r="AK90" s="3">
        <f t="shared" si="51"/>
        <v>1</v>
      </c>
      <c r="AL90" s="3">
        <v>5</v>
      </c>
      <c r="AM90" s="3">
        <f t="shared" si="52"/>
        <v>1</v>
      </c>
      <c r="AN90" s="3">
        <f t="shared" si="69"/>
        <v>1</v>
      </c>
      <c r="AO90" s="3" t="s">
        <v>826</v>
      </c>
      <c r="AP90" s="3">
        <v>4</v>
      </c>
      <c r="AQ90" s="3">
        <f t="shared" si="53"/>
        <v>1</v>
      </c>
      <c r="AR90" s="3">
        <v>4</v>
      </c>
      <c r="AS90" s="3">
        <f t="shared" si="54"/>
        <v>1</v>
      </c>
      <c r="AT90" s="3">
        <v>3</v>
      </c>
      <c r="AU90" s="3">
        <f t="shared" si="55"/>
        <v>0.66666666666666663</v>
      </c>
      <c r="AV90" s="3">
        <v>2</v>
      </c>
      <c r="AW90" s="3">
        <f t="shared" si="56"/>
        <v>0.33333333333333331</v>
      </c>
      <c r="AX90" s="3">
        <v>3</v>
      </c>
      <c r="AY90" s="3">
        <f t="shared" si="57"/>
        <v>0.66666666666666663</v>
      </c>
      <c r="AZ90" s="3">
        <v>2</v>
      </c>
      <c r="BA90" s="3">
        <f t="shared" si="58"/>
        <v>0.33333333333333331</v>
      </c>
      <c r="BB90" s="3">
        <v>2</v>
      </c>
      <c r="BC90" s="3">
        <f t="shared" si="59"/>
        <v>0.33333333333333331</v>
      </c>
      <c r="BD90" s="3">
        <v>4</v>
      </c>
      <c r="BE90" s="3">
        <f t="shared" si="60"/>
        <v>1</v>
      </c>
      <c r="BF90" s="3">
        <v>4</v>
      </c>
      <c r="BG90" s="3">
        <f t="shared" si="61"/>
        <v>1</v>
      </c>
      <c r="BH90" s="3">
        <f t="shared" si="70"/>
        <v>0.70370370370370372</v>
      </c>
      <c r="BO90" s="3">
        <v>4</v>
      </c>
      <c r="BP90" s="3">
        <f t="shared" si="62"/>
        <v>1</v>
      </c>
      <c r="BQ90" s="3">
        <v>4</v>
      </c>
      <c r="BR90" s="3">
        <f t="shared" si="63"/>
        <v>1</v>
      </c>
      <c r="BS90" s="3">
        <f t="shared" si="71"/>
        <v>1</v>
      </c>
      <c r="BT90" s="3">
        <v>4</v>
      </c>
      <c r="BU90" s="3">
        <f t="shared" si="64"/>
        <v>1</v>
      </c>
      <c r="BV90" s="3">
        <v>2</v>
      </c>
      <c r="BW90" s="3">
        <f t="shared" si="65"/>
        <v>0.33333333333333331</v>
      </c>
      <c r="BX90" s="3">
        <v>2</v>
      </c>
      <c r="BY90" s="3">
        <f t="shared" si="66"/>
        <v>0.33333333333333331</v>
      </c>
      <c r="BZ90" s="3">
        <f t="shared" si="72"/>
        <v>0.55555555555555547</v>
      </c>
      <c r="CA90" s="3" t="s">
        <v>827</v>
      </c>
      <c r="CB90" s="3">
        <v>1</v>
      </c>
      <c r="CC90" s="3">
        <v>8</v>
      </c>
      <c r="CD90" s="3">
        <f t="shared" si="73"/>
        <v>0.88822751322751325</v>
      </c>
    </row>
    <row r="91" spans="1:82" ht="15" x14ac:dyDescent="0.2">
      <c r="A91" s="3" t="s">
        <v>828</v>
      </c>
      <c r="B91" s="21" t="s">
        <v>3150</v>
      </c>
      <c r="C91" s="3" t="s">
        <v>829</v>
      </c>
      <c r="D91" s="3" t="s">
        <v>113</v>
      </c>
      <c r="E91" s="3" t="s">
        <v>830</v>
      </c>
      <c r="F91" s="3">
        <v>5</v>
      </c>
      <c r="G91" s="3">
        <f t="shared" si="37"/>
        <v>1</v>
      </c>
      <c r="H91" s="3">
        <v>5</v>
      </c>
      <c r="I91" s="3">
        <f t="shared" si="38"/>
        <v>1</v>
      </c>
      <c r="J91" s="1">
        <f t="shared" si="67"/>
        <v>1</v>
      </c>
      <c r="K91" s="3">
        <v>3</v>
      </c>
      <c r="L91" s="3">
        <f t="shared" si="39"/>
        <v>0.5</v>
      </c>
      <c r="M91" s="3">
        <v>3</v>
      </c>
      <c r="N91" s="3">
        <f t="shared" si="40"/>
        <v>0.5</v>
      </c>
      <c r="O91" s="3">
        <v>4</v>
      </c>
      <c r="P91" s="3">
        <f t="shared" si="41"/>
        <v>0.75</v>
      </c>
      <c r="Q91" s="3">
        <v>4</v>
      </c>
      <c r="R91" s="3">
        <f t="shared" si="42"/>
        <v>0.75</v>
      </c>
      <c r="S91" s="3">
        <v>4</v>
      </c>
      <c r="T91" s="3">
        <f t="shared" si="43"/>
        <v>0.75</v>
      </c>
      <c r="U91" s="3">
        <v>3</v>
      </c>
      <c r="V91" s="3">
        <f t="shared" si="44"/>
        <v>0.5</v>
      </c>
      <c r="W91" s="3">
        <v>5</v>
      </c>
      <c r="X91" s="3">
        <f t="shared" si="45"/>
        <v>1</v>
      </c>
      <c r="Y91" s="3">
        <v>4</v>
      </c>
      <c r="Z91" s="3">
        <f t="shared" si="46"/>
        <v>0.75</v>
      </c>
      <c r="AA91" s="3">
        <v>5</v>
      </c>
      <c r="AB91" s="3">
        <f t="shared" si="47"/>
        <v>1</v>
      </c>
      <c r="AC91" s="3">
        <v>4</v>
      </c>
      <c r="AD91" s="3">
        <f t="shared" si="48"/>
        <v>0.75</v>
      </c>
      <c r="AE91" s="3">
        <v>3</v>
      </c>
      <c r="AF91" s="3">
        <f t="shared" si="49"/>
        <v>0.5</v>
      </c>
      <c r="AG91" s="3">
        <v>2</v>
      </c>
      <c r="AH91" s="3">
        <f t="shared" si="50"/>
        <v>0.25</v>
      </c>
      <c r="AI91" s="3">
        <f t="shared" si="68"/>
        <v>0.66666666666666663</v>
      </c>
      <c r="AJ91" s="3">
        <v>5</v>
      </c>
      <c r="AK91" s="3">
        <f t="shared" si="51"/>
        <v>1</v>
      </c>
      <c r="AL91" s="3">
        <v>5</v>
      </c>
      <c r="AM91" s="3">
        <f t="shared" si="52"/>
        <v>1</v>
      </c>
      <c r="AN91" s="3">
        <f t="shared" si="69"/>
        <v>1</v>
      </c>
      <c r="AO91" s="3" t="s">
        <v>835</v>
      </c>
      <c r="AP91" s="3">
        <v>4</v>
      </c>
      <c r="AQ91" s="3">
        <f t="shared" si="53"/>
        <v>1</v>
      </c>
      <c r="AR91" s="3">
        <v>0</v>
      </c>
      <c r="AS91" s="3">
        <f t="shared" si="54"/>
        <v>-0.33333333333333331</v>
      </c>
      <c r="AT91" s="3">
        <v>0</v>
      </c>
      <c r="AU91" s="3">
        <f t="shared" si="55"/>
        <v>-0.33333333333333331</v>
      </c>
      <c r="AV91" s="3">
        <v>0</v>
      </c>
      <c r="AW91" s="3">
        <f t="shared" si="56"/>
        <v>-0.33333333333333331</v>
      </c>
      <c r="AX91" s="3">
        <v>2</v>
      </c>
      <c r="AY91" s="3">
        <f t="shared" si="57"/>
        <v>0.33333333333333331</v>
      </c>
      <c r="AZ91" s="3">
        <v>0</v>
      </c>
      <c r="BA91" s="3">
        <f t="shared" si="58"/>
        <v>-0.33333333333333331</v>
      </c>
      <c r="BB91" s="3">
        <v>3</v>
      </c>
      <c r="BC91" s="3">
        <f t="shared" si="59"/>
        <v>0.66666666666666663</v>
      </c>
      <c r="BD91" s="3">
        <v>3</v>
      </c>
      <c r="BE91" s="3">
        <f t="shared" si="60"/>
        <v>0.66666666666666663</v>
      </c>
      <c r="BF91" s="3">
        <v>2</v>
      </c>
      <c r="BG91" s="3">
        <f t="shared" si="61"/>
        <v>0.33333333333333331</v>
      </c>
      <c r="BH91" s="3" t="str">
        <f t="shared" si="70"/>
        <v/>
      </c>
      <c r="BI91" s="3" t="s">
        <v>836</v>
      </c>
      <c r="BJ91" s="3">
        <v>2</v>
      </c>
      <c r="BK91" s="3" t="s">
        <v>837</v>
      </c>
      <c r="BL91" s="3">
        <v>2</v>
      </c>
      <c r="BM91" s="3" t="s">
        <v>838</v>
      </c>
      <c r="BN91" s="3">
        <v>2</v>
      </c>
      <c r="BO91" s="3">
        <v>4</v>
      </c>
      <c r="BP91" s="3">
        <f t="shared" si="62"/>
        <v>1</v>
      </c>
      <c r="BQ91" s="3">
        <v>4</v>
      </c>
      <c r="BR91" s="3">
        <f t="shared" si="63"/>
        <v>1</v>
      </c>
      <c r="BS91" s="3">
        <f t="shared" si="71"/>
        <v>1</v>
      </c>
      <c r="BT91" s="3">
        <v>4</v>
      </c>
      <c r="BU91" s="3">
        <f t="shared" si="64"/>
        <v>1</v>
      </c>
      <c r="BV91" s="3">
        <v>4</v>
      </c>
      <c r="BW91" s="3">
        <f t="shared" si="65"/>
        <v>1</v>
      </c>
      <c r="BX91" s="3">
        <v>4</v>
      </c>
      <c r="BY91" s="3">
        <f t="shared" si="66"/>
        <v>1</v>
      </c>
      <c r="BZ91" s="3">
        <f t="shared" si="72"/>
        <v>1</v>
      </c>
      <c r="CA91" s="3" t="s">
        <v>839</v>
      </c>
      <c r="CB91" s="3">
        <v>1</v>
      </c>
      <c r="CC91" s="3">
        <v>10</v>
      </c>
      <c r="CD91" s="3">
        <f t="shared" si="73"/>
        <v>0.94444444444444431</v>
      </c>
    </row>
    <row r="92" spans="1:82" ht="15" x14ac:dyDescent="0.2">
      <c r="A92" s="3" t="s">
        <v>841</v>
      </c>
      <c r="B92" s="21" t="s">
        <v>3152</v>
      </c>
      <c r="C92" s="3" t="s">
        <v>842</v>
      </c>
      <c r="D92" s="3" t="s">
        <v>124</v>
      </c>
      <c r="E92" s="3" t="s">
        <v>843</v>
      </c>
      <c r="F92" s="3">
        <v>5</v>
      </c>
      <c r="G92" s="3">
        <f t="shared" si="37"/>
        <v>1</v>
      </c>
      <c r="H92" s="3">
        <v>5</v>
      </c>
      <c r="I92" s="3">
        <f t="shared" si="38"/>
        <v>1</v>
      </c>
      <c r="J92" s="1">
        <f t="shared" si="67"/>
        <v>1</v>
      </c>
      <c r="K92" s="3">
        <v>5</v>
      </c>
      <c r="L92" s="3">
        <f t="shared" si="39"/>
        <v>1</v>
      </c>
      <c r="M92" s="3">
        <v>5</v>
      </c>
      <c r="N92" s="3">
        <f t="shared" si="40"/>
        <v>1</v>
      </c>
      <c r="O92" s="3">
        <v>5</v>
      </c>
      <c r="P92" s="3">
        <f t="shared" si="41"/>
        <v>1</v>
      </c>
      <c r="Q92" s="3">
        <v>5</v>
      </c>
      <c r="R92" s="3">
        <f t="shared" si="42"/>
        <v>1</v>
      </c>
      <c r="S92" s="3">
        <v>5</v>
      </c>
      <c r="T92" s="3">
        <f t="shared" si="43"/>
        <v>1</v>
      </c>
      <c r="U92" s="3">
        <v>5</v>
      </c>
      <c r="V92" s="3">
        <f t="shared" si="44"/>
        <v>1</v>
      </c>
      <c r="W92" s="3">
        <v>5</v>
      </c>
      <c r="X92" s="3">
        <f t="shared" si="45"/>
        <v>1</v>
      </c>
      <c r="Y92" s="3">
        <v>4</v>
      </c>
      <c r="Z92" s="3">
        <f t="shared" si="46"/>
        <v>0.75</v>
      </c>
      <c r="AA92" s="3">
        <v>5</v>
      </c>
      <c r="AB92" s="3">
        <f t="shared" si="47"/>
        <v>1</v>
      </c>
      <c r="AC92" s="3">
        <v>5</v>
      </c>
      <c r="AD92" s="3">
        <f t="shared" si="48"/>
        <v>1</v>
      </c>
      <c r="AE92" s="3">
        <v>5</v>
      </c>
      <c r="AF92" s="3">
        <f t="shared" si="49"/>
        <v>1</v>
      </c>
      <c r="AG92" s="3">
        <v>1</v>
      </c>
      <c r="AH92" s="3">
        <f t="shared" si="50"/>
        <v>0</v>
      </c>
      <c r="AI92" s="3">
        <f t="shared" si="68"/>
        <v>0.89583333333333337</v>
      </c>
      <c r="AJ92" s="3">
        <v>5</v>
      </c>
      <c r="AK92" s="3">
        <f t="shared" si="51"/>
        <v>1</v>
      </c>
      <c r="AL92" s="3">
        <v>5</v>
      </c>
      <c r="AM92" s="3">
        <f t="shared" si="52"/>
        <v>1</v>
      </c>
      <c r="AN92" s="3">
        <f t="shared" si="69"/>
        <v>1</v>
      </c>
      <c r="AO92" s="3" t="s">
        <v>848</v>
      </c>
      <c r="AP92" s="3">
        <v>4</v>
      </c>
      <c r="AQ92" s="3">
        <f t="shared" si="53"/>
        <v>1</v>
      </c>
      <c r="AR92" s="3">
        <v>3</v>
      </c>
      <c r="AS92" s="3">
        <f t="shared" si="54"/>
        <v>0.66666666666666663</v>
      </c>
      <c r="AT92" s="3">
        <v>3</v>
      </c>
      <c r="AU92" s="3">
        <f t="shared" si="55"/>
        <v>0.66666666666666663</v>
      </c>
      <c r="AV92" s="3">
        <v>2</v>
      </c>
      <c r="AW92" s="3">
        <f t="shared" si="56"/>
        <v>0.33333333333333331</v>
      </c>
      <c r="AX92" s="3">
        <v>4</v>
      </c>
      <c r="AY92" s="3">
        <f t="shared" si="57"/>
        <v>1</v>
      </c>
      <c r="AZ92" s="3">
        <v>3</v>
      </c>
      <c r="BA92" s="3">
        <f t="shared" si="58"/>
        <v>0.66666666666666663</v>
      </c>
      <c r="BB92" s="3">
        <v>4</v>
      </c>
      <c r="BC92" s="3">
        <f t="shared" si="59"/>
        <v>1</v>
      </c>
      <c r="BD92" s="3">
        <v>4</v>
      </c>
      <c r="BE92" s="3">
        <f t="shared" si="60"/>
        <v>1</v>
      </c>
      <c r="BF92" s="3">
        <v>3</v>
      </c>
      <c r="BG92" s="3">
        <f t="shared" si="61"/>
        <v>0.66666666666666663</v>
      </c>
      <c r="BH92" s="3">
        <f t="shared" si="70"/>
        <v>0.77777777777777779</v>
      </c>
      <c r="BI92" s="3" t="s">
        <v>849</v>
      </c>
      <c r="BJ92" s="3">
        <v>2</v>
      </c>
      <c r="BK92" s="3" t="s">
        <v>850</v>
      </c>
      <c r="BL92" s="3">
        <v>3</v>
      </c>
      <c r="BM92" s="3" t="s">
        <v>851</v>
      </c>
      <c r="BN92" s="3">
        <v>3</v>
      </c>
      <c r="BO92" s="3">
        <v>4</v>
      </c>
      <c r="BP92" s="3">
        <f t="shared" si="62"/>
        <v>1</v>
      </c>
      <c r="BQ92" s="3">
        <v>4</v>
      </c>
      <c r="BR92" s="3">
        <f t="shared" si="63"/>
        <v>1</v>
      </c>
      <c r="BS92" s="3">
        <f t="shared" si="71"/>
        <v>1</v>
      </c>
      <c r="BT92" s="3">
        <v>2</v>
      </c>
      <c r="BU92" s="3">
        <f t="shared" si="64"/>
        <v>0.33333333333333331</v>
      </c>
      <c r="BV92" s="3">
        <v>3</v>
      </c>
      <c r="BW92" s="3">
        <f t="shared" si="65"/>
        <v>0.66666666666666663</v>
      </c>
      <c r="BX92" s="3">
        <v>1</v>
      </c>
      <c r="BY92" s="3">
        <f t="shared" si="66"/>
        <v>0</v>
      </c>
      <c r="BZ92" s="3">
        <f t="shared" si="72"/>
        <v>0.33333333333333331</v>
      </c>
      <c r="CA92" s="3" t="s">
        <v>852</v>
      </c>
      <c r="CB92" s="3">
        <v>1</v>
      </c>
      <c r="CC92" s="3">
        <v>1.2</v>
      </c>
      <c r="CD92" s="3">
        <f t="shared" si="73"/>
        <v>0.85813492063492058</v>
      </c>
    </row>
    <row r="93" spans="1:82" ht="15" x14ac:dyDescent="0.2">
      <c r="A93" s="3" t="s">
        <v>853</v>
      </c>
      <c r="B93" s="21" t="s">
        <v>3153</v>
      </c>
      <c r="C93" s="3" t="s">
        <v>854</v>
      </c>
      <c r="D93" s="3" t="s">
        <v>113</v>
      </c>
      <c r="E93" s="3" t="s">
        <v>855</v>
      </c>
      <c r="F93" s="3">
        <v>5</v>
      </c>
      <c r="G93" s="3">
        <f t="shared" si="37"/>
        <v>1</v>
      </c>
      <c r="H93" s="3">
        <v>5</v>
      </c>
      <c r="I93" s="3">
        <f t="shared" si="38"/>
        <v>1</v>
      </c>
      <c r="J93" s="1">
        <f t="shared" si="67"/>
        <v>1</v>
      </c>
      <c r="K93" s="3">
        <v>5</v>
      </c>
      <c r="L93" s="3">
        <f t="shared" si="39"/>
        <v>1</v>
      </c>
      <c r="M93" s="3">
        <v>4</v>
      </c>
      <c r="N93" s="3">
        <f t="shared" si="40"/>
        <v>0.75</v>
      </c>
      <c r="O93" s="3">
        <v>5</v>
      </c>
      <c r="P93" s="3">
        <f t="shared" si="41"/>
        <v>1</v>
      </c>
      <c r="Q93" s="3">
        <v>3</v>
      </c>
      <c r="R93" s="3">
        <f t="shared" si="42"/>
        <v>0.5</v>
      </c>
      <c r="S93" s="3">
        <v>4</v>
      </c>
      <c r="T93" s="3">
        <f t="shared" si="43"/>
        <v>0.75</v>
      </c>
      <c r="U93" s="3">
        <v>5</v>
      </c>
      <c r="V93" s="3">
        <f t="shared" si="44"/>
        <v>1</v>
      </c>
      <c r="W93" s="3">
        <v>4</v>
      </c>
      <c r="X93" s="3">
        <f t="shared" si="45"/>
        <v>0.75</v>
      </c>
      <c r="Y93" s="3">
        <v>4</v>
      </c>
      <c r="Z93" s="3">
        <f t="shared" si="46"/>
        <v>0.75</v>
      </c>
      <c r="AA93" s="3">
        <v>4</v>
      </c>
      <c r="AB93" s="3">
        <f t="shared" si="47"/>
        <v>0.75</v>
      </c>
      <c r="AC93" s="3">
        <v>4</v>
      </c>
      <c r="AD93" s="3">
        <f t="shared" si="48"/>
        <v>0.75</v>
      </c>
      <c r="AE93" s="3">
        <v>3</v>
      </c>
      <c r="AF93" s="3">
        <f t="shared" si="49"/>
        <v>0.5</v>
      </c>
      <c r="AG93" s="3">
        <v>4</v>
      </c>
      <c r="AH93" s="3">
        <f t="shared" si="50"/>
        <v>0.75</v>
      </c>
      <c r="AI93" s="3">
        <f t="shared" si="68"/>
        <v>0.77083333333333337</v>
      </c>
      <c r="AJ93" s="3">
        <v>5</v>
      </c>
      <c r="AK93" s="3">
        <f t="shared" si="51"/>
        <v>1</v>
      </c>
      <c r="AL93" s="3">
        <v>4</v>
      </c>
      <c r="AM93" s="3">
        <f t="shared" si="52"/>
        <v>0.75</v>
      </c>
      <c r="AN93" s="3">
        <f t="shared" si="69"/>
        <v>0.875</v>
      </c>
      <c r="AO93" s="3" t="s">
        <v>861</v>
      </c>
      <c r="AP93" s="3">
        <v>3</v>
      </c>
      <c r="AQ93" s="3">
        <f t="shared" si="53"/>
        <v>0.66666666666666663</v>
      </c>
      <c r="AR93" s="3">
        <v>3</v>
      </c>
      <c r="AS93" s="3">
        <f t="shared" si="54"/>
        <v>0.66666666666666663</v>
      </c>
      <c r="AT93" s="3">
        <v>2</v>
      </c>
      <c r="AU93" s="3">
        <f t="shared" si="55"/>
        <v>0.33333333333333331</v>
      </c>
      <c r="AV93" s="3">
        <v>3</v>
      </c>
      <c r="AW93" s="3">
        <f t="shared" si="56"/>
        <v>0.66666666666666663</v>
      </c>
      <c r="AX93" s="3">
        <v>4</v>
      </c>
      <c r="AY93" s="3">
        <f t="shared" si="57"/>
        <v>1</v>
      </c>
      <c r="AZ93" s="3">
        <v>2</v>
      </c>
      <c r="BA93" s="3">
        <f t="shared" si="58"/>
        <v>0.33333333333333331</v>
      </c>
      <c r="BB93" s="3">
        <v>4</v>
      </c>
      <c r="BC93" s="3">
        <f t="shared" si="59"/>
        <v>1</v>
      </c>
      <c r="BD93" s="3">
        <v>4</v>
      </c>
      <c r="BE93" s="3">
        <f t="shared" si="60"/>
        <v>1</v>
      </c>
      <c r="BF93" s="3">
        <v>3</v>
      </c>
      <c r="BG93" s="3">
        <f t="shared" si="61"/>
        <v>0.66666666666666663</v>
      </c>
      <c r="BH93" s="3">
        <f t="shared" si="70"/>
        <v>0.70370370370370372</v>
      </c>
      <c r="BI93" s="3" t="s">
        <v>862</v>
      </c>
      <c r="BJ93" s="3">
        <v>2</v>
      </c>
      <c r="BK93" s="3" t="s">
        <v>863</v>
      </c>
      <c r="BL93" s="3">
        <v>3</v>
      </c>
      <c r="BM93" s="3" t="s">
        <v>864</v>
      </c>
      <c r="BN93" s="3">
        <v>3</v>
      </c>
      <c r="BO93" s="3">
        <v>4</v>
      </c>
      <c r="BP93" s="3">
        <f t="shared" si="62"/>
        <v>1</v>
      </c>
      <c r="BQ93" s="3">
        <v>4</v>
      </c>
      <c r="BR93" s="3">
        <f t="shared" si="63"/>
        <v>1</v>
      </c>
      <c r="BS93" s="3">
        <f t="shared" si="71"/>
        <v>1</v>
      </c>
      <c r="BT93" s="3">
        <v>4</v>
      </c>
      <c r="BU93" s="3">
        <f t="shared" si="64"/>
        <v>1</v>
      </c>
      <c r="BV93" s="3">
        <v>4</v>
      </c>
      <c r="BW93" s="3">
        <f t="shared" si="65"/>
        <v>1</v>
      </c>
      <c r="BX93" s="3">
        <v>3</v>
      </c>
      <c r="BY93" s="3">
        <f t="shared" si="66"/>
        <v>0.66666666666666663</v>
      </c>
      <c r="BZ93" s="3">
        <f t="shared" si="72"/>
        <v>0.88888888888888884</v>
      </c>
      <c r="CA93" s="3" t="s">
        <v>865</v>
      </c>
      <c r="CB93" s="3">
        <v>1</v>
      </c>
      <c r="CC93" s="3">
        <v>15</v>
      </c>
      <c r="CD93" s="3">
        <f t="shared" si="73"/>
        <v>0.89120370370370361</v>
      </c>
    </row>
    <row r="94" spans="1:82" ht="15" x14ac:dyDescent="0.2">
      <c r="A94" s="3" t="s">
        <v>867</v>
      </c>
      <c r="B94" s="21" t="s">
        <v>3137</v>
      </c>
      <c r="C94" s="3" t="s">
        <v>868</v>
      </c>
      <c r="D94" s="3" t="s">
        <v>124</v>
      </c>
      <c r="E94" s="3" t="s">
        <v>869</v>
      </c>
      <c r="F94" s="3">
        <v>5</v>
      </c>
      <c r="G94" s="3">
        <f t="shared" si="37"/>
        <v>1</v>
      </c>
      <c r="H94" s="3">
        <v>5</v>
      </c>
      <c r="I94" s="3">
        <f t="shared" si="38"/>
        <v>1</v>
      </c>
      <c r="J94" s="1">
        <f t="shared" si="67"/>
        <v>1</v>
      </c>
      <c r="K94" s="3">
        <v>5</v>
      </c>
      <c r="L94" s="3">
        <f t="shared" si="39"/>
        <v>1</v>
      </c>
      <c r="M94" s="3">
        <v>5</v>
      </c>
      <c r="N94" s="3">
        <f t="shared" si="40"/>
        <v>1</v>
      </c>
      <c r="O94" s="3">
        <v>5</v>
      </c>
      <c r="P94" s="3">
        <f t="shared" si="41"/>
        <v>1</v>
      </c>
      <c r="Q94" s="3">
        <v>5</v>
      </c>
      <c r="R94" s="3">
        <f t="shared" si="42"/>
        <v>1</v>
      </c>
      <c r="S94" s="3">
        <v>5</v>
      </c>
      <c r="T94" s="3">
        <f t="shared" si="43"/>
        <v>1</v>
      </c>
      <c r="U94" s="3">
        <v>5</v>
      </c>
      <c r="V94" s="3">
        <f t="shared" si="44"/>
        <v>1</v>
      </c>
      <c r="W94" s="3">
        <v>5</v>
      </c>
      <c r="X94" s="3">
        <f t="shared" si="45"/>
        <v>1</v>
      </c>
      <c r="Y94" s="3">
        <v>5</v>
      </c>
      <c r="Z94" s="3">
        <f t="shared" si="46"/>
        <v>1</v>
      </c>
      <c r="AA94" s="3">
        <v>5</v>
      </c>
      <c r="AB94" s="3">
        <f t="shared" si="47"/>
        <v>1</v>
      </c>
      <c r="AC94" s="3">
        <v>5</v>
      </c>
      <c r="AD94" s="3">
        <f t="shared" si="48"/>
        <v>1</v>
      </c>
      <c r="AE94" s="3">
        <v>5</v>
      </c>
      <c r="AF94" s="3">
        <f t="shared" si="49"/>
        <v>1</v>
      </c>
      <c r="AG94" s="3">
        <v>5</v>
      </c>
      <c r="AH94" s="3">
        <f t="shared" si="50"/>
        <v>1</v>
      </c>
      <c r="AI94" s="3">
        <f t="shared" si="68"/>
        <v>1</v>
      </c>
      <c r="AJ94" s="3">
        <v>5</v>
      </c>
      <c r="AK94" s="3">
        <f t="shared" si="51"/>
        <v>1</v>
      </c>
      <c r="AL94" s="3">
        <v>5</v>
      </c>
      <c r="AM94" s="3">
        <f t="shared" si="52"/>
        <v>1</v>
      </c>
      <c r="AN94" s="3">
        <f t="shared" si="69"/>
        <v>1</v>
      </c>
      <c r="AO94" s="3" t="s">
        <v>875</v>
      </c>
      <c r="AP94" s="3">
        <v>4</v>
      </c>
      <c r="AQ94" s="3">
        <f t="shared" si="53"/>
        <v>1</v>
      </c>
      <c r="AR94" s="3">
        <v>3</v>
      </c>
      <c r="AS94" s="3">
        <f t="shared" si="54"/>
        <v>0.66666666666666663</v>
      </c>
      <c r="AT94" s="3">
        <v>4</v>
      </c>
      <c r="AU94" s="3">
        <f t="shared" si="55"/>
        <v>1</v>
      </c>
      <c r="AV94" s="3">
        <v>3</v>
      </c>
      <c r="AW94" s="3">
        <f t="shared" si="56"/>
        <v>0.66666666666666663</v>
      </c>
      <c r="AX94" s="3">
        <v>4</v>
      </c>
      <c r="AY94" s="3">
        <f t="shared" si="57"/>
        <v>1</v>
      </c>
      <c r="AZ94" s="3">
        <v>4</v>
      </c>
      <c r="BA94" s="3">
        <f t="shared" si="58"/>
        <v>1</v>
      </c>
      <c r="BB94" s="3">
        <v>4</v>
      </c>
      <c r="BC94" s="3">
        <f t="shared" si="59"/>
        <v>1</v>
      </c>
      <c r="BD94" s="3">
        <v>4</v>
      </c>
      <c r="BE94" s="3">
        <f t="shared" si="60"/>
        <v>1</v>
      </c>
      <c r="BF94" s="3">
        <v>4</v>
      </c>
      <c r="BG94" s="3">
        <f t="shared" si="61"/>
        <v>1</v>
      </c>
      <c r="BH94" s="3">
        <f t="shared" si="70"/>
        <v>0.92592592592592582</v>
      </c>
      <c r="BO94" s="3">
        <v>3</v>
      </c>
      <c r="BP94" s="3">
        <f t="shared" si="62"/>
        <v>0.66666666666666663</v>
      </c>
      <c r="BQ94" s="3">
        <v>4</v>
      </c>
      <c r="BR94" s="3">
        <f t="shared" si="63"/>
        <v>1</v>
      </c>
      <c r="BS94" s="3">
        <f t="shared" si="71"/>
        <v>0.83333333333333326</v>
      </c>
      <c r="BT94" s="3">
        <v>4</v>
      </c>
      <c r="BU94" s="3">
        <f t="shared" si="64"/>
        <v>1</v>
      </c>
      <c r="BV94" s="3">
        <v>4</v>
      </c>
      <c r="BW94" s="3">
        <f t="shared" si="65"/>
        <v>1</v>
      </c>
      <c r="BX94" s="3">
        <v>4</v>
      </c>
      <c r="BY94" s="3">
        <f t="shared" si="66"/>
        <v>1</v>
      </c>
      <c r="BZ94" s="3">
        <f t="shared" si="72"/>
        <v>1</v>
      </c>
      <c r="CA94" s="3" t="s">
        <v>876</v>
      </c>
      <c r="CB94" s="3">
        <v>1</v>
      </c>
      <c r="CC94" s="3">
        <v>3</v>
      </c>
      <c r="CD94" s="3">
        <f t="shared" si="73"/>
        <v>0.96560846560846547</v>
      </c>
    </row>
    <row r="95" spans="1:82" ht="15" x14ac:dyDescent="0.2">
      <c r="A95" s="3" t="s">
        <v>877</v>
      </c>
      <c r="B95" s="21" t="s">
        <v>3137</v>
      </c>
      <c r="C95" s="3" t="s">
        <v>878</v>
      </c>
      <c r="D95" s="3" t="s">
        <v>124</v>
      </c>
      <c r="E95" s="3" t="s">
        <v>879</v>
      </c>
      <c r="G95" s="3">
        <f t="shared" si="37"/>
        <v>-0.25</v>
      </c>
      <c r="I95" s="3">
        <f t="shared" si="38"/>
        <v>-0.25</v>
      </c>
      <c r="J95" s="1" t="str">
        <f t="shared" si="67"/>
        <v/>
      </c>
      <c r="L95" s="3">
        <f t="shared" si="39"/>
        <v>-0.25</v>
      </c>
      <c r="N95" s="3">
        <f t="shared" si="40"/>
        <v>-0.25</v>
      </c>
      <c r="P95" s="3">
        <f t="shared" si="41"/>
        <v>-0.25</v>
      </c>
      <c r="R95" s="3">
        <f t="shared" si="42"/>
        <v>-0.25</v>
      </c>
      <c r="T95" s="3">
        <f t="shared" si="43"/>
        <v>-0.25</v>
      </c>
      <c r="V95" s="3">
        <f t="shared" si="44"/>
        <v>-0.25</v>
      </c>
      <c r="X95" s="3">
        <f t="shared" si="45"/>
        <v>-0.25</v>
      </c>
      <c r="Z95" s="3">
        <f t="shared" si="46"/>
        <v>-0.25</v>
      </c>
      <c r="AB95" s="3">
        <f t="shared" si="47"/>
        <v>-0.25</v>
      </c>
      <c r="AD95" s="3">
        <f t="shared" si="48"/>
        <v>-0.25</v>
      </c>
      <c r="AF95" s="3">
        <f t="shared" si="49"/>
        <v>-0.25</v>
      </c>
      <c r="AH95" s="3">
        <f t="shared" si="50"/>
        <v>-0.25</v>
      </c>
      <c r="AI95" s="3" t="str">
        <f t="shared" si="68"/>
        <v/>
      </c>
      <c r="AK95" s="3">
        <f t="shared" si="51"/>
        <v>-0.25</v>
      </c>
      <c r="AM95" s="3">
        <f t="shared" si="52"/>
        <v>-0.25</v>
      </c>
      <c r="AN95" s="3" t="str">
        <f t="shared" si="69"/>
        <v/>
      </c>
      <c r="AQ95" s="3">
        <f t="shared" si="53"/>
        <v>-0.33333333333333331</v>
      </c>
      <c r="AS95" s="3">
        <f t="shared" si="54"/>
        <v>-0.33333333333333331</v>
      </c>
      <c r="AU95" s="3">
        <f t="shared" si="55"/>
        <v>-0.33333333333333331</v>
      </c>
      <c r="AW95" s="3">
        <f t="shared" si="56"/>
        <v>-0.33333333333333331</v>
      </c>
      <c r="AY95" s="3">
        <f t="shared" si="57"/>
        <v>-0.33333333333333331</v>
      </c>
      <c r="BA95" s="3">
        <f t="shared" si="58"/>
        <v>-0.33333333333333331</v>
      </c>
      <c r="BC95" s="3">
        <f t="shared" si="59"/>
        <v>-0.33333333333333331</v>
      </c>
      <c r="BE95" s="3">
        <f t="shared" si="60"/>
        <v>-0.33333333333333331</v>
      </c>
      <c r="BG95" s="3">
        <f t="shared" si="61"/>
        <v>-0.33333333333333331</v>
      </c>
      <c r="BH95" s="3" t="str">
        <f t="shared" si="70"/>
        <v/>
      </c>
      <c r="BP95" s="3">
        <f t="shared" si="62"/>
        <v>-0.33333333333333331</v>
      </c>
      <c r="BR95" s="3">
        <f t="shared" si="63"/>
        <v>-0.33333333333333331</v>
      </c>
      <c r="BS95" s="3" t="str">
        <f t="shared" si="71"/>
        <v/>
      </c>
      <c r="BU95" s="3">
        <f t="shared" si="64"/>
        <v>-0.33333333333333331</v>
      </c>
      <c r="BW95" s="3">
        <f t="shared" si="65"/>
        <v>-0.33333333333333331</v>
      </c>
      <c r="BY95" s="3">
        <f t="shared" si="66"/>
        <v>-0.33333333333333331</v>
      </c>
      <c r="BZ95" s="3" t="str">
        <f t="shared" si="72"/>
        <v/>
      </c>
      <c r="CD95" s="3" t="str">
        <f t="shared" si="73"/>
        <v/>
      </c>
    </row>
    <row r="96" spans="1:82" ht="15" x14ac:dyDescent="0.2">
      <c r="A96" s="3" t="s">
        <v>238</v>
      </c>
      <c r="B96" s="21" t="s">
        <v>3137</v>
      </c>
      <c r="G96" s="3">
        <f t="shared" si="37"/>
        <v>-0.25</v>
      </c>
      <c r="I96" s="3">
        <f t="shared" si="38"/>
        <v>-0.25</v>
      </c>
      <c r="J96" s="1" t="str">
        <f t="shared" si="67"/>
        <v/>
      </c>
      <c r="L96" s="3">
        <f t="shared" si="39"/>
        <v>-0.25</v>
      </c>
      <c r="N96" s="3">
        <f t="shared" si="40"/>
        <v>-0.25</v>
      </c>
      <c r="P96" s="3">
        <f t="shared" si="41"/>
        <v>-0.25</v>
      </c>
      <c r="R96" s="3">
        <f t="shared" si="42"/>
        <v>-0.25</v>
      </c>
      <c r="T96" s="3">
        <f t="shared" si="43"/>
        <v>-0.25</v>
      </c>
      <c r="V96" s="3">
        <f t="shared" si="44"/>
        <v>-0.25</v>
      </c>
      <c r="X96" s="3">
        <f t="shared" si="45"/>
        <v>-0.25</v>
      </c>
      <c r="Z96" s="3">
        <f t="shared" si="46"/>
        <v>-0.25</v>
      </c>
      <c r="AB96" s="3">
        <f t="shared" si="47"/>
        <v>-0.25</v>
      </c>
      <c r="AD96" s="3">
        <f t="shared" si="48"/>
        <v>-0.25</v>
      </c>
      <c r="AF96" s="3">
        <f t="shared" si="49"/>
        <v>-0.25</v>
      </c>
      <c r="AH96" s="3">
        <f t="shared" si="50"/>
        <v>-0.25</v>
      </c>
      <c r="AI96" s="3" t="str">
        <f t="shared" si="68"/>
        <v/>
      </c>
      <c r="AK96" s="3">
        <f t="shared" si="51"/>
        <v>-0.25</v>
      </c>
      <c r="AM96" s="3">
        <f t="shared" si="52"/>
        <v>-0.25</v>
      </c>
      <c r="AN96" s="3" t="str">
        <f t="shared" si="69"/>
        <v/>
      </c>
      <c r="AQ96" s="3">
        <f t="shared" si="53"/>
        <v>-0.33333333333333331</v>
      </c>
      <c r="AS96" s="3">
        <f t="shared" si="54"/>
        <v>-0.33333333333333331</v>
      </c>
      <c r="AU96" s="3">
        <f t="shared" si="55"/>
        <v>-0.33333333333333331</v>
      </c>
      <c r="AW96" s="3">
        <f t="shared" si="56"/>
        <v>-0.33333333333333331</v>
      </c>
      <c r="AY96" s="3">
        <f t="shared" si="57"/>
        <v>-0.33333333333333331</v>
      </c>
      <c r="BA96" s="3">
        <f t="shared" si="58"/>
        <v>-0.33333333333333331</v>
      </c>
      <c r="BC96" s="3">
        <f t="shared" si="59"/>
        <v>-0.33333333333333331</v>
      </c>
      <c r="BE96" s="3">
        <f t="shared" si="60"/>
        <v>-0.33333333333333331</v>
      </c>
      <c r="BG96" s="3">
        <f t="shared" si="61"/>
        <v>-0.33333333333333331</v>
      </c>
      <c r="BH96" s="3" t="str">
        <f t="shared" si="70"/>
        <v/>
      </c>
      <c r="BP96" s="3">
        <f t="shared" si="62"/>
        <v>-0.33333333333333331</v>
      </c>
      <c r="BR96" s="3">
        <f t="shared" si="63"/>
        <v>-0.33333333333333331</v>
      </c>
      <c r="BS96" s="3" t="str">
        <f t="shared" si="71"/>
        <v/>
      </c>
      <c r="BU96" s="3">
        <f t="shared" si="64"/>
        <v>-0.33333333333333331</v>
      </c>
      <c r="BW96" s="3">
        <f t="shared" si="65"/>
        <v>-0.33333333333333331</v>
      </c>
      <c r="BY96" s="3">
        <f t="shared" si="66"/>
        <v>-0.33333333333333331</v>
      </c>
      <c r="BZ96" s="3" t="str">
        <f t="shared" si="72"/>
        <v/>
      </c>
      <c r="CD96" s="3" t="str">
        <f t="shared" si="73"/>
        <v/>
      </c>
    </row>
    <row r="97" spans="1:82" ht="15" x14ac:dyDescent="0.2">
      <c r="A97" s="3" t="s">
        <v>880</v>
      </c>
      <c r="B97" s="21" t="s">
        <v>3139</v>
      </c>
      <c r="C97" s="3" t="s">
        <v>881</v>
      </c>
      <c r="D97" s="3" t="s">
        <v>124</v>
      </c>
      <c r="E97" s="3" t="s">
        <v>549</v>
      </c>
      <c r="F97" s="3">
        <v>5</v>
      </c>
      <c r="G97" s="3">
        <f t="shared" si="37"/>
        <v>1</v>
      </c>
      <c r="H97" s="3">
        <v>5</v>
      </c>
      <c r="I97" s="3">
        <f t="shared" si="38"/>
        <v>1</v>
      </c>
      <c r="J97" s="1">
        <f t="shared" si="67"/>
        <v>1</v>
      </c>
      <c r="K97" s="3">
        <v>5</v>
      </c>
      <c r="L97" s="3">
        <f t="shared" si="39"/>
        <v>1</v>
      </c>
      <c r="M97" s="3">
        <v>5</v>
      </c>
      <c r="N97" s="3">
        <f t="shared" si="40"/>
        <v>1</v>
      </c>
      <c r="O97" s="3">
        <v>5</v>
      </c>
      <c r="P97" s="3">
        <f t="shared" si="41"/>
        <v>1</v>
      </c>
      <c r="Q97" s="3">
        <v>5</v>
      </c>
      <c r="R97" s="3">
        <f t="shared" si="42"/>
        <v>1</v>
      </c>
      <c r="S97" s="3">
        <v>5</v>
      </c>
      <c r="T97" s="3">
        <f t="shared" si="43"/>
        <v>1</v>
      </c>
      <c r="U97" s="3">
        <v>5</v>
      </c>
      <c r="V97" s="3">
        <f t="shared" si="44"/>
        <v>1</v>
      </c>
      <c r="W97" s="3">
        <v>4</v>
      </c>
      <c r="X97" s="3">
        <f t="shared" si="45"/>
        <v>0.75</v>
      </c>
      <c r="Y97" s="3">
        <v>5</v>
      </c>
      <c r="Z97" s="3">
        <f t="shared" si="46"/>
        <v>1</v>
      </c>
      <c r="AA97" s="3">
        <v>5</v>
      </c>
      <c r="AB97" s="3">
        <f t="shared" si="47"/>
        <v>1</v>
      </c>
      <c r="AC97" s="3">
        <v>5</v>
      </c>
      <c r="AD97" s="3">
        <f t="shared" si="48"/>
        <v>1</v>
      </c>
      <c r="AE97" s="3">
        <v>4</v>
      </c>
      <c r="AF97" s="3">
        <f t="shared" si="49"/>
        <v>0.75</v>
      </c>
      <c r="AG97" s="3">
        <v>5</v>
      </c>
      <c r="AH97" s="3">
        <f t="shared" si="50"/>
        <v>1</v>
      </c>
      <c r="AI97" s="3">
        <f t="shared" si="68"/>
        <v>0.95833333333333337</v>
      </c>
      <c r="AJ97" s="3">
        <v>5</v>
      </c>
      <c r="AK97" s="3">
        <f t="shared" si="51"/>
        <v>1</v>
      </c>
      <c r="AL97" s="3">
        <v>5</v>
      </c>
      <c r="AM97" s="3">
        <f t="shared" si="52"/>
        <v>1</v>
      </c>
      <c r="AN97" s="3">
        <f t="shared" si="69"/>
        <v>1</v>
      </c>
      <c r="AO97" s="3" t="s">
        <v>887</v>
      </c>
      <c r="AP97" s="3">
        <v>4</v>
      </c>
      <c r="AQ97" s="3">
        <f t="shared" si="53"/>
        <v>1</v>
      </c>
      <c r="AR97" s="3">
        <v>3</v>
      </c>
      <c r="AS97" s="3">
        <f t="shared" si="54"/>
        <v>0.66666666666666663</v>
      </c>
      <c r="AT97" s="3">
        <v>3</v>
      </c>
      <c r="AU97" s="3">
        <f t="shared" si="55"/>
        <v>0.66666666666666663</v>
      </c>
      <c r="AV97" s="3">
        <v>3</v>
      </c>
      <c r="AW97" s="3">
        <f t="shared" si="56"/>
        <v>0.66666666666666663</v>
      </c>
      <c r="AX97" s="3">
        <v>4</v>
      </c>
      <c r="AY97" s="3">
        <f t="shared" si="57"/>
        <v>1</v>
      </c>
      <c r="AZ97" s="3">
        <v>1</v>
      </c>
      <c r="BA97" s="3">
        <f t="shared" si="58"/>
        <v>0</v>
      </c>
      <c r="BB97" s="3">
        <v>4</v>
      </c>
      <c r="BC97" s="3">
        <f t="shared" si="59"/>
        <v>1</v>
      </c>
      <c r="BD97" s="3">
        <v>4</v>
      </c>
      <c r="BE97" s="3">
        <f t="shared" si="60"/>
        <v>1</v>
      </c>
      <c r="BF97" s="3">
        <v>1</v>
      </c>
      <c r="BG97" s="3">
        <f t="shared" si="61"/>
        <v>0</v>
      </c>
      <c r="BH97" s="3">
        <f t="shared" si="70"/>
        <v>0.66666666666666663</v>
      </c>
      <c r="BI97" s="3" t="s">
        <v>888</v>
      </c>
      <c r="BJ97" s="3">
        <v>3</v>
      </c>
      <c r="BK97" s="3" t="s">
        <v>889</v>
      </c>
      <c r="BL97" s="3">
        <v>2</v>
      </c>
      <c r="BM97" s="3" t="s">
        <v>890</v>
      </c>
      <c r="BN97" s="3">
        <v>1</v>
      </c>
      <c r="BO97" s="3">
        <v>4</v>
      </c>
      <c r="BP97" s="3">
        <f t="shared" si="62"/>
        <v>1</v>
      </c>
      <c r="BQ97" s="3">
        <v>4</v>
      </c>
      <c r="BR97" s="3">
        <f t="shared" si="63"/>
        <v>1</v>
      </c>
      <c r="BS97" s="3">
        <f t="shared" si="71"/>
        <v>1</v>
      </c>
      <c r="BT97" s="3">
        <v>4</v>
      </c>
      <c r="BU97" s="3">
        <f t="shared" si="64"/>
        <v>1</v>
      </c>
      <c r="BV97" s="3">
        <v>4</v>
      </c>
      <c r="BW97" s="3">
        <f t="shared" si="65"/>
        <v>1</v>
      </c>
      <c r="BX97" s="3">
        <v>3</v>
      </c>
      <c r="BY97" s="3">
        <f t="shared" si="66"/>
        <v>0.66666666666666663</v>
      </c>
      <c r="BZ97" s="3">
        <f t="shared" si="72"/>
        <v>0.88888888888888884</v>
      </c>
      <c r="CA97" s="3" t="s">
        <v>891</v>
      </c>
      <c r="CB97" s="3">
        <v>1</v>
      </c>
      <c r="CC97" s="3">
        <v>2</v>
      </c>
      <c r="CD97" s="3">
        <f t="shared" si="73"/>
        <v>0.93055555555555558</v>
      </c>
    </row>
    <row r="98" spans="1:82" ht="15" x14ac:dyDescent="0.2">
      <c r="A98" s="3" t="s">
        <v>892</v>
      </c>
      <c r="B98" s="21" t="s">
        <v>3137</v>
      </c>
      <c r="C98" s="3" t="s">
        <v>893</v>
      </c>
      <c r="D98" s="3" t="s">
        <v>113</v>
      </c>
      <c r="E98" s="3" t="s">
        <v>894</v>
      </c>
      <c r="F98" s="3">
        <v>5</v>
      </c>
      <c r="G98" s="3">
        <f t="shared" si="37"/>
        <v>1</v>
      </c>
      <c r="H98" s="3">
        <v>5</v>
      </c>
      <c r="I98" s="3">
        <f t="shared" si="38"/>
        <v>1</v>
      </c>
      <c r="J98" s="1">
        <f t="shared" si="67"/>
        <v>1</v>
      </c>
      <c r="K98" s="3">
        <v>5</v>
      </c>
      <c r="L98" s="3">
        <f t="shared" si="39"/>
        <v>1</v>
      </c>
      <c r="M98" s="3">
        <v>4</v>
      </c>
      <c r="N98" s="3">
        <f t="shared" si="40"/>
        <v>0.75</v>
      </c>
      <c r="O98" s="3">
        <v>5</v>
      </c>
      <c r="P98" s="3">
        <f t="shared" si="41"/>
        <v>1</v>
      </c>
      <c r="Q98" s="3">
        <v>4</v>
      </c>
      <c r="R98" s="3">
        <f t="shared" si="42"/>
        <v>0.75</v>
      </c>
      <c r="S98" s="3">
        <v>4</v>
      </c>
      <c r="T98" s="3">
        <f t="shared" si="43"/>
        <v>0.75</v>
      </c>
      <c r="U98" s="3">
        <v>5</v>
      </c>
      <c r="V98" s="3">
        <f t="shared" si="44"/>
        <v>1</v>
      </c>
      <c r="W98" s="3">
        <v>5</v>
      </c>
      <c r="X98" s="3">
        <f t="shared" si="45"/>
        <v>1</v>
      </c>
      <c r="Y98" s="3">
        <v>4</v>
      </c>
      <c r="Z98" s="3">
        <f t="shared" si="46"/>
        <v>0.75</v>
      </c>
      <c r="AA98" s="3">
        <v>5</v>
      </c>
      <c r="AB98" s="3">
        <f t="shared" si="47"/>
        <v>1</v>
      </c>
      <c r="AC98" s="3">
        <v>4</v>
      </c>
      <c r="AD98" s="3">
        <f t="shared" si="48"/>
        <v>0.75</v>
      </c>
      <c r="AE98" s="3">
        <v>5</v>
      </c>
      <c r="AF98" s="3">
        <f t="shared" si="49"/>
        <v>1</v>
      </c>
      <c r="AG98" s="3">
        <v>3</v>
      </c>
      <c r="AH98" s="3">
        <f t="shared" si="50"/>
        <v>0.5</v>
      </c>
      <c r="AI98" s="3">
        <f t="shared" si="68"/>
        <v>0.85416666666666663</v>
      </c>
      <c r="AJ98" s="3">
        <v>5</v>
      </c>
      <c r="AK98" s="3">
        <f t="shared" si="51"/>
        <v>1</v>
      </c>
      <c r="AL98" s="3">
        <v>5</v>
      </c>
      <c r="AM98" s="3">
        <f t="shared" si="52"/>
        <v>1</v>
      </c>
      <c r="AN98" s="3">
        <f t="shared" si="69"/>
        <v>1</v>
      </c>
      <c r="AO98" s="3" t="s">
        <v>899</v>
      </c>
      <c r="AP98" s="3">
        <v>4</v>
      </c>
      <c r="AQ98" s="3">
        <f t="shared" si="53"/>
        <v>1</v>
      </c>
      <c r="AR98" s="3">
        <v>1</v>
      </c>
      <c r="AS98" s="3">
        <f t="shared" si="54"/>
        <v>0</v>
      </c>
      <c r="AT98" s="3">
        <v>1</v>
      </c>
      <c r="AU98" s="3">
        <f t="shared" si="55"/>
        <v>0</v>
      </c>
      <c r="AV98" s="3">
        <v>2</v>
      </c>
      <c r="AW98" s="3">
        <f t="shared" si="56"/>
        <v>0.33333333333333331</v>
      </c>
      <c r="AX98" s="3">
        <v>4</v>
      </c>
      <c r="AY98" s="3">
        <f t="shared" si="57"/>
        <v>1</v>
      </c>
      <c r="AZ98" s="3">
        <v>1</v>
      </c>
      <c r="BA98" s="3">
        <f t="shared" si="58"/>
        <v>0</v>
      </c>
      <c r="BB98" s="3">
        <v>2</v>
      </c>
      <c r="BC98" s="3">
        <f t="shared" si="59"/>
        <v>0.33333333333333331</v>
      </c>
      <c r="BD98" s="3">
        <v>1</v>
      </c>
      <c r="BE98" s="3">
        <f t="shared" si="60"/>
        <v>0</v>
      </c>
      <c r="BF98" s="3">
        <v>4</v>
      </c>
      <c r="BG98" s="3">
        <f t="shared" si="61"/>
        <v>1</v>
      </c>
      <c r="BH98" s="3">
        <f t="shared" si="70"/>
        <v>0.40740740740740738</v>
      </c>
      <c r="BO98" s="3">
        <v>4</v>
      </c>
      <c r="BP98" s="3">
        <f t="shared" si="62"/>
        <v>1</v>
      </c>
      <c r="BQ98" s="3">
        <v>4</v>
      </c>
      <c r="BR98" s="3">
        <f t="shared" si="63"/>
        <v>1</v>
      </c>
      <c r="BS98" s="3">
        <f t="shared" si="71"/>
        <v>1</v>
      </c>
      <c r="BT98" s="3">
        <v>4</v>
      </c>
      <c r="BU98" s="3">
        <f t="shared" si="64"/>
        <v>1</v>
      </c>
      <c r="BV98" s="3">
        <v>4</v>
      </c>
      <c r="BW98" s="3">
        <f t="shared" si="65"/>
        <v>1</v>
      </c>
      <c r="BX98" s="3">
        <v>4</v>
      </c>
      <c r="BY98" s="3">
        <f t="shared" si="66"/>
        <v>1</v>
      </c>
      <c r="BZ98" s="3">
        <f t="shared" si="72"/>
        <v>1</v>
      </c>
      <c r="CA98" s="3" t="e">
        <v>#NAME?</v>
      </c>
      <c r="CB98" s="3">
        <v>1</v>
      </c>
      <c r="CC98" s="3">
        <v>37</v>
      </c>
      <c r="CD98" s="3">
        <f t="shared" si="73"/>
        <v>0.89451058201058209</v>
      </c>
    </row>
    <row r="99" spans="1:82" ht="15" x14ac:dyDescent="0.2">
      <c r="A99" s="3" t="s">
        <v>900</v>
      </c>
      <c r="B99" s="21" t="s">
        <v>3137</v>
      </c>
      <c r="C99" s="3" t="s">
        <v>901</v>
      </c>
      <c r="D99" s="3" t="s">
        <v>124</v>
      </c>
      <c r="E99" s="3" t="s">
        <v>902</v>
      </c>
      <c r="F99" s="3">
        <v>5</v>
      </c>
      <c r="G99" s="3">
        <f t="shared" si="37"/>
        <v>1</v>
      </c>
      <c r="H99" s="3">
        <v>5</v>
      </c>
      <c r="I99" s="3">
        <f t="shared" si="38"/>
        <v>1</v>
      </c>
      <c r="J99" s="1">
        <f t="shared" si="67"/>
        <v>1</v>
      </c>
      <c r="K99" s="3">
        <v>5</v>
      </c>
      <c r="L99" s="3">
        <f t="shared" si="39"/>
        <v>1</v>
      </c>
      <c r="M99" s="3">
        <v>2</v>
      </c>
      <c r="N99" s="3">
        <f t="shared" si="40"/>
        <v>0.25</v>
      </c>
      <c r="O99" s="3">
        <v>4</v>
      </c>
      <c r="P99" s="3">
        <f t="shared" si="41"/>
        <v>0.75</v>
      </c>
      <c r="Q99" s="3">
        <v>3</v>
      </c>
      <c r="R99" s="3">
        <f t="shared" si="42"/>
        <v>0.5</v>
      </c>
      <c r="S99" s="3">
        <v>3</v>
      </c>
      <c r="T99" s="3">
        <f t="shared" si="43"/>
        <v>0.5</v>
      </c>
      <c r="U99" s="3">
        <v>5</v>
      </c>
      <c r="V99" s="3">
        <f t="shared" si="44"/>
        <v>1</v>
      </c>
      <c r="W99" s="3">
        <v>5</v>
      </c>
      <c r="X99" s="3">
        <f t="shared" si="45"/>
        <v>1</v>
      </c>
      <c r="Y99" s="3">
        <v>3</v>
      </c>
      <c r="Z99" s="3">
        <f t="shared" si="46"/>
        <v>0.5</v>
      </c>
      <c r="AA99" s="3">
        <v>5</v>
      </c>
      <c r="AB99" s="3">
        <f t="shared" si="47"/>
        <v>1</v>
      </c>
      <c r="AC99" s="3">
        <v>4</v>
      </c>
      <c r="AD99" s="3">
        <f t="shared" si="48"/>
        <v>0.75</v>
      </c>
      <c r="AE99" s="3">
        <v>3</v>
      </c>
      <c r="AF99" s="3">
        <f t="shared" si="49"/>
        <v>0.5</v>
      </c>
      <c r="AG99" s="3">
        <v>4</v>
      </c>
      <c r="AH99" s="3">
        <f t="shared" si="50"/>
        <v>0.75</v>
      </c>
      <c r="AI99" s="3">
        <f t="shared" si="68"/>
        <v>0.70833333333333337</v>
      </c>
      <c r="AJ99" s="3">
        <v>5</v>
      </c>
      <c r="AK99" s="3">
        <f t="shared" si="51"/>
        <v>1</v>
      </c>
      <c r="AL99" s="3">
        <v>5</v>
      </c>
      <c r="AM99" s="3">
        <f t="shared" si="52"/>
        <v>1</v>
      </c>
      <c r="AN99" s="3">
        <f t="shared" si="69"/>
        <v>1</v>
      </c>
      <c r="AO99" s="3" t="s">
        <v>908</v>
      </c>
      <c r="AP99" s="3">
        <v>4</v>
      </c>
      <c r="AQ99" s="3">
        <f t="shared" si="53"/>
        <v>1</v>
      </c>
      <c r="AR99" s="3">
        <v>3</v>
      </c>
      <c r="AS99" s="3">
        <f t="shared" si="54"/>
        <v>0.66666666666666663</v>
      </c>
      <c r="AT99" s="3">
        <v>1</v>
      </c>
      <c r="AU99" s="3">
        <f t="shared" si="55"/>
        <v>0</v>
      </c>
      <c r="AV99" s="3">
        <v>1</v>
      </c>
      <c r="AW99" s="3">
        <f t="shared" si="56"/>
        <v>0</v>
      </c>
      <c r="AX99" s="3">
        <v>3</v>
      </c>
      <c r="AY99" s="3">
        <f t="shared" si="57"/>
        <v>0.66666666666666663</v>
      </c>
      <c r="AZ99" s="3">
        <v>1</v>
      </c>
      <c r="BA99" s="3">
        <f t="shared" si="58"/>
        <v>0</v>
      </c>
      <c r="BB99" s="3">
        <v>1</v>
      </c>
      <c r="BC99" s="3">
        <f t="shared" si="59"/>
        <v>0</v>
      </c>
      <c r="BD99" s="3">
        <v>3</v>
      </c>
      <c r="BE99" s="3">
        <f t="shared" si="60"/>
        <v>0.66666666666666663</v>
      </c>
      <c r="BF99" s="3">
        <v>3</v>
      </c>
      <c r="BG99" s="3">
        <f t="shared" si="61"/>
        <v>0.66666666666666663</v>
      </c>
      <c r="BH99" s="3">
        <f t="shared" si="70"/>
        <v>0.40740740740740733</v>
      </c>
      <c r="BO99" s="3">
        <v>4</v>
      </c>
      <c r="BP99" s="3">
        <f t="shared" si="62"/>
        <v>1</v>
      </c>
      <c r="BQ99" s="3">
        <v>4</v>
      </c>
      <c r="BR99" s="3">
        <f t="shared" si="63"/>
        <v>1</v>
      </c>
      <c r="BS99" s="3">
        <f t="shared" si="71"/>
        <v>1</v>
      </c>
      <c r="BT99" s="3">
        <v>4</v>
      </c>
      <c r="BU99" s="3">
        <f t="shared" si="64"/>
        <v>1</v>
      </c>
      <c r="BV99" s="3">
        <v>1</v>
      </c>
      <c r="BW99" s="3">
        <f t="shared" si="65"/>
        <v>0</v>
      </c>
      <c r="BX99" s="3">
        <v>3</v>
      </c>
      <c r="BY99" s="3">
        <f t="shared" si="66"/>
        <v>0.66666666666666663</v>
      </c>
      <c r="BZ99" s="3">
        <f t="shared" si="72"/>
        <v>0.55555555555555547</v>
      </c>
      <c r="CA99" s="3" t="s">
        <v>909</v>
      </c>
      <c r="CB99" s="3">
        <v>1</v>
      </c>
      <c r="CC99" s="3">
        <v>2</v>
      </c>
      <c r="CD99" s="3">
        <f t="shared" si="73"/>
        <v>0.81018518518518512</v>
      </c>
    </row>
    <row r="100" spans="1:82" ht="15" x14ac:dyDescent="0.2">
      <c r="A100" s="3" t="s">
        <v>910</v>
      </c>
      <c r="B100" s="21" t="s">
        <v>3137</v>
      </c>
      <c r="C100" s="3" t="s">
        <v>911</v>
      </c>
      <c r="D100" s="3" t="s">
        <v>124</v>
      </c>
      <c r="E100" s="3" t="s">
        <v>691</v>
      </c>
      <c r="F100" s="3">
        <v>5</v>
      </c>
      <c r="G100" s="3">
        <f t="shared" si="37"/>
        <v>1</v>
      </c>
      <c r="H100" s="3">
        <v>5</v>
      </c>
      <c r="I100" s="3">
        <f t="shared" si="38"/>
        <v>1</v>
      </c>
      <c r="J100" s="1">
        <f t="shared" si="67"/>
        <v>1</v>
      </c>
      <c r="K100" s="3">
        <v>5</v>
      </c>
      <c r="L100" s="3">
        <f t="shared" si="39"/>
        <v>1</v>
      </c>
      <c r="M100" s="3">
        <v>5</v>
      </c>
      <c r="N100" s="3">
        <f t="shared" si="40"/>
        <v>1</v>
      </c>
      <c r="O100" s="3">
        <v>5</v>
      </c>
      <c r="P100" s="3">
        <f t="shared" si="41"/>
        <v>1</v>
      </c>
      <c r="Q100" s="3">
        <v>5</v>
      </c>
      <c r="R100" s="3">
        <f t="shared" si="42"/>
        <v>1</v>
      </c>
      <c r="S100" s="3">
        <v>5</v>
      </c>
      <c r="T100" s="3">
        <f t="shared" si="43"/>
        <v>1</v>
      </c>
      <c r="U100" s="3">
        <v>5</v>
      </c>
      <c r="V100" s="3">
        <f t="shared" si="44"/>
        <v>1</v>
      </c>
      <c r="W100" s="3">
        <v>5</v>
      </c>
      <c r="X100" s="3">
        <f t="shared" si="45"/>
        <v>1</v>
      </c>
      <c r="Y100" s="3">
        <v>5</v>
      </c>
      <c r="Z100" s="3">
        <f t="shared" si="46"/>
        <v>1</v>
      </c>
      <c r="AA100" s="3">
        <v>5</v>
      </c>
      <c r="AB100" s="3">
        <f t="shared" si="47"/>
        <v>1</v>
      </c>
      <c r="AC100" s="3">
        <v>5</v>
      </c>
      <c r="AD100" s="3">
        <f t="shared" si="48"/>
        <v>1</v>
      </c>
      <c r="AE100" s="3">
        <v>5</v>
      </c>
      <c r="AF100" s="3">
        <f t="shared" si="49"/>
        <v>1</v>
      </c>
      <c r="AG100" s="3">
        <v>3</v>
      </c>
      <c r="AH100" s="3">
        <f t="shared" si="50"/>
        <v>0.5</v>
      </c>
      <c r="AI100" s="3">
        <f t="shared" si="68"/>
        <v>0.95833333333333337</v>
      </c>
      <c r="AJ100" s="3">
        <v>5</v>
      </c>
      <c r="AK100" s="3">
        <f t="shared" si="51"/>
        <v>1</v>
      </c>
      <c r="AL100" s="3">
        <v>5</v>
      </c>
      <c r="AM100" s="3">
        <f t="shared" si="52"/>
        <v>1</v>
      </c>
      <c r="AN100" s="3">
        <f t="shared" si="69"/>
        <v>1</v>
      </c>
      <c r="AO100" s="3" t="s">
        <v>917</v>
      </c>
      <c r="AP100" s="3">
        <v>4</v>
      </c>
      <c r="AQ100" s="3">
        <f t="shared" si="53"/>
        <v>1</v>
      </c>
      <c r="AR100" s="3">
        <v>3</v>
      </c>
      <c r="AS100" s="3">
        <f t="shared" si="54"/>
        <v>0.66666666666666663</v>
      </c>
      <c r="AT100" s="3">
        <v>4</v>
      </c>
      <c r="AU100" s="3">
        <f t="shared" si="55"/>
        <v>1</v>
      </c>
      <c r="AV100" s="3">
        <v>3</v>
      </c>
      <c r="AW100" s="3">
        <f t="shared" si="56"/>
        <v>0.66666666666666663</v>
      </c>
      <c r="AX100" s="3">
        <v>4</v>
      </c>
      <c r="AY100" s="3">
        <f t="shared" si="57"/>
        <v>1</v>
      </c>
      <c r="AZ100" s="3">
        <v>4</v>
      </c>
      <c r="BA100" s="3">
        <f t="shared" si="58"/>
        <v>1</v>
      </c>
      <c r="BB100" s="3">
        <v>3</v>
      </c>
      <c r="BC100" s="3">
        <f t="shared" si="59"/>
        <v>0.66666666666666663</v>
      </c>
      <c r="BD100" s="3">
        <v>3</v>
      </c>
      <c r="BE100" s="3">
        <f t="shared" si="60"/>
        <v>0.66666666666666663</v>
      </c>
      <c r="BF100" s="3">
        <v>4</v>
      </c>
      <c r="BG100" s="3">
        <f t="shared" si="61"/>
        <v>1</v>
      </c>
      <c r="BH100" s="3">
        <f t="shared" si="70"/>
        <v>0.85185185185185186</v>
      </c>
      <c r="BI100" s="3" t="s">
        <v>918</v>
      </c>
      <c r="BJ100" s="3">
        <v>3</v>
      </c>
      <c r="BK100" s="3" t="s">
        <v>919</v>
      </c>
      <c r="BL100" s="3">
        <v>3</v>
      </c>
      <c r="BM100" s="3" t="s">
        <v>920</v>
      </c>
      <c r="BN100" s="3">
        <v>2</v>
      </c>
      <c r="BO100" s="3">
        <v>4</v>
      </c>
      <c r="BP100" s="3">
        <f t="shared" si="62"/>
        <v>1</v>
      </c>
      <c r="BQ100" s="3">
        <v>4</v>
      </c>
      <c r="BR100" s="3">
        <f t="shared" si="63"/>
        <v>1</v>
      </c>
      <c r="BS100" s="3">
        <f t="shared" si="71"/>
        <v>1</v>
      </c>
      <c r="BT100" s="3">
        <v>4</v>
      </c>
      <c r="BU100" s="3">
        <f t="shared" si="64"/>
        <v>1</v>
      </c>
      <c r="BV100" s="3">
        <v>4</v>
      </c>
      <c r="BW100" s="3">
        <f t="shared" si="65"/>
        <v>1</v>
      </c>
      <c r="BX100" s="3">
        <v>4</v>
      </c>
      <c r="BY100" s="3">
        <f t="shared" si="66"/>
        <v>1</v>
      </c>
      <c r="BZ100" s="3">
        <f t="shared" si="72"/>
        <v>1</v>
      </c>
      <c r="CA100" s="3" t="s">
        <v>921</v>
      </c>
      <c r="CB100" s="3">
        <v>1</v>
      </c>
      <c r="CC100" s="3">
        <v>3</v>
      </c>
      <c r="CD100" s="3">
        <f t="shared" si="73"/>
        <v>0.97288359788359791</v>
      </c>
    </row>
    <row r="101" spans="1:82" ht="15" x14ac:dyDescent="0.2">
      <c r="A101" s="3" t="s">
        <v>922</v>
      </c>
      <c r="B101" s="21" t="s">
        <v>3137</v>
      </c>
      <c r="C101" s="3" t="s">
        <v>923</v>
      </c>
      <c r="D101" s="3" t="s">
        <v>144</v>
      </c>
      <c r="E101" s="3" t="s">
        <v>924</v>
      </c>
      <c r="F101" s="3">
        <v>5</v>
      </c>
      <c r="G101" s="3">
        <f t="shared" si="37"/>
        <v>1</v>
      </c>
      <c r="H101" s="3">
        <v>5</v>
      </c>
      <c r="I101" s="3">
        <f t="shared" si="38"/>
        <v>1</v>
      </c>
      <c r="J101" s="1">
        <f t="shared" si="67"/>
        <v>1</v>
      </c>
      <c r="K101" s="3">
        <v>5</v>
      </c>
      <c r="L101" s="3">
        <f t="shared" si="39"/>
        <v>1</v>
      </c>
      <c r="M101" s="3">
        <v>5</v>
      </c>
      <c r="N101" s="3">
        <f t="shared" si="40"/>
        <v>1</v>
      </c>
      <c r="O101" s="3">
        <v>5</v>
      </c>
      <c r="P101" s="3">
        <f t="shared" si="41"/>
        <v>1</v>
      </c>
      <c r="Q101" s="3">
        <v>5</v>
      </c>
      <c r="R101" s="3">
        <f t="shared" si="42"/>
        <v>1</v>
      </c>
      <c r="S101" s="3">
        <v>4</v>
      </c>
      <c r="T101" s="3">
        <f t="shared" si="43"/>
        <v>0.75</v>
      </c>
      <c r="U101" s="3">
        <v>4</v>
      </c>
      <c r="V101" s="3">
        <f t="shared" si="44"/>
        <v>0.75</v>
      </c>
      <c r="W101" s="3">
        <v>5</v>
      </c>
      <c r="X101" s="3">
        <f t="shared" si="45"/>
        <v>1</v>
      </c>
      <c r="Y101" s="3">
        <v>4</v>
      </c>
      <c r="Z101" s="3">
        <f t="shared" si="46"/>
        <v>0.75</v>
      </c>
      <c r="AA101" s="3">
        <v>4</v>
      </c>
      <c r="AB101" s="3">
        <f t="shared" si="47"/>
        <v>0.75</v>
      </c>
      <c r="AC101" s="3">
        <v>4</v>
      </c>
      <c r="AD101" s="3">
        <f t="shared" si="48"/>
        <v>0.75</v>
      </c>
      <c r="AE101" s="3">
        <v>4</v>
      </c>
      <c r="AF101" s="3">
        <f t="shared" si="49"/>
        <v>0.75</v>
      </c>
      <c r="AG101" s="3">
        <v>3</v>
      </c>
      <c r="AH101" s="3">
        <f t="shared" si="50"/>
        <v>0.5</v>
      </c>
      <c r="AI101" s="3">
        <f t="shared" si="68"/>
        <v>0.83333333333333337</v>
      </c>
      <c r="AJ101" s="3">
        <v>5</v>
      </c>
      <c r="AK101" s="3">
        <f t="shared" si="51"/>
        <v>1</v>
      </c>
      <c r="AL101" s="3">
        <v>5</v>
      </c>
      <c r="AM101" s="3">
        <f t="shared" si="52"/>
        <v>1</v>
      </c>
      <c r="AN101" s="3">
        <f t="shared" si="69"/>
        <v>1</v>
      </c>
      <c r="AO101" s="3" t="s">
        <v>929</v>
      </c>
      <c r="AP101" s="3">
        <v>4</v>
      </c>
      <c r="AQ101" s="3">
        <f t="shared" si="53"/>
        <v>1</v>
      </c>
      <c r="AR101" s="3">
        <v>2</v>
      </c>
      <c r="AS101" s="3">
        <f t="shared" si="54"/>
        <v>0.33333333333333331</v>
      </c>
      <c r="AT101" s="3">
        <v>2</v>
      </c>
      <c r="AU101" s="3">
        <f t="shared" si="55"/>
        <v>0.33333333333333331</v>
      </c>
      <c r="AV101" s="3">
        <v>2</v>
      </c>
      <c r="AW101" s="3">
        <f t="shared" si="56"/>
        <v>0.33333333333333331</v>
      </c>
      <c r="AX101" s="3">
        <v>2</v>
      </c>
      <c r="AY101" s="3">
        <f t="shared" si="57"/>
        <v>0.33333333333333331</v>
      </c>
      <c r="AZ101" s="3">
        <v>3</v>
      </c>
      <c r="BA101" s="3">
        <f t="shared" si="58"/>
        <v>0.66666666666666663</v>
      </c>
      <c r="BB101" s="3">
        <v>2</v>
      </c>
      <c r="BC101" s="3">
        <f t="shared" si="59"/>
        <v>0.33333333333333331</v>
      </c>
      <c r="BD101" s="3">
        <v>4</v>
      </c>
      <c r="BE101" s="3">
        <f t="shared" si="60"/>
        <v>1</v>
      </c>
      <c r="BF101" s="3">
        <v>4</v>
      </c>
      <c r="BG101" s="3">
        <f t="shared" si="61"/>
        <v>1</v>
      </c>
      <c r="BH101" s="3">
        <f t="shared" si="70"/>
        <v>0.59259259259259256</v>
      </c>
      <c r="BI101" s="3" t="s">
        <v>930</v>
      </c>
      <c r="BJ101" s="3">
        <v>1</v>
      </c>
      <c r="BO101" s="3">
        <v>4</v>
      </c>
      <c r="BP101" s="3">
        <f t="shared" si="62"/>
        <v>1</v>
      </c>
      <c r="BQ101" s="3">
        <v>4</v>
      </c>
      <c r="BR101" s="3">
        <f t="shared" si="63"/>
        <v>1</v>
      </c>
      <c r="BS101" s="3">
        <f t="shared" si="71"/>
        <v>1</v>
      </c>
      <c r="BT101" s="3">
        <v>3</v>
      </c>
      <c r="BU101" s="3">
        <f t="shared" si="64"/>
        <v>0.66666666666666663</v>
      </c>
      <c r="BV101" s="3">
        <v>3</v>
      </c>
      <c r="BW101" s="3">
        <f t="shared" si="65"/>
        <v>0.66666666666666663</v>
      </c>
      <c r="BX101" s="3">
        <v>3</v>
      </c>
      <c r="BY101" s="3">
        <f t="shared" si="66"/>
        <v>0.66666666666666663</v>
      </c>
      <c r="BZ101" s="3">
        <f t="shared" si="72"/>
        <v>0.66666666666666663</v>
      </c>
      <c r="CA101" s="3" t="s">
        <v>931</v>
      </c>
      <c r="CB101" s="3">
        <v>1</v>
      </c>
      <c r="CC101" s="3">
        <v>3</v>
      </c>
      <c r="CD101" s="3">
        <f t="shared" si="73"/>
        <v>0.87037037037037035</v>
      </c>
    </row>
    <row r="102" spans="1:82" ht="15" x14ac:dyDescent="0.2">
      <c r="A102" s="3" t="s">
        <v>940</v>
      </c>
      <c r="B102" s="21" t="s">
        <v>3152</v>
      </c>
      <c r="C102" s="3" t="s">
        <v>932</v>
      </c>
      <c r="D102" s="3" t="s">
        <v>124</v>
      </c>
      <c r="E102" s="3" t="s">
        <v>933</v>
      </c>
      <c r="F102" s="3">
        <v>4</v>
      </c>
      <c r="G102" s="3">
        <f t="shared" si="37"/>
        <v>0.75</v>
      </c>
      <c r="H102" s="3">
        <v>4</v>
      </c>
      <c r="I102" s="3">
        <f t="shared" si="38"/>
        <v>0.75</v>
      </c>
      <c r="J102" s="1">
        <f t="shared" si="67"/>
        <v>0.75</v>
      </c>
      <c r="K102" s="3">
        <v>5</v>
      </c>
      <c r="L102" s="3">
        <f t="shared" si="39"/>
        <v>1</v>
      </c>
      <c r="M102" s="3">
        <v>4</v>
      </c>
      <c r="N102" s="3">
        <f t="shared" si="40"/>
        <v>0.75</v>
      </c>
      <c r="O102" s="3">
        <v>5</v>
      </c>
      <c r="P102" s="3">
        <f t="shared" si="41"/>
        <v>1</v>
      </c>
      <c r="Q102" s="3">
        <v>2</v>
      </c>
      <c r="R102" s="3">
        <f t="shared" si="42"/>
        <v>0.25</v>
      </c>
      <c r="S102" s="3">
        <v>2</v>
      </c>
      <c r="T102" s="3">
        <f t="shared" si="43"/>
        <v>0.25</v>
      </c>
      <c r="U102" s="3">
        <v>4</v>
      </c>
      <c r="V102" s="3">
        <f t="shared" si="44"/>
        <v>0.75</v>
      </c>
      <c r="W102" s="3">
        <v>5</v>
      </c>
      <c r="X102" s="3">
        <f t="shared" si="45"/>
        <v>1</v>
      </c>
      <c r="Y102" s="3">
        <v>3</v>
      </c>
      <c r="Z102" s="3">
        <f t="shared" si="46"/>
        <v>0.5</v>
      </c>
      <c r="AA102" s="3">
        <v>2</v>
      </c>
      <c r="AB102" s="3">
        <f t="shared" si="47"/>
        <v>0.25</v>
      </c>
      <c r="AC102" s="3">
        <v>1</v>
      </c>
      <c r="AD102" s="3">
        <f t="shared" si="48"/>
        <v>0</v>
      </c>
      <c r="AE102" s="3">
        <v>1</v>
      </c>
      <c r="AF102" s="3">
        <f t="shared" si="49"/>
        <v>0</v>
      </c>
      <c r="AG102" s="3">
        <v>4</v>
      </c>
      <c r="AH102" s="3">
        <f t="shared" si="50"/>
        <v>0.75</v>
      </c>
      <c r="AI102" s="3">
        <f t="shared" si="68"/>
        <v>0.54166666666666663</v>
      </c>
      <c r="AJ102" s="3">
        <v>5</v>
      </c>
      <c r="AK102" s="3">
        <f t="shared" si="51"/>
        <v>1</v>
      </c>
      <c r="AL102" s="3">
        <v>4</v>
      </c>
      <c r="AM102" s="3">
        <f t="shared" si="52"/>
        <v>0.75</v>
      </c>
      <c r="AN102" s="3">
        <f t="shared" si="69"/>
        <v>0.875</v>
      </c>
      <c r="AO102" s="3" t="s">
        <v>938</v>
      </c>
      <c r="AP102" s="3">
        <v>4</v>
      </c>
      <c r="AQ102" s="3">
        <f t="shared" si="53"/>
        <v>1</v>
      </c>
      <c r="AR102" s="3">
        <v>4</v>
      </c>
      <c r="AS102" s="3">
        <f t="shared" si="54"/>
        <v>1</v>
      </c>
      <c r="AT102" s="3">
        <v>3</v>
      </c>
      <c r="AU102" s="3">
        <f t="shared" si="55"/>
        <v>0.66666666666666663</v>
      </c>
      <c r="AV102" s="3">
        <v>1</v>
      </c>
      <c r="AW102" s="3">
        <f t="shared" si="56"/>
        <v>0</v>
      </c>
      <c r="AX102" s="3">
        <v>3</v>
      </c>
      <c r="AY102" s="3">
        <f t="shared" si="57"/>
        <v>0.66666666666666663</v>
      </c>
      <c r="AZ102" s="3">
        <v>1</v>
      </c>
      <c r="BA102" s="3">
        <f t="shared" si="58"/>
        <v>0</v>
      </c>
      <c r="BB102" s="3">
        <v>4</v>
      </c>
      <c r="BC102" s="3">
        <f t="shared" si="59"/>
        <v>1</v>
      </c>
      <c r="BD102" s="3">
        <v>3</v>
      </c>
      <c r="BE102" s="3">
        <f t="shared" si="60"/>
        <v>0.66666666666666663</v>
      </c>
      <c r="BF102" s="3">
        <v>3</v>
      </c>
      <c r="BG102" s="3">
        <f t="shared" si="61"/>
        <v>0.66666666666666663</v>
      </c>
      <c r="BH102" s="3">
        <f t="shared" si="70"/>
        <v>0.62962962962962965</v>
      </c>
      <c r="BI102" s="3" t="s">
        <v>930</v>
      </c>
      <c r="BJ102" s="3">
        <v>2</v>
      </c>
      <c r="BO102" s="3">
        <v>4</v>
      </c>
      <c r="BP102" s="3">
        <f t="shared" si="62"/>
        <v>1</v>
      </c>
      <c r="BQ102" s="3">
        <v>4</v>
      </c>
      <c r="BR102" s="3">
        <f t="shared" si="63"/>
        <v>1</v>
      </c>
      <c r="BS102" s="3">
        <f t="shared" si="71"/>
        <v>1</v>
      </c>
      <c r="BT102" s="3">
        <v>4</v>
      </c>
      <c r="BU102" s="3">
        <f t="shared" si="64"/>
        <v>1</v>
      </c>
      <c r="BV102" s="3">
        <v>3</v>
      </c>
      <c r="BW102" s="3">
        <f t="shared" si="65"/>
        <v>0.66666666666666663</v>
      </c>
      <c r="BX102" s="3">
        <v>2</v>
      </c>
      <c r="BY102" s="3">
        <f t="shared" si="66"/>
        <v>0.33333333333333331</v>
      </c>
      <c r="BZ102" s="3">
        <f t="shared" si="72"/>
        <v>0.66666666666666663</v>
      </c>
      <c r="CA102" s="3" t="s">
        <v>939</v>
      </c>
      <c r="CB102" s="3">
        <v>1</v>
      </c>
      <c r="CC102" s="3">
        <v>0.5</v>
      </c>
      <c r="CD102" s="3">
        <f t="shared" si="73"/>
        <v>0.78042328042328035</v>
      </c>
    </row>
    <row r="103" spans="1:82" ht="15" x14ac:dyDescent="0.2">
      <c r="A103" s="3" t="s">
        <v>941</v>
      </c>
      <c r="B103" s="21" t="s">
        <v>3137</v>
      </c>
      <c r="C103" s="3" t="s">
        <v>942</v>
      </c>
      <c r="D103" s="3" t="s">
        <v>144</v>
      </c>
      <c r="E103" s="3" t="s">
        <v>943</v>
      </c>
      <c r="G103" s="3">
        <f t="shared" si="37"/>
        <v>-0.25</v>
      </c>
      <c r="I103" s="3">
        <f t="shared" si="38"/>
        <v>-0.25</v>
      </c>
      <c r="J103" s="1" t="str">
        <f t="shared" si="67"/>
        <v/>
      </c>
      <c r="L103" s="3">
        <f t="shared" si="39"/>
        <v>-0.25</v>
      </c>
      <c r="N103" s="3">
        <f t="shared" si="40"/>
        <v>-0.25</v>
      </c>
      <c r="P103" s="3">
        <f t="shared" si="41"/>
        <v>-0.25</v>
      </c>
      <c r="R103" s="3">
        <f t="shared" si="42"/>
        <v>-0.25</v>
      </c>
      <c r="T103" s="3">
        <f t="shared" si="43"/>
        <v>-0.25</v>
      </c>
      <c r="V103" s="3">
        <f t="shared" si="44"/>
        <v>-0.25</v>
      </c>
      <c r="X103" s="3">
        <f t="shared" si="45"/>
        <v>-0.25</v>
      </c>
      <c r="Z103" s="3">
        <f t="shared" si="46"/>
        <v>-0.25</v>
      </c>
      <c r="AB103" s="3">
        <f t="shared" si="47"/>
        <v>-0.25</v>
      </c>
      <c r="AD103" s="3">
        <f t="shared" si="48"/>
        <v>-0.25</v>
      </c>
      <c r="AF103" s="3">
        <f t="shared" si="49"/>
        <v>-0.25</v>
      </c>
      <c r="AH103" s="3">
        <f t="shared" si="50"/>
        <v>-0.25</v>
      </c>
      <c r="AI103" s="3" t="str">
        <f t="shared" si="68"/>
        <v/>
      </c>
      <c r="AK103" s="3">
        <f t="shared" si="51"/>
        <v>-0.25</v>
      </c>
      <c r="AM103" s="3">
        <f t="shared" si="52"/>
        <v>-0.25</v>
      </c>
      <c r="AN103" s="3" t="str">
        <f t="shared" si="69"/>
        <v/>
      </c>
      <c r="AQ103" s="3">
        <f t="shared" si="53"/>
        <v>-0.33333333333333331</v>
      </c>
      <c r="AS103" s="3">
        <f t="shared" si="54"/>
        <v>-0.33333333333333331</v>
      </c>
      <c r="AU103" s="3">
        <f t="shared" si="55"/>
        <v>-0.33333333333333331</v>
      </c>
      <c r="AW103" s="3">
        <f t="shared" si="56"/>
        <v>-0.33333333333333331</v>
      </c>
      <c r="AY103" s="3">
        <f t="shared" si="57"/>
        <v>-0.33333333333333331</v>
      </c>
      <c r="BA103" s="3">
        <f t="shared" si="58"/>
        <v>-0.33333333333333331</v>
      </c>
      <c r="BC103" s="3">
        <f t="shared" si="59"/>
        <v>-0.33333333333333331</v>
      </c>
      <c r="BE103" s="3">
        <f t="shared" si="60"/>
        <v>-0.33333333333333331</v>
      </c>
      <c r="BG103" s="3">
        <f t="shared" si="61"/>
        <v>-0.33333333333333331</v>
      </c>
      <c r="BH103" s="3" t="str">
        <f t="shared" si="70"/>
        <v/>
      </c>
      <c r="BP103" s="3">
        <f t="shared" si="62"/>
        <v>-0.33333333333333331</v>
      </c>
      <c r="BR103" s="3">
        <f t="shared" si="63"/>
        <v>-0.33333333333333331</v>
      </c>
      <c r="BS103" s="3" t="str">
        <f t="shared" si="71"/>
        <v/>
      </c>
      <c r="BU103" s="3">
        <f t="shared" si="64"/>
        <v>-0.33333333333333331</v>
      </c>
      <c r="BW103" s="3">
        <f t="shared" si="65"/>
        <v>-0.33333333333333331</v>
      </c>
      <c r="BY103" s="3">
        <f t="shared" si="66"/>
        <v>-0.33333333333333331</v>
      </c>
      <c r="BZ103" s="3" t="str">
        <f t="shared" si="72"/>
        <v/>
      </c>
      <c r="CD103" s="3" t="str">
        <f t="shared" si="73"/>
        <v/>
      </c>
    </row>
    <row r="104" spans="1:82" ht="15" x14ac:dyDescent="0.2">
      <c r="A104" s="3" t="s">
        <v>944</v>
      </c>
      <c r="B104" s="21" t="s">
        <v>3137</v>
      </c>
      <c r="C104" s="3" t="s">
        <v>945</v>
      </c>
      <c r="D104" s="3" t="s">
        <v>124</v>
      </c>
      <c r="E104" s="3" t="s">
        <v>303</v>
      </c>
      <c r="F104" s="3">
        <v>5</v>
      </c>
      <c r="G104" s="3">
        <f t="shared" si="37"/>
        <v>1</v>
      </c>
      <c r="H104" s="3">
        <v>5</v>
      </c>
      <c r="I104" s="3">
        <f t="shared" si="38"/>
        <v>1</v>
      </c>
      <c r="J104" s="1">
        <f t="shared" si="67"/>
        <v>1</v>
      </c>
      <c r="K104" s="3">
        <v>5</v>
      </c>
      <c r="L104" s="3">
        <f t="shared" si="39"/>
        <v>1</v>
      </c>
      <c r="M104" s="3">
        <v>4</v>
      </c>
      <c r="N104" s="3">
        <f t="shared" si="40"/>
        <v>0.75</v>
      </c>
      <c r="O104" s="3">
        <v>5</v>
      </c>
      <c r="P104" s="3">
        <f t="shared" si="41"/>
        <v>1</v>
      </c>
      <c r="Q104" s="3">
        <v>4</v>
      </c>
      <c r="R104" s="3">
        <f t="shared" si="42"/>
        <v>0.75</v>
      </c>
      <c r="S104" s="3">
        <v>4</v>
      </c>
      <c r="T104" s="3">
        <f t="shared" si="43"/>
        <v>0.75</v>
      </c>
      <c r="U104" s="3">
        <v>5</v>
      </c>
      <c r="V104" s="3">
        <f t="shared" si="44"/>
        <v>1</v>
      </c>
      <c r="W104" s="3">
        <v>5</v>
      </c>
      <c r="X104" s="3">
        <f t="shared" si="45"/>
        <v>1</v>
      </c>
      <c r="Y104" s="3">
        <v>3</v>
      </c>
      <c r="Z104" s="3">
        <f t="shared" si="46"/>
        <v>0.5</v>
      </c>
      <c r="AA104" s="3">
        <v>5</v>
      </c>
      <c r="AB104" s="3">
        <f t="shared" si="47"/>
        <v>1</v>
      </c>
      <c r="AC104" s="3">
        <v>5</v>
      </c>
      <c r="AD104" s="3">
        <f t="shared" si="48"/>
        <v>1</v>
      </c>
      <c r="AE104" s="3">
        <v>5</v>
      </c>
      <c r="AF104" s="3">
        <f t="shared" si="49"/>
        <v>1</v>
      </c>
      <c r="AG104" s="3">
        <v>3</v>
      </c>
      <c r="AH104" s="3">
        <f t="shared" si="50"/>
        <v>0.5</v>
      </c>
      <c r="AI104" s="3">
        <f t="shared" si="68"/>
        <v>0.85416666666666663</v>
      </c>
      <c r="AJ104" s="3">
        <v>5</v>
      </c>
      <c r="AK104" s="3">
        <f t="shared" si="51"/>
        <v>1</v>
      </c>
      <c r="AL104" s="3">
        <v>4</v>
      </c>
      <c r="AM104" s="3">
        <f t="shared" si="52"/>
        <v>0.75</v>
      </c>
      <c r="AN104" s="3">
        <f t="shared" si="69"/>
        <v>0.875</v>
      </c>
      <c r="AO104" s="3" t="s">
        <v>950</v>
      </c>
      <c r="AP104" s="3">
        <v>4</v>
      </c>
      <c r="AQ104" s="3">
        <f t="shared" si="53"/>
        <v>1</v>
      </c>
      <c r="AR104" s="3">
        <v>4</v>
      </c>
      <c r="AS104" s="3">
        <f t="shared" si="54"/>
        <v>1</v>
      </c>
      <c r="AT104" s="3">
        <v>4</v>
      </c>
      <c r="AU104" s="3">
        <f t="shared" si="55"/>
        <v>1</v>
      </c>
      <c r="AV104" s="3">
        <v>4</v>
      </c>
      <c r="AW104" s="3">
        <f t="shared" si="56"/>
        <v>1</v>
      </c>
      <c r="AX104" s="3">
        <v>4</v>
      </c>
      <c r="AY104" s="3">
        <f t="shared" si="57"/>
        <v>1</v>
      </c>
      <c r="AZ104" s="3">
        <v>4</v>
      </c>
      <c r="BA104" s="3">
        <f t="shared" si="58"/>
        <v>1</v>
      </c>
      <c r="BB104" s="3">
        <v>3</v>
      </c>
      <c r="BC104" s="3">
        <f t="shared" si="59"/>
        <v>0.66666666666666663</v>
      </c>
      <c r="BD104" s="3">
        <v>2</v>
      </c>
      <c r="BE104" s="3">
        <f t="shared" si="60"/>
        <v>0.33333333333333331</v>
      </c>
      <c r="BF104" s="3">
        <v>2</v>
      </c>
      <c r="BG104" s="3">
        <f t="shared" si="61"/>
        <v>0.33333333333333331</v>
      </c>
      <c r="BH104" s="3">
        <f t="shared" si="70"/>
        <v>0.81481481481481477</v>
      </c>
      <c r="BI104" s="3" t="s">
        <v>951</v>
      </c>
      <c r="BJ104" s="3">
        <v>0</v>
      </c>
      <c r="BK104" s="3" t="s">
        <v>952</v>
      </c>
      <c r="BL104" s="3">
        <v>3</v>
      </c>
      <c r="BM104" s="3" t="s">
        <v>953</v>
      </c>
      <c r="BN104" s="3">
        <v>3</v>
      </c>
      <c r="BO104" s="3">
        <v>3</v>
      </c>
      <c r="BP104" s="3">
        <f t="shared" si="62"/>
        <v>0.66666666666666663</v>
      </c>
      <c r="BQ104" s="3">
        <v>3</v>
      </c>
      <c r="BR104" s="3">
        <f t="shared" si="63"/>
        <v>0.66666666666666663</v>
      </c>
      <c r="BS104" s="3">
        <f t="shared" si="71"/>
        <v>0.66666666666666663</v>
      </c>
      <c r="BT104" s="3">
        <v>4</v>
      </c>
      <c r="BU104" s="3">
        <f t="shared" si="64"/>
        <v>1</v>
      </c>
      <c r="BV104" s="3">
        <v>4</v>
      </c>
      <c r="BW104" s="3">
        <f t="shared" si="65"/>
        <v>1</v>
      </c>
      <c r="BX104" s="3">
        <v>4</v>
      </c>
      <c r="BY104" s="3">
        <f t="shared" si="66"/>
        <v>1</v>
      </c>
      <c r="BZ104" s="3">
        <f t="shared" si="72"/>
        <v>1</v>
      </c>
      <c r="CA104" s="3" t="s">
        <v>954</v>
      </c>
      <c r="CB104" s="3">
        <v>1</v>
      </c>
      <c r="CC104" s="3">
        <v>7</v>
      </c>
      <c r="CD104" s="3">
        <f t="shared" si="73"/>
        <v>0.88723544973544965</v>
      </c>
    </row>
    <row r="105" spans="1:82" ht="15" x14ac:dyDescent="0.2">
      <c r="A105" s="3" t="s">
        <v>956</v>
      </c>
      <c r="B105" s="21" t="s">
        <v>3153</v>
      </c>
      <c r="C105" s="3" t="s">
        <v>764</v>
      </c>
      <c r="D105" s="3" t="s">
        <v>144</v>
      </c>
      <c r="E105" s="3" t="s">
        <v>267</v>
      </c>
      <c r="F105" s="3">
        <v>3</v>
      </c>
      <c r="G105" s="3">
        <f t="shared" si="37"/>
        <v>0.5</v>
      </c>
      <c r="H105" s="3">
        <v>4</v>
      </c>
      <c r="I105" s="3">
        <f t="shared" si="38"/>
        <v>0.75</v>
      </c>
      <c r="J105" s="1">
        <f t="shared" si="67"/>
        <v>0.625</v>
      </c>
      <c r="K105" s="3">
        <v>5</v>
      </c>
      <c r="L105" s="3">
        <f t="shared" si="39"/>
        <v>1</v>
      </c>
      <c r="M105" s="3">
        <v>5</v>
      </c>
      <c r="N105" s="3">
        <f t="shared" si="40"/>
        <v>1</v>
      </c>
      <c r="O105" s="3">
        <v>5</v>
      </c>
      <c r="P105" s="3">
        <f t="shared" si="41"/>
        <v>1</v>
      </c>
      <c r="Q105" s="3">
        <v>5</v>
      </c>
      <c r="R105" s="3">
        <f t="shared" si="42"/>
        <v>1</v>
      </c>
      <c r="S105" s="3">
        <v>4</v>
      </c>
      <c r="T105" s="3">
        <f t="shared" si="43"/>
        <v>0.75</v>
      </c>
      <c r="U105" s="3">
        <v>4</v>
      </c>
      <c r="V105" s="3">
        <f t="shared" si="44"/>
        <v>0.75</v>
      </c>
      <c r="W105" s="3">
        <v>4</v>
      </c>
      <c r="X105" s="3">
        <f t="shared" si="45"/>
        <v>0.75</v>
      </c>
      <c r="Y105" s="3">
        <v>4</v>
      </c>
      <c r="Z105" s="3">
        <f t="shared" si="46"/>
        <v>0.75</v>
      </c>
      <c r="AA105" s="3">
        <v>5</v>
      </c>
      <c r="AB105" s="3">
        <f t="shared" si="47"/>
        <v>1</v>
      </c>
      <c r="AC105" s="3">
        <v>4</v>
      </c>
      <c r="AD105" s="3">
        <f t="shared" si="48"/>
        <v>0.75</v>
      </c>
      <c r="AE105" s="3">
        <v>4</v>
      </c>
      <c r="AF105" s="3">
        <f t="shared" si="49"/>
        <v>0.75</v>
      </c>
      <c r="AG105" s="3">
        <v>4</v>
      </c>
      <c r="AH105" s="3">
        <f t="shared" si="50"/>
        <v>0.75</v>
      </c>
      <c r="AI105" s="3">
        <f t="shared" si="68"/>
        <v>0.85416666666666663</v>
      </c>
      <c r="AJ105" s="3">
        <v>4</v>
      </c>
      <c r="AK105" s="3">
        <f t="shared" si="51"/>
        <v>0.75</v>
      </c>
      <c r="AL105" s="3">
        <v>4</v>
      </c>
      <c r="AM105" s="3">
        <f t="shared" si="52"/>
        <v>0.75</v>
      </c>
      <c r="AN105" s="3">
        <f t="shared" si="69"/>
        <v>0.75</v>
      </c>
      <c r="AO105" s="3" t="s">
        <v>960</v>
      </c>
      <c r="AP105" s="3">
        <v>4</v>
      </c>
      <c r="AQ105" s="3">
        <f t="shared" si="53"/>
        <v>1</v>
      </c>
      <c r="AR105" s="3">
        <v>1</v>
      </c>
      <c r="AS105" s="3">
        <f t="shared" si="54"/>
        <v>0</v>
      </c>
      <c r="AT105" s="3">
        <v>1</v>
      </c>
      <c r="AU105" s="3">
        <f t="shared" si="55"/>
        <v>0</v>
      </c>
      <c r="AV105" s="3">
        <v>1</v>
      </c>
      <c r="AW105" s="3">
        <f t="shared" si="56"/>
        <v>0</v>
      </c>
      <c r="AX105" s="3">
        <v>3</v>
      </c>
      <c r="AY105" s="3">
        <f t="shared" si="57"/>
        <v>0.66666666666666663</v>
      </c>
      <c r="AZ105" s="3">
        <v>4</v>
      </c>
      <c r="BA105" s="3">
        <f t="shared" si="58"/>
        <v>1</v>
      </c>
      <c r="BB105" s="3">
        <v>2</v>
      </c>
      <c r="BC105" s="3">
        <f t="shared" si="59"/>
        <v>0.33333333333333331</v>
      </c>
      <c r="BD105" s="3">
        <v>2</v>
      </c>
      <c r="BE105" s="3">
        <f t="shared" si="60"/>
        <v>0.33333333333333331</v>
      </c>
      <c r="BF105" s="3">
        <v>3</v>
      </c>
      <c r="BG105" s="3">
        <f t="shared" si="61"/>
        <v>0.66666666666666663</v>
      </c>
      <c r="BH105" s="3">
        <f t="shared" si="70"/>
        <v>0.44444444444444442</v>
      </c>
      <c r="BO105" s="3">
        <v>1</v>
      </c>
      <c r="BP105" s="3">
        <f t="shared" si="62"/>
        <v>0</v>
      </c>
      <c r="BQ105" s="3">
        <v>4</v>
      </c>
      <c r="BR105" s="3">
        <f t="shared" si="63"/>
        <v>1</v>
      </c>
      <c r="BS105" s="3">
        <f t="shared" si="71"/>
        <v>0.5</v>
      </c>
      <c r="BT105" s="3">
        <v>4</v>
      </c>
      <c r="BU105" s="3">
        <f t="shared" si="64"/>
        <v>1</v>
      </c>
      <c r="BV105" s="3">
        <v>2</v>
      </c>
      <c r="BW105" s="3">
        <f t="shared" si="65"/>
        <v>0.33333333333333331</v>
      </c>
      <c r="BX105" s="3">
        <v>3</v>
      </c>
      <c r="BY105" s="3">
        <f t="shared" si="66"/>
        <v>0.66666666666666663</v>
      </c>
      <c r="BZ105" s="3">
        <f t="shared" si="72"/>
        <v>0.66666666666666663</v>
      </c>
      <c r="CA105" s="3" t="s">
        <v>961</v>
      </c>
      <c r="CB105" s="3">
        <v>1</v>
      </c>
      <c r="CC105" s="3">
        <v>0.4</v>
      </c>
      <c r="CD105" s="3">
        <f t="shared" si="73"/>
        <v>0.69146825396825384</v>
      </c>
    </row>
    <row r="106" spans="1:82" ht="15" x14ac:dyDescent="0.2">
      <c r="A106" s="3" t="s">
        <v>963</v>
      </c>
      <c r="B106" s="21" t="s">
        <v>3137</v>
      </c>
      <c r="C106" s="3" t="s">
        <v>964</v>
      </c>
      <c r="D106" s="3" t="s">
        <v>144</v>
      </c>
      <c r="E106" s="3" t="s">
        <v>965</v>
      </c>
      <c r="F106" s="3">
        <v>5</v>
      </c>
      <c r="G106" s="3">
        <f t="shared" si="37"/>
        <v>1</v>
      </c>
      <c r="H106" s="3">
        <v>5</v>
      </c>
      <c r="I106" s="3">
        <f t="shared" si="38"/>
        <v>1</v>
      </c>
      <c r="J106" s="1">
        <f t="shared" si="67"/>
        <v>1</v>
      </c>
      <c r="K106" s="3">
        <v>5</v>
      </c>
      <c r="L106" s="3">
        <f t="shared" si="39"/>
        <v>1</v>
      </c>
      <c r="M106" s="3">
        <v>5</v>
      </c>
      <c r="N106" s="3">
        <f t="shared" si="40"/>
        <v>1</v>
      </c>
      <c r="O106" s="3">
        <v>5</v>
      </c>
      <c r="P106" s="3">
        <f t="shared" si="41"/>
        <v>1</v>
      </c>
      <c r="Q106" s="3">
        <v>5</v>
      </c>
      <c r="R106" s="3">
        <f t="shared" si="42"/>
        <v>1</v>
      </c>
      <c r="S106" s="3">
        <v>5</v>
      </c>
      <c r="T106" s="3">
        <f t="shared" si="43"/>
        <v>1</v>
      </c>
      <c r="U106" s="3">
        <v>4</v>
      </c>
      <c r="V106" s="3">
        <f t="shared" si="44"/>
        <v>0.75</v>
      </c>
      <c r="W106" s="3">
        <v>5</v>
      </c>
      <c r="X106" s="3">
        <f t="shared" si="45"/>
        <v>1</v>
      </c>
      <c r="Y106" s="3">
        <v>4</v>
      </c>
      <c r="Z106" s="3">
        <f t="shared" si="46"/>
        <v>0.75</v>
      </c>
      <c r="AA106" s="3">
        <v>5</v>
      </c>
      <c r="AB106" s="3">
        <f t="shared" si="47"/>
        <v>1</v>
      </c>
      <c r="AC106" s="3">
        <v>4</v>
      </c>
      <c r="AD106" s="3">
        <f t="shared" si="48"/>
        <v>0.75</v>
      </c>
      <c r="AE106" s="3">
        <v>5</v>
      </c>
      <c r="AF106" s="3">
        <f t="shared" si="49"/>
        <v>1</v>
      </c>
      <c r="AG106" s="3">
        <v>4</v>
      </c>
      <c r="AH106" s="3">
        <f t="shared" si="50"/>
        <v>0.75</v>
      </c>
      <c r="AI106" s="3">
        <f t="shared" si="68"/>
        <v>0.91666666666666663</v>
      </c>
      <c r="AJ106" s="3">
        <v>5</v>
      </c>
      <c r="AK106" s="3">
        <f t="shared" si="51"/>
        <v>1</v>
      </c>
      <c r="AL106" s="3">
        <v>4</v>
      </c>
      <c r="AM106" s="3">
        <f t="shared" si="52"/>
        <v>0.75</v>
      </c>
      <c r="AN106" s="3">
        <f t="shared" si="69"/>
        <v>0.875</v>
      </c>
      <c r="AO106" s="3" t="s">
        <v>971</v>
      </c>
      <c r="AP106" s="3">
        <v>4</v>
      </c>
      <c r="AQ106" s="3">
        <f t="shared" si="53"/>
        <v>1</v>
      </c>
      <c r="AR106" s="3">
        <v>2</v>
      </c>
      <c r="AS106" s="3">
        <f t="shared" si="54"/>
        <v>0.33333333333333331</v>
      </c>
      <c r="AT106" s="3">
        <v>3</v>
      </c>
      <c r="AU106" s="3">
        <f t="shared" si="55"/>
        <v>0.66666666666666663</v>
      </c>
      <c r="AV106" s="3">
        <v>2</v>
      </c>
      <c r="AW106" s="3">
        <f t="shared" si="56"/>
        <v>0.33333333333333331</v>
      </c>
      <c r="AX106" s="3">
        <v>3</v>
      </c>
      <c r="AY106" s="3">
        <f t="shared" si="57"/>
        <v>0.66666666666666663</v>
      </c>
      <c r="AZ106" s="3">
        <v>4</v>
      </c>
      <c r="BA106" s="3">
        <f t="shared" si="58"/>
        <v>1</v>
      </c>
      <c r="BB106" s="3">
        <v>4</v>
      </c>
      <c r="BC106" s="3">
        <f t="shared" si="59"/>
        <v>1</v>
      </c>
      <c r="BD106" s="3">
        <v>4</v>
      </c>
      <c r="BE106" s="3">
        <f t="shared" si="60"/>
        <v>1</v>
      </c>
      <c r="BF106" s="3">
        <v>4</v>
      </c>
      <c r="BG106" s="3">
        <f t="shared" si="61"/>
        <v>1</v>
      </c>
      <c r="BH106" s="3">
        <f t="shared" si="70"/>
        <v>0.77777777777777779</v>
      </c>
      <c r="BO106" s="3">
        <v>4</v>
      </c>
      <c r="BP106" s="3">
        <f t="shared" si="62"/>
        <v>1</v>
      </c>
      <c r="BQ106" s="3">
        <v>4</v>
      </c>
      <c r="BR106" s="3">
        <f t="shared" si="63"/>
        <v>1</v>
      </c>
      <c r="BS106" s="3">
        <f t="shared" si="71"/>
        <v>1</v>
      </c>
      <c r="BT106" s="3">
        <v>3</v>
      </c>
      <c r="BU106" s="3">
        <f t="shared" si="64"/>
        <v>0.66666666666666663</v>
      </c>
      <c r="BV106" s="3">
        <v>3</v>
      </c>
      <c r="BW106" s="3">
        <f t="shared" si="65"/>
        <v>0.66666666666666663</v>
      </c>
      <c r="BX106" s="3">
        <v>3</v>
      </c>
      <c r="BY106" s="3">
        <f t="shared" si="66"/>
        <v>0.66666666666666663</v>
      </c>
      <c r="BZ106" s="3">
        <f t="shared" si="72"/>
        <v>0.66666666666666663</v>
      </c>
      <c r="CA106" s="3" t="s">
        <v>972</v>
      </c>
      <c r="CB106" s="3">
        <v>1</v>
      </c>
      <c r="CC106" s="3">
        <v>15</v>
      </c>
      <c r="CD106" s="3">
        <f t="shared" si="73"/>
        <v>0.89087301587301593</v>
      </c>
    </row>
    <row r="107" spans="1:82" ht="15" x14ac:dyDescent="0.2">
      <c r="A107" s="3" t="s">
        <v>974</v>
      </c>
      <c r="B107" s="21" t="s">
        <v>3150</v>
      </c>
      <c r="C107" s="3" t="s">
        <v>975</v>
      </c>
      <c r="D107" s="3" t="s">
        <v>144</v>
      </c>
      <c r="E107" s="3" t="s">
        <v>976</v>
      </c>
      <c r="F107" s="3">
        <v>5</v>
      </c>
      <c r="G107" s="3">
        <f t="shared" si="37"/>
        <v>1</v>
      </c>
      <c r="H107" s="3">
        <v>5</v>
      </c>
      <c r="I107" s="3">
        <f t="shared" si="38"/>
        <v>1</v>
      </c>
      <c r="J107" s="1">
        <f t="shared" si="67"/>
        <v>1</v>
      </c>
      <c r="K107" s="3">
        <v>4</v>
      </c>
      <c r="L107" s="3">
        <f t="shared" si="39"/>
        <v>0.75</v>
      </c>
      <c r="M107" s="3">
        <v>4</v>
      </c>
      <c r="N107" s="3">
        <f t="shared" si="40"/>
        <v>0.75</v>
      </c>
      <c r="O107" s="3">
        <v>4</v>
      </c>
      <c r="P107" s="3">
        <f t="shared" si="41"/>
        <v>0.75</v>
      </c>
      <c r="Q107" s="3">
        <v>3</v>
      </c>
      <c r="R107" s="3">
        <f t="shared" si="42"/>
        <v>0.5</v>
      </c>
      <c r="S107" s="3">
        <v>3</v>
      </c>
      <c r="T107" s="3">
        <f t="shared" si="43"/>
        <v>0.5</v>
      </c>
      <c r="U107" s="3">
        <v>5</v>
      </c>
      <c r="V107" s="3">
        <f t="shared" si="44"/>
        <v>1</v>
      </c>
      <c r="W107" s="3">
        <v>4</v>
      </c>
      <c r="X107" s="3">
        <f t="shared" si="45"/>
        <v>0.75</v>
      </c>
      <c r="Y107" s="3">
        <v>3</v>
      </c>
      <c r="Z107" s="3">
        <f t="shared" si="46"/>
        <v>0.5</v>
      </c>
      <c r="AA107" s="3">
        <v>4</v>
      </c>
      <c r="AB107" s="3">
        <f t="shared" si="47"/>
        <v>0.75</v>
      </c>
      <c r="AC107" s="3">
        <v>4</v>
      </c>
      <c r="AD107" s="3">
        <f t="shared" si="48"/>
        <v>0.75</v>
      </c>
      <c r="AE107" s="3">
        <v>4</v>
      </c>
      <c r="AF107" s="3">
        <f t="shared" si="49"/>
        <v>0.75</v>
      </c>
      <c r="AG107" s="3">
        <v>3</v>
      </c>
      <c r="AH107" s="3">
        <f t="shared" si="50"/>
        <v>0.5</v>
      </c>
      <c r="AI107" s="3">
        <f t="shared" si="68"/>
        <v>0.6875</v>
      </c>
      <c r="AJ107" s="3">
        <v>5</v>
      </c>
      <c r="AK107" s="3">
        <f t="shared" si="51"/>
        <v>1</v>
      </c>
      <c r="AL107" s="3">
        <v>4</v>
      </c>
      <c r="AM107" s="3">
        <f t="shared" si="52"/>
        <v>0.75</v>
      </c>
      <c r="AN107" s="3">
        <f t="shared" si="69"/>
        <v>0.875</v>
      </c>
      <c r="AO107" s="3" t="s">
        <v>982</v>
      </c>
      <c r="AP107" s="3">
        <v>4</v>
      </c>
      <c r="AQ107" s="3">
        <f t="shared" si="53"/>
        <v>1</v>
      </c>
      <c r="AR107" s="3">
        <v>1</v>
      </c>
      <c r="AS107" s="3">
        <f t="shared" si="54"/>
        <v>0</v>
      </c>
      <c r="AT107" s="3">
        <v>1</v>
      </c>
      <c r="AU107" s="3">
        <f t="shared" si="55"/>
        <v>0</v>
      </c>
      <c r="AV107" s="3">
        <v>1</v>
      </c>
      <c r="AW107" s="3">
        <f t="shared" si="56"/>
        <v>0</v>
      </c>
      <c r="AX107" s="3">
        <v>2</v>
      </c>
      <c r="AY107" s="3">
        <f t="shared" si="57"/>
        <v>0.33333333333333331</v>
      </c>
      <c r="AZ107" s="3">
        <v>3</v>
      </c>
      <c r="BA107" s="3">
        <f t="shared" si="58"/>
        <v>0.66666666666666663</v>
      </c>
      <c r="BB107" s="3">
        <v>2</v>
      </c>
      <c r="BC107" s="3">
        <f t="shared" si="59"/>
        <v>0.33333333333333331</v>
      </c>
      <c r="BD107" s="3">
        <v>3</v>
      </c>
      <c r="BE107" s="3">
        <f t="shared" si="60"/>
        <v>0.66666666666666663</v>
      </c>
      <c r="BF107" s="3">
        <v>3</v>
      </c>
      <c r="BG107" s="3">
        <f t="shared" si="61"/>
        <v>0.66666666666666663</v>
      </c>
      <c r="BH107" s="3">
        <f t="shared" si="70"/>
        <v>0.40740740740740738</v>
      </c>
      <c r="BI107" s="3" t="s">
        <v>983</v>
      </c>
      <c r="BJ107" s="3">
        <v>2</v>
      </c>
      <c r="BK107" s="3" t="s">
        <v>279</v>
      </c>
      <c r="BL107" s="3">
        <v>2</v>
      </c>
      <c r="BM107" s="3" t="s">
        <v>264</v>
      </c>
      <c r="BN107" s="3">
        <v>2</v>
      </c>
      <c r="BO107" s="3">
        <v>4</v>
      </c>
      <c r="BP107" s="3">
        <f t="shared" si="62"/>
        <v>1</v>
      </c>
      <c r="BQ107" s="3">
        <v>4</v>
      </c>
      <c r="BR107" s="3">
        <f t="shared" si="63"/>
        <v>1</v>
      </c>
      <c r="BS107" s="3">
        <f t="shared" si="71"/>
        <v>1</v>
      </c>
      <c r="BT107" s="3">
        <v>3</v>
      </c>
      <c r="BU107" s="3">
        <f t="shared" si="64"/>
        <v>0.66666666666666663</v>
      </c>
      <c r="BV107" s="3">
        <v>3</v>
      </c>
      <c r="BW107" s="3">
        <f t="shared" si="65"/>
        <v>0.66666666666666663</v>
      </c>
      <c r="BX107" s="3">
        <v>3</v>
      </c>
      <c r="BY107" s="3">
        <f t="shared" si="66"/>
        <v>0.66666666666666663</v>
      </c>
      <c r="BZ107" s="3">
        <f t="shared" si="72"/>
        <v>0.66666666666666663</v>
      </c>
      <c r="CA107" s="3" t="s">
        <v>984</v>
      </c>
      <c r="CB107" s="3">
        <v>1</v>
      </c>
      <c r="CC107" s="3">
        <v>2</v>
      </c>
      <c r="CD107" s="3">
        <f t="shared" si="73"/>
        <v>0.80522486772486779</v>
      </c>
    </row>
    <row r="108" spans="1:82" ht="15" x14ac:dyDescent="0.2">
      <c r="A108" s="3" t="s">
        <v>985</v>
      </c>
      <c r="B108" s="21" t="s">
        <v>3137</v>
      </c>
      <c r="C108" s="3" t="s">
        <v>986</v>
      </c>
      <c r="D108" s="3" t="s">
        <v>144</v>
      </c>
      <c r="E108" s="3" t="s">
        <v>987</v>
      </c>
      <c r="G108" s="3">
        <f t="shared" si="37"/>
        <v>-0.25</v>
      </c>
      <c r="I108" s="3">
        <f t="shared" si="38"/>
        <v>-0.25</v>
      </c>
      <c r="J108" s="1" t="str">
        <f t="shared" si="67"/>
        <v/>
      </c>
      <c r="L108" s="3">
        <f t="shared" si="39"/>
        <v>-0.25</v>
      </c>
      <c r="N108" s="3">
        <f t="shared" si="40"/>
        <v>-0.25</v>
      </c>
      <c r="P108" s="3">
        <f t="shared" si="41"/>
        <v>-0.25</v>
      </c>
      <c r="R108" s="3">
        <f t="shared" si="42"/>
        <v>-0.25</v>
      </c>
      <c r="T108" s="3">
        <f t="shared" si="43"/>
        <v>-0.25</v>
      </c>
      <c r="V108" s="3">
        <f t="shared" si="44"/>
        <v>-0.25</v>
      </c>
      <c r="X108" s="3">
        <f t="shared" si="45"/>
        <v>-0.25</v>
      </c>
      <c r="Z108" s="3">
        <f t="shared" si="46"/>
        <v>-0.25</v>
      </c>
      <c r="AB108" s="3">
        <f t="shared" si="47"/>
        <v>-0.25</v>
      </c>
      <c r="AD108" s="3">
        <f t="shared" si="48"/>
        <v>-0.25</v>
      </c>
      <c r="AF108" s="3">
        <f t="shared" si="49"/>
        <v>-0.25</v>
      </c>
      <c r="AH108" s="3">
        <f t="shared" si="50"/>
        <v>-0.25</v>
      </c>
      <c r="AI108" s="3" t="str">
        <f t="shared" si="68"/>
        <v/>
      </c>
      <c r="AK108" s="3">
        <f t="shared" si="51"/>
        <v>-0.25</v>
      </c>
      <c r="AM108" s="3">
        <f t="shared" si="52"/>
        <v>-0.25</v>
      </c>
      <c r="AN108" s="3" t="str">
        <f t="shared" si="69"/>
        <v/>
      </c>
      <c r="AQ108" s="3">
        <f t="shared" si="53"/>
        <v>-0.33333333333333331</v>
      </c>
      <c r="AS108" s="3">
        <f t="shared" si="54"/>
        <v>-0.33333333333333331</v>
      </c>
      <c r="AU108" s="3">
        <f t="shared" si="55"/>
        <v>-0.33333333333333331</v>
      </c>
      <c r="AW108" s="3">
        <f t="shared" si="56"/>
        <v>-0.33333333333333331</v>
      </c>
      <c r="AY108" s="3">
        <f t="shared" si="57"/>
        <v>-0.33333333333333331</v>
      </c>
      <c r="BA108" s="3">
        <f t="shared" si="58"/>
        <v>-0.33333333333333331</v>
      </c>
      <c r="BC108" s="3">
        <f t="shared" si="59"/>
        <v>-0.33333333333333331</v>
      </c>
      <c r="BE108" s="3">
        <f t="shared" si="60"/>
        <v>-0.33333333333333331</v>
      </c>
      <c r="BG108" s="3">
        <f t="shared" si="61"/>
        <v>-0.33333333333333331</v>
      </c>
      <c r="BH108" s="3" t="str">
        <f t="shared" si="70"/>
        <v/>
      </c>
      <c r="BP108" s="3">
        <f t="shared" si="62"/>
        <v>-0.33333333333333331</v>
      </c>
      <c r="BR108" s="3">
        <f t="shared" si="63"/>
        <v>-0.33333333333333331</v>
      </c>
      <c r="BS108" s="3" t="str">
        <f t="shared" si="71"/>
        <v/>
      </c>
      <c r="BU108" s="3">
        <f t="shared" si="64"/>
        <v>-0.33333333333333331</v>
      </c>
      <c r="BW108" s="3">
        <f t="shared" si="65"/>
        <v>-0.33333333333333331</v>
      </c>
      <c r="BY108" s="3">
        <f t="shared" si="66"/>
        <v>-0.33333333333333331</v>
      </c>
      <c r="BZ108" s="3" t="str">
        <f t="shared" si="72"/>
        <v/>
      </c>
      <c r="CD108" s="3" t="str">
        <f t="shared" si="73"/>
        <v/>
      </c>
    </row>
    <row r="109" spans="1:82" ht="15" x14ac:dyDescent="0.2">
      <c r="A109" s="3" t="s">
        <v>988</v>
      </c>
      <c r="B109" s="21" t="s">
        <v>3137</v>
      </c>
      <c r="C109" s="3" t="s">
        <v>989</v>
      </c>
      <c r="D109" s="3" t="s">
        <v>144</v>
      </c>
      <c r="E109" s="3" t="s">
        <v>349</v>
      </c>
      <c r="F109" s="3">
        <v>5</v>
      </c>
      <c r="G109" s="3">
        <f t="shared" si="37"/>
        <v>1</v>
      </c>
      <c r="H109" s="3">
        <v>5</v>
      </c>
      <c r="I109" s="3">
        <f t="shared" si="38"/>
        <v>1</v>
      </c>
      <c r="J109" s="1">
        <f t="shared" si="67"/>
        <v>1</v>
      </c>
      <c r="K109" s="3">
        <v>4</v>
      </c>
      <c r="L109" s="3">
        <f t="shared" si="39"/>
        <v>0.75</v>
      </c>
      <c r="M109" s="3">
        <v>5</v>
      </c>
      <c r="N109" s="3">
        <f t="shared" si="40"/>
        <v>1</v>
      </c>
      <c r="O109" s="3">
        <v>5</v>
      </c>
      <c r="P109" s="3">
        <f t="shared" si="41"/>
        <v>1</v>
      </c>
      <c r="Q109" s="3">
        <v>5</v>
      </c>
      <c r="R109" s="3">
        <f t="shared" si="42"/>
        <v>1</v>
      </c>
      <c r="S109" s="3">
        <v>5</v>
      </c>
      <c r="T109" s="3">
        <f t="shared" si="43"/>
        <v>1</v>
      </c>
      <c r="U109" s="3">
        <v>5</v>
      </c>
      <c r="V109" s="3">
        <f t="shared" si="44"/>
        <v>1</v>
      </c>
      <c r="W109" s="3">
        <v>4</v>
      </c>
      <c r="X109" s="3">
        <f t="shared" si="45"/>
        <v>0.75</v>
      </c>
      <c r="Y109" s="3">
        <v>5</v>
      </c>
      <c r="Z109" s="3">
        <f t="shared" si="46"/>
        <v>1</v>
      </c>
      <c r="AA109" s="3">
        <v>5</v>
      </c>
      <c r="AB109" s="3">
        <f t="shared" si="47"/>
        <v>1</v>
      </c>
      <c r="AC109" s="3">
        <v>5</v>
      </c>
      <c r="AD109" s="3">
        <f t="shared" si="48"/>
        <v>1</v>
      </c>
      <c r="AE109" s="3">
        <v>5</v>
      </c>
      <c r="AF109" s="3">
        <f t="shared" si="49"/>
        <v>1</v>
      </c>
      <c r="AG109" s="3">
        <v>3</v>
      </c>
      <c r="AH109" s="3">
        <f t="shared" si="50"/>
        <v>0.5</v>
      </c>
      <c r="AI109" s="3">
        <f t="shared" si="68"/>
        <v>0.91666666666666663</v>
      </c>
      <c r="AJ109" s="3">
        <v>4</v>
      </c>
      <c r="AK109" s="3">
        <f t="shared" si="51"/>
        <v>0.75</v>
      </c>
      <c r="AL109" s="3">
        <v>5</v>
      </c>
      <c r="AM109" s="3">
        <f t="shared" si="52"/>
        <v>1</v>
      </c>
      <c r="AN109" s="3">
        <f t="shared" si="69"/>
        <v>0.875</v>
      </c>
      <c r="AO109" s="3" t="s">
        <v>994</v>
      </c>
      <c r="AP109" s="3">
        <v>4</v>
      </c>
      <c r="AQ109" s="3">
        <f t="shared" si="53"/>
        <v>1</v>
      </c>
      <c r="AR109" s="3">
        <v>4</v>
      </c>
      <c r="AS109" s="3">
        <f t="shared" si="54"/>
        <v>1</v>
      </c>
      <c r="AT109" s="3">
        <v>2</v>
      </c>
      <c r="AU109" s="3">
        <f t="shared" si="55"/>
        <v>0.33333333333333331</v>
      </c>
      <c r="AV109" s="3">
        <v>4</v>
      </c>
      <c r="AW109" s="3">
        <f t="shared" si="56"/>
        <v>1</v>
      </c>
      <c r="AX109" s="3">
        <v>3</v>
      </c>
      <c r="AY109" s="3">
        <f t="shared" si="57"/>
        <v>0.66666666666666663</v>
      </c>
      <c r="AZ109" s="3">
        <v>2</v>
      </c>
      <c r="BA109" s="3">
        <f t="shared" si="58"/>
        <v>0.33333333333333331</v>
      </c>
      <c r="BB109" s="3">
        <v>4</v>
      </c>
      <c r="BC109" s="3">
        <f t="shared" si="59"/>
        <v>1</v>
      </c>
      <c r="BD109" s="3">
        <v>4</v>
      </c>
      <c r="BE109" s="3">
        <f t="shared" si="60"/>
        <v>1</v>
      </c>
      <c r="BF109" s="3">
        <v>4</v>
      </c>
      <c r="BG109" s="3">
        <f t="shared" si="61"/>
        <v>1</v>
      </c>
      <c r="BH109" s="3">
        <f t="shared" si="70"/>
        <v>0.81481481481481477</v>
      </c>
      <c r="BI109" s="3" t="s">
        <v>995</v>
      </c>
      <c r="BJ109" s="3">
        <v>3</v>
      </c>
      <c r="BK109" s="3" t="s">
        <v>996</v>
      </c>
      <c r="BL109" s="3">
        <v>3</v>
      </c>
      <c r="BM109" s="3" t="s">
        <v>997</v>
      </c>
      <c r="BN109" s="3">
        <v>3</v>
      </c>
      <c r="BO109" s="3">
        <v>4</v>
      </c>
      <c r="BP109" s="3">
        <f t="shared" si="62"/>
        <v>1</v>
      </c>
      <c r="BQ109" s="3">
        <v>4</v>
      </c>
      <c r="BR109" s="3">
        <f t="shared" si="63"/>
        <v>1</v>
      </c>
      <c r="BS109" s="3">
        <f t="shared" si="71"/>
        <v>1</v>
      </c>
      <c r="BT109" s="3">
        <v>4</v>
      </c>
      <c r="BU109" s="3">
        <f t="shared" si="64"/>
        <v>1</v>
      </c>
      <c r="BV109" s="3">
        <v>4</v>
      </c>
      <c r="BW109" s="3">
        <f t="shared" si="65"/>
        <v>1</v>
      </c>
      <c r="BX109" s="3">
        <v>4</v>
      </c>
      <c r="BY109" s="3">
        <f t="shared" si="66"/>
        <v>1</v>
      </c>
      <c r="BZ109" s="3">
        <f t="shared" si="72"/>
        <v>1</v>
      </c>
      <c r="CA109" s="3" t="s">
        <v>998</v>
      </c>
      <c r="CB109" s="3">
        <v>1</v>
      </c>
      <c r="CC109" s="3">
        <v>100</v>
      </c>
      <c r="CD109" s="3">
        <f t="shared" si="73"/>
        <v>0.94378306878306872</v>
      </c>
    </row>
    <row r="110" spans="1:82" ht="15" x14ac:dyDescent="0.2">
      <c r="A110" s="3" t="s">
        <v>999</v>
      </c>
      <c r="B110" s="21" t="s">
        <v>3149</v>
      </c>
      <c r="C110" s="3" t="s">
        <v>1000</v>
      </c>
      <c r="D110" s="3" t="s">
        <v>124</v>
      </c>
      <c r="E110" s="3" t="s">
        <v>1001</v>
      </c>
      <c r="F110" s="3">
        <v>5</v>
      </c>
      <c r="G110" s="3">
        <f t="shared" si="37"/>
        <v>1</v>
      </c>
      <c r="H110" s="3">
        <v>5</v>
      </c>
      <c r="I110" s="3">
        <f t="shared" si="38"/>
        <v>1</v>
      </c>
      <c r="J110" s="1">
        <f t="shared" si="67"/>
        <v>1</v>
      </c>
      <c r="K110" s="3">
        <v>5</v>
      </c>
      <c r="L110" s="3">
        <f t="shared" si="39"/>
        <v>1</v>
      </c>
      <c r="M110" s="3">
        <v>5</v>
      </c>
      <c r="N110" s="3">
        <f t="shared" si="40"/>
        <v>1</v>
      </c>
      <c r="O110" s="3">
        <v>5</v>
      </c>
      <c r="P110" s="3">
        <f t="shared" si="41"/>
        <v>1</v>
      </c>
      <c r="Q110" s="3">
        <v>3</v>
      </c>
      <c r="R110" s="3">
        <f t="shared" si="42"/>
        <v>0.5</v>
      </c>
      <c r="S110" s="3">
        <v>3</v>
      </c>
      <c r="T110" s="3">
        <f t="shared" si="43"/>
        <v>0.5</v>
      </c>
      <c r="U110" s="3">
        <v>3</v>
      </c>
      <c r="V110" s="3">
        <f t="shared" si="44"/>
        <v>0.5</v>
      </c>
      <c r="W110" s="3">
        <v>4</v>
      </c>
      <c r="X110" s="3">
        <f t="shared" si="45"/>
        <v>0.75</v>
      </c>
      <c r="Y110" s="3">
        <v>3</v>
      </c>
      <c r="Z110" s="3">
        <f t="shared" si="46"/>
        <v>0.5</v>
      </c>
      <c r="AA110" s="3">
        <v>3</v>
      </c>
      <c r="AB110" s="3">
        <f t="shared" si="47"/>
        <v>0.5</v>
      </c>
      <c r="AC110" s="3">
        <v>3</v>
      </c>
      <c r="AD110" s="3">
        <f t="shared" si="48"/>
        <v>0.5</v>
      </c>
      <c r="AE110" s="3">
        <v>3</v>
      </c>
      <c r="AF110" s="3">
        <f t="shared" si="49"/>
        <v>0.5</v>
      </c>
      <c r="AG110" s="3">
        <v>3</v>
      </c>
      <c r="AH110" s="3">
        <f t="shared" si="50"/>
        <v>0.5</v>
      </c>
      <c r="AI110" s="3">
        <f t="shared" si="68"/>
        <v>0.64583333333333337</v>
      </c>
      <c r="AJ110" s="3">
        <v>5</v>
      </c>
      <c r="AK110" s="3">
        <f t="shared" si="51"/>
        <v>1</v>
      </c>
      <c r="AL110" s="3">
        <v>5</v>
      </c>
      <c r="AM110" s="3">
        <f t="shared" si="52"/>
        <v>1</v>
      </c>
      <c r="AN110" s="3">
        <f t="shared" si="69"/>
        <v>1</v>
      </c>
      <c r="AO110" s="3" t="s">
        <v>1006</v>
      </c>
      <c r="AP110" s="3">
        <v>2</v>
      </c>
      <c r="AQ110" s="3">
        <f t="shared" si="53"/>
        <v>0.33333333333333331</v>
      </c>
      <c r="AR110" s="3">
        <v>1</v>
      </c>
      <c r="AS110" s="3">
        <f t="shared" si="54"/>
        <v>0</v>
      </c>
      <c r="AT110" s="3">
        <v>1</v>
      </c>
      <c r="AU110" s="3">
        <f t="shared" si="55"/>
        <v>0</v>
      </c>
      <c r="AV110" s="3">
        <v>2</v>
      </c>
      <c r="AW110" s="3">
        <f t="shared" si="56"/>
        <v>0.33333333333333331</v>
      </c>
      <c r="AX110" s="3">
        <v>2</v>
      </c>
      <c r="AY110" s="3">
        <f t="shared" si="57"/>
        <v>0.33333333333333331</v>
      </c>
      <c r="AZ110" s="3">
        <v>1</v>
      </c>
      <c r="BA110" s="3">
        <f t="shared" si="58"/>
        <v>0</v>
      </c>
      <c r="BB110" s="3">
        <v>1</v>
      </c>
      <c r="BC110" s="3">
        <f t="shared" si="59"/>
        <v>0</v>
      </c>
      <c r="BD110" s="3">
        <v>2</v>
      </c>
      <c r="BE110" s="3">
        <f t="shared" si="60"/>
        <v>0.33333333333333331</v>
      </c>
      <c r="BF110" s="3">
        <v>2</v>
      </c>
      <c r="BG110" s="3">
        <f t="shared" si="61"/>
        <v>0.33333333333333331</v>
      </c>
      <c r="BH110" s="3">
        <f t="shared" si="70"/>
        <v>0.18518518518518517</v>
      </c>
      <c r="BO110" s="3">
        <v>4</v>
      </c>
      <c r="BP110" s="3">
        <f t="shared" si="62"/>
        <v>1</v>
      </c>
      <c r="BQ110" s="3">
        <v>4</v>
      </c>
      <c r="BR110" s="3">
        <f t="shared" si="63"/>
        <v>1</v>
      </c>
      <c r="BS110" s="3">
        <f t="shared" si="71"/>
        <v>1</v>
      </c>
      <c r="BT110" s="3">
        <v>4</v>
      </c>
      <c r="BU110" s="3">
        <f t="shared" si="64"/>
        <v>1</v>
      </c>
      <c r="BV110" s="3">
        <v>4</v>
      </c>
      <c r="BW110" s="3">
        <f t="shared" si="65"/>
        <v>1</v>
      </c>
      <c r="BX110" s="3">
        <v>4</v>
      </c>
      <c r="BY110" s="3">
        <f t="shared" si="66"/>
        <v>1</v>
      </c>
      <c r="BZ110" s="3">
        <f t="shared" si="72"/>
        <v>1</v>
      </c>
      <c r="CA110" s="3" t="s">
        <v>1007</v>
      </c>
      <c r="CB110" s="3">
        <v>1</v>
      </c>
      <c r="CC110" s="3">
        <v>1</v>
      </c>
      <c r="CD110" s="3">
        <f t="shared" si="73"/>
        <v>0.83300264550264558</v>
      </c>
    </row>
    <row r="111" spans="1:82" ht="15" x14ac:dyDescent="0.2">
      <c r="A111" s="3" t="s">
        <v>1008</v>
      </c>
      <c r="B111" s="21" t="s">
        <v>3152</v>
      </c>
      <c r="C111" s="3" t="s">
        <v>1009</v>
      </c>
      <c r="D111" s="3" t="s">
        <v>124</v>
      </c>
      <c r="E111" s="3" t="s">
        <v>242</v>
      </c>
      <c r="G111" s="3">
        <f t="shared" si="37"/>
        <v>-0.25</v>
      </c>
      <c r="I111" s="3">
        <f t="shared" si="38"/>
        <v>-0.25</v>
      </c>
      <c r="J111" s="1" t="str">
        <f t="shared" si="67"/>
        <v/>
      </c>
      <c r="L111" s="3">
        <f t="shared" si="39"/>
        <v>-0.25</v>
      </c>
      <c r="N111" s="3">
        <f t="shared" si="40"/>
        <v>-0.25</v>
      </c>
      <c r="P111" s="3">
        <f t="shared" si="41"/>
        <v>-0.25</v>
      </c>
      <c r="R111" s="3">
        <f t="shared" si="42"/>
        <v>-0.25</v>
      </c>
      <c r="T111" s="3">
        <f t="shared" si="43"/>
        <v>-0.25</v>
      </c>
      <c r="V111" s="3">
        <f t="shared" si="44"/>
        <v>-0.25</v>
      </c>
      <c r="X111" s="3">
        <f t="shared" si="45"/>
        <v>-0.25</v>
      </c>
      <c r="Z111" s="3">
        <f t="shared" si="46"/>
        <v>-0.25</v>
      </c>
      <c r="AB111" s="3">
        <f t="shared" si="47"/>
        <v>-0.25</v>
      </c>
      <c r="AD111" s="3">
        <f t="shared" si="48"/>
        <v>-0.25</v>
      </c>
      <c r="AF111" s="3">
        <f t="shared" si="49"/>
        <v>-0.25</v>
      </c>
      <c r="AH111" s="3">
        <f t="shared" si="50"/>
        <v>-0.25</v>
      </c>
      <c r="AI111" s="3" t="str">
        <f t="shared" si="68"/>
        <v/>
      </c>
      <c r="AK111" s="3">
        <f t="shared" si="51"/>
        <v>-0.25</v>
      </c>
      <c r="AM111" s="3">
        <f t="shared" si="52"/>
        <v>-0.25</v>
      </c>
      <c r="AN111" s="3" t="str">
        <f t="shared" si="69"/>
        <v/>
      </c>
      <c r="AQ111" s="3">
        <f t="shared" si="53"/>
        <v>-0.33333333333333331</v>
      </c>
      <c r="AS111" s="3">
        <f t="shared" si="54"/>
        <v>-0.33333333333333331</v>
      </c>
      <c r="AU111" s="3">
        <f t="shared" si="55"/>
        <v>-0.33333333333333331</v>
      </c>
      <c r="AW111" s="3">
        <f t="shared" si="56"/>
        <v>-0.33333333333333331</v>
      </c>
      <c r="AY111" s="3">
        <f t="shared" si="57"/>
        <v>-0.33333333333333331</v>
      </c>
      <c r="BA111" s="3">
        <f t="shared" si="58"/>
        <v>-0.33333333333333331</v>
      </c>
      <c r="BC111" s="3">
        <f t="shared" si="59"/>
        <v>-0.33333333333333331</v>
      </c>
      <c r="BE111" s="3">
        <f t="shared" si="60"/>
        <v>-0.33333333333333331</v>
      </c>
      <c r="BG111" s="3">
        <f t="shared" si="61"/>
        <v>-0.33333333333333331</v>
      </c>
      <c r="BH111" s="3" t="str">
        <f t="shared" si="70"/>
        <v/>
      </c>
      <c r="BP111" s="3">
        <f t="shared" si="62"/>
        <v>-0.33333333333333331</v>
      </c>
      <c r="BR111" s="3">
        <f t="shared" si="63"/>
        <v>-0.33333333333333331</v>
      </c>
      <c r="BS111" s="3" t="str">
        <f t="shared" si="71"/>
        <v/>
      </c>
      <c r="BU111" s="3">
        <f t="shared" si="64"/>
        <v>-0.33333333333333331</v>
      </c>
      <c r="BW111" s="3">
        <f t="shared" si="65"/>
        <v>-0.33333333333333331</v>
      </c>
      <c r="BY111" s="3">
        <f t="shared" si="66"/>
        <v>-0.33333333333333331</v>
      </c>
      <c r="BZ111" s="3" t="str">
        <f t="shared" si="72"/>
        <v/>
      </c>
      <c r="CD111" s="3" t="str">
        <f t="shared" si="73"/>
        <v/>
      </c>
    </row>
    <row r="112" spans="1:82" ht="15" x14ac:dyDescent="0.2">
      <c r="B112" s="21" t="s">
        <v>3137</v>
      </c>
      <c r="C112" s="3" t="s">
        <v>1010</v>
      </c>
      <c r="D112" s="3" t="s">
        <v>124</v>
      </c>
      <c r="E112" s="3" t="s">
        <v>800</v>
      </c>
      <c r="G112" s="3">
        <f t="shared" si="37"/>
        <v>-0.25</v>
      </c>
      <c r="I112" s="3">
        <f t="shared" si="38"/>
        <v>-0.25</v>
      </c>
      <c r="J112" s="1" t="str">
        <f t="shared" si="67"/>
        <v/>
      </c>
      <c r="L112" s="3">
        <f t="shared" si="39"/>
        <v>-0.25</v>
      </c>
      <c r="N112" s="3">
        <f t="shared" si="40"/>
        <v>-0.25</v>
      </c>
      <c r="P112" s="3">
        <f t="shared" si="41"/>
        <v>-0.25</v>
      </c>
      <c r="R112" s="3">
        <f t="shared" si="42"/>
        <v>-0.25</v>
      </c>
      <c r="T112" s="3">
        <f t="shared" si="43"/>
        <v>-0.25</v>
      </c>
      <c r="V112" s="3">
        <f t="shared" si="44"/>
        <v>-0.25</v>
      </c>
      <c r="X112" s="3">
        <f t="shared" si="45"/>
        <v>-0.25</v>
      </c>
      <c r="Z112" s="3">
        <f t="shared" si="46"/>
        <v>-0.25</v>
      </c>
      <c r="AB112" s="3">
        <f t="shared" si="47"/>
        <v>-0.25</v>
      </c>
      <c r="AD112" s="3">
        <f t="shared" si="48"/>
        <v>-0.25</v>
      </c>
      <c r="AF112" s="3">
        <f t="shared" si="49"/>
        <v>-0.25</v>
      </c>
      <c r="AH112" s="3">
        <f t="shared" si="50"/>
        <v>-0.25</v>
      </c>
      <c r="AI112" s="3" t="str">
        <f t="shared" si="68"/>
        <v/>
      </c>
      <c r="AK112" s="3">
        <f t="shared" si="51"/>
        <v>-0.25</v>
      </c>
      <c r="AM112" s="3">
        <f t="shared" si="52"/>
        <v>-0.25</v>
      </c>
      <c r="AN112" s="3" t="str">
        <f t="shared" si="69"/>
        <v/>
      </c>
      <c r="AQ112" s="3">
        <f t="shared" si="53"/>
        <v>-0.33333333333333331</v>
      </c>
      <c r="AS112" s="3">
        <f t="shared" si="54"/>
        <v>-0.33333333333333331</v>
      </c>
      <c r="AU112" s="3">
        <f t="shared" si="55"/>
        <v>-0.33333333333333331</v>
      </c>
      <c r="AW112" s="3">
        <f t="shared" si="56"/>
        <v>-0.33333333333333331</v>
      </c>
      <c r="AY112" s="3">
        <f t="shared" si="57"/>
        <v>-0.33333333333333331</v>
      </c>
      <c r="BA112" s="3">
        <f t="shared" si="58"/>
        <v>-0.33333333333333331</v>
      </c>
      <c r="BC112" s="3">
        <f t="shared" si="59"/>
        <v>-0.33333333333333331</v>
      </c>
      <c r="BE112" s="3">
        <f t="shared" si="60"/>
        <v>-0.33333333333333331</v>
      </c>
      <c r="BG112" s="3">
        <f t="shared" si="61"/>
        <v>-0.33333333333333331</v>
      </c>
      <c r="BH112" s="3" t="str">
        <f t="shared" si="70"/>
        <v/>
      </c>
      <c r="BP112" s="3">
        <f t="shared" si="62"/>
        <v>-0.33333333333333331</v>
      </c>
      <c r="BR112" s="3">
        <f t="shared" si="63"/>
        <v>-0.33333333333333331</v>
      </c>
      <c r="BS112" s="3" t="str">
        <f t="shared" si="71"/>
        <v/>
      </c>
      <c r="BU112" s="3">
        <f t="shared" si="64"/>
        <v>-0.33333333333333331</v>
      </c>
      <c r="BW112" s="3">
        <f t="shared" si="65"/>
        <v>-0.33333333333333331</v>
      </c>
      <c r="BY112" s="3">
        <f t="shared" si="66"/>
        <v>-0.33333333333333331</v>
      </c>
      <c r="BZ112" s="3" t="str">
        <f t="shared" si="72"/>
        <v/>
      </c>
      <c r="CD112" s="3" t="str">
        <f t="shared" si="73"/>
        <v/>
      </c>
    </row>
    <row r="113" spans="1:82" ht="15" x14ac:dyDescent="0.2">
      <c r="A113" s="3" t="s">
        <v>1011</v>
      </c>
      <c r="B113" s="21" t="s">
        <v>3139</v>
      </c>
      <c r="C113" s="3">
        <v>44787</v>
      </c>
      <c r="D113" s="3" t="s">
        <v>144</v>
      </c>
      <c r="E113" s="3" t="s">
        <v>1012</v>
      </c>
      <c r="F113" s="3">
        <v>5</v>
      </c>
      <c r="G113" s="3">
        <f t="shared" si="37"/>
        <v>1</v>
      </c>
      <c r="H113" s="3">
        <v>4</v>
      </c>
      <c r="I113" s="3">
        <f t="shared" si="38"/>
        <v>0.75</v>
      </c>
      <c r="J113" s="1">
        <f t="shared" si="67"/>
        <v>0.875</v>
      </c>
      <c r="K113" s="3">
        <v>5</v>
      </c>
      <c r="L113" s="3">
        <f t="shared" si="39"/>
        <v>1</v>
      </c>
      <c r="M113" s="3">
        <v>4</v>
      </c>
      <c r="N113" s="3">
        <f t="shared" si="40"/>
        <v>0.75</v>
      </c>
      <c r="O113" s="3">
        <v>5</v>
      </c>
      <c r="P113" s="3">
        <f t="shared" si="41"/>
        <v>1</v>
      </c>
      <c r="Q113" s="3">
        <v>3</v>
      </c>
      <c r="R113" s="3">
        <f t="shared" si="42"/>
        <v>0.5</v>
      </c>
      <c r="S113" s="3">
        <v>4</v>
      </c>
      <c r="T113" s="3">
        <f t="shared" si="43"/>
        <v>0.75</v>
      </c>
      <c r="U113" s="3">
        <v>4</v>
      </c>
      <c r="V113" s="3">
        <f t="shared" si="44"/>
        <v>0.75</v>
      </c>
      <c r="W113" s="3">
        <v>5</v>
      </c>
      <c r="X113" s="3">
        <f t="shared" si="45"/>
        <v>1</v>
      </c>
      <c r="Y113" s="3">
        <v>4</v>
      </c>
      <c r="Z113" s="3">
        <f t="shared" si="46"/>
        <v>0.75</v>
      </c>
      <c r="AA113" s="3">
        <v>5</v>
      </c>
      <c r="AB113" s="3">
        <f t="shared" si="47"/>
        <v>1</v>
      </c>
      <c r="AC113" s="3">
        <v>5</v>
      </c>
      <c r="AD113" s="3">
        <f t="shared" si="48"/>
        <v>1</v>
      </c>
      <c r="AE113" s="3">
        <v>5</v>
      </c>
      <c r="AF113" s="3">
        <f t="shared" si="49"/>
        <v>1</v>
      </c>
      <c r="AG113" s="3">
        <v>2</v>
      </c>
      <c r="AH113" s="3">
        <f t="shared" si="50"/>
        <v>0.25</v>
      </c>
      <c r="AI113" s="3">
        <f t="shared" si="68"/>
        <v>0.8125</v>
      </c>
      <c r="AJ113" s="3">
        <v>5</v>
      </c>
      <c r="AK113" s="3">
        <f t="shared" si="51"/>
        <v>1</v>
      </c>
      <c r="AL113" s="3">
        <v>5</v>
      </c>
      <c r="AM113" s="3">
        <f t="shared" si="52"/>
        <v>1</v>
      </c>
      <c r="AN113" s="3">
        <f t="shared" si="69"/>
        <v>1</v>
      </c>
      <c r="AO113" s="3" t="s">
        <v>1018</v>
      </c>
      <c r="AP113" s="3">
        <v>4</v>
      </c>
      <c r="AQ113" s="3">
        <f t="shared" si="53"/>
        <v>1</v>
      </c>
      <c r="AR113" s="3">
        <v>3</v>
      </c>
      <c r="AS113" s="3">
        <f t="shared" si="54"/>
        <v>0.66666666666666663</v>
      </c>
      <c r="AT113" s="3">
        <v>4</v>
      </c>
      <c r="AU113" s="3">
        <f t="shared" si="55"/>
        <v>1</v>
      </c>
      <c r="AV113" s="3">
        <v>4</v>
      </c>
      <c r="AW113" s="3">
        <f t="shared" si="56"/>
        <v>1</v>
      </c>
      <c r="AX113" s="3">
        <v>4</v>
      </c>
      <c r="AY113" s="3">
        <f t="shared" si="57"/>
        <v>1</v>
      </c>
      <c r="AZ113" s="3">
        <v>2</v>
      </c>
      <c r="BA113" s="3">
        <f t="shared" si="58"/>
        <v>0.33333333333333331</v>
      </c>
      <c r="BB113" s="3">
        <v>4</v>
      </c>
      <c r="BC113" s="3">
        <f t="shared" si="59"/>
        <v>1</v>
      </c>
      <c r="BD113" s="3">
        <v>4</v>
      </c>
      <c r="BE113" s="3">
        <f t="shared" si="60"/>
        <v>1</v>
      </c>
      <c r="BF113" s="3">
        <v>4</v>
      </c>
      <c r="BG113" s="3">
        <f t="shared" si="61"/>
        <v>1</v>
      </c>
      <c r="BH113" s="3">
        <f t="shared" si="70"/>
        <v>0.88888888888888884</v>
      </c>
      <c r="BO113" s="3">
        <v>4</v>
      </c>
      <c r="BP113" s="3">
        <f t="shared" si="62"/>
        <v>1</v>
      </c>
      <c r="BQ113" s="3">
        <v>4</v>
      </c>
      <c r="BR113" s="3">
        <f t="shared" si="63"/>
        <v>1</v>
      </c>
      <c r="BS113" s="3">
        <f t="shared" si="71"/>
        <v>1</v>
      </c>
      <c r="BT113" s="3">
        <v>4</v>
      </c>
      <c r="BU113" s="3">
        <f t="shared" si="64"/>
        <v>1</v>
      </c>
      <c r="BV113" s="3">
        <v>3</v>
      </c>
      <c r="BW113" s="3">
        <f t="shared" si="65"/>
        <v>0.66666666666666663</v>
      </c>
      <c r="BX113" s="3">
        <v>4</v>
      </c>
      <c r="BY113" s="3">
        <f t="shared" si="66"/>
        <v>1</v>
      </c>
      <c r="BZ113" s="3">
        <f t="shared" si="72"/>
        <v>0.88888888888888884</v>
      </c>
      <c r="CA113" s="3" t="s">
        <v>1019</v>
      </c>
      <c r="CB113" s="3">
        <v>1</v>
      </c>
      <c r="CC113" s="3">
        <v>8</v>
      </c>
      <c r="CD113" s="3">
        <f t="shared" si="73"/>
        <v>0.92361111111111127</v>
      </c>
    </row>
    <row r="114" spans="1:82" ht="15" x14ac:dyDescent="0.2">
      <c r="A114" s="3" t="s">
        <v>1027</v>
      </c>
      <c r="B114" s="21" t="s">
        <v>3137</v>
      </c>
      <c r="C114" s="3" t="s">
        <v>1020</v>
      </c>
      <c r="D114" s="3" t="s">
        <v>113</v>
      </c>
      <c r="E114" s="3" t="s">
        <v>1021</v>
      </c>
      <c r="F114" s="3">
        <v>5</v>
      </c>
      <c r="G114" s="3">
        <f t="shared" si="37"/>
        <v>1</v>
      </c>
      <c r="H114" s="3">
        <v>5</v>
      </c>
      <c r="I114" s="3">
        <f t="shared" si="38"/>
        <v>1</v>
      </c>
      <c r="J114" s="1">
        <f t="shared" si="67"/>
        <v>1</v>
      </c>
      <c r="K114" s="3">
        <v>5</v>
      </c>
      <c r="L114" s="3">
        <f t="shared" si="39"/>
        <v>1</v>
      </c>
      <c r="M114" s="3">
        <v>5</v>
      </c>
      <c r="N114" s="3">
        <f t="shared" si="40"/>
        <v>1</v>
      </c>
      <c r="O114" s="3">
        <v>4</v>
      </c>
      <c r="P114" s="3">
        <f t="shared" si="41"/>
        <v>0.75</v>
      </c>
      <c r="Q114" s="3">
        <v>4</v>
      </c>
      <c r="R114" s="3">
        <f t="shared" si="42"/>
        <v>0.75</v>
      </c>
      <c r="S114" s="3">
        <v>5</v>
      </c>
      <c r="T114" s="3">
        <f t="shared" si="43"/>
        <v>1</v>
      </c>
      <c r="U114" s="3">
        <v>5</v>
      </c>
      <c r="V114" s="3">
        <f t="shared" si="44"/>
        <v>1</v>
      </c>
      <c r="W114" s="3">
        <v>4</v>
      </c>
      <c r="X114" s="3">
        <f t="shared" si="45"/>
        <v>0.75</v>
      </c>
      <c r="Y114" s="3">
        <v>5</v>
      </c>
      <c r="Z114" s="3">
        <f t="shared" si="46"/>
        <v>1</v>
      </c>
      <c r="AA114" s="3">
        <v>4</v>
      </c>
      <c r="AB114" s="3">
        <f t="shared" si="47"/>
        <v>0.75</v>
      </c>
      <c r="AC114" s="3">
        <v>4</v>
      </c>
      <c r="AD114" s="3">
        <f t="shared" si="48"/>
        <v>0.75</v>
      </c>
      <c r="AE114" s="3">
        <v>5</v>
      </c>
      <c r="AF114" s="3">
        <f t="shared" si="49"/>
        <v>1</v>
      </c>
      <c r="AG114" s="3">
        <v>4</v>
      </c>
      <c r="AH114" s="3">
        <f t="shared" si="50"/>
        <v>0.75</v>
      </c>
      <c r="AI114" s="3">
        <f t="shared" si="68"/>
        <v>0.875</v>
      </c>
      <c r="AJ114" s="3">
        <v>5</v>
      </c>
      <c r="AK114" s="3">
        <f t="shared" si="51"/>
        <v>1</v>
      </c>
      <c r="AL114" s="3">
        <v>5</v>
      </c>
      <c r="AM114" s="3">
        <f t="shared" si="52"/>
        <v>1</v>
      </c>
      <c r="AN114" s="3">
        <f t="shared" si="69"/>
        <v>1</v>
      </c>
      <c r="AO114" s="3" t="s">
        <v>1023</v>
      </c>
      <c r="AP114" s="3">
        <v>4</v>
      </c>
      <c r="AQ114" s="3">
        <f t="shared" si="53"/>
        <v>1</v>
      </c>
      <c r="AR114" s="3">
        <v>2</v>
      </c>
      <c r="AS114" s="3">
        <f t="shared" si="54"/>
        <v>0.33333333333333331</v>
      </c>
      <c r="AT114" s="3">
        <v>0</v>
      </c>
      <c r="AU114" s="3">
        <f t="shared" si="55"/>
        <v>-0.33333333333333331</v>
      </c>
      <c r="AV114" s="3">
        <v>0</v>
      </c>
      <c r="AW114" s="3">
        <f t="shared" si="56"/>
        <v>-0.33333333333333331</v>
      </c>
      <c r="AX114" s="3">
        <v>3</v>
      </c>
      <c r="AY114" s="3">
        <f t="shared" si="57"/>
        <v>0.66666666666666663</v>
      </c>
      <c r="AZ114" s="3">
        <v>3</v>
      </c>
      <c r="BA114" s="3">
        <f t="shared" si="58"/>
        <v>0.66666666666666663</v>
      </c>
      <c r="BB114" s="3">
        <v>0</v>
      </c>
      <c r="BC114" s="3">
        <f t="shared" si="59"/>
        <v>-0.33333333333333331</v>
      </c>
      <c r="BD114" s="3">
        <v>3</v>
      </c>
      <c r="BE114" s="3">
        <f t="shared" si="60"/>
        <v>0.66666666666666663</v>
      </c>
      <c r="BF114" s="3">
        <v>3</v>
      </c>
      <c r="BG114" s="3">
        <f t="shared" si="61"/>
        <v>0.66666666666666663</v>
      </c>
      <c r="BH114" s="3" t="str">
        <f t="shared" si="70"/>
        <v/>
      </c>
      <c r="BI114" s="3" t="s">
        <v>1024</v>
      </c>
      <c r="BJ114" s="3">
        <v>0</v>
      </c>
      <c r="BK114" s="3" t="s">
        <v>1024</v>
      </c>
      <c r="BL114" s="3">
        <v>0</v>
      </c>
      <c r="BM114" s="3" t="s">
        <v>1024</v>
      </c>
      <c r="BN114" s="3">
        <v>0</v>
      </c>
      <c r="BO114" s="3">
        <v>4</v>
      </c>
      <c r="BP114" s="3">
        <f t="shared" si="62"/>
        <v>1</v>
      </c>
      <c r="BQ114" s="3">
        <v>4</v>
      </c>
      <c r="BR114" s="3">
        <f t="shared" si="63"/>
        <v>1</v>
      </c>
      <c r="BS114" s="3">
        <f t="shared" si="71"/>
        <v>1</v>
      </c>
      <c r="BT114" s="3">
        <v>4</v>
      </c>
      <c r="BU114" s="3">
        <f t="shared" si="64"/>
        <v>1</v>
      </c>
      <c r="BV114" s="3">
        <v>3</v>
      </c>
      <c r="BW114" s="3">
        <f t="shared" si="65"/>
        <v>0.66666666666666663</v>
      </c>
      <c r="BX114" s="3">
        <v>3</v>
      </c>
      <c r="BY114" s="3">
        <f t="shared" si="66"/>
        <v>0.66666666666666663</v>
      </c>
      <c r="BZ114" s="3">
        <f t="shared" si="72"/>
        <v>0.77777777777777768</v>
      </c>
      <c r="CA114" s="3" t="e">
        <v>#NAME?</v>
      </c>
      <c r="CB114" s="3">
        <v>1</v>
      </c>
      <c r="CC114" s="3">
        <v>8</v>
      </c>
      <c r="CD114" s="3">
        <f t="shared" si="73"/>
        <v>0.94212962962962965</v>
      </c>
    </row>
    <row r="115" spans="1:82" ht="15" x14ac:dyDescent="0.2">
      <c r="A115" s="3" t="s">
        <v>1028</v>
      </c>
      <c r="B115" s="21" t="s">
        <v>3149</v>
      </c>
      <c r="C115" s="3" t="s">
        <v>1029</v>
      </c>
      <c r="D115" s="3" t="s">
        <v>144</v>
      </c>
      <c r="E115" s="3" t="s">
        <v>1030</v>
      </c>
      <c r="F115" s="3">
        <v>4</v>
      </c>
      <c r="G115" s="3">
        <f t="shared" si="37"/>
        <v>0.75</v>
      </c>
      <c r="H115" s="3">
        <v>4</v>
      </c>
      <c r="I115" s="3">
        <f t="shared" si="38"/>
        <v>0.75</v>
      </c>
      <c r="J115" s="1">
        <f t="shared" si="67"/>
        <v>0.75</v>
      </c>
      <c r="K115" s="3">
        <v>5</v>
      </c>
      <c r="L115" s="3">
        <f t="shared" si="39"/>
        <v>1</v>
      </c>
      <c r="M115" s="3">
        <v>4</v>
      </c>
      <c r="N115" s="3">
        <f t="shared" si="40"/>
        <v>0.75</v>
      </c>
      <c r="O115" s="3">
        <v>5</v>
      </c>
      <c r="P115" s="3">
        <f t="shared" si="41"/>
        <v>1</v>
      </c>
      <c r="Q115" s="3">
        <v>4</v>
      </c>
      <c r="R115" s="3">
        <f t="shared" si="42"/>
        <v>0.75</v>
      </c>
      <c r="S115" s="3">
        <v>4</v>
      </c>
      <c r="T115" s="3">
        <f t="shared" si="43"/>
        <v>0.75</v>
      </c>
      <c r="U115" s="3">
        <v>4</v>
      </c>
      <c r="V115" s="3">
        <f t="shared" si="44"/>
        <v>0.75</v>
      </c>
      <c r="W115" s="3">
        <v>5</v>
      </c>
      <c r="X115" s="3">
        <f t="shared" si="45"/>
        <v>1</v>
      </c>
      <c r="Y115" s="3">
        <v>3</v>
      </c>
      <c r="Z115" s="3">
        <f t="shared" si="46"/>
        <v>0.5</v>
      </c>
      <c r="AA115" s="3">
        <v>5</v>
      </c>
      <c r="AB115" s="3">
        <f t="shared" si="47"/>
        <v>1</v>
      </c>
      <c r="AC115" s="3">
        <v>4</v>
      </c>
      <c r="AD115" s="3">
        <f t="shared" si="48"/>
        <v>0.75</v>
      </c>
      <c r="AE115" s="3">
        <v>5</v>
      </c>
      <c r="AF115" s="3">
        <f t="shared" si="49"/>
        <v>1</v>
      </c>
      <c r="AG115" s="3">
        <v>5</v>
      </c>
      <c r="AH115" s="3">
        <f t="shared" si="50"/>
        <v>1</v>
      </c>
      <c r="AI115" s="3">
        <f t="shared" si="68"/>
        <v>0.85416666666666663</v>
      </c>
      <c r="AJ115" s="3">
        <v>5</v>
      </c>
      <c r="AK115" s="3">
        <f t="shared" si="51"/>
        <v>1</v>
      </c>
      <c r="AL115" s="3">
        <v>5</v>
      </c>
      <c r="AM115" s="3">
        <f t="shared" si="52"/>
        <v>1</v>
      </c>
      <c r="AN115" s="3">
        <f t="shared" si="69"/>
        <v>1</v>
      </c>
      <c r="AO115" s="3" t="s">
        <v>1036</v>
      </c>
      <c r="AP115" s="3">
        <v>4</v>
      </c>
      <c r="AQ115" s="3">
        <f t="shared" si="53"/>
        <v>1</v>
      </c>
      <c r="AR115" s="3">
        <v>2</v>
      </c>
      <c r="AS115" s="3">
        <f t="shared" si="54"/>
        <v>0.33333333333333331</v>
      </c>
      <c r="AT115" s="3">
        <v>1</v>
      </c>
      <c r="AU115" s="3">
        <f t="shared" si="55"/>
        <v>0</v>
      </c>
      <c r="AV115" s="3">
        <v>2</v>
      </c>
      <c r="AW115" s="3">
        <f t="shared" si="56"/>
        <v>0.33333333333333331</v>
      </c>
      <c r="AX115" s="3">
        <v>2</v>
      </c>
      <c r="AY115" s="3">
        <f t="shared" si="57"/>
        <v>0.33333333333333331</v>
      </c>
      <c r="AZ115" s="3">
        <v>2</v>
      </c>
      <c r="BA115" s="3">
        <f t="shared" si="58"/>
        <v>0.33333333333333331</v>
      </c>
      <c r="BB115" s="3">
        <v>2</v>
      </c>
      <c r="BC115" s="3">
        <f t="shared" si="59"/>
        <v>0.33333333333333331</v>
      </c>
      <c r="BD115" s="3">
        <v>4</v>
      </c>
      <c r="BE115" s="3">
        <f t="shared" si="60"/>
        <v>1</v>
      </c>
      <c r="BF115" s="3">
        <v>3</v>
      </c>
      <c r="BG115" s="3">
        <f t="shared" si="61"/>
        <v>0.66666666666666663</v>
      </c>
      <c r="BH115" s="3">
        <f t="shared" si="70"/>
        <v>0.48148148148148145</v>
      </c>
      <c r="BI115" s="3" t="s">
        <v>1037</v>
      </c>
      <c r="BJ115" s="3">
        <v>3</v>
      </c>
      <c r="BO115" s="3">
        <v>4</v>
      </c>
      <c r="BP115" s="3">
        <f t="shared" si="62"/>
        <v>1</v>
      </c>
      <c r="BQ115" s="3">
        <v>4</v>
      </c>
      <c r="BR115" s="3">
        <f t="shared" si="63"/>
        <v>1</v>
      </c>
      <c r="BS115" s="3">
        <f t="shared" si="71"/>
        <v>1</v>
      </c>
      <c r="BT115" s="3">
        <v>4</v>
      </c>
      <c r="BU115" s="3">
        <f t="shared" si="64"/>
        <v>1</v>
      </c>
      <c r="BV115" s="3">
        <v>3</v>
      </c>
      <c r="BW115" s="3">
        <f t="shared" si="65"/>
        <v>0.66666666666666663</v>
      </c>
      <c r="BX115" s="3">
        <v>2</v>
      </c>
      <c r="BY115" s="3">
        <f t="shared" si="66"/>
        <v>0.33333333333333331</v>
      </c>
      <c r="BZ115" s="3">
        <f t="shared" si="72"/>
        <v>0.66666666666666663</v>
      </c>
      <c r="CA115" s="3" t="s">
        <v>1038</v>
      </c>
      <c r="CB115" s="3">
        <v>1</v>
      </c>
      <c r="CC115" s="3">
        <v>3</v>
      </c>
      <c r="CD115" s="3">
        <f t="shared" si="73"/>
        <v>0.8217592592592593</v>
      </c>
    </row>
    <row r="116" spans="1:82" ht="15" x14ac:dyDescent="0.2">
      <c r="A116" s="3" t="s">
        <v>1039</v>
      </c>
      <c r="B116" s="21" t="s">
        <v>3139</v>
      </c>
      <c r="C116" s="3" t="s">
        <v>228</v>
      </c>
      <c r="D116" s="3" t="s">
        <v>113</v>
      </c>
      <c r="E116" s="3" t="s">
        <v>1040</v>
      </c>
      <c r="F116" s="3">
        <v>5</v>
      </c>
      <c r="G116" s="3">
        <f t="shared" si="37"/>
        <v>1</v>
      </c>
      <c r="H116" s="3">
        <v>5</v>
      </c>
      <c r="I116" s="3">
        <f t="shared" si="38"/>
        <v>1</v>
      </c>
      <c r="J116" s="1">
        <f t="shared" si="67"/>
        <v>1</v>
      </c>
      <c r="K116" s="3">
        <v>5</v>
      </c>
      <c r="L116" s="3">
        <f t="shared" si="39"/>
        <v>1</v>
      </c>
      <c r="M116" s="3">
        <v>3</v>
      </c>
      <c r="N116" s="3">
        <f t="shared" si="40"/>
        <v>0.5</v>
      </c>
      <c r="O116" s="3">
        <v>4</v>
      </c>
      <c r="P116" s="3">
        <f t="shared" si="41"/>
        <v>0.75</v>
      </c>
      <c r="Q116" s="3">
        <v>4</v>
      </c>
      <c r="R116" s="3">
        <f t="shared" si="42"/>
        <v>0.75</v>
      </c>
      <c r="S116" s="3">
        <v>3</v>
      </c>
      <c r="T116" s="3">
        <f t="shared" si="43"/>
        <v>0.5</v>
      </c>
      <c r="U116" s="3">
        <v>4</v>
      </c>
      <c r="V116" s="3">
        <f t="shared" si="44"/>
        <v>0.75</v>
      </c>
      <c r="W116" s="3">
        <v>4</v>
      </c>
      <c r="X116" s="3">
        <f t="shared" si="45"/>
        <v>0.75</v>
      </c>
      <c r="Y116" s="3">
        <v>4</v>
      </c>
      <c r="Z116" s="3">
        <f t="shared" si="46"/>
        <v>0.75</v>
      </c>
      <c r="AA116" s="3">
        <v>5</v>
      </c>
      <c r="AB116" s="3">
        <f t="shared" si="47"/>
        <v>1</v>
      </c>
      <c r="AC116" s="3">
        <v>3</v>
      </c>
      <c r="AD116" s="3">
        <f t="shared" si="48"/>
        <v>0.5</v>
      </c>
      <c r="AE116" s="3">
        <v>4</v>
      </c>
      <c r="AF116" s="3">
        <f t="shared" si="49"/>
        <v>0.75</v>
      </c>
      <c r="AG116" s="3">
        <v>2</v>
      </c>
      <c r="AH116" s="3">
        <f t="shared" si="50"/>
        <v>0.25</v>
      </c>
      <c r="AI116" s="3">
        <f t="shared" si="68"/>
        <v>0.6875</v>
      </c>
      <c r="AJ116" s="3">
        <v>5</v>
      </c>
      <c r="AK116" s="3">
        <f t="shared" si="51"/>
        <v>1</v>
      </c>
      <c r="AL116" s="3">
        <v>5</v>
      </c>
      <c r="AM116" s="3">
        <f t="shared" si="52"/>
        <v>1</v>
      </c>
      <c r="AN116" s="3">
        <f t="shared" si="69"/>
        <v>1</v>
      </c>
      <c r="AO116" s="3" t="s">
        <v>1046</v>
      </c>
      <c r="AP116" s="3">
        <v>3</v>
      </c>
      <c r="AQ116" s="3">
        <f t="shared" si="53"/>
        <v>0.66666666666666663</v>
      </c>
      <c r="AR116" s="3">
        <v>3</v>
      </c>
      <c r="AS116" s="3">
        <f t="shared" si="54"/>
        <v>0.66666666666666663</v>
      </c>
      <c r="AT116" s="3">
        <v>2</v>
      </c>
      <c r="AU116" s="3">
        <f t="shared" si="55"/>
        <v>0.33333333333333331</v>
      </c>
      <c r="AV116" s="3">
        <v>2</v>
      </c>
      <c r="AW116" s="3">
        <f t="shared" si="56"/>
        <v>0.33333333333333331</v>
      </c>
      <c r="AX116" s="3">
        <v>4</v>
      </c>
      <c r="AY116" s="3">
        <f t="shared" si="57"/>
        <v>1</v>
      </c>
      <c r="AZ116" s="3">
        <v>4</v>
      </c>
      <c r="BA116" s="3">
        <f t="shared" si="58"/>
        <v>1</v>
      </c>
      <c r="BB116" s="3">
        <v>4</v>
      </c>
      <c r="BC116" s="3">
        <f t="shared" si="59"/>
        <v>1</v>
      </c>
      <c r="BD116" s="3">
        <v>3</v>
      </c>
      <c r="BE116" s="3">
        <f t="shared" si="60"/>
        <v>0.66666666666666663</v>
      </c>
      <c r="BF116" s="3">
        <v>3</v>
      </c>
      <c r="BG116" s="3">
        <f t="shared" si="61"/>
        <v>0.66666666666666663</v>
      </c>
      <c r="BH116" s="3">
        <f t="shared" si="70"/>
        <v>0.70370370370370372</v>
      </c>
      <c r="BI116" s="3" t="s">
        <v>1047</v>
      </c>
      <c r="BJ116" s="3">
        <v>3</v>
      </c>
      <c r="BK116" s="3" t="s">
        <v>1048</v>
      </c>
      <c r="BL116" s="3">
        <v>3</v>
      </c>
      <c r="BM116" s="3" t="s">
        <v>1049</v>
      </c>
      <c r="BN116" s="3">
        <v>3</v>
      </c>
      <c r="BO116" s="3">
        <v>4</v>
      </c>
      <c r="BP116" s="3">
        <f t="shared" si="62"/>
        <v>1</v>
      </c>
      <c r="BQ116" s="3">
        <v>4</v>
      </c>
      <c r="BR116" s="3">
        <f t="shared" si="63"/>
        <v>1</v>
      </c>
      <c r="BS116" s="3">
        <f t="shared" si="71"/>
        <v>1</v>
      </c>
      <c r="BT116" s="3">
        <v>4</v>
      </c>
      <c r="BU116" s="3">
        <f t="shared" si="64"/>
        <v>1</v>
      </c>
      <c r="BV116" s="3">
        <v>4</v>
      </c>
      <c r="BW116" s="3">
        <f t="shared" si="65"/>
        <v>1</v>
      </c>
      <c r="BX116" s="3">
        <v>4</v>
      </c>
      <c r="BY116" s="3">
        <f t="shared" si="66"/>
        <v>1</v>
      </c>
      <c r="BZ116" s="3">
        <f t="shared" si="72"/>
        <v>1</v>
      </c>
      <c r="CA116" s="3" t="s">
        <v>1050</v>
      </c>
      <c r="CB116" s="3">
        <v>1</v>
      </c>
      <c r="CC116" s="3">
        <v>50</v>
      </c>
      <c r="CD116" s="3">
        <f t="shared" si="73"/>
        <v>0.91302910052910058</v>
      </c>
    </row>
    <row r="117" spans="1:82" ht="15" x14ac:dyDescent="0.2">
      <c r="A117" s="3" t="s">
        <v>1051</v>
      </c>
      <c r="B117" s="21" t="s">
        <v>3137</v>
      </c>
      <c r="C117" s="3" t="s">
        <v>1052</v>
      </c>
      <c r="D117" s="3" t="s">
        <v>124</v>
      </c>
      <c r="E117" s="3" t="s">
        <v>1053</v>
      </c>
      <c r="G117" s="3">
        <f t="shared" si="37"/>
        <v>-0.25</v>
      </c>
      <c r="I117" s="3">
        <f t="shared" si="38"/>
        <v>-0.25</v>
      </c>
      <c r="J117" s="1" t="str">
        <f t="shared" si="67"/>
        <v/>
      </c>
      <c r="L117" s="3">
        <f t="shared" si="39"/>
        <v>-0.25</v>
      </c>
      <c r="N117" s="3">
        <f t="shared" si="40"/>
        <v>-0.25</v>
      </c>
      <c r="P117" s="3">
        <f t="shared" si="41"/>
        <v>-0.25</v>
      </c>
      <c r="R117" s="3">
        <f t="shared" si="42"/>
        <v>-0.25</v>
      </c>
      <c r="T117" s="3">
        <f t="shared" si="43"/>
        <v>-0.25</v>
      </c>
      <c r="V117" s="3">
        <f t="shared" si="44"/>
        <v>-0.25</v>
      </c>
      <c r="X117" s="3">
        <f t="shared" si="45"/>
        <v>-0.25</v>
      </c>
      <c r="Z117" s="3">
        <f t="shared" si="46"/>
        <v>-0.25</v>
      </c>
      <c r="AB117" s="3">
        <f t="shared" si="47"/>
        <v>-0.25</v>
      </c>
      <c r="AD117" s="3">
        <f t="shared" si="48"/>
        <v>-0.25</v>
      </c>
      <c r="AF117" s="3">
        <f t="shared" si="49"/>
        <v>-0.25</v>
      </c>
      <c r="AH117" s="3">
        <f t="shared" si="50"/>
        <v>-0.25</v>
      </c>
      <c r="AI117" s="3" t="str">
        <f t="shared" si="68"/>
        <v/>
      </c>
      <c r="AK117" s="3">
        <f t="shared" si="51"/>
        <v>-0.25</v>
      </c>
      <c r="AM117" s="3">
        <f t="shared" si="52"/>
        <v>-0.25</v>
      </c>
      <c r="AN117" s="3" t="str">
        <f t="shared" si="69"/>
        <v/>
      </c>
      <c r="AQ117" s="3">
        <f t="shared" si="53"/>
        <v>-0.33333333333333331</v>
      </c>
      <c r="AS117" s="3">
        <f t="shared" si="54"/>
        <v>-0.33333333333333331</v>
      </c>
      <c r="AU117" s="3">
        <f t="shared" si="55"/>
        <v>-0.33333333333333331</v>
      </c>
      <c r="AW117" s="3">
        <f t="shared" si="56"/>
        <v>-0.33333333333333331</v>
      </c>
      <c r="AY117" s="3">
        <f t="shared" si="57"/>
        <v>-0.33333333333333331</v>
      </c>
      <c r="BA117" s="3">
        <f t="shared" si="58"/>
        <v>-0.33333333333333331</v>
      </c>
      <c r="BC117" s="3">
        <f t="shared" si="59"/>
        <v>-0.33333333333333331</v>
      </c>
      <c r="BE117" s="3">
        <f t="shared" si="60"/>
        <v>-0.33333333333333331</v>
      </c>
      <c r="BG117" s="3">
        <f t="shared" si="61"/>
        <v>-0.33333333333333331</v>
      </c>
      <c r="BH117" s="3" t="str">
        <f t="shared" si="70"/>
        <v/>
      </c>
      <c r="BP117" s="3">
        <f t="shared" si="62"/>
        <v>-0.33333333333333331</v>
      </c>
      <c r="BR117" s="3">
        <f t="shared" si="63"/>
        <v>-0.33333333333333331</v>
      </c>
      <c r="BS117" s="3" t="str">
        <f t="shared" si="71"/>
        <v/>
      </c>
      <c r="BU117" s="3">
        <f t="shared" si="64"/>
        <v>-0.33333333333333331</v>
      </c>
      <c r="BW117" s="3">
        <f t="shared" si="65"/>
        <v>-0.33333333333333331</v>
      </c>
      <c r="BY117" s="3">
        <f t="shared" si="66"/>
        <v>-0.33333333333333331</v>
      </c>
      <c r="BZ117" s="3" t="str">
        <f t="shared" si="72"/>
        <v/>
      </c>
      <c r="CD117" s="3" t="str">
        <f t="shared" si="73"/>
        <v/>
      </c>
    </row>
    <row r="118" spans="1:82" ht="15" x14ac:dyDescent="0.2">
      <c r="A118" s="3" t="s">
        <v>1054</v>
      </c>
      <c r="B118" s="21" t="s">
        <v>3152</v>
      </c>
      <c r="C118" s="3" t="s">
        <v>1055</v>
      </c>
      <c r="D118" s="3" t="s">
        <v>113</v>
      </c>
      <c r="E118" s="3" t="s">
        <v>1056</v>
      </c>
      <c r="F118" s="3">
        <v>5</v>
      </c>
      <c r="G118" s="3">
        <f t="shared" si="37"/>
        <v>1</v>
      </c>
      <c r="H118" s="3">
        <v>5</v>
      </c>
      <c r="I118" s="3">
        <f t="shared" si="38"/>
        <v>1</v>
      </c>
      <c r="J118" s="1">
        <f t="shared" si="67"/>
        <v>1</v>
      </c>
      <c r="K118" s="3">
        <v>4</v>
      </c>
      <c r="L118" s="3">
        <f t="shared" si="39"/>
        <v>0.75</v>
      </c>
      <c r="M118" s="3">
        <v>5</v>
      </c>
      <c r="N118" s="3">
        <f t="shared" si="40"/>
        <v>1</v>
      </c>
      <c r="O118" s="3">
        <v>4</v>
      </c>
      <c r="P118" s="3">
        <f t="shared" si="41"/>
        <v>0.75</v>
      </c>
      <c r="Q118" s="3">
        <v>5</v>
      </c>
      <c r="R118" s="3">
        <f t="shared" si="42"/>
        <v>1</v>
      </c>
      <c r="S118" s="3">
        <v>5</v>
      </c>
      <c r="T118" s="3">
        <f t="shared" si="43"/>
        <v>1</v>
      </c>
      <c r="U118" s="3">
        <v>3</v>
      </c>
      <c r="V118" s="3">
        <f t="shared" si="44"/>
        <v>0.5</v>
      </c>
      <c r="W118" s="3">
        <v>4</v>
      </c>
      <c r="X118" s="3">
        <f t="shared" si="45"/>
        <v>0.75</v>
      </c>
      <c r="Y118" s="3">
        <v>5</v>
      </c>
      <c r="Z118" s="3">
        <f t="shared" si="46"/>
        <v>1</v>
      </c>
      <c r="AA118" s="3">
        <v>4</v>
      </c>
      <c r="AB118" s="3">
        <f t="shared" si="47"/>
        <v>0.75</v>
      </c>
      <c r="AC118" s="3">
        <v>5</v>
      </c>
      <c r="AD118" s="3">
        <f t="shared" si="48"/>
        <v>1</v>
      </c>
      <c r="AE118" s="3">
        <v>5</v>
      </c>
      <c r="AF118" s="3">
        <f t="shared" si="49"/>
        <v>1</v>
      </c>
      <c r="AG118" s="3">
        <v>5</v>
      </c>
      <c r="AH118" s="3">
        <f t="shared" si="50"/>
        <v>1</v>
      </c>
      <c r="AI118" s="3">
        <f t="shared" si="68"/>
        <v>0.875</v>
      </c>
      <c r="AJ118" s="3">
        <v>5</v>
      </c>
      <c r="AK118" s="3">
        <f t="shared" si="51"/>
        <v>1</v>
      </c>
      <c r="AL118" s="3">
        <v>5</v>
      </c>
      <c r="AM118" s="3">
        <f t="shared" si="52"/>
        <v>1</v>
      </c>
      <c r="AN118" s="3">
        <f t="shared" si="69"/>
        <v>1</v>
      </c>
      <c r="AO118" s="3" t="s">
        <v>1062</v>
      </c>
      <c r="AP118" s="3">
        <v>4</v>
      </c>
      <c r="AQ118" s="3">
        <f t="shared" si="53"/>
        <v>1</v>
      </c>
      <c r="AR118" s="3">
        <v>3</v>
      </c>
      <c r="AS118" s="3">
        <f t="shared" si="54"/>
        <v>0.66666666666666663</v>
      </c>
      <c r="AT118" s="3">
        <v>1</v>
      </c>
      <c r="AU118" s="3">
        <f t="shared" si="55"/>
        <v>0</v>
      </c>
      <c r="AV118" s="3">
        <v>2</v>
      </c>
      <c r="AW118" s="3">
        <f t="shared" si="56"/>
        <v>0.33333333333333331</v>
      </c>
      <c r="AX118" s="3">
        <v>3</v>
      </c>
      <c r="AY118" s="3">
        <f t="shared" si="57"/>
        <v>0.66666666666666663</v>
      </c>
      <c r="AZ118" s="3">
        <v>3</v>
      </c>
      <c r="BA118" s="3">
        <f t="shared" si="58"/>
        <v>0.66666666666666663</v>
      </c>
      <c r="BB118" s="3">
        <v>3</v>
      </c>
      <c r="BC118" s="3">
        <f t="shared" si="59"/>
        <v>0.66666666666666663</v>
      </c>
      <c r="BD118" s="3">
        <v>4</v>
      </c>
      <c r="BE118" s="3">
        <f t="shared" si="60"/>
        <v>1</v>
      </c>
      <c r="BF118" s="3">
        <v>4</v>
      </c>
      <c r="BG118" s="3">
        <f t="shared" si="61"/>
        <v>1</v>
      </c>
      <c r="BH118" s="3">
        <f t="shared" si="70"/>
        <v>0.66666666666666663</v>
      </c>
      <c r="BO118" s="3">
        <v>4</v>
      </c>
      <c r="BP118" s="3">
        <f t="shared" si="62"/>
        <v>1</v>
      </c>
      <c r="BQ118" s="3">
        <v>4</v>
      </c>
      <c r="BR118" s="3">
        <f t="shared" si="63"/>
        <v>1</v>
      </c>
      <c r="BS118" s="3">
        <f t="shared" si="71"/>
        <v>1</v>
      </c>
      <c r="BT118" s="3">
        <v>4</v>
      </c>
      <c r="BU118" s="3">
        <f t="shared" si="64"/>
        <v>1</v>
      </c>
      <c r="BV118" s="3">
        <v>4</v>
      </c>
      <c r="BW118" s="3">
        <f t="shared" si="65"/>
        <v>1</v>
      </c>
      <c r="BX118" s="3">
        <v>3</v>
      </c>
      <c r="BY118" s="3">
        <f t="shared" si="66"/>
        <v>0.66666666666666663</v>
      </c>
      <c r="BZ118" s="3">
        <f t="shared" si="72"/>
        <v>0.88888888888888884</v>
      </c>
      <c r="CA118" s="3" t="s">
        <v>1063</v>
      </c>
      <c r="CB118" s="3">
        <v>1</v>
      </c>
      <c r="CC118" s="3">
        <v>2300</v>
      </c>
      <c r="CD118" s="3">
        <f t="shared" si="73"/>
        <v>0.91865079365079361</v>
      </c>
    </row>
    <row r="119" spans="1:82" ht="15" x14ac:dyDescent="0.2">
      <c r="A119" s="3" t="s">
        <v>1064</v>
      </c>
      <c r="B119" s="21" t="s">
        <v>3137</v>
      </c>
      <c r="G119" s="3">
        <f t="shared" si="37"/>
        <v>-0.25</v>
      </c>
      <c r="I119" s="3">
        <f t="shared" si="38"/>
        <v>-0.25</v>
      </c>
      <c r="J119" s="1" t="str">
        <f t="shared" si="67"/>
        <v/>
      </c>
      <c r="L119" s="3">
        <f t="shared" si="39"/>
        <v>-0.25</v>
      </c>
      <c r="N119" s="3">
        <f t="shared" si="40"/>
        <v>-0.25</v>
      </c>
      <c r="P119" s="3">
        <f t="shared" si="41"/>
        <v>-0.25</v>
      </c>
      <c r="R119" s="3">
        <f t="shared" si="42"/>
        <v>-0.25</v>
      </c>
      <c r="T119" s="3">
        <f t="shared" si="43"/>
        <v>-0.25</v>
      </c>
      <c r="V119" s="3">
        <f t="shared" si="44"/>
        <v>-0.25</v>
      </c>
      <c r="X119" s="3">
        <f t="shared" si="45"/>
        <v>-0.25</v>
      </c>
      <c r="Z119" s="3">
        <f t="shared" si="46"/>
        <v>-0.25</v>
      </c>
      <c r="AB119" s="3">
        <f t="shared" si="47"/>
        <v>-0.25</v>
      </c>
      <c r="AD119" s="3">
        <f t="shared" si="48"/>
        <v>-0.25</v>
      </c>
      <c r="AF119" s="3">
        <f t="shared" si="49"/>
        <v>-0.25</v>
      </c>
      <c r="AH119" s="3">
        <f t="shared" si="50"/>
        <v>-0.25</v>
      </c>
      <c r="AI119" s="3" t="str">
        <f t="shared" si="68"/>
        <v/>
      </c>
      <c r="AK119" s="3">
        <f t="shared" si="51"/>
        <v>-0.25</v>
      </c>
      <c r="AM119" s="3">
        <f t="shared" si="52"/>
        <v>-0.25</v>
      </c>
      <c r="AN119" s="3" t="str">
        <f t="shared" si="69"/>
        <v/>
      </c>
      <c r="AQ119" s="3">
        <f t="shared" si="53"/>
        <v>-0.33333333333333331</v>
      </c>
      <c r="AS119" s="3">
        <f t="shared" si="54"/>
        <v>-0.33333333333333331</v>
      </c>
      <c r="AU119" s="3">
        <f t="shared" si="55"/>
        <v>-0.33333333333333331</v>
      </c>
      <c r="AW119" s="3">
        <f t="shared" si="56"/>
        <v>-0.33333333333333331</v>
      </c>
      <c r="AY119" s="3">
        <f t="shared" si="57"/>
        <v>-0.33333333333333331</v>
      </c>
      <c r="BA119" s="3">
        <f t="shared" si="58"/>
        <v>-0.33333333333333331</v>
      </c>
      <c r="BC119" s="3">
        <f t="shared" si="59"/>
        <v>-0.33333333333333331</v>
      </c>
      <c r="BE119" s="3">
        <f t="shared" si="60"/>
        <v>-0.33333333333333331</v>
      </c>
      <c r="BG119" s="3">
        <f t="shared" si="61"/>
        <v>-0.33333333333333331</v>
      </c>
      <c r="BH119" s="3" t="str">
        <f t="shared" si="70"/>
        <v/>
      </c>
      <c r="BP119" s="3">
        <f t="shared" si="62"/>
        <v>-0.33333333333333331</v>
      </c>
      <c r="BR119" s="3">
        <f t="shared" si="63"/>
        <v>-0.33333333333333331</v>
      </c>
      <c r="BS119" s="3" t="str">
        <f t="shared" si="71"/>
        <v/>
      </c>
      <c r="BU119" s="3">
        <f t="shared" si="64"/>
        <v>-0.33333333333333331</v>
      </c>
      <c r="BW119" s="3">
        <f t="shared" si="65"/>
        <v>-0.33333333333333331</v>
      </c>
      <c r="BY119" s="3">
        <f t="shared" si="66"/>
        <v>-0.33333333333333331</v>
      </c>
      <c r="BZ119" s="3" t="str">
        <f t="shared" si="72"/>
        <v/>
      </c>
      <c r="CD119" s="3" t="str">
        <f t="shared" si="73"/>
        <v/>
      </c>
    </row>
    <row r="120" spans="1:82" ht="15" x14ac:dyDescent="0.2">
      <c r="A120" s="3" t="s">
        <v>1065</v>
      </c>
      <c r="B120" s="21" t="s">
        <v>3137</v>
      </c>
      <c r="C120" s="3" t="s">
        <v>1066</v>
      </c>
      <c r="D120" s="3" t="s">
        <v>124</v>
      </c>
      <c r="E120" s="3" t="s">
        <v>668</v>
      </c>
      <c r="F120" s="3">
        <v>5</v>
      </c>
      <c r="G120" s="3">
        <f t="shared" si="37"/>
        <v>1</v>
      </c>
      <c r="H120" s="3">
        <v>5</v>
      </c>
      <c r="I120" s="3">
        <f t="shared" si="38"/>
        <v>1</v>
      </c>
      <c r="J120" s="1">
        <f t="shared" si="67"/>
        <v>1</v>
      </c>
      <c r="K120" s="3">
        <v>5</v>
      </c>
      <c r="L120" s="3">
        <f t="shared" si="39"/>
        <v>1</v>
      </c>
      <c r="M120" s="3">
        <v>4</v>
      </c>
      <c r="N120" s="3">
        <f t="shared" si="40"/>
        <v>0.75</v>
      </c>
      <c r="O120" s="3">
        <v>4</v>
      </c>
      <c r="P120" s="3">
        <f t="shared" si="41"/>
        <v>0.75</v>
      </c>
      <c r="Q120" s="3">
        <v>5</v>
      </c>
      <c r="R120" s="3">
        <f t="shared" si="42"/>
        <v>1</v>
      </c>
      <c r="S120" s="3">
        <v>4</v>
      </c>
      <c r="T120" s="3">
        <f t="shared" si="43"/>
        <v>0.75</v>
      </c>
      <c r="U120" s="3">
        <v>4</v>
      </c>
      <c r="V120" s="3">
        <f t="shared" si="44"/>
        <v>0.75</v>
      </c>
      <c r="W120" s="3">
        <v>5</v>
      </c>
      <c r="X120" s="3">
        <f t="shared" si="45"/>
        <v>1</v>
      </c>
      <c r="Y120" s="3">
        <v>4</v>
      </c>
      <c r="Z120" s="3">
        <f t="shared" si="46"/>
        <v>0.75</v>
      </c>
      <c r="AA120" s="3">
        <v>4</v>
      </c>
      <c r="AB120" s="3">
        <f t="shared" si="47"/>
        <v>0.75</v>
      </c>
      <c r="AC120" s="3">
        <v>4</v>
      </c>
      <c r="AD120" s="3">
        <f t="shared" si="48"/>
        <v>0.75</v>
      </c>
      <c r="AE120" s="3">
        <v>4</v>
      </c>
      <c r="AF120" s="3">
        <f t="shared" si="49"/>
        <v>0.75</v>
      </c>
      <c r="AG120" s="3">
        <v>5</v>
      </c>
      <c r="AH120" s="3">
        <f t="shared" si="50"/>
        <v>1</v>
      </c>
      <c r="AI120" s="3">
        <f t="shared" si="68"/>
        <v>0.83333333333333337</v>
      </c>
      <c r="AJ120" s="3">
        <v>5</v>
      </c>
      <c r="AK120" s="3">
        <f t="shared" si="51"/>
        <v>1</v>
      </c>
      <c r="AL120" s="3">
        <v>4</v>
      </c>
      <c r="AM120" s="3">
        <f t="shared" si="52"/>
        <v>0.75</v>
      </c>
      <c r="AN120" s="3">
        <f t="shared" si="69"/>
        <v>0.875</v>
      </c>
      <c r="AO120" s="3" t="s">
        <v>1070</v>
      </c>
      <c r="AP120" s="3">
        <v>4</v>
      </c>
      <c r="AQ120" s="3">
        <f t="shared" si="53"/>
        <v>1</v>
      </c>
      <c r="AR120" s="3">
        <v>4</v>
      </c>
      <c r="AS120" s="3">
        <f t="shared" si="54"/>
        <v>1</v>
      </c>
      <c r="AT120" s="3">
        <v>1</v>
      </c>
      <c r="AU120" s="3">
        <f t="shared" si="55"/>
        <v>0</v>
      </c>
      <c r="AV120" s="3">
        <v>4</v>
      </c>
      <c r="AW120" s="3">
        <f t="shared" si="56"/>
        <v>1</v>
      </c>
      <c r="AX120" s="3">
        <v>2</v>
      </c>
      <c r="AY120" s="3">
        <f t="shared" si="57"/>
        <v>0.33333333333333331</v>
      </c>
      <c r="AZ120" s="3">
        <v>4</v>
      </c>
      <c r="BA120" s="3">
        <f t="shared" si="58"/>
        <v>1</v>
      </c>
      <c r="BB120" s="3">
        <v>2</v>
      </c>
      <c r="BC120" s="3">
        <f t="shared" si="59"/>
        <v>0.33333333333333331</v>
      </c>
      <c r="BD120" s="3">
        <v>3</v>
      </c>
      <c r="BE120" s="3">
        <f t="shared" si="60"/>
        <v>0.66666666666666663</v>
      </c>
      <c r="BF120" s="3">
        <v>2</v>
      </c>
      <c r="BG120" s="3">
        <f t="shared" si="61"/>
        <v>0.33333333333333331</v>
      </c>
      <c r="BH120" s="3">
        <f t="shared" si="70"/>
        <v>0.62962962962962965</v>
      </c>
      <c r="BO120" s="3">
        <v>4</v>
      </c>
      <c r="BP120" s="3">
        <f t="shared" si="62"/>
        <v>1</v>
      </c>
      <c r="BQ120" s="3">
        <v>4</v>
      </c>
      <c r="BR120" s="3">
        <f t="shared" si="63"/>
        <v>1</v>
      </c>
      <c r="BS120" s="3">
        <f t="shared" si="71"/>
        <v>1</v>
      </c>
      <c r="BT120" s="3">
        <v>4</v>
      </c>
      <c r="BU120" s="3">
        <f t="shared" si="64"/>
        <v>1</v>
      </c>
      <c r="BV120" s="3">
        <v>3</v>
      </c>
      <c r="BW120" s="3">
        <f t="shared" si="65"/>
        <v>0.66666666666666663</v>
      </c>
      <c r="BX120" s="3">
        <v>4</v>
      </c>
      <c r="BY120" s="3">
        <f t="shared" si="66"/>
        <v>1</v>
      </c>
      <c r="BZ120" s="3">
        <f t="shared" si="72"/>
        <v>0.88888888888888884</v>
      </c>
      <c r="CA120" s="3" t="s">
        <v>1071</v>
      </c>
      <c r="CB120" s="3">
        <v>0</v>
      </c>
      <c r="CD120" s="3">
        <f t="shared" si="73"/>
        <v>0.74669312169312185</v>
      </c>
    </row>
    <row r="121" spans="1:82" ht="15" x14ac:dyDescent="0.2">
      <c r="A121" s="3" t="s">
        <v>1072</v>
      </c>
      <c r="B121" s="21" t="s">
        <v>3149</v>
      </c>
      <c r="C121" s="3" t="s">
        <v>228</v>
      </c>
      <c r="D121" s="3" t="s">
        <v>144</v>
      </c>
      <c r="E121" s="3" t="s">
        <v>1073</v>
      </c>
      <c r="F121" s="3">
        <v>4</v>
      </c>
      <c r="G121" s="3">
        <f t="shared" si="37"/>
        <v>0.75</v>
      </c>
      <c r="H121" s="3">
        <v>3</v>
      </c>
      <c r="I121" s="3">
        <f t="shared" si="38"/>
        <v>0.5</v>
      </c>
      <c r="J121" s="1">
        <f t="shared" si="67"/>
        <v>0.625</v>
      </c>
      <c r="K121" s="3">
        <v>3</v>
      </c>
      <c r="L121" s="3">
        <f t="shared" si="39"/>
        <v>0.5</v>
      </c>
      <c r="M121" s="3">
        <v>3</v>
      </c>
      <c r="N121" s="3">
        <f t="shared" si="40"/>
        <v>0.5</v>
      </c>
      <c r="O121" s="3">
        <v>3</v>
      </c>
      <c r="P121" s="3">
        <f t="shared" si="41"/>
        <v>0.5</v>
      </c>
      <c r="Q121" s="3">
        <v>4</v>
      </c>
      <c r="R121" s="3">
        <f t="shared" si="42"/>
        <v>0.75</v>
      </c>
      <c r="S121" s="3">
        <v>3</v>
      </c>
      <c r="T121" s="3">
        <f t="shared" si="43"/>
        <v>0.5</v>
      </c>
      <c r="U121" s="3">
        <v>3</v>
      </c>
      <c r="V121" s="3">
        <f t="shared" si="44"/>
        <v>0.5</v>
      </c>
      <c r="W121" s="3">
        <v>4</v>
      </c>
      <c r="X121" s="3">
        <f t="shared" si="45"/>
        <v>0.75</v>
      </c>
      <c r="Y121" s="3">
        <v>4</v>
      </c>
      <c r="Z121" s="3">
        <f t="shared" si="46"/>
        <v>0.75</v>
      </c>
      <c r="AA121" s="3">
        <v>3</v>
      </c>
      <c r="AB121" s="3">
        <f t="shared" si="47"/>
        <v>0.5</v>
      </c>
      <c r="AC121" s="3">
        <v>3</v>
      </c>
      <c r="AD121" s="3">
        <f t="shared" si="48"/>
        <v>0.5</v>
      </c>
      <c r="AE121" s="3">
        <v>3</v>
      </c>
      <c r="AF121" s="3">
        <f t="shared" si="49"/>
        <v>0.5</v>
      </c>
      <c r="AG121" s="3">
        <v>2</v>
      </c>
      <c r="AH121" s="3">
        <f t="shared" si="50"/>
        <v>0.25</v>
      </c>
      <c r="AI121" s="3">
        <f t="shared" si="68"/>
        <v>0.54166666666666663</v>
      </c>
      <c r="AJ121" s="3">
        <v>4</v>
      </c>
      <c r="AK121" s="3">
        <f t="shared" si="51"/>
        <v>0.75</v>
      </c>
      <c r="AL121" s="3">
        <v>4</v>
      </c>
      <c r="AM121" s="3">
        <f t="shared" si="52"/>
        <v>0.75</v>
      </c>
      <c r="AN121" s="3">
        <f t="shared" si="69"/>
        <v>0.75</v>
      </c>
      <c r="AO121" s="3" t="s">
        <v>1078</v>
      </c>
      <c r="AP121" s="3">
        <v>3</v>
      </c>
      <c r="AQ121" s="3">
        <f t="shared" si="53"/>
        <v>0.66666666666666663</v>
      </c>
      <c r="AR121" s="3">
        <v>3</v>
      </c>
      <c r="AS121" s="3">
        <f t="shared" si="54"/>
        <v>0.66666666666666663</v>
      </c>
      <c r="AT121" s="3">
        <v>1</v>
      </c>
      <c r="AU121" s="3">
        <f t="shared" si="55"/>
        <v>0</v>
      </c>
      <c r="AV121" s="3">
        <v>3</v>
      </c>
      <c r="AW121" s="3">
        <f t="shared" si="56"/>
        <v>0.66666666666666663</v>
      </c>
      <c r="AX121" s="3">
        <v>3</v>
      </c>
      <c r="AY121" s="3">
        <f t="shared" si="57"/>
        <v>0.66666666666666663</v>
      </c>
      <c r="AZ121" s="3">
        <v>3</v>
      </c>
      <c r="BA121" s="3">
        <f t="shared" si="58"/>
        <v>0.66666666666666663</v>
      </c>
      <c r="BB121" s="3">
        <v>2</v>
      </c>
      <c r="BC121" s="3">
        <f t="shared" si="59"/>
        <v>0.33333333333333331</v>
      </c>
      <c r="BD121" s="3">
        <v>2</v>
      </c>
      <c r="BE121" s="3">
        <f t="shared" si="60"/>
        <v>0.33333333333333331</v>
      </c>
      <c r="BF121" s="3">
        <v>1</v>
      </c>
      <c r="BG121" s="3">
        <f t="shared" si="61"/>
        <v>0</v>
      </c>
      <c r="BH121" s="3">
        <f t="shared" si="70"/>
        <v>0.44444444444444442</v>
      </c>
      <c r="BO121" s="3">
        <v>2</v>
      </c>
      <c r="BP121" s="3">
        <f t="shared" si="62"/>
        <v>0.33333333333333331</v>
      </c>
      <c r="BQ121" s="3">
        <v>3</v>
      </c>
      <c r="BR121" s="3">
        <f t="shared" si="63"/>
        <v>0.66666666666666663</v>
      </c>
      <c r="BS121" s="3">
        <f t="shared" si="71"/>
        <v>0.5</v>
      </c>
      <c r="BT121" s="3">
        <v>4</v>
      </c>
      <c r="BU121" s="3">
        <f t="shared" si="64"/>
        <v>1</v>
      </c>
      <c r="BV121" s="3">
        <v>2</v>
      </c>
      <c r="BW121" s="3">
        <f t="shared" si="65"/>
        <v>0.33333333333333331</v>
      </c>
      <c r="BX121" s="3">
        <v>2</v>
      </c>
      <c r="BY121" s="3">
        <f t="shared" si="66"/>
        <v>0.33333333333333331</v>
      </c>
      <c r="BZ121" s="3">
        <f t="shared" si="72"/>
        <v>0.55555555555555547</v>
      </c>
      <c r="CA121" s="3" t="s">
        <v>1079</v>
      </c>
      <c r="CB121" s="3">
        <v>1</v>
      </c>
      <c r="CC121" s="3">
        <v>3</v>
      </c>
      <c r="CD121" s="3">
        <f t="shared" si="73"/>
        <v>0.63095238095238082</v>
      </c>
    </row>
    <row r="122" spans="1:82" ht="15" x14ac:dyDescent="0.2">
      <c r="A122" s="3" t="s">
        <v>1080</v>
      </c>
      <c r="B122" s="21" t="s">
        <v>3149</v>
      </c>
      <c r="C122" s="3" t="s">
        <v>1081</v>
      </c>
      <c r="D122" s="3" t="s">
        <v>124</v>
      </c>
      <c r="E122" s="3" t="s">
        <v>1082</v>
      </c>
      <c r="F122" s="3">
        <v>4</v>
      </c>
      <c r="G122" s="3">
        <f t="shared" si="37"/>
        <v>0.75</v>
      </c>
      <c r="H122" s="3">
        <v>3</v>
      </c>
      <c r="I122" s="3">
        <f t="shared" si="38"/>
        <v>0.5</v>
      </c>
      <c r="J122" s="1">
        <f t="shared" si="67"/>
        <v>0.625</v>
      </c>
      <c r="K122" s="3">
        <v>4</v>
      </c>
      <c r="L122" s="3">
        <f t="shared" si="39"/>
        <v>0.75</v>
      </c>
      <c r="M122" s="3">
        <v>4</v>
      </c>
      <c r="N122" s="3">
        <f t="shared" si="40"/>
        <v>0.75</v>
      </c>
      <c r="O122" s="3">
        <v>4</v>
      </c>
      <c r="P122" s="3">
        <f t="shared" si="41"/>
        <v>0.75</v>
      </c>
      <c r="Q122" s="3">
        <v>4</v>
      </c>
      <c r="R122" s="3">
        <f t="shared" si="42"/>
        <v>0.75</v>
      </c>
      <c r="S122" s="3">
        <v>4</v>
      </c>
      <c r="T122" s="3">
        <f t="shared" si="43"/>
        <v>0.75</v>
      </c>
      <c r="U122" s="3">
        <v>4</v>
      </c>
      <c r="V122" s="3">
        <f t="shared" si="44"/>
        <v>0.75</v>
      </c>
      <c r="W122" s="3">
        <v>4</v>
      </c>
      <c r="X122" s="3">
        <f t="shared" si="45"/>
        <v>0.75</v>
      </c>
      <c r="Y122" s="3">
        <v>4</v>
      </c>
      <c r="Z122" s="3">
        <f t="shared" si="46"/>
        <v>0.75</v>
      </c>
      <c r="AA122" s="3">
        <v>4</v>
      </c>
      <c r="AB122" s="3">
        <f t="shared" si="47"/>
        <v>0.75</v>
      </c>
      <c r="AC122" s="3">
        <v>4</v>
      </c>
      <c r="AD122" s="3">
        <f t="shared" si="48"/>
        <v>0.75</v>
      </c>
      <c r="AE122" s="3">
        <v>5</v>
      </c>
      <c r="AF122" s="3">
        <f t="shared" si="49"/>
        <v>1</v>
      </c>
      <c r="AG122" s="3">
        <v>5</v>
      </c>
      <c r="AH122" s="3">
        <f t="shared" si="50"/>
        <v>1</v>
      </c>
      <c r="AI122" s="3">
        <f t="shared" si="68"/>
        <v>0.79166666666666663</v>
      </c>
      <c r="AJ122" s="3">
        <v>5</v>
      </c>
      <c r="AK122" s="3">
        <f t="shared" si="51"/>
        <v>1</v>
      </c>
      <c r="AL122" s="3">
        <v>5</v>
      </c>
      <c r="AM122" s="3">
        <f t="shared" si="52"/>
        <v>1</v>
      </c>
      <c r="AN122" s="3">
        <f t="shared" si="69"/>
        <v>1</v>
      </c>
      <c r="AO122" s="3" t="s">
        <v>1087</v>
      </c>
      <c r="AP122" s="3">
        <v>4</v>
      </c>
      <c r="AQ122" s="3">
        <f t="shared" si="53"/>
        <v>1</v>
      </c>
      <c r="AR122" s="3">
        <v>2</v>
      </c>
      <c r="AS122" s="3">
        <f t="shared" si="54"/>
        <v>0.33333333333333331</v>
      </c>
      <c r="AT122" s="3">
        <v>1</v>
      </c>
      <c r="AU122" s="3">
        <f t="shared" si="55"/>
        <v>0</v>
      </c>
      <c r="AV122" s="3">
        <v>1</v>
      </c>
      <c r="AW122" s="3">
        <f t="shared" si="56"/>
        <v>0</v>
      </c>
      <c r="AX122" s="3">
        <v>1</v>
      </c>
      <c r="AY122" s="3">
        <f t="shared" si="57"/>
        <v>0</v>
      </c>
      <c r="AZ122" s="3">
        <v>1</v>
      </c>
      <c r="BA122" s="3">
        <f t="shared" si="58"/>
        <v>0</v>
      </c>
      <c r="BB122" s="3">
        <v>1</v>
      </c>
      <c r="BC122" s="3">
        <f t="shared" si="59"/>
        <v>0</v>
      </c>
      <c r="BD122" s="3">
        <v>1</v>
      </c>
      <c r="BE122" s="3">
        <f t="shared" si="60"/>
        <v>0</v>
      </c>
      <c r="BF122" s="3">
        <v>1</v>
      </c>
      <c r="BG122" s="3">
        <f t="shared" si="61"/>
        <v>0</v>
      </c>
      <c r="BH122" s="3">
        <f t="shared" si="70"/>
        <v>0.14814814814814814</v>
      </c>
      <c r="BO122" s="3">
        <v>4</v>
      </c>
      <c r="BP122" s="3">
        <f t="shared" si="62"/>
        <v>1</v>
      </c>
      <c r="BQ122" s="3">
        <v>3</v>
      </c>
      <c r="BR122" s="3">
        <f t="shared" si="63"/>
        <v>0.66666666666666663</v>
      </c>
      <c r="BS122" s="3">
        <f t="shared" si="71"/>
        <v>0.83333333333333326</v>
      </c>
      <c r="BT122" s="3">
        <v>1</v>
      </c>
      <c r="BU122" s="3">
        <f t="shared" si="64"/>
        <v>0</v>
      </c>
      <c r="BV122" s="3">
        <v>1</v>
      </c>
      <c r="BW122" s="3">
        <f t="shared" si="65"/>
        <v>0</v>
      </c>
      <c r="BX122" s="3">
        <v>2</v>
      </c>
      <c r="BY122" s="3">
        <f t="shared" si="66"/>
        <v>0.33333333333333331</v>
      </c>
      <c r="BZ122" s="3">
        <f t="shared" si="72"/>
        <v>0.1111111111111111</v>
      </c>
      <c r="CA122" s="3" t="e">
        <v>#NAME?</v>
      </c>
      <c r="CB122" s="3">
        <v>0</v>
      </c>
      <c r="CD122" s="3">
        <f t="shared" si="73"/>
        <v>0.50132275132275128</v>
      </c>
    </row>
    <row r="123" spans="1:82" ht="15" x14ac:dyDescent="0.2">
      <c r="A123" s="3" t="s">
        <v>1088</v>
      </c>
      <c r="B123" s="21" t="s">
        <v>3137</v>
      </c>
      <c r="C123" s="3" t="s">
        <v>783</v>
      </c>
      <c r="D123" s="3" t="s">
        <v>144</v>
      </c>
      <c r="E123" s="3" t="s">
        <v>1012</v>
      </c>
      <c r="F123" s="3">
        <v>3</v>
      </c>
      <c r="G123" s="3">
        <f t="shared" si="37"/>
        <v>0.5</v>
      </c>
      <c r="H123" s="3">
        <v>5</v>
      </c>
      <c r="I123" s="3">
        <f t="shared" si="38"/>
        <v>1</v>
      </c>
      <c r="J123" s="1">
        <f t="shared" si="67"/>
        <v>0.75</v>
      </c>
      <c r="K123" s="3">
        <v>5</v>
      </c>
      <c r="L123" s="3">
        <f t="shared" si="39"/>
        <v>1</v>
      </c>
      <c r="M123" s="3">
        <v>4</v>
      </c>
      <c r="N123" s="3">
        <f t="shared" si="40"/>
        <v>0.75</v>
      </c>
      <c r="O123" s="3">
        <v>4</v>
      </c>
      <c r="P123" s="3">
        <f t="shared" si="41"/>
        <v>0.75</v>
      </c>
      <c r="Q123" s="3">
        <v>4</v>
      </c>
      <c r="R123" s="3">
        <f t="shared" si="42"/>
        <v>0.75</v>
      </c>
      <c r="S123" s="3">
        <v>5</v>
      </c>
      <c r="T123" s="3">
        <f t="shared" si="43"/>
        <v>1</v>
      </c>
      <c r="U123" s="3">
        <v>4</v>
      </c>
      <c r="V123" s="3">
        <f t="shared" si="44"/>
        <v>0.75</v>
      </c>
      <c r="W123" s="3">
        <v>4</v>
      </c>
      <c r="X123" s="3">
        <f t="shared" si="45"/>
        <v>0.75</v>
      </c>
      <c r="Y123" s="3">
        <v>3</v>
      </c>
      <c r="Z123" s="3">
        <f t="shared" si="46"/>
        <v>0.5</v>
      </c>
      <c r="AA123" s="3">
        <v>4</v>
      </c>
      <c r="AB123" s="3">
        <f t="shared" si="47"/>
        <v>0.75</v>
      </c>
      <c r="AC123" s="3">
        <v>4</v>
      </c>
      <c r="AD123" s="3">
        <f t="shared" si="48"/>
        <v>0.75</v>
      </c>
      <c r="AE123" s="3">
        <v>4</v>
      </c>
      <c r="AF123" s="3">
        <f t="shared" si="49"/>
        <v>0.75</v>
      </c>
      <c r="AG123" s="3">
        <v>5</v>
      </c>
      <c r="AH123" s="3">
        <f t="shared" si="50"/>
        <v>1</v>
      </c>
      <c r="AI123" s="3">
        <f t="shared" si="68"/>
        <v>0.79166666666666663</v>
      </c>
      <c r="AJ123" s="3">
        <v>4</v>
      </c>
      <c r="AK123" s="3">
        <f t="shared" si="51"/>
        <v>0.75</v>
      </c>
      <c r="AL123" s="3">
        <v>4</v>
      </c>
      <c r="AM123" s="3">
        <f t="shared" si="52"/>
        <v>0.75</v>
      </c>
      <c r="AN123" s="3">
        <f t="shared" si="69"/>
        <v>0.75</v>
      </c>
      <c r="AO123" s="3" t="s">
        <v>1093</v>
      </c>
      <c r="AP123" s="3">
        <v>4</v>
      </c>
      <c r="AQ123" s="3">
        <f t="shared" si="53"/>
        <v>1</v>
      </c>
      <c r="AR123" s="3">
        <v>3</v>
      </c>
      <c r="AS123" s="3">
        <f t="shared" si="54"/>
        <v>0.66666666666666663</v>
      </c>
      <c r="AT123" s="3">
        <v>1</v>
      </c>
      <c r="AU123" s="3">
        <f t="shared" si="55"/>
        <v>0</v>
      </c>
      <c r="AV123" s="3">
        <v>1</v>
      </c>
      <c r="AW123" s="3">
        <f t="shared" si="56"/>
        <v>0</v>
      </c>
      <c r="AX123" s="3">
        <v>2</v>
      </c>
      <c r="AY123" s="3">
        <f t="shared" si="57"/>
        <v>0.33333333333333331</v>
      </c>
      <c r="AZ123" s="3">
        <v>1</v>
      </c>
      <c r="BA123" s="3">
        <f t="shared" si="58"/>
        <v>0</v>
      </c>
      <c r="BB123" s="3">
        <v>4</v>
      </c>
      <c r="BC123" s="3">
        <f t="shared" si="59"/>
        <v>1</v>
      </c>
      <c r="BD123" s="3">
        <v>4</v>
      </c>
      <c r="BE123" s="3">
        <f t="shared" si="60"/>
        <v>1</v>
      </c>
      <c r="BF123" s="3">
        <v>4</v>
      </c>
      <c r="BG123" s="3">
        <f t="shared" si="61"/>
        <v>1</v>
      </c>
      <c r="BH123" s="3">
        <f t="shared" si="70"/>
        <v>0.55555555555555558</v>
      </c>
      <c r="BO123" s="3">
        <v>4</v>
      </c>
      <c r="BP123" s="3">
        <f t="shared" si="62"/>
        <v>1</v>
      </c>
      <c r="BQ123" s="3">
        <v>2</v>
      </c>
      <c r="BR123" s="3">
        <f t="shared" si="63"/>
        <v>0.33333333333333331</v>
      </c>
      <c r="BS123" s="3">
        <f t="shared" si="71"/>
        <v>0.66666666666666663</v>
      </c>
      <c r="BT123" s="3">
        <v>4</v>
      </c>
      <c r="BU123" s="3">
        <f t="shared" si="64"/>
        <v>1</v>
      </c>
      <c r="BV123" s="3">
        <v>1</v>
      </c>
      <c r="BW123" s="3">
        <f t="shared" si="65"/>
        <v>0</v>
      </c>
      <c r="BX123" s="3">
        <v>4</v>
      </c>
      <c r="BY123" s="3">
        <f t="shared" si="66"/>
        <v>1</v>
      </c>
      <c r="BZ123" s="3">
        <f t="shared" si="72"/>
        <v>0.66666666666666663</v>
      </c>
      <c r="CA123" s="3" t="s">
        <v>1094</v>
      </c>
      <c r="CB123" s="3">
        <v>1</v>
      </c>
      <c r="CC123" s="3">
        <v>5</v>
      </c>
      <c r="CD123" s="3">
        <f t="shared" si="73"/>
        <v>0.740079365079365</v>
      </c>
    </row>
    <row r="124" spans="1:82" ht="15" x14ac:dyDescent="0.2">
      <c r="A124" s="3" t="s">
        <v>1095</v>
      </c>
      <c r="B124" s="21" t="s">
        <v>3152</v>
      </c>
      <c r="C124" s="3" t="s">
        <v>1096</v>
      </c>
      <c r="D124" s="3" t="s">
        <v>124</v>
      </c>
      <c r="E124" s="3" t="s">
        <v>380</v>
      </c>
      <c r="F124" s="3">
        <v>5</v>
      </c>
      <c r="G124" s="3">
        <f t="shared" si="37"/>
        <v>1</v>
      </c>
      <c r="H124" s="3">
        <v>5</v>
      </c>
      <c r="I124" s="3">
        <f t="shared" si="38"/>
        <v>1</v>
      </c>
      <c r="J124" s="1">
        <f t="shared" si="67"/>
        <v>1</v>
      </c>
      <c r="K124" s="3">
        <v>5</v>
      </c>
      <c r="L124" s="3">
        <f t="shared" si="39"/>
        <v>1</v>
      </c>
      <c r="M124" s="3">
        <v>5</v>
      </c>
      <c r="N124" s="3">
        <f t="shared" si="40"/>
        <v>1</v>
      </c>
      <c r="O124" s="3">
        <v>5</v>
      </c>
      <c r="P124" s="3">
        <f t="shared" si="41"/>
        <v>1</v>
      </c>
      <c r="Q124" s="3">
        <v>5</v>
      </c>
      <c r="R124" s="3">
        <f t="shared" si="42"/>
        <v>1</v>
      </c>
      <c r="S124" s="3">
        <v>4</v>
      </c>
      <c r="T124" s="3">
        <f t="shared" si="43"/>
        <v>0.75</v>
      </c>
      <c r="U124" s="3">
        <v>4</v>
      </c>
      <c r="V124" s="3">
        <f t="shared" si="44"/>
        <v>0.75</v>
      </c>
      <c r="W124" s="3">
        <v>5</v>
      </c>
      <c r="X124" s="3">
        <f t="shared" si="45"/>
        <v>1</v>
      </c>
      <c r="Y124" s="3">
        <v>4</v>
      </c>
      <c r="Z124" s="3">
        <f t="shared" si="46"/>
        <v>0.75</v>
      </c>
      <c r="AA124" s="3">
        <v>4</v>
      </c>
      <c r="AB124" s="3">
        <f t="shared" si="47"/>
        <v>0.75</v>
      </c>
      <c r="AC124" s="3">
        <v>4</v>
      </c>
      <c r="AD124" s="3">
        <f t="shared" si="48"/>
        <v>0.75</v>
      </c>
      <c r="AE124" s="3">
        <v>4</v>
      </c>
      <c r="AF124" s="3">
        <f t="shared" si="49"/>
        <v>0.75</v>
      </c>
      <c r="AG124" s="3">
        <v>4</v>
      </c>
      <c r="AH124" s="3">
        <f t="shared" si="50"/>
        <v>0.75</v>
      </c>
      <c r="AI124" s="3">
        <f t="shared" si="68"/>
        <v>0.85416666666666663</v>
      </c>
      <c r="AJ124" s="3">
        <v>5</v>
      </c>
      <c r="AK124" s="3">
        <f t="shared" si="51"/>
        <v>1</v>
      </c>
      <c r="AL124" s="3">
        <v>4</v>
      </c>
      <c r="AM124" s="3">
        <f t="shared" si="52"/>
        <v>0.75</v>
      </c>
      <c r="AN124" s="3">
        <f t="shared" si="69"/>
        <v>0.875</v>
      </c>
      <c r="AO124" s="3" t="s">
        <v>1100</v>
      </c>
      <c r="AP124" s="3">
        <v>4</v>
      </c>
      <c r="AQ124" s="3">
        <f t="shared" si="53"/>
        <v>1</v>
      </c>
      <c r="AR124" s="3">
        <v>3</v>
      </c>
      <c r="AS124" s="3">
        <f t="shared" si="54"/>
        <v>0.66666666666666663</v>
      </c>
      <c r="AT124" s="3">
        <v>1</v>
      </c>
      <c r="AU124" s="3">
        <f t="shared" si="55"/>
        <v>0</v>
      </c>
      <c r="AV124" s="3">
        <v>2</v>
      </c>
      <c r="AW124" s="3">
        <f t="shared" si="56"/>
        <v>0.33333333333333331</v>
      </c>
      <c r="AX124" s="3">
        <v>2</v>
      </c>
      <c r="AY124" s="3">
        <f t="shared" si="57"/>
        <v>0.33333333333333331</v>
      </c>
      <c r="AZ124" s="3">
        <v>1</v>
      </c>
      <c r="BA124" s="3">
        <f t="shared" si="58"/>
        <v>0</v>
      </c>
      <c r="BB124" s="3">
        <v>1</v>
      </c>
      <c r="BC124" s="3">
        <f t="shared" si="59"/>
        <v>0</v>
      </c>
      <c r="BD124" s="3">
        <v>1</v>
      </c>
      <c r="BE124" s="3">
        <f t="shared" si="60"/>
        <v>0</v>
      </c>
      <c r="BF124" s="3">
        <v>3</v>
      </c>
      <c r="BG124" s="3">
        <f t="shared" si="61"/>
        <v>0.66666666666666663</v>
      </c>
      <c r="BH124" s="3">
        <f t="shared" si="70"/>
        <v>0.33333333333333326</v>
      </c>
      <c r="BO124" s="3">
        <v>3</v>
      </c>
      <c r="BP124" s="3">
        <f t="shared" si="62"/>
        <v>0.66666666666666663</v>
      </c>
      <c r="BQ124" s="3">
        <v>4</v>
      </c>
      <c r="BR124" s="3">
        <f t="shared" si="63"/>
        <v>1</v>
      </c>
      <c r="BS124" s="3">
        <f t="shared" si="71"/>
        <v>0.83333333333333326</v>
      </c>
      <c r="BT124" s="3">
        <v>4</v>
      </c>
      <c r="BU124" s="3">
        <f t="shared" si="64"/>
        <v>1</v>
      </c>
      <c r="BV124" s="3">
        <v>3</v>
      </c>
      <c r="BW124" s="3">
        <f t="shared" si="65"/>
        <v>0.66666666666666663</v>
      </c>
      <c r="BX124" s="3">
        <v>3</v>
      </c>
      <c r="BY124" s="3">
        <f t="shared" si="66"/>
        <v>0.66666666666666663</v>
      </c>
      <c r="BZ124" s="3">
        <f t="shared" si="72"/>
        <v>0.77777777777777768</v>
      </c>
      <c r="CA124" s="3" t="e">
        <v>#NAME?</v>
      </c>
      <c r="CB124" s="3">
        <v>0</v>
      </c>
      <c r="CD124" s="3">
        <f t="shared" si="73"/>
        <v>0.66765873015873012</v>
      </c>
    </row>
    <row r="125" spans="1:82" ht="15" x14ac:dyDescent="0.2">
      <c r="A125" s="3" t="s">
        <v>1102</v>
      </c>
      <c r="B125" s="21" t="s">
        <v>3150</v>
      </c>
      <c r="C125" s="3" t="s">
        <v>1103</v>
      </c>
      <c r="D125" s="3" t="s">
        <v>144</v>
      </c>
      <c r="E125" s="3" t="s">
        <v>1104</v>
      </c>
      <c r="F125" s="3">
        <v>5</v>
      </c>
      <c r="G125" s="3">
        <f t="shared" si="37"/>
        <v>1</v>
      </c>
      <c r="H125" s="3">
        <v>5</v>
      </c>
      <c r="I125" s="3">
        <f t="shared" si="38"/>
        <v>1</v>
      </c>
      <c r="J125" s="1">
        <f t="shared" si="67"/>
        <v>1</v>
      </c>
      <c r="K125" s="3">
        <v>5</v>
      </c>
      <c r="L125" s="3">
        <f t="shared" si="39"/>
        <v>1</v>
      </c>
      <c r="M125" s="3">
        <v>5</v>
      </c>
      <c r="N125" s="3">
        <f t="shared" si="40"/>
        <v>1</v>
      </c>
      <c r="O125" s="3">
        <v>5</v>
      </c>
      <c r="P125" s="3">
        <f t="shared" si="41"/>
        <v>1</v>
      </c>
      <c r="Q125" s="3">
        <v>4</v>
      </c>
      <c r="R125" s="3">
        <f t="shared" si="42"/>
        <v>0.75</v>
      </c>
      <c r="S125" s="3">
        <v>4</v>
      </c>
      <c r="T125" s="3">
        <f t="shared" si="43"/>
        <v>0.75</v>
      </c>
      <c r="U125" s="3">
        <v>5</v>
      </c>
      <c r="V125" s="3">
        <f t="shared" si="44"/>
        <v>1</v>
      </c>
      <c r="W125" s="3">
        <v>4</v>
      </c>
      <c r="X125" s="3">
        <f t="shared" si="45"/>
        <v>0.75</v>
      </c>
      <c r="Y125" s="3">
        <v>3</v>
      </c>
      <c r="Z125" s="3">
        <f t="shared" si="46"/>
        <v>0.5</v>
      </c>
      <c r="AA125" s="3">
        <v>3</v>
      </c>
      <c r="AB125" s="3">
        <f t="shared" si="47"/>
        <v>0.5</v>
      </c>
      <c r="AC125" s="3">
        <v>4</v>
      </c>
      <c r="AD125" s="3">
        <f t="shared" si="48"/>
        <v>0.75</v>
      </c>
      <c r="AE125" s="3">
        <v>5</v>
      </c>
      <c r="AF125" s="3">
        <f t="shared" si="49"/>
        <v>1</v>
      </c>
      <c r="AG125" s="3">
        <v>5</v>
      </c>
      <c r="AH125" s="3">
        <f t="shared" si="50"/>
        <v>1</v>
      </c>
      <c r="AI125" s="3">
        <f t="shared" si="68"/>
        <v>0.83333333333333337</v>
      </c>
      <c r="AJ125" s="3">
        <v>5</v>
      </c>
      <c r="AK125" s="3">
        <f t="shared" si="51"/>
        <v>1</v>
      </c>
      <c r="AL125" s="3">
        <v>5</v>
      </c>
      <c r="AM125" s="3">
        <f t="shared" si="52"/>
        <v>1</v>
      </c>
      <c r="AN125" s="3">
        <f t="shared" si="69"/>
        <v>1</v>
      </c>
      <c r="AO125" s="3" t="s">
        <v>1109</v>
      </c>
      <c r="AP125" s="3">
        <v>4</v>
      </c>
      <c r="AQ125" s="3">
        <f t="shared" si="53"/>
        <v>1</v>
      </c>
      <c r="AR125" s="3">
        <v>1</v>
      </c>
      <c r="AS125" s="3">
        <f t="shared" si="54"/>
        <v>0</v>
      </c>
      <c r="AT125" s="3">
        <v>1</v>
      </c>
      <c r="AU125" s="3">
        <f t="shared" si="55"/>
        <v>0</v>
      </c>
      <c r="AV125" s="3">
        <v>1</v>
      </c>
      <c r="AW125" s="3">
        <f t="shared" si="56"/>
        <v>0</v>
      </c>
      <c r="AX125" s="3">
        <v>4</v>
      </c>
      <c r="AY125" s="3">
        <f t="shared" si="57"/>
        <v>1</v>
      </c>
      <c r="AZ125" s="3">
        <v>1</v>
      </c>
      <c r="BA125" s="3">
        <f t="shared" si="58"/>
        <v>0</v>
      </c>
      <c r="BB125" s="3">
        <v>1</v>
      </c>
      <c r="BC125" s="3">
        <f t="shared" si="59"/>
        <v>0</v>
      </c>
      <c r="BD125" s="3">
        <v>1</v>
      </c>
      <c r="BE125" s="3">
        <f t="shared" si="60"/>
        <v>0</v>
      </c>
      <c r="BF125" s="3">
        <v>4</v>
      </c>
      <c r="BG125" s="3">
        <f t="shared" si="61"/>
        <v>1</v>
      </c>
      <c r="BH125" s="3">
        <f t="shared" si="70"/>
        <v>0.33333333333333331</v>
      </c>
      <c r="BI125" s="3" t="s">
        <v>1110</v>
      </c>
      <c r="BJ125" s="3">
        <v>3</v>
      </c>
      <c r="BK125" s="3" t="s">
        <v>1111</v>
      </c>
      <c r="BL125" s="3">
        <v>3</v>
      </c>
      <c r="BO125" s="3">
        <v>2</v>
      </c>
      <c r="BP125" s="3">
        <f t="shared" si="62"/>
        <v>0.33333333333333331</v>
      </c>
      <c r="BQ125" s="3">
        <v>3</v>
      </c>
      <c r="BR125" s="3">
        <f t="shared" si="63"/>
        <v>0.66666666666666663</v>
      </c>
      <c r="BS125" s="3">
        <f t="shared" si="71"/>
        <v>0.5</v>
      </c>
      <c r="BT125" s="3">
        <v>4</v>
      </c>
      <c r="BU125" s="3">
        <f t="shared" si="64"/>
        <v>1</v>
      </c>
      <c r="BV125" s="3">
        <v>1</v>
      </c>
      <c r="BW125" s="3">
        <f t="shared" si="65"/>
        <v>0</v>
      </c>
      <c r="BX125" s="3">
        <v>4</v>
      </c>
      <c r="BY125" s="3">
        <f t="shared" si="66"/>
        <v>1</v>
      </c>
      <c r="BZ125" s="3">
        <f t="shared" si="72"/>
        <v>0.66666666666666663</v>
      </c>
      <c r="CA125" s="3" t="s">
        <v>1112</v>
      </c>
      <c r="CB125" s="3">
        <v>0</v>
      </c>
      <c r="CD125" s="3">
        <f t="shared" si="73"/>
        <v>0.61904761904761918</v>
      </c>
    </row>
    <row r="126" spans="1:82" ht="15" x14ac:dyDescent="0.2">
      <c r="A126" s="4" t="s">
        <v>1115</v>
      </c>
      <c r="B126" s="21" t="s">
        <v>3137</v>
      </c>
      <c r="C126" s="3" t="s">
        <v>1026</v>
      </c>
      <c r="D126" s="3" t="s">
        <v>124</v>
      </c>
      <c r="E126" s="3" t="s">
        <v>577</v>
      </c>
      <c r="F126" s="3">
        <v>5</v>
      </c>
      <c r="G126" s="3">
        <f t="shared" si="37"/>
        <v>1</v>
      </c>
      <c r="H126" s="3">
        <v>5</v>
      </c>
      <c r="I126" s="3">
        <f t="shared" si="38"/>
        <v>1</v>
      </c>
      <c r="J126" s="1">
        <f t="shared" si="67"/>
        <v>1</v>
      </c>
      <c r="K126" s="3">
        <v>5</v>
      </c>
      <c r="L126" s="3">
        <f t="shared" si="39"/>
        <v>1</v>
      </c>
      <c r="M126" s="3">
        <v>5</v>
      </c>
      <c r="N126" s="3">
        <f t="shared" si="40"/>
        <v>1</v>
      </c>
      <c r="O126" s="3">
        <v>4</v>
      </c>
      <c r="P126" s="3">
        <f t="shared" si="41"/>
        <v>0.75</v>
      </c>
      <c r="Q126" s="3">
        <v>5</v>
      </c>
      <c r="R126" s="3">
        <f t="shared" si="42"/>
        <v>1</v>
      </c>
      <c r="S126" s="3">
        <v>5</v>
      </c>
      <c r="T126" s="3">
        <f t="shared" si="43"/>
        <v>1</v>
      </c>
      <c r="U126" s="3">
        <v>5</v>
      </c>
      <c r="V126" s="3">
        <f t="shared" si="44"/>
        <v>1</v>
      </c>
      <c r="W126" s="3">
        <v>5</v>
      </c>
      <c r="X126" s="3">
        <f t="shared" si="45"/>
        <v>1</v>
      </c>
      <c r="Y126" s="3">
        <v>5</v>
      </c>
      <c r="Z126" s="3">
        <f t="shared" si="46"/>
        <v>1</v>
      </c>
      <c r="AA126" s="3">
        <v>5</v>
      </c>
      <c r="AB126" s="3">
        <f t="shared" si="47"/>
        <v>1</v>
      </c>
      <c r="AC126" s="3">
        <v>3</v>
      </c>
      <c r="AD126" s="3">
        <f t="shared" si="48"/>
        <v>0.5</v>
      </c>
      <c r="AE126" s="3">
        <v>4</v>
      </c>
      <c r="AF126" s="3">
        <f t="shared" si="49"/>
        <v>0.75</v>
      </c>
      <c r="AG126" s="3">
        <v>4</v>
      </c>
      <c r="AH126" s="3">
        <f t="shared" si="50"/>
        <v>0.75</v>
      </c>
      <c r="AI126" s="3">
        <f t="shared" si="68"/>
        <v>0.89583333333333337</v>
      </c>
      <c r="AJ126" s="3">
        <v>5</v>
      </c>
      <c r="AK126" s="3">
        <f t="shared" si="51"/>
        <v>1</v>
      </c>
      <c r="AL126" s="3">
        <v>5</v>
      </c>
      <c r="AM126" s="3">
        <f t="shared" si="52"/>
        <v>1</v>
      </c>
      <c r="AN126" s="3">
        <f t="shared" si="69"/>
        <v>1</v>
      </c>
      <c r="AO126" s="3" t="s">
        <v>1121</v>
      </c>
      <c r="AP126" s="3">
        <v>3</v>
      </c>
      <c r="AQ126" s="3">
        <f t="shared" si="53"/>
        <v>0.66666666666666663</v>
      </c>
      <c r="AR126" s="3">
        <v>3</v>
      </c>
      <c r="AS126" s="3">
        <f t="shared" si="54"/>
        <v>0.66666666666666663</v>
      </c>
      <c r="AT126" s="3">
        <v>2</v>
      </c>
      <c r="AU126" s="3">
        <f t="shared" si="55"/>
        <v>0.33333333333333331</v>
      </c>
      <c r="AV126" s="3">
        <v>2</v>
      </c>
      <c r="AW126" s="3">
        <f t="shared" si="56"/>
        <v>0.33333333333333331</v>
      </c>
      <c r="AX126" s="3">
        <v>4</v>
      </c>
      <c r="AY126" s="3">
        <f t="shared" si="57"/>
        <v>1</v>
      </c>
      <c r="AZ126" s="3">
        <v>3</v>
      </c>
      <c r="BA126" s="3">
        <f t="shared" si="58"/>
        <v>0.66666666666666663</v>
      </c>
      <c r="BB126" s="3">
        <v>3</v>
      </c>
      <c r="BC126" s="3">
        <f t="shared" si="59"/>
        <v>0.66666666666666663</v>
      </c>
      <c r="BD126" s="3">
        <v>3</v>
      </c>
      <c r="BE126" s="3">
        <f t="shared" si="60"/>
        <v>0.66666666666666663</v>
      </c>
      <c r="BF126" s="3">
        <v>3</v>
      </c>
      <c r="BG126" s="3">
        <f t="shared" si="61"/>
        <v>0.66666666666666663</v>
      </c>
      <c r="BH126" s="3">
        <f t="shared" si="70"/>
        <v>0.62962962962962965</v>
      </c>
      <c r="BO126" s="3">
        <v>4</v>
      </c>
      <c r="BP126" s="3">
        <f t="shared" si="62"/>
        <v>1</v>
      </c>
      <c r="BQ126" s="3">
        <v>4</v>
      </c>
      <c r="BR126" s="3">
        <f t="shared" si="63"/>
        <v>1</v>
      </c>
      <c r="BS126" s="3">
        <f t="shared" si="71"/>
        <v>1</v>
      </c>
      <c r="BT126" s="3">
        <v>4</v>
      </c>
      <c r="BU126" s="3">
        <f t="shared" si="64"/>
        <v>1</v>
      </c>
      <c r="BV126" s="3">
        <v>3</v>
      </c>
      <c r="BW126" s="3">
        <f t="shared" si="65"/>
        <v>0.66666666666666663</v>
      </c>
      <c r="BX126" s="3">
        <v>3</v>
      </c>
      <c r="BY126" s="3">
        <f t="shared" si="66"/>
        <v>0.66666666666666663</v>
      </c>
      <c r="BZ126" s="3">
        <f t="shared" si="72"/>
        <v>0.77777777777777768</v>
      </c>
      <c r="CA126" s="3" t="s">
        <v>1122</v>
      </c>
      <c r="CB126" s="3">
        <v>1</v>
      </c>
      <c r="CC126" s="3">
        <v>11</v>
      </c>
      <c r="CD126" s="3">
        <f t="shared" si="73"/>
        <v>0.90046296296296302</v>
      </c>
    </row>
    <row r="127" spans="1:82" ht="15" x14ac:dyDescent="0.2">
      <c r="A127" s="3" t="s">
        <v>1130</v>
      </c>
      <c r="B127" s="21" t="s">
        <v>3150</v>
      </c>
      <c r="C127" s="3" t="s">
        <v>866</v>
      </c>
      <c r="D127" s="3" t="s">
        <v>144</v>
      </c>
      <c r="E127" s="3" t="s">
        <v>270</v>
      </c>
      <c r="F127" s="3">
        <v>5</v>
      </c>
      <c r="G127" s="3">
        <f t="shared" si="37"/>
        <v>1</v>
      </c>
      <c r="H127" s="3">
        <v>4</v>
      </c>
      <c r="I127" s="3">
        <f t="shared" si="38"/>
        <v>0.75</v>
      </c>
      <c r="J127" s="1">
        <f t="shared" si="67"/>
        <v>0.875</v>
      </c>
      <c r="K127" s="3">
        <v>5</v>
      </c>
      <c r="L127" s="3">
        <f t="shared" si="39"/>
        <v>1</v>
      </c>
      <c r="M127" s="3">
        <v>4</v>
      </c>
      <c r="N127" s="3">
        <f t="shared" si="40"/>
        <v>0.75</v>
      </c>
      <c r="O127" s="3">
        <v>4</v>
      </c>
      <c r="P127" s="3">
        <f t="shared" si="41"/>
        <v>0.75</v>
      </c>
      <c r="Q127" s="3">
        <v>5</v>
      </c>
      <c r="R127" s="3">
        <f t="shared" si="42"/>
        <v>1</v>
      </c>
      <c r="S127" s="3">
        <v>5</v>
      </c>
      <c r="T127" s="3">
        <f t="shared" si="43"/>
        <v>1</v>
      </c>
      <c r="U127" s="3">
        <v>4</v>
      </c>
      <c r="V127" s="3">
        <f t="shared" si="44"/>
        <v>0.75</v>
      </c>
      <c r="W127" s="3">
        <v>4</v>
      </c>
      <c r="X127" s="3">
        <f t="shared" si="45"/>
        <v>0.75</v>
      </c>
      <c r="Y127" s="3">
        <v>5</v>
      </c>
      <c r="Z127" s="3">
        <f t="shared" si="46"/>
        <v>1</v>
      </c>
      <c r="AA127" s="3">
        <v>4</v>
      </c>
      <c r="AB127" s="3">
        <f t="shared" si="47"/>
        <v>0.75</v>
      </c>
      <c r="AC127" s="3">
        <v>5</v>
      </c>
      <c r="AD127" s="3">
        <f t="shared" si="48"/>
        <v>1</v>
      </c>
      <c r="AE127" s="3">
        <v>4</v>
      </c>
      <c r="AF127" s="3">
        <f t="shared" si="49"/>
        <v>0.75</v>
      </c>
      <c r="AG127" s="3">
        <v>5</v>
      </c>
      <c r="AH127" s="3">
        <f t="shared" si="50"/>
        <v>1</v>
      </c>
      <c r="AI127" s="3">
        <f t="shared" si="68"/>
        <v>0.875</v>
      </c>
      <c r="AJ127" s="3">
        <v>4</v>
      </c>
      <c r="AK127" s="3">
        <f t="shared" si="51"/>
        <v>0.75</v>
      </c>
      <c r="AL127" s="3">
        <v>5</v>
      </c>
      <c r="AM127" s="3">
        <f t="shared" si="52"/>
        <v>1</v>
      </c>
      <c r="AN127" s="3">
        <f t="shared" si="69"/>
        <v>0.875</v>
      </c>
      <c r="AO127" s="3" t="s">
        <v>1127</v>
      </c>
      <c r="AP127" s="3">
        <v>4</v>
      </c>
      <c r="AQ127" s="3">
        <f t="shared" si="53"/>
        <v>1</v>
      </c>
      <c r="AR127" s="3">
        <v>4</v>
      </c>
      <c r="AS127" s="3">
        <f t="shared" si="54"/>
        <v>1</v>
      </c>
      <c r="AT127" s="3">
        <v>3</v>
      </c>
      <c r="AU127" s="3">
        <f t="shared" si="55"/>
        <v>0.66666666666666663</v>
      </c>
      <c r="AV127" s="3">
        <v>4</v>
      </c>
      <c r="AW127" s="3">
        <f t="shared" si="56"/>
        <v>1</v>
      </c>
      <c r="AX127" s="3">
        <v>3</v>
      </c>
      <c r="AY127" s="3">
        <f t="shared" si="57"/>
        <v>0.66666666666666663</v>
      </c>
      <c r="AZ127" s="3">
        <v>4</v>
      </c>
      <c r="BA127" s="3">
        <f t="shared" si="58"/>
        <v>1</v>
      </c>
      <c r="BB127" s="3">
        <v>4</v>
      </c>
      <c r="BC127" s="3">
        <f t="shared" si="59"/>
        <v>1</v>
      </c>
      <c r="BD127" s="3">
        <v>3</v>
      </c>
      <c r="BE127" s="3">
        <f t="shared" si="60"/>
        <v>0.66666666666666663</v>
      </c>
      <c r="BF127" s="3">
        <v>4</v>
      </c>
      <c r="BG127" s="3">
        <f t="shared" si="61"/>
        <v>1</v>
      </c>
      <c r="BH127" s="3">
        <f t="shared" si="70"/>
        <v>0.88888888888888884</v>
      </c>
      <c r="BI127" s="3" t="s">
        <v>1025</v>
      </c>
      <c r="BJ127" s="3">
        <v>0</v>
      </c>
      <c r="BK127" s="3" t="s">
        <v>1025</v>
      </c>
      <c r="BL127" s="3">
        <v>0</v>
      </c>
      <c r="BM127" s="3" t="s">
        <v>1025</v>
      </c>
      <c r="BN127" s="3">
        <v>0</v>
      </c>
      <c r="BO127" s="3">
        <v>4</v>
      </c>
      <c r="BP127" s="3">
        <f t="shared" si="62"/>
        <v>1</v>
      </c>
      <c r="BQ127" s="3">
        <v>4</v>
      </c>
      <c r="BR127" s="3">
        <f t="shared" si="63"/>
        <v>1</v>
      </c>
      <c r="BS127" s="3">
        <f t="shared" si="71"/>
        <v>1</v>
      </c>
      <c r="BT127" s="3">
        <v>4</v>
      </c>
      <c r="BU127" s="3">
        <f t="shared" si="64"/>
        <v>1</v>
      </c>
      <c r="BV127" s="3">
        <v>4</v>
      </c>
      <c r="BW127" s="3">
        <f t="shared" si="65"/>
        <v>1</v>
      </c>
      <c r="BX127" s="3">
        <v>3</v>
      </c>
      <c r="BY127" s="3">
        <f t="shared" si="66"/>
        <v>0.66666666666666663</v>
      </c>
      <c r="BZ127" s="3">
        <f t="shared" si="72"/>
        <v>0.88888888888888884</v>
      </c>
      <c r="CA127" s="3" t="s">
        <v>1128</v>
      </c>
      <c r="CB127" s="3">
        <v>1</v>
      </c>
      <c r="CC127" s="3">
        <v>2</v>
      </c>
      <c r="CD127" s="3">
        <f t="shared" si="73"/>
        <v>0.91468253968253976</v>
      </c>
    </row>
    <row r="128" spans="1:82" ht="15" x14ac:dyDescent="0.2">
      <c r="A128" s="3" t="s">
        <v>1140</v>
      </c>
      <c r="B128" s="21" t="s">
        <v>3149</v>
      </c>
      <c r="C128" s="3" t="s">
        <v>1131</v>
      </c>
      <c r="D128" s="3" t="s">
        <v>144</v>
      </c>
      <c r="E128" s="3" t="s">
        <v>1132</v>
      </c>
      <c r="F128" s="3">
        <v>5</v>
      </c>
      <c r="G128" s="3">
        <f t="shared" si="37"/>
        <v>1</v>
      </c>
      <c r="H128" s="3">
        <v>5</v>
      </c>
      <c r="I128" s="3">
        <f t="shared" si="38"/>
        <v>1</v>
      </c>
      <c r="J128" s="1">
        <f t="shared" si="67"/>
        <v>1</v>
      </c>
      <c r="K128" s="3">
        <v>5</v>
      </c>
      <c r="L128" s="3">
        <f t="shared" si="39"/>
        <v>1</v>
      </c>
      <c r="M128" s="3">
        <v>5</v>
      </c>
      <c r="N128" s="3">
        <f t="shared" si="40"/>
        <v>1</v>
      </c>
      <c r="O128" s="3">
        <v>5</v>
      </c>
      <c r="P128" s="3">
        <f t="shared" si="41"/>
        <v>1</v>
      </c>
      <c r="Q128" s="3">
        <v>5</v>
      </c>
      <c r="R128" s="3">
        <f t="shared" si="42"/>
        <v>1</v>
      </c>
      <c r="S128" s="3">
        <v>5</v>
      </c>
      <c r="T128" s="3">
        <f t="shared" si="43"/>
        <v>1</v>
      </c>
      <c r="U128" s="3">
        <v>4</v>
      </c>
      <c r="V128" s="3">
        <f t="shared" si="44"/>
        <v>0.75</v>
      </c>
      <c r="W128" s="3">
        <v>4</v>
      </c>
      <c r="X128" s="3">
        <f t="shared" si="45"/>
        <v>0.75</v>
      </c>
      <c r="Y128" s="3">
        <v>4</v>
      </c>
      <c r="Z128" s="3">
        <f t="shared" si="46"/>
        <v>0.75</v>
      </c>
      <c r="AA128" s="3">
        <v>5</v>
      </c>
      <c r="AB128" s="3">
        <f t="shared" si="47"/>
        <v>1</v>
      </c>
      <c r="AC128" s="3">
        <v>3</v>
      </c>
      <c r="AD128" s="3">
        <f t="shared" si="48"/>
        <v>0.5</v>
      </c>
      <c r="AE128" s="3">
        <v>4</v>
      </c>
      <c r="AF128" s="3">
        <f t="shared" si="49"/>
        <v>0.75</v>
      </c>
      <c r="AG128" s="3">
        <v>3</v>
      </c>
      <c r="AH128" s="3">
        <f t="shared" si="50"/>
        <v>0.5</v>
      </c>
      <c r="AI128" s="3">
        <f t="shared" si="68"/>
        <v>0.83333333333333337</v>
      </c>
      <c r="AJ128" s="3">
        <v>5</v>
      </c>
      <c r="AK128" s="3">
        <f t="shared" si="51"/>
        <v>1</v>
      </c>
      <c r="AL128" s="3">
        <v>5</v>
      </c>
      <c r="AM128" s="3">
        <f t="shared" si="52"/>
        <v>1</v>
      </c>
      <c r="AN128" s="3">
        <f t="shared" si="69"/>
        <v>1</v>
      </c>
      <c r="AO128" s="3" t="s">
        <v>1138</v>
      </c>
      <c r="AP128" s="3">
        <v>4</v>
      </c>
      <c r="AQ128" s="3">
        <f t="shared" si="53"/>
        <v>1</v>
      </c>
      <c r="AR128" s="3">
        <v>4</v>
      </c>
      <c r="AS128" s="3">
        <f t="shared" si="54"/>
        <v>1</v>
      </c>
      <c r="AT128" s="3">
        <v>2</v>
      </c>
      <c r="AU128" s="3">
        <f t="shared" si="55"/>
        <v>0.33333333333333331</v>
      </c>
      <c r="AV128" s="3">
        <v>3</v>
      </c>
      <c r="AW128" s="3">
        <f t="shared" si="56"/>
        <v>0.66666666666666663</v>
      </c>
      <c r="AX128" s="3">
        <v>3</v>
      </c>
      <c r="AY128" s="3">
        <f t="shared" si="57"/>
        <v>0.66666666666666663</v>
      </c>
      <c r="AZ128" s="3">
        <v>4</v>
      </c>
      <c r="BA128" s="3">
        <f t="shared" si="58"/>
        <v>1</v>
      </c>
      <c r="BB128" s="3">
        <v>3</v>
      </c>
      <c r="BC128" s="3">
        <f t="shared" si="59"/>
        <v>0.66666666666666663</v>
      </c>
      <c r="BD128" s="3">
        <v>3</v>
      </c>
      <c r="BE128" s="3">
        <f t="shared" si="60"/>
        <v>0.66666666666666663</v>
      </c>
      <c r="BF128" s="3">
        <v>4</v>
      </c>
      <c r="BG128" s="3">
        <f t="shared" si="61"/>
        <v>1</v>
      </c>
      <c r="BH128" s="3">
        <f t="shared" si="70"/>
        <v>0.77777777777777779</v>
      </c>
      <c r="BO128" s="3">
        <v>3</v>
      </c>
      <c r="BP128" s="3">
        <f t="shared" si="62"/>
        <v>0.66666666666666663</v>
      </c>
      <c r="BQ128" s="3">
        <v>4</v>
      </c>
      <c r="BR128" s="3">
        <f t="shared" si="63"/>
        <v>1</v>
      </c>
      <c r="BS128" s="3">
        <f t="shared" si="71"/>
        <v>0.83333333333333326</v>
      </c>
      <c r="BT128" s="3">
        <v>3</v>
      </c>
      <c r="BU128" s="3">
        <f t="shared" si="64"/>
        <v>0.66666666666666663</v>
      </c>
      <c r="BV128" s="3">
        <v>2</v>
      </c>
      <c r="BW128" s="3">
        <f t="shared" si="65"/>
        <v>0.33333333333333331</v>
      </c>
      <c r="BX128" s="3">
        <v>3</v>
      </c>
      <c r="BY128" s="3">
        <f t="shared" si="66"/>
        <v>0.66666666666666663</v>
      </c>
      <c r="BZ128" s="3">
        <f t="shared" si="72"/>
        <v>0.55555555555555547</v>
      </c>
      <c r="CA128" s="3" t="s">
        <v>1139</v>
      </c>
      <c r="CB128" s="3">
        <v>1</v>
      </c>
      <c r="CC128" s="3">
        <v>4</v>
      </c>
      <c r="CD128" s="3">
        <f t="shared" si="73"/>
        <v>0.8571428571428571</v>
      </c>
    </row>
    <row r="129" spans="1:82" ht="15" x14ac:dyDescent="0.2">
      <c r="A129" s="3" t="s">
        <v>1141</v>
      </c>
      <c r="B129" s="21" t="s">
        <v>3138</v>
      </c>
      <c r="C129" s="3" t="s">
        <v>866</v>
      </c>
      <c r="D129" s="3" t="s">
        <v>144</v>
      </c>
      <c r="E129" s="3" t="s">
        <v>270</v>
      </c>
      <c r="F129" s="3">
        <v>5</v>
      </c>
      <c r="G129" s="3">
        <f t="shared" si="37"/>
        <v>1</v>
      </c>
      <c r="H129" s="3">
        <v>5</v>
      </c>
      <c r="I129" s="3">
        <f t="shared" si="38"/>
        <v>1</v>
      </c>
      <c r="J129" s="1">
        <f t="shared" si="67"/>
        <v>1</v>
      </c>
      <c r="K129" s="3">
        <v>3</v>
      </c>
      <c r="L129" s="3">
        <f t="shared" si="39"/>
        <v>0.5</v>
      </c>
      <c r="M129" s="3">
        <v>4</v>
      </c>
      <c r="N129" s="3">
        <f t="shared" si="40"/>
        <v>0.75</v>
      </c>
      <c r="O129" s="3">
        <v>4</v>
      </c>
      <c r="P129" s="3">
        <f t="shared" si="41"/>
        <v>0.75</v>
      </c>
      <c r="Q129" s="3">
        <v>3</v>
      </c>
      <c r="R129" s="3">
        <f t="shared" si="42"/>
        <v>0.5</v>
      </c>
      <c r="S129" s="3">
        <v>4</v>
      </c>
      <c r="T129" s="3">
        <f t="shared" si="43"/>
        <v>0.75</v>
      </c>
      <c r="U129" s="3">
        <v>4</v>
      </c>
      <c r="V129" s="3">
        <f t="shared" si="44"/>
        <v>0.75</v>
      </c>
      <c r="W129" s="3">
        <v>4</v>
      </c>
      <c r="X129" s="3">
        <f t="shared" si="45"/>
        <v>0.75</v>
      </c>
      <c r="Y129" s="3">
        <v>3</v>
      </c>
      <c r="Z129" s="3">
        <f t="shared" si="46"/>
        <v>0.5</v>
      </c>
      <c r="AA129" s="3">
        <v>4</v>
      </c>
      <c r="AB129" s="3">
        <f t="shared" si="47"/>
        <v>0.75</v>
      </c>
      <c r="AC129" s="3">
        <v>3</v>
      </c>
      <c r="AD129" s="3">
        <f t="shared" si="48"/>
        <v>0.5</v>
      </c>
      <c r="AE129" s="3">
        <v>3</v>
      </c>
      <c r="AF129" s="3">
        <f t="shared" si="49"/>
        <v>0.5</v>
      </c>
      <c r="AG129" s="3">
        <v>2</v>
      </c>
      <c r="AH129" s="3">
        <f t="shared" si="50"/>
        <v>0.25</v>
      </c>
      <c r="AI129" s="3">
        <f t="shared" si="68"/>
        <v>0.60416666666666663</v>
      </c>
      <c r="AJ129" s="3">
        <v>5</v>
      </c>
      <c r="AK129" s="3">
        <f t="shared" si="51"/>
        <v>1</v>
      </c>
      <c r="AL129" s="3">
        <v>4</v>
      </c>
      <c r="AM129" s="3">
        <f t="shared" si="52"/>
        <v>0.75</v>
      </c>
      <c r="AN129" s="3">
        <f t="shared" si="69"/>
        <v>0.875</v>
      </c>
      <c r="AO129" s="3" t="s">
        <v>1146</v>
      </c>
      <c r="AP129" s="3">
        <v>4</v>
      </c>
      <c r="AQ129" s="3">
        <f t="shared" si="53"/>
        <v>1</v>
      </c>
      <c r="AR129" s="3">
        <v>1</v>
      </c>
      <c r="AS129" s="3">
        <f t="shared" si="54"/>
        <v>0</v>
      </c>
      <c r="AT129" s="3">
        <v>1</v>
      </c>
      <c r="AU129" s="3">
        <f t="shared" si="55"/>
        <v>0</v>
      </c>
      <c r="AV129" s="3">
        <v>1</v>
      </c>
      <c r="AW129" s="3">
        <f t="shared" si="56"/>
        <v>0</v>
      </c>
      <c r="AX129" s="3">
        <v>1</v>
      </c>
      <c r="AY129" s="3">
        <f t="shared" si="57"/>
        <v>0</v>
      </c>
      <c r="AZ129" s="3">
        <v>1</v>
      </c>
      <c r="BA129" s="3">
        <f t="shared" si="58"/>
        <v>0</v>
      </c>
      <c r="BB129" s="3">
        <v>1</v>
      </c>
      <c r="BC129" s="3">
        <f t="shared" si="59"/>
        <v>0</v>
      </c>
      <c r="BD129" s="3">
        <v>1</v>
      </c>
      <c r="BE129" s="3">
        <f t="shared" si="60"/>
        <v>0</v>
      </c>
      <c r="BF129" s="3">
        <v>4</v>
      </c>
      <c r="BG129" s="3">
        <f t="shared" si="61"/>
        <v>1</v>
      </c>
      <c r="BH129" s="3">
        <f t="shared" si="70"/>
        <v>0.22222222222222221</v>
      </c>
      <c r="BO129" s="3">
        <v>4</v>
      </c>
      <c r="BP129" s="3">
        <f t="shared" si="62"/>
        <v>1</v>
      </c>
      <c r="BQ129" s="3">
        <v>4</v>
      </c>
      <c r="BR129" s="3">
        <f t="shared" si="63"/>
        <v>1</v>
      </c>
      <c r="BS129" s="3">
        <f t="shared" si="71"/>
        <v>1</v>
      </c>
      <c r="BT129" s="3">
        <v>3</v>
      </c>
      <c r="BU129" s="3">
        <f t="shared" si="64"/>
        <v>0.66666666666666663</v>
      </c>
      <c r="BV129" s="3">
        <v>2</v>
      </c>
      <c r="BW129" s="3">
        <f t="shared" si="65"/>
        <v>0.33333333333333331</v>
      </c>
      <c r="BX129" s="3">
        <v>1</v>
      </c>
      <c r="BY129" s="3">
        <f t="shared" si="66"/>
        <v>0</v>
      </c>
      <c r="BZ129" s="3">
        <f t="shared" si="72"/>
        <v>0.33333333333333331</v>
      </c>
      <c r="CA129" s="3" t="s">
        <v>1147</v>
      </c>
      <c r="CB129" s="3">
        <v>1</v>
      </c>
      <c r="CC129" s="3">
        <v>4</v>
      </c>
      <c r="CD129" s="3">
        <f t="shared" si="73"/>
        <v>0.71924603174603174</v>
      </c>
    </row>
    <row r="130" spans="1:82" ht="15" x14ac:dyDescent="0.2">
      <c r="A130" s="3" t="s">
        <v>1148</v>
      </c>
      <c r="B130" s="21" t="s">
        <v>3138</v>
      </c>
      <c r="C130" s="3" t="s">
        <v>1149</v>
      </c>
      <c r="D130" s="3" t="s">
        <v>144</v>
      </c>
      <c r="E130" s="3" t="s">
        <v>424</v>
      </c>
      <c r="F130" s="3">
        <v>4</v>
      </c>
      <c r="G130" s="3">
        <f t="shared" si="37"/>
        <v>0.75</v>
      </c>
      <c r="H130" s="3">
        <v>5</v>
      </c>
      <c r="I130" s="3">
        <f t="shared" si="38"/>
        <v>1</v>
      </c>
      <c r="J130" s="1">
        <f t="shared" si="67"/>
        <v>0.875</v>
      </c>
      <c r="K130" s="3">
        <v>5</v>
      </c>
      <c r="L130" s="3">
        <f t="shared" si="39"/>
        <v>1</v>
      </c>
      <c r="M130" s="3">
        <v>4</v>
      </c>
      <c r="N130" s="3">
        <f t="shared" si="40"/>
        <v>0.75</v>
      </c>
      <c r="O130" s="3">
        <v>4</v>
      </c>
      <c r="P130" s="3">
        <f t="shared" si="41"/>
        <v>0.75</v>
      </c>
      <c r="Q130" s="3">
        <v>3</v>
      </c>
      <c r="R130" s="3">
        <f t="shared" si="42"/>
        <v>0.5</v>
      </c>
      <c r="S130" s="3">
        <v>3</v>
      </c>
      <c r="T130" s="3">
        <f t="shared" si="43"/>
        <v>0.5</v>
      </c>
      <c r="U130" s="3">
        <v>4</v>
      </c>
      <c r="V130" s="3">
        <f t="shared" si="44"/>
        <v>0.75</v>
      </c>
      <c r="W130" s="3">
        <v>3</v>
      </c>
      <c r="X130" s="3">
        <f t="shared" si="45"/>
        <v>0.5</v>
      </c>
      <c r="Y130" s="3">
        <v>4</v>
      </c>
      <c r="Z130" s="3">
        <f t="shared" si="46"/>
        <v>0.75</v>
      </c>
      <c r="AA130" s="3">
        <v>4</v>
      </c>
      <c r="AB130" s="3">
        <f t="shared" si="47"/>
        <v>0.75</v>
      </c>
      <c r="AC130" s="3">
        <v>2</v>
      </c>
      <c r="AD130" s="3">
        <f t="shared" si="48"/>
        <v>0.25</v>
      </c>
      <c r="AE130" s="3">
        <v>4</v>
      </c>
      <c r="AF130" s="3">
        <f t="shared" si="49"/>
        <v>0.75</v>
      </c>
      <c r="AG130" s="3">
        <v>4</v>
      </c>
      <c r="AH130" s="3">
        <f t="shared" si="50"/>
        <v>0.75</v>
      </c>
      <c r="AI130" s="3">
        <f t="shared" si="68"/>
        <v>0.66666666666666663</v>
      </c>
      <c r="AJ130" s="3">
        <v>4</v>
      </c>
      <c r="AK130" s="3">
        <f t="shared" si="51"/>
        <v>0.75</v>
      </c>
      <c r="AL130" s="3">
        <v>4</v>
      </c>
      <c r="AM130" s="3">
        <f t="shared" si="52"/>
        <v>0.75</v>
      </c>
      <c r="AN130" s="3">
        <f t="shared" si="69"/>
        <v>0.75</v>
      </c>
      <c r="AO130" s="3" t="s">
        <v>1154</v>
      </c>
      <c r="AP130" s="3">
        <v>4</v>
      </c>
      <c r="AQ130" s="3">
        <f t="shared" si="53"/>
        <v>1</v>
      </c>
      <c r="AR130" s="3">
        <v>1</v>
      </c>
      <c r="AS130" s="3">
        <f t="shared" si="54"/>
        <v>0</v>
      </c>
      <c r="AT130" s="3">
        <v>1</v>
      </c>
      <c r="AU130" s="3">
        <f t="shared" si="55"/>
        <v>0</v>
      </c>
      <c r="AV130" s="3">
        <v>1</v>
      </c>
      <c r="AW130" s="3">
        <f t="shared" si="56"/>
        <v>0</v>
      </c>
      <c r="AX130" s="3">
        <v>1</v>
      </c>
      <c r="AY130" s="3">
        <f t="shared" si="57"/>
        <v>0</v>
      </c>
      <c r="AZ130" s="3">
        <v>1</v>
      </c>
      <c r="BA130" s="3">
        <f t="shared" si="58"/>
        <v>0</v>
      </c>
      <c r="BB130" s="3">
        <v>1</v>
      </c>
      <c r="BC130" s="3">
        <f t="shared" si="59"/>
        <v>0</v>
      </c>
      <c r="BD130" s="3">
        <v>1</v>
      </c>
      <c r="BE130" s="3">
        <f t="shared" si="60"/>
        <v>0</v>
      </c>
      <c r="BF130" s="3">
        <v>3</v>
      </c>
      <c r="BG130" s="3">
        <f t="shared" si="61"/>
        <v>0.66666666666666663</v>
      </c>
      <c r="BH130" s="3">
        <f t="shared" si="70"/>
        <v>0.18518518518518517</v>
      </c>
      <c r="BI130" s="3" t="s">
        <v>1155</v>
      </c>
      <c r="BJ130" s="3">
        <v>3</v>
      </c>
      <c r="BO130" s="3">
        <v>4</v>
      </c>
      <c r="BP130" s="3">
        <f t="shared" si="62"/>
        <v>1</v>
      </c>
      <c r="BQ130" s="3">
        <v>4</v>
      </c>
      <c r="BR130" s="3">
        <f t="shared" si="63"/>
        <v>1</v>
      </c>
      <c r="BS130" s="3">
        <f t="shared" si="71"/>
        <v>1</v>
      </c>
      <c r="BT130" s="3">
        <v>4</v>
      </c>
      <c r="BU130" s="3">
        <f t="shared" si="64"/>
        <v>1</v>
      </c>
      <c r="BV130" s="3">
        <v>1</v>
      </c>
      <c r="BW130" s="3">
        <f t="shared" si="65"/>
        <v>0</v>
      </c>
      <c r="BX130" s="3">
        <v>2</v>
      </c>
      <c r="BY130" s="3">
        <f t="shared" si="66"/>
        <v>0.33333333333333331</v>
      </c>
      <c r="BZ130" s="3">
        <f t="shared" si="72"/>
        <v>0.44444444444444442</v>
      </c>
      <c r="CA130" s="3" t="s">
        <v>1156</v>
      </c>
      <c r="CB130" s="3">
        <v>1</v>
      </c>
      <c r="CC130" s="3">
        <v>1</v>
      </c>
      <c r="CD130" s="3">
        <f t="shared" si="73"/>
        <v>0.70304232804232802</v>
      </c>
    </row>
    <row r="131" spans="1:82" ht="15" x14ac:dyDescent="0.2">
      <c r="A131" s="3" t="s">
        <v>1159</v>
      </c>
      <c r="B131" s="21" t="s">
        <v>3137</v>
      </c>
      <c r="C131" s="3" t="s">
        <v>291</v>
      </c>
      <c r="D131" s="3" t="s">
        <v>124</v>
      </c>
      <c r="E131" s="3" t="s">
        <v>303</v>
      </c>
      <c r="F131" s="3">
        <v>5</v>
      </c>
      <c r="G131" s="3">
        <f t="shared" ref="G131:G194" si="74">(F131-1)/4</f>
        <v>1</v>
      </c>
      <c r="H131" s="3">
        <v>5</v>
      </c>
      <c r="I131" s="3">
        <f t="shared" ref="I131:I194" si="75">(H131-1)/4</f>
        <v>1</v>
      </c>
      <c r="J131" s="1">
        <f t="shared" si="67"/>
        <v>1</v>
      </c>
      <c r="K131" s="3">
        <v>5</v>
      </c>
      <c r="L131" s="3">
        <f t="shared" ref="L131:L194" si="76">(K131-1)/4</f>
        <v>1</v>
      </c>
      <c r="M131" s="3">
        <v>5</v>
      </c>
      <c r="N131" s="3">
        <f t="shared" ref="N131:N194" si="77">(M131-1)/4</f>
        <v>1</v>
      </c>
      <c r="O131" s="3">
        <v>5</v>
      </c>
      <c r="P131" s="3">
        <f t="shared" ref="P131:P194" si="78">(O131-1)/4</f>
        <v>1</v>
      </c>
      <c r="Q131" s="3">
        <v>3</v>
      </c>
      <c r="R131" s="3">
        <f t="shared" ref="R131:R194" si="79">(Q131-1)/4</f>
        <v>0.5</v>
      </c>
      <c r="S131" s="3">
        <v>3</v>
      </c>
      <c r="T131" s="3">
        <f t="shared" ref="T131:T194" si="80">(S131-1)/4</f>
        <v>0.5</v>
      </c>
      <c r="U131" s="3">
        <v>5</v>
      </c>
      <c r="V131" s="3">
        <f t="shared" ref="V131:V194" si="81">(U131-1)/4</f>
        <v>1</v>
      </c>
      <c r="W131" s="3">
        <v>5</v>
      </c>
      <c r="X131" s="3">
        <f t="shared" ref="X131:X194" si="82">(W131-1)/4</f>
        <v>1</v>
      </c>
      <c r="Y131" s="3">
        <v>3</v>
      </c>
      <c r="Z131" s="3">
        <f t="shared" ref="Z131:Z194" si="83">(Y131-1)/4</f>
        <v>0.5</v>
      </c>
      <c r="AA131" s="3">
        <v>5</v>
      </c>
      <c r="AB131" s="3">
        <f t="shared" ref="AB131:AB194" si="84">(AA131-1)/4</f>
        <v>1</v>
      </c>
      <c r="AC131" s="3">
        <v>5</v>
      </c>
      <c r="AD131" s="3">
        <f t="shared" ref="AD131:AD194" si="85">(AC131-1)/4</f>
        <v>1</v>
      </c>
      <c r="AE131" s="3">
        <v>5</v>
      </c>
      <c r="AF131" s="3">
        <f t="shared" ref="AF131:AF194" si="86">(AE131-1)/4</f>
        <v>1</v>
      </c>
      <c r="AG131" s="3">
        <v>5</v>
      </c>
      <c r="AH131" s="3">
        <f t="shared" ref="AH131:AH194" si="87">(AG131-1)/4</f>
        <v>1</v>
      </c>
      <c r="AI131" s="3">
        <f t="shared" si="68"/>
        <v>0.875</v>
      </c>
      <c r="AJ131" s="3">
        <v>5</v>
      </c>
      <c r="AK131" s="3">
        <f t="shared" ref="AK131:AK194" si="88">(AJ131-1)/4</f>
        <v>1</v>
      </c>
      <c r="AL131" s="3">
        <v>5</v>
      </c>
      <c r="AM131" s="3">
        <f t="shared" ref="AM131:AM194" si="89">(AL131-1)/4</f>
        <v>1</v>
      </c>
      <c r="AN131" s="3">
        <f t="shared" si="69"/>
        <v>1</v>
      </c>
      <c r="AO131" s="3" t="s">
        <v>1165</v>
      </c>
      <c r="AP131" s="3">
        <v>4</v>
      </c>
      <c r="AQ131" s="3">
        <f t="shared" ref="AQ131:AQ194" si="90">(AP131-1)/3</f>
        <v>1</v>
      </c>
      <c r="AR131" s="3">
        <v>4</v>
      </c>
      <c r="AS131" s="3">
        <f t="shared" ref="AS131:AS194" si="91">(AR131-1)/3</f>
        <v>1</v>
      </c>
      <c r="AT131" s="3">
        <v>4</v>
      </c>
      <c r="AU131" s="3">
        <f t="shared" ref="AU131:AU194" si="92">(AT131-1)/3</f>
        <v>1</v>
      </c>
      <c r="AV131" s="3">
        <v>4</v>
      </c>
      <c r="AW131" s="3">
        <f t="shared" ref="AW131:AW194" si="93">(AV131-1)/3</f>
        <v>1</v>
      </c>
      <c r="AX131" s="3">
        <v>0</v>
      </c>
      <c r="AY131" s="3">
        <f t="shared" ref="AY131:AY194" si="94">(AX131-1)/3</f>
        <v>-0.33333333333333331</v>
      </c>
      <c r="AZ131" s="3">
        <v>4</v>
      </c>
      <c r="BA131" s="3">
        <f t="shared" ref="BA131:BA194" si="95">(AZ131-1)/3</f>
        <v>1</v>
      </c>
      <c r="BB131" s="3">
        <v>4</v>
      </c>
      <c r="BC131" s="3">
        <f t="shared" ref="BC131:BC194" si="96">(BB131-1)/3</f>
        <v>1</v>
      </c>
      <c r="BD131" s="3">
        <v>4</v>
      </c>
      <c r="BE131" s="3">
        <f t="shared" ref="BE131:BE194" si="97">(BD131-1)/3</f>
        <v>1</v>
      </c>
      <c r="BF131" s="3">
        <v>4</v>
      </c>
      <c r="BG131" s="3">
        <f t="shared" ref="BG131:BG194" si="98">(BF131-1)/3</f>
        <v>1</v>
      </c>
      <c r="BH131" s="3" t="str">
        <f t="shared" si="70"/>
        <v/>
      </c>
      <c r="BI131" s="3" t="s">
        <v>1166</v>
      </c>
      <c r="BJ131" s="3">
        <v>0</v>
      </c>
      <c r="BK131" s="3" t="s">
        <v>1167</v>
      </c>
      <c r="BL131" s="3">
        <v>0</v>
      </c>
      <c r="BM131" s="3" t="s">
        <v>1168</v>
      </c>
      <c r="BN131" s="3">
        <v>0</v>
      </c>
      <c r="BO131" s="3">
        <v>4</v>
      </c>
      <c r="BP131" s="3">
        <f t="shared" ref="BP131:BP194" si="99">(BO131-1)/3</f>
        <v>1</v>
      </c>
      <c r="BQ131" s="3">
        <v>4</v>
      </c>
      <c r="BR131" s="3">
        <f t="shared" ref="BR131:BR194" si="100">(BQ131-1)/3</f>
        <v>1</v>
      </c>
      <c r="BS131" s="3">
        <f t="shared" si="71"/>
        <v>1</v>
      </c>
      <c r="BT131" s="3">
        <v>4</v>
      </c>
      <c r="BU131" s="3">
        <f t="shared" ref="BU131:BU194" si="101">(BT131-1)/3</f>
        <v>1</v>
      </c>
      <c r="BV131" s="3">
        <v>4</v>
      </c>
      <c r="BW131" s="3">
        <f t="shared" ref="BW131:BW194" si="102">(BV131-1)/3</f>
        <v>1</v>
      </c>
      <c r="BX131" s="3">
        <v>3</v>
      </c>
      <c r="BY131" s="3">
        <f t="shared" ref="BY131:BY194" si="103">(BX131-1)/3</f>
        <v>0.66666666666666663</v>
      </c>
      <c r="BZ131" s="3">
        <f t="shared" si="72"/>
        <v>0.88888888888888884</v>
      </c>
      <c r="CA131" s="3" t="s">
        <v>1169</v>
      </c>
      <c r="CB131" s="3">
        <v>1</v>
      </c>
      <c r="CC131" s="3">
        <v>1</v>
      </c>
      <c r="CD131" s="3">
        <f t="shared" si="73"/>
        <v>0.96064814814814825</v>
      </c>
    </row>
    <row r="132" spans="1:82" ht="15" x14ac:dyDescent="0.2">
      <c r="A132" s="3" t="s">
        <v>1170</v>
      </c>
      <c r="B132" s="21" t="s">
        <v>3150</v>
      </c>
      <c r="C132" s="3" t="s">
        <v>1171</v>
      </c>
      <c r="D132" s="3" t="s">
        <v>124</v>
      </c>
      <c r="E132" s="3" t="s">
        <v>1172</v>
      </c>
      <c r="F132" s="3">
        <v>5</v>
      </c>
      <c r="G132" s="3">
        <f t="shared" si="74"/>
        <v>1</v>
      </c>
      <c r="H132" s="3">
        <v>5</v>
      </c>
      <c r="I132" s="3">
        <f t="shared" si="75"/>
        <v>1</v>
      </c>
      <c r="J132" s="1">
        <f t="shared" ref="J132:J195" si="104">IFERROR(AVERAGE(IF(G132&gt;=0,G132,""), IF(I132&gt;=0,I132,"")), "")</f>
        <v>1</v>
      </c>
      <c r="K132" s="3">
        <v>5</v>
      </c>
      <c r="L132" s="3">
        <f t="shared" si="76"/>
        <v>1</v>
      </c>
      <c r="M132" s="3">
        <v>5</v>
      </c>
      <c r="N132" s="3">
        <f t="shared" si="77"/>
        <v>1</v>
      </c>
      <c r="O132" s="3">
        <v>5</v>
      </c>
      <c r="P132" s="3">
        <f t="shared" si="78"/>
        <v>1</v>
      </c>
      <c r="Q132" s="3">
        <v>5</v>
      </c>
      <c r="R132" s="3">
        <f t="shared" si="79"/>
        <v>1</v>
      </c>
      <c r="S132" s="3">
        <v>5</v>
      </c>
      <c r="T132" s="3">
        <f t="shared" si="80"/>
        <v>1</v>
      </c>
      <c r="U132" s="3">
        <v>5</v>
      </c>
      <c r="V132" s="3">
        <f t="shared" si="81"/>
        <v>1</v>
      </c>
      <c r="W132" s="3">
        <v>5</v>
      </c>
      <c r="X132" s="3">
        <f t="shared" si="82"/>
        <v>1</v>
      </c>
      <c r="Y132" s="3">
        <v>5</v>
      </c>
      <c r="Z132" s="3">
        <f t="shared" si="83"/>
        <v>1</v>
      </c>
      <c r="AA132" s="3">
        <v>5</v>
      </c>
      <c r="AB132" s="3">
        <f t="shared" si="84"/>
        <v>1</v>
      </c>
      <c r="AC132" s="3">
        <v>5</v>
      </c>
      <c r="AD132" s="3">
        <f t="shared" si="85"/>
        <v>1</v>
      </c>
      <c r="AE132" s="3">
        <v>5</v>
      </c>
      <c r="AF132" s="3">
        <f t="shared" si="86"/>
        <v>1</v>
      </c>
      <c r="AG132" s="3">
        <v>1</v>
      </c>
      <c r="AH132" s="3">
        <f t="shared" si="87"/>
        <v>0</v>
      </c>
      <c r="AI132" s="3">
        <f t="shared" ref="AI132:AI195" si="105">IFERROR(AVERAGE(IF(L132&gt;=0,L132,""), IF(N132&gt;=0,N132,""), IF(P132&gt;=0,P132,""), IF(R132&gt;=0,R132,""), IF(T132&gt;=0,T132,""), IF(V132&gt;=0,V132,""), IF(X132&gt;=0,X132,""), IF(Z132&gt;=0,Z132,""), IF(AB132&gt;=0,AB132,""), IF(AD132&gt;=0,AD132,""), IF(AF132&gt;=0,AF132,""), IF(AH132&gt;=0,AH132,"")), "")</f>
        <v>0.91666666666666663</v>
      </c>
      <c r="AJ132" s="3">
        <v>5</v>
      </c>
      <c r="AK132" s="3">
        <f t="shared" si="88"/>
        <v>1</v>
      </c>
      <c r="AL132" s="3">
        <v>5</v>
      </c>
      <c r="AM132" s="3">
        <f t="shared" si="89"/>
        <v>1</v>
      </c>
      <c r="AN132" s="3">
        <f t="shared" ref="AN132:AN195" si="106">IFERROR(AVERAGE(IF(AK132&gt;=0,AK132,""), IF(AM132&gt;=0,AM132,"")), "")</f>
        <v>1</v>
      </c>
      <c r="AO132" s="3" t="s">
        <v>1178</v>
      </c>
      <c r="AP132" s="3">
        <v>4</v>
      </c>
      <c r="AQ132" s="3">
        <f t="shared" si="90"/>
        <v>1</v>
      </c>
      <c r="AR132" s="3">
        <v>3</v>
      </c>
      <c r="AS132" s="3">
        <f t="shared" si="91"/>
        <v>0.66666666666666663</v>
      </c>
      <c r="AT132" s="3">
        <v>2</v>
      </c>
      <c r="AU132" s="3">
        <f t="shared" si="92"/>
        <v>0.33333333333333331</v>
      </c>
      <c r="AV132" s="3">
        <v>2</v>
      </c>
      <c r="AW132" s="3">
        <f t="shared" si="93"/>
        <v>0.33333333333333331</v>
      </c>
      <c r="AX132" s="3">
        <v>2</v>
      </c>
      <c r="AY132" s="3">
        <f t="shared" si="94"/>
        <v>0.33333333333333331</v>
      </c>
      <c r="AZ132" s="3">
        <v>1</v>
      </c>
      <c r="BA132" s="3">
        <f t="shared" si="95"/>
        <v>0</v>
      </c>
      <c r="BB132" s="3">
        <v>4</v>
      </c>
      <c r="BC132" s="3">
        <f t="shared" si="96"/>
        <v>1</v>
      </c>
      <c r="BD132" s="3">
        <v>4</v>
      </c>
      <c r="BE132" s="3">
        <f t="shared" si="97"/>
        <v>1</v>
      </c>
      <c r="BF132" s="3">
        <v>3</v>
      </c>
      <c r="BG132" s="3">
        <f t="shared" si="98"/>
        <v>0.66666666666666663</v>
      </c>
      <c r="BH132" s="3">
        <f t="shared" ref="BH132:BH195" si="107">IFERROR(AVERAGE(IF(AQ132&gt;=0,AQ132,""), IF(AS132&gt;=0,AS132,""), IF(AU132&gt;=0,AU132,""), IF(AW132&gt;=0,AW132,""), IF(AY132&gt;=0,AY132,""), IF(BA132&gt;=0,BA132,""), IF(BC132&gt;=0,BC132,""), IF(BE132&gt;=0,BE132,""), IF(BG132&gt;=0,BG132,"")), "")</f>
        <v>0.59259259259259256</v>
      </c>
      <c r="BI132" s="3" t="s">
        <v>1179</v>
      </c>
      <c r="BJ132" s="3">
        <v>3</v>
      </c>
      <c r="BO132" s="3">
        <v>4</v>
      </c>
      <c r="BP132" s="3">
        <f t="shared" si="99"/>
        <v>1</v>
      </c>
      <c r="BQ132" s="3">
        <v>4</v>
      </c>
      <c r="BR132" s="3">
        <f t="shared" si="100"/>
        <v>1</v>
      </c>
      <c r="BS132" s="3">
        <f t="shared" ref="BS132:BS195" si="108">IFERROR(AVERAGE(IF(BP132&gt;=0,BP132,""), IF(BR132&gt;=0,BR132,"")), "")</f>
        <v>1</v>
      </c>
      <c r="BT132" s="3">
        <v>4</v>
      </c>
      <c r="BU132" s="3">
        <f t="shared" si="101"/>
        <v>1</v>
      </c>
      <c r="BV132" s="3">
        <v>4</v>
      </c>
      <c r="BW132" s="3">
        <f t="shared" si="102"/>
        <v>1</v>
      </c>
      <c r="BX132" s="3">
        <v>3</v>
      </c>
      <c r="BY132" s="3">
        <f t="shared" si="103"/>
        <v>0.66666666666666663</v>
      </c>
      <c r="BZ132" s="3">
        <f t="shared" ref="BZ132:BZ195" si="109">IFERROR(AVERAGE(IF(BU132&gt;=0,BU132,""), IF(BW132&gt;=0,BW132,""), IF(BY132&gt;=0,BY132,"")), "")</f>
        <v>0.88888888888888884</v>
      </c>
      <c r="CA132" s="3" t="s">
        <v>1180</v>
      </c>
      <c r="CB132" s="3">
        <v>1</v>
      </c>
      <c r="CC132" s="3">
        <v>5</v>
      </c>
      <c r="CD132" s="3">
        <f t="shared" ref="CD132:CD195" si="110">IFERROR(AVERAGE(J132,AI132,AN132,BH132,BS132,BZ132,CB132), "")</f>
        <v>0.91402116402116407</v>
      </c>
    </row>
    <row r="133" spans="1:82" ht="15" x14ac:dyDescent="0.2">
      <c r="A133" s="3" t="s">
        <v>1181</v>
      </c>
      <c r="B133" s="21" t="s">
        <v>3137</v>
      </c>
      <c r="C133" s="3" t="s">
        <v>1182</v>
      </c>
      <c r="D133" s="3" t="s">
        <v>113</v>
      </c>
      <c r="E133" s="3" t="s">
        <v>1183</v>
      </c>
      <c r="G133" s="3">
        <f t="shared" si="74"/>
        <v>-0.25</v>
      </c>
      <c r="I133" s="3">
        <f t="shared" si="75"/>
        <v>-0.25</v>
      </c>
      <c r="J133" s="1" t="str">
        <f t="shared" si="104"/>
        <v/>
      </c>
      <c r="L133" s="3">
        <f t="shared" si="76"/>
        <v>-0.25</v>
      </c>
      <c r="N133" s="3">
        <f t="shared" si="77"/>
        <v>-0.25</v>
      </c>
      <c r="P133" s="3">
        <f t="shared" si="78"/>
        <v>-0.25</v>
      </c>
      <c r="R133" s="3">
        <f t="shared" si="79"/>
        <v>-0.25</v>
      </c>
      <c r="T133" s="3">
        <f t="shared" si="80"/>
        <v>-0.25</v>
      </c>
      <c r="V133" s="3">
        <f t="shared" si="81"/>
        <v>-0.25</v>
      </c>
      <c r="X133" s="3">
        <f t="shared" si="82"/>
        <v>-0.25</v>
      </c>
      <c r="Z133" s="3">
        <f t="shared" si="83"/>
        <v>-0.25</v>
      </c>
      <c r="AB133" s="3">
        <f t="shared" si="84"/>
        <v>-0.25</v>
      </c>
      <c r="AD133" s="3">
        <f t="shared" si="85"/>
        <v>-0.25</v>
      </c>
      <c r="AF133" s="3">
        <f t="shared" si="86"/>
        <v>-0.25</v>
      </c>
      <c r="AH133" s="3">
        <f t="shared" si="87"/>
        <v>-0.25</v>
      </c>
      <c r="AI133" s="3" t="str">
        <f t="shared" si="105"/>
        <v/>
      </c>
      <c r="AK133" s="3">
        <f t="shared" si="88"/>
        <v>-0.25</v>
      </c>
      <c r="AM133" s="3">
        <f t="shared" si="89"/>
        <v>-0.25</v>
      </c>
      <c r="AN133" s="3" t="str">
        <f t="shared" si="106"/>
        <v/>
      </c>
      <c r="AQ133" s="3">
        <f t="shared" si="90"/>
        <v>-0.33333333333333331</v>
      </c>
      <c r="AS133" s="3">
        <f t="shared" si="91"/>
        <v>-0.33333333333333331</v>
      </c>
      <c r="AU133" s="3">
        <f t="shared" si="92"/>
        <v>-0.33333333333333331</v>
      </c>
      <c r="AW133" s="3">
        <f t="shared" si="93"/>
        <v>-0.33333333333333331</v>
      </c>
      <c r="AY133" s="3">
        <f t="shared" si="94"/>
        <v>-0.33333333333333331</v>
      </c>
      <c r="BA133" s="3">
        <f t="shared" si="95"/>
        <v>-0.33333333333333331</v>
      </c>
      <c r="BC133" s="3">
        <f t="shared" si="96"/>
        <v>-0.33333333333333331</v>
      </c>
      <c r="BE133" s="3">
        <f t="shared" si="97"/>
        <v>-0.33333333333333331</v>
      </c>
      <c r="BG133" s="3">
        <f t="shared" si="98"/>
        <v>-0.33333333333333331</v>
      </c>
      <c r="BH133" s="3" t="str">
        <f t="shared" si="107"/>
        <v/>
      </c>
      <c r="BP133" s="3">
        <f t="shared" si="99"/>
        <v>-0.33333333333333331</v>
      </c>
      <c r="BR133" s="3">
        <f t="shared" si="100"/>
        <v>-0.33333333333333331</v>
      </c>
      <c r="BS133" s="3" t="str">
        <f t="shared" si="108"/>
        <v/>
      </c>
      <c r="BU133" s="3">
        <f t="shared" si="101"/>
        <v>-0.33333333333333331</v>
      </c>
      <c r="BW133" s="3">
        <f t="shared" si="102"/>
        <v>-0.33333333333333331</v>
      </c>
      <c r="BY133" s="3">
        <f t="shared" si="103"/>
        <v>-0.33333333333333331</v>
      </c>
      <c r="BZ133" s="3" t="str">
        <f t="shared" si="109"/>
        <v/>
      </c>
      <c r="CD133" s="3" t="str">
        <f t="shared" si="110"/>
        <v/>
      </c>
    </row>
    <row r="134" spans="1:82" ht="15" x14ac:dyDescent="0.2">
      <c r="A134" s="3" t="s">
        <v>1187</v>
      </c>
      <c r="B134" s="21" t="s">
        <v>3152</v>
      </c>
      <c r="C134" s="3" t="s">
        <v>1188</v>
      </c>
      <c r="D134" s="3" t="s">
        <v>124</v>
      </c>
      <c r="E134" s="3" t="s">
        <v>1189</v>
      </c>
      <c r="F134" s="3">
        <v>5</v>
      </c>
      <c r="G134" s="3">
        <f t="shared" si="74"/>
        <v>1</v>
      </c>
      <c r="H134" s="3">
        <v>5</v>
      </c>
      <c r="I134" s="3">
        <f t="shared" si="75"/>
        <v>1</v>
      </c>
      <c r="J134" s="1">
        <f t="shared" si="104"/>
        <v>1</v>
      </c>
      <c r="K134" s="3">
        <v>5</v>
      </c>
      <c r="L134" s="3">
        <f t="shared" si="76"/>
        <v>1</v>
      </c>
      <c r="M134" s="3">
        <v>5</v>
      </c>
      <c r="N134" s="3">
        <f t="shared" si="77"/>
        <v>1</v>
      </c>
      <c r="O134" s="3">
        <v>5</v>
      </c>
      <c r="P134" s="3">
        <f t="shared" si="78"/>
        <v>1</v>
      </c>
      <c r="Q134" s="3">
        <v>4</v>
      </c>
      <c r="R134" s="3">
        <f t="shared" si="79"/>
        <v>0.75</v>
      </c>
      <c r="S134" s="3">
        <v>4</v>
      </c>
      <c r="T134" s="3">
        <f t="shared" si="80"/>
        <v>0.75</v>
      </c>
      <c r="U134" s="3">
        <v>4</v>
      </c>
      <c r="V134" s="3">
        <f t="shared" si="81"/>
        <v>0.75</v>
      </c>
      <c r="W134" s="3">
        <v>5</v>
      </c>
      <c r="X134" s="3">
        <f t="shared" si="82"/>
        <v>1</v>
      </c>
      <c r="Y134" s="3">
        <v>3</v>
      </c>
      <c r="Z134" s="3">
        <f t="shared" si="83"/>
        <v>0.5</v>
      </c>
      <c r="AA134" s="3">
        <v>5</v>
      </c>
      <c r="AB134" s="3">
        <f t="shared" si="84"/>
        <v>1</v>
      </c>
      <c r="AC134" s="3">
        <v>4</v>
      </c>
      <c r="AD134" s="3">
        <f t="shared" si="85"/>
        <v>0.75</v>
      </c>
      <c r="AE134" s="3">
        <v>4</v>
      </c>
      <c r="AF134" s="3">
        <f t="shared" si="86"/>
        <v>0.75</v>
      </c>
      <c r="AG134" s="3">
        <v>1</v>
      </c>
      <c r="AH134" s="3">
        <f t="shared" si="87"/>
        <v>0</v>
      </c>
      <c r="AI134" s="3">
        <f t="shared" si="105"/>
        <v>0.77083333333333337</v>
      </c>
      <c r="AJ134" s="3">
        <v>5</v>
      </c>
      <c r="AK134" s="3">
        <f t="shared" si="88"/>
        <v>1</v>
      </c>
      <c r="AL134" s="3">
        <v>5</v>
      </c>
      <c r="AM134" s="3">
        <f t="shared" si="89"/>
        <v>1</v>
      </c>
      <c r="AN134" s="3">
        <f t="shared" si="106"/>
        <v>1</v>
      </c>
      <c r="AO134" s="3" t="s">
        <v>1194</v>
      </c>
      <c r="AP134" s="3">
        <v>2</v>
      </c>
      <c r="AQ134" s="3">
        <f t="shared" si="90"/>
        <v>0.33333333333333331</v>
      </c>
      <c r="AR134" s="3">
        <v>1</v>
      </c>
      <c r="AS134" s="3">
        <f t="shared" si="91"/>
        <v>0</v>
      </c>
      <c r="AT134" s="3">
        <v>1</v>
      </c>
      <c r="AU134" s="3">
        <f t="shared" si="92"/>
        <v>0</v>
      </c>
      <c r="AV134" s="3">
        <v>1</v>
      </c>
      <c r="AW134" s="3">
        <f t="shared" si="93"/>
        <v>0</v>
      </c>
      <c r="AX134" s="3">
        <v>1</v>
      </c>
      <c r="AY134" s="3">
        <f t="shared" si="94"/>
        <v>0</v>
      </c>
      <c r="AZ134" s="3">
        <v>1</v>
      </c>
      <c r="BA134" s="3">
        <f t="shared" si="95"/>
        <v>0</v>
      </c>
      <c r="BB134" s="3">
        <v>1</v>
      </c>
      <c r="BC134" s="3">
        <f t="shared" si="96"/>
        <v>0</v>
      </c>
      <c r="BD134" s="3">
        <v>3</v>
      </c>
      <c r="BE134" s="3">
        <f t="shared" si="97"/>
        <v>0.66666666666666663</v>
      </c>
      <c r="BF134" s="3">
        <v>4</v>
      </c>
      <c r="BG134" s="3">
        <f t="shared" si="98"/>
        <v>1</v>
      </c>
      <c r="BH134" s="3">
        <f t="shared" si="107"/>
        <v>0.22222222222222221</v>
      </c>
      <c r="BI134" s="3" t="s">
        <v>1195</v>
      </c>
      <c r="BJ134" s="3">
        <v>2</v>
      </c>
      <c r="BK134" s="3" t="s">
        <v>1196</v>
      </c>
      <c r="BL134" s="3">
        <v>2</v>
      </c>
      <c r="BO134" s="3">
        <v>4</v>
      </c>
      <c r="BP134" s="3">
        <f t="shared" si="99"/>
        <v>1</v>
      </c>
      <c r="BQ134" s="3">
        <v>4</v>
      </c>
      <c r="BR134" s="3">
        <f t="shared" si="100"/>
        <v>1</v>
      </c>
      <c r="BS134" s="3">
        <f t="shared" si="108"/>
        <v>1</v>
      </c>
      <c r="BT134" s="3">
        <v>3</v>
      </c>
      <c r="BU134" s="3">
        <f t="shared" si="101"/>
        <v>0.66666666666666663</v>
      </c>
      <c r="BV134" s="3">
        <v>1</v>
      </c>
      <c r="BW134" s="3">
        <f t="shared" si="102"/>
        <v>0</v>
      </c>
      <c r="BX134" s="3">
        <v>1</v>
      </c>
      <c r="BY134" s="3">
        <f t="shared" si="103"/>
        <v>0</v>
      </c>
      <c r="BZ134" s="3">
        <f t="shared" si="109"/>
        <v>0.22222222222222221</v>
      </c>
      <c r="CA134" s="3" t="s">
        <v>1197</v>
      </c>
      <c r="CB134" s="3">
        <v>1</v>
      </c>
      <c r="CC134" s="3">
        <v>1</v>
      </c>
      <c r="CD134" s="3">
        <f t="shared" si="110"/>
        <v>0.74503968253968256</v>
      </c>
    </row>
    <row r="135" spans="1:82" ht="15" x14ac:dyDescent="0.2">
      <c r="A135" s="3" t="s">
        <v>1198</v>
      </c>
      <c r="B135" s="21" t="s">
        <v>3152</v>
      </c>
      <c r="C135" s="3" t="s">
        <v>1199</v>
      </c>
      <c r="D135" s="3" t="s">
        <v>144</v>
      </c>
      <c r="E135" s="3" t="s">
        <v>1200</v>
      </c>
      <c r="F135" s="3">
        <v>5</v>
      </c>
      <c r="G135" s="3">
        <f t="shared" si="74"/>
        <v>1</v>
      </c>
      <c r="H135" s="3">
        <v>5</v>
      </c>
      <c r="I135" s="3">
        <f t="shared" si="75"/>
        <v>1</v>
      </c>
      <c r="J135" s="1">
        <f t="shared" si="104"/>
        <v>1</v>
      </c>
      <c r="K135" s="3">
        <v>4</v>
      </c>
      <c r="L135" s="3">
        <f t="shared" si="76"/>
        <v>0.75</v>
      </c>
      <c r="M135" s="3">
        <v>4</v>
      </c>
      <c r="N135" s="3">
        <f t="shared" si="77"/>
        <v>0.75</v>
      </c>
      <c r="O135" s="3">
        <v>5</v>
      </c>
      <c r="P135" s="3">
        <f t="shared" si="78"/>
        <v>1</v>
      </c>
      <c r="Q135" s="3">
        <v>3</v>
      </c>
      <c r="R135" s="3">
        <f t="shared" si="79"/>
        <v>0.5</v>
      </c>
      <c r="S135" s="3">
        <v>5</v>
      </c>
      <c r="T135" s="3">
        <f t="shared" si="80"/>
        <v>1</v>
      </c>
      <c r="U135" s="3">
        <v>5</v>
      </c>
      <c r="V135" s="3">
        <f t="shared" si="81"/>
        <v>1</v>
      </c>
      <c r="W135" s="3">
        <v>4</v>
      </c>
      <c r="X135" s="3">
        <f t="shared" si="82"/>
        <v>0.75</v>
      </c>
      <c r="Y135" s="3">
        <v>5</v>
      </c>
      <c r="Z135" s="3">
        <f t="shared" si="83"/>
        <v>1</v>
      </c>
      <c r="AA135" s="3">
        <v>5</v>
      </c>
      <c r="AB135" s="3">
        <f t="shared" si="84"/>
        <v>1</v>
      </c>
      <c r="AC135" s="3">
        <v>4</v>
      </c>
      <c r="AD135" s="3">
        <f t="shared" si="85"/>
        <v>0.75</v>
      </c>
      <c r="AE135" s="3">
        <v>5</v>
      </c>
      <c r="AF135" s="3">
        <f t="shared" si="86"/>
        <v>1</v>
      </c>
      <c r="AG135" s="3">
        <v>3</v>
      </c>
      <c r="AH135" s="3">
        <f t="shared" si="87"/>
        <v>0.5</v>
      </c>
      <c r="AI135" s="3">
        <f t="shared" si="105"/>
        <v>0.83333333333333337</v>
      </c>
      <c r="AJ135" s="3">
        <v>5</v>
      </c>
      <c r="AK135" s="3">
        <f t="shared" si="88"/>
        <v>1</v>
      </c>
      <c r="AL135" s="3">
        <v>4</v>
      </c>
      <c r="AM135" s="3">
        <f t="shared" si="89"/>
        <v>0.75</v>
      </c>
      <c r="AN135" s="3">
        <f t="shared" si="106"/>
        <v>0.875</v>
      </c>
      <c r="AO135" s="3" t="s">
        <v>1205</v>
      </c>
      <c r="AP135" s="3">
        <v>4</v>
      </c>
      <c r="AQ135" s="3">
        <f t="shared" si="90"/>
        <v>1</v>
      </c>
      <c r="AR135" s="3">
        <v>0</v>
      </c>
      <c r="AS135" s="3">
        <f t="shared" si="91"/>
        <v>-0.33333333333333331</v>
      </c>
      <c r="AT135" s="3">
        <v>1</v>
      </c>
      <c r="AU135" s="3">
        <f t="shared" si="92"/>
        <v>0</v>
      </c>
      <c r="AV135" s="3">
        <v>0</v>
      </c>
      <c r="AW135" s="3">
        <f t="shared" si="93"/>
        <v>-0.33333333333333331</v>
      </c>
      <c r="AX135" s="3">
        <v>3</v>
      </c>
      <c r="AY135" s="3">
        <f t="shared" si="94"/>
        <v>0.66666666666666663</v>
      </c>
      <c r="AZ135" s="3">
        <v>3</v>
      </c>
      <c r="BA135" s="3">
        <f t="shared" si="95"/>
        <v>0.66666666666666663</v>
      </c>
      <c r="BB135" s="3">
        <v>3</v>
      </c>
      <c r="BC135" s="3">
        <f t="shared" si="96"/>
        <v>0.66666666666666663</v>
      </c>
      <c r="BD135" s="3">
        <v>4</v>
      </c>
      <c r="BE135" s="3">
        <f t="shared" si="97"/>
        <v>1</v>
      </c>
      <c r="BF135" s="3">
        <v>4</v>
      </c>
      <c r="BG135" s="3">
        <f t="shared" si="98"/>
        <v>1</v>
      </c>
      <c r="BH135" s="3" t="str">
        <f t="shared" si="107"/>
        <v/>
      </c>
      <c r="BI135" s="3" t="s">
        <v>1206</v>
      </c>
      <c r="BJ135" s="3">
        <v>1</v>
      </c>
      <c r="BK135" s="3" t="s">
        <v>1207</v>
      </c>
      <c r="BL135" s="3">
        <v>3</v>
      </c>
      <c r="BO135" s="3">
        <v>4</v>
      </c>
      <c r="BP135" s="3">
        <f t="shared" si="99"/>
        <v>1</v>
      </c>
      <c r="BQ135" s="3">
        <v>4</v>
      </c>
      <c r="BR135" s="3">
        <f t="shared" si="100"/>
        <v>1</v>
      </c>
      <c r="BS135" s="3">
        <f t="shared" si="108"/>
        <v>1</v>
      </c>
      <c r="BT135" s="3">
        <v>4</v>
      </c>
      <c r="BU135" s="3">
        <f t="shared" si="101"/>
        <v>1</v>
      </c>
      <c r="BV135" s="3">
        <v>2</v>
      </c>
      <c r="BW135" s="3">
        <f t="shared" si="102"/>
        <v>0.33333333333333331</v>
      </c>
      <c r="BX135" s="3">
        <v>3</v>
      </c>
      <c r="BY135" s="3">
        <f t="shared" si="103"/>
        <v>0.66666666666666663</v>
      </c>
      <c r="BZ135" s="3">
        <f t="shared" si="109"/>
        <v>0.66666666666666663</v>
      </c>
      <c r="CA135" s="3" t="s">
        <v>1208</v>
      </c>
      <c r="CB135" s="3">
        <v>1</v>
      </c>
      <c r="CC135" s="3">
        <v>3</v>
      </c>
      <c r="CD135" s="3">
        <f t="shared" si="110"/>
        <v>0.89583333333333337</v>
      </c>
    </row>
    <row r="136" spans="1:82" ht="15" x14ac:dyDescent="0.2">
      <c r="A136" s="3" t="s">
        <v>1209</v>
      </c>
      <c r="B136" s="21" t="s">
        <v>3150</v>
      </c>
      <c r="C136" s="3" t="s">
        <v>1210</v>
      </c>
      <c r="D136" s="3" t="s">
        <v>113</v>
      </c>
      <c r="E136" s="3" t="s">
        <v>1211</v>
      </c>
      <c r="F136" s="3">
        <v>5</v>
      </c>
      <c r="G136" s="3">
        <f t="shared" si="74"/>
        <v>1</v>
      </c>
      <c r="H136" s="3">
        <v>5</v>
      </c>
      <c r="I136" s="3">
        <f t="shared" si="75"/>
        <v>1</v>
      </c>
      <c r="J136" s="1">
        <f t="shared" si="104"/>
        <v>1</v>
      </c>
      <c r="K136" s="3">
        <v>4</v>
      </c>
      <c r="L136" s="3">
        <f t="shared" si="76"/>
        <v>0.75</v>
      </c>
      <c r="M136" s="3">
        <v>4</v>
      </c>
      <c r="N136" s="3">
        <f t="shared" si="77"/>
        <v>0.75</v>
      </c>
      <c r="O136" s="3">
        <v>5</v>
      </c>
      <c r="P136" s="3">
        <f t="shared" si="78"/>
        <v>1</v>
      </c>
      <c r="Q136" s="3">
        <v>3</v>
      </c>
      <c r="R136" s="3">
        <f t="shared" si="79"/>
        <v>0.5</v>
      </c>
      <c r="S136" s="3">
        <v>4</v>
      </c>
      <c r="T136" s="3">
        <f t="shared" si="80"/>
        <v>0.75</v>
      </c>
      <c r="U136" s="3">
        <v>3</v>
      </c>
      <c r="V136" s="3">
        <f t="shared" si="81"/>
        <v>0.5</v>
      </c>
      <c r="W136" s="3">
        <v>5</v>
      </c>
      <c r="X136" s="3">
        <f t="shared" si="82"/>
        <v>1</v>
      </c>
      <c r="Y136" s="3">
        <v>4</v>
      </c>
      <c r="Z136" s="3">
        <f t="shared" si="83"/>
        <v>0.75</v>
      </c>
      <c r="AA136" s="3">
        <v>4</v>
      </c>
      <c r="AB136" s="3">
        <f t="shared" si="84"/>
        <v>0.75</v>
      </c>
      <c r="AC136" s="3">
        <v>4</v>
      </c>
      <c r="AD136" s="3">
        <f t="shared" si="85"/>
        <v>0.75</v>
      </c>
      <c r="AE136" s="3">
        <v>5</v>
      </c>
      <c r="AF136" s="3">
        <f t="shared" si="86"/>
        <v>1</v>
      </c>
      <c r="AG136" s="3">
        <v>5</v>
      </c>
      <c r="AH136" s="3">
        <f t="shared" si="87"/>
        <v>1</v>
      </c>
      <c r="AI136" s="3">
        <f t="shared" si="105"/>
        <v>0.79166666666666663</v>
      </c>
      <c r="AJ136" s="3">
        <v>5</v>
      </c>
      <c r="AK136" s="3">
        <f t="shared" si="88"/>
        <v>1</v>
      </c>
      <c r="AL136" s="3">
        <v>4</v>
      </c>
      <c r="AM136" s="3">
        <f t="shared" si="89"/>
        <v>0.75</v>
      </c>
      <c r="AN136" s="3">
        <f t="shared" si="106"/>
        <v>0.875</v>
      </c>
      <c r="AO136" s="3" t="s">
        <v>1216</v>
      </c>
      <c r="AP136" s="3">
        <v>4</v>
      </c>
      <c r="AQ136" s="3">
        <f t="shared" si="90"/>
        <v>1</v>
      </c>
      <c r="AR136" s="3">
        <v>2</v>
      </c>
      <c r="AS136" s="3">
        <f t="shared" si="91"/>
        <v>0.33333333333333331</v>
      </c>
      <c r="AT136" s="3">
        <v>0</v>
      </c>
      <c r="AU136" s="3">
        <f t="shared" si="92"/>
        <v>-0.33333333333333331</v>
      </c>
      <c r="AV136" s="3">
        <v>0</v>
      </c>
      <c r="AW136" s="3">
        <f t="shared" si="93"/>
        <v>-0.33333333333333331</v>
      </c>
      <c r="AX136" s="3">
        <v>3</v>
      </c>
      <c r="AY136" s="3">
        <f t="shared" si="94"/>
        <v>0.66666666666666663</v>
      </c>
      <c r="AZ136" s="3">
        <v>2</v>
      </c>
      <c r="BA136" s="3">
        <f t="shared" si="95"/>
        <v>0.33333333333333331</v>
      </c>
      <c r="BB136" s="3">
        <v>2</v>
      </c>
      <c r="BC136" s="3">
        <f t="shared" si="96"/>
        <v>0.33333333333333331</v>
      </c>
      <c r="BD136" s="3">
        <v>0</v>
      </c>
      <c r="BE136" s="3">
        <f t="shared" si="97"/>
        <v>-0.33333333333333331</v>
      </c>
      <c r="BF136" s="3">
        <v>3</v>
      </c>
      <c r="BG136" s="3">
        <f t="shared" si="98"/>
        <v>0.66666666666666663</v>
      </c>
      <c r="BH136" s="3" t="str">
        <f t="shared" si="107"/>
        <v/>
      </c>
      <c r="BI136" s="3" t="s">
        <v>419</v>
      </c>
      <c r="BJ136" s="3">
        <v>3</v>
      </c>
      <c r="BK136" s="3" t="s">
        <v>1217</v>
      </c>
      <c r="BL136" s="3">
        <v>3</v>
      </c>
      <c r="BO136" s="3">
        <v>4</v>
      </c>
      <c r="BP136" s="3">
        <f t="shared" si="99"/>
        <v>1</v>
      </c>
      <c r="BQ136" s="3">
        <v>3</v>
      </c>
      <c r="BR136" s="3">
        <f t="shared" si="100"/>
        <v>0.66666666666666663</v>
      </c>
      <c r="BS136" s="3">
        <f t="shared" si="108"/>
        <v>0.83333333333333326</v>
      </c>
      <c r="BT136" s="3">
        <v>3</v>
      </c>
      <c r="BU136" s="3">
        <f t="shared" si="101"/>
        <v>0.66666666666666663</v>
      </c>
      <c r="BV136" s="3">
        <v>4</v>
      </c>
      <c r="BW136" s="3">
        <f t="shared" si="102"/>
        <v>1</v>
      </c>
      <c r="BX136" s="3">
        <v>4</v>
      </c>
      <c r="BY136" s="3">
        <f t="shared" si="103"/>
        <v>1</v>
      </c>
      <c r="BZ136" s="3">
        <f t="shared" si="109"/>
        <v>0.88888888888888884</v>
      </c>
      <c r="CA136" s="3" t="s">
        <v>1218</v>
      </c>
      <c r="CB136" s="3">
        <v>1</v>
      </c>
      <c r="CC136" s="3">
        <v>10</v>
      </c>
      <c r="CD136" s="3">
        <f t="shared" si="110"/>
        <v>0.89814814814814825</v>
      </c>
    </row>
    <row r="137" spans="1:82" ht="15" x14ac:dyDescent="0.2">
      <c r="A137" s="3" t="s">
        <v>1219</v>
      </c>
      <c r="B137" s="21" t="s">
        <v>3153</v>
      </c>
      <c r="C137" s="3" t="s">
        <v>1220</v>
      </c>
      <c r="D137" s="3" t="s">
        <v>124</v>
      </c>
      <c r="E137" s="3" t="s">
        <v>1221</v>
      </c>
      <c r="F137" s="3">
        <v>5</v>
      </c>
      <c r="G137" s="3">
        <f t="shared" si="74"/>
        <v>1</v>
      </c>
      <c r="H137" s="3">
        <v>4</v>
      </c>
      <c r="I137" s="3">
        <f t="shared" si="75"/>
        <v>0.75</v>
      </c>
      <c r="J137" s="1">
        <f t="shared" si="104"/>
        <v>0.875</v>
      </c>
      <c r="K137" s="3">
        <v>5</v>
      </c>
      <c r="L137" s="3">
        <f t="shared" si="76"/>
        <v>1</v>
      </c>
      <c r="M137" s="3">
        <v>3</v>
      </c>
      <c r="N137" s="3">
        <f t="shared" si="77"/>
        <v>0.5</v>
      </c>
      <c r="O137" s="3">
        <v>5</v>
      </c>
      <c r="P137" s="3">
        <f t="shared" si="78"/>
        <v>1</v>
      </c>
      <c r="Q137" s="3">
        <v>5</v>
      </c>
      <c r="R137" s="3">
        <f t="shared" si="79"/>
        <v>1</v>
      </c>
      <c r="S137" s="3">
        <v>5</v>
      </c>
      <c r="T137" s="3">
        <f t="shared" si="80"/>
        <v>1</v>
      </c>
      <c r="U137" s="3">
        <v>4</v>
      </c>
      <c r="V137" s="3">
        <f t="shared" si="81"/>
        <v>0.75</v>
      </c>
      <c r="W137" s="3">
        <v>3</v>
      </c>
      <c r="X137" s="3">
        <f t="shared" si="82"/>
        <v>0.5</v>
      </c>
      <c r="Y137" s="3">
        <v>3</v>
      </c>
      <c r="Z137" s="3">
        <f t="shared" si="83"/>
        <v>0.5</v>
      </c>
      <c r="AA137" s="3">
        <v>5</v>
      </c>
      <c r="AB137" s="3">
        <f t="shared" si="84"/>
        <v>1</v>
      </c>
      <c r="AC137" s="3">
        <v>4</v>
      </c>
      <c r="AD137" s="3">
        <f t="shared" si="85"/>
        <v>0.75</v>
      </c>
      <c r="AE137" s="3">
        <v>4</v>
      </c>
      <c r="AF137" s="3">
        <f t="shared" si="86"/>
        <v>0.75</v>
      </c>
      <c r="AG137" s="3">
        <v>5</v>
      </c>
      <c r="AH137" s="3">
        <f t="shared" si="87"/>
        <v>1</v>
      </c>
      <c r="AI137" s="3">
        <f t="shared" si="105"/>
        <v>0.8125</v>
      </c>
      <c r="AJ137" s="3">
        <v>5</v>
      </c>
      <c r="AK137" s="3">
        <f t="shared" si="88"/>
        <v>1</v>
      </c>
      <c r="AL137" s="3">
        <v>4</v>
      </c>
      <c r="AM137" s="3">
        <f t="shared" si="89"/>
        <v>0.75</v>
      </c>
      <c r="AN137" s="3">
        <f t="shared" si="106"/>
        <v>0.875</v>
      </c>
      <c r="AO137" s="3" t="s">
        <v>1227</v>
      </c>
      <c r="AP137" s="3">
        <v>3</v>
      </c>
      <c r="AQ137" s="3">
        <f t="shared" si="90"/>
        <v>0.66666666666666663</v>
      </c>
      <c r="AR137" s="3">
        <v>4</v>
      </c>
      <c r="AS137" s="3">
        <f t="shared" si="91"/>
        <v>1</v>
      </c>
      <c r="AT137" s="3">
        <v>3</v>
      </c>
      <c r="AU137" s="3">
        <f t="shared" si="92"/>
        <v>0.66666666666666663</v>
      </c>
      <c r="AV137" s="3">
        <v>3</v>
      </c>
      <c r="AW137" s="3">
        <f t="shared" si="93"/>
        <v>0.66666666666666663</v>
      </c>
      <c r="AX137" s="3">
        <v>4</v>
      </c>
      <c r="AY137" s="3">
        <f t="shared" si="94"/>
        <v>1</v>
      </c>
      <c r="AZ137" s="3">
        <v>4</v>
      </c>
      <c r="BA137" s="3">
        <f t="shared" si="95"/>
        <v>1</v>
      </c>
      <c r="BB137" s="3">
        <v>2</v>
      </c>
      <c r="BC137" s="3">
        <f t="shared" si="96"/>
        <v>0.33333333333333331</v>
      </c>
      <c r="BD137" s="3">
        <v>1</v>
      </c>
      <c r="BE137" s="3">
        <f t="shared" si="97"/>
        <v>0</v>
      </c>
      <c r="BF137" s="3">
        <v>1</v>
      </c>
      <c r="BG137" s="3">
        <f t="shared" si="98"/>
        <v>0</v>
      </c>
      <c r="BH137" s="3">
        <f t="shared" si="107"/>
        <v>0.59259259259259256</v>
      </c>
      <c r="BO137" s="3">
        <v>4</v>
      </c>
      <c r="BP137" s="3">
        <f t="shared" si="99"/>
        <v>1</v>
      </c>
      <c r="BQ137" s="3">
        <v>4</v>
      </c>
      <c r="BR137" s="3">
        <f t="shared" si="100"/>
        <v>1</v>
      </c>
      <c r="BS137" s="3">
        <f t="shared" si="108"/>
        <v>1</v>
      </c>
      <c r="BT137" s="3">
        <v>4</v>
      </c>
      <c r="BU137" s="3">
        <f t="shared" si="101"/>
        <v>1</v>
      </c>
      <c r="BV137" s="3">
        <v>4</v>
      </c>
      <c r="BW137" s="3">
        <f t="shared" si="102"/>
        <v>1</v>
      </c>
      <c r="BX137" s="3">
        <v>4</v>
      </c>
      <c r="BY137" s="3">
        <f t="shared" si="103"/>
        <v>1</v>
      </c>
      <c r="BZ137" s="3">
        <f t="shared" si="109"/>
        <v>1</v>
      </c>
      <c r="CA137" s="3" t="s">
        <v>1228</v>
      </c>
      <c r="CB137" s="3">
        <v>1</v>
      </c>
      <c r="CC137" s="3">
        <v>4</v>
      </c>
      <c r="CD137" s="3">
        <f t="shared" si="110"/>
        <v>0.87929894179894175</v>
      </c>
    </row>
    <row r="138" spans="1:82" ht="15" x14ac:dyDescent="0.2">
      <c r="A138" s="3" t="s">
        <v>1229</v>
      </c>
      <c r="B138" s="21" t="s">
        <v>3137</v>
      </c>
      <c r="C138" s="3" t="s">
        <v>1230</v>
      </c>
      <c r="D138" s="3" t="s">
        <v>144</v>
      </c>
      <c r="E138" s="3" t="s">
        <v>1231</v>
      </c>
      <c r="G138" s="3">
        <f t="shared" si="74"/>
        <v>-0.25</v>
      </c>
      <c r="I138" s="3">
        <f t="shared" si="75"/>
        <v>-0.25</v>
      </c>
      <c r="J138" s="1" t="str">
        <f t="shared" si="104"/>
        <v/>
      </c>
      <c r="L138" s="3">
        <f t="shared" si="76"/>
        <v>-0.25</v>
      </c>
      <c r="N138" s="3">
        <f t="shared" si="77"/>
        <v>-0.25</v>
      </c>
      <c r="P138" s="3">
        <f t="shared" si="78"/>
        <v>-0.25</v>
      </c>
      <c r="R138" s="3">
        <f t="shared" si="79"/>
        <v>-0.25</v>
      </c>
      <c r="T138" s="3">
        <f t="shared" si="80"/>
        <v>-0.25</v>
      </c>
      <c r="V138" s="3">
        <f t="shared" si="81"/>
        <v>-0.25</v>
      </c>
      <c r="X138" s="3">
        <f t="shared" si="82"/>
        <v>-0.25</v>
      </c>
      <c r="Z138" s="3">
        <f t="shared" si="83"/>
        <v>-0.25</v>
      </c>
      <c r="AB138" s="3">
        <f t="shared" si="84"/>
        <v>-0.25</v>
      </c>
      <c r="AD138" s="3">
        <f t="shared" si="85"/>
        <v>-0.25</v>
      </c>
      <c r="AF138" s="3">
        <f t="shared" si="86"/>
        <v>-0.25</v>
      </c>
      <c r="AH138" s="3">
        <f t="shared" si="87"/>
        <v>-0.25</v>
      </c>
      <c r="AI138" s="3" t="str">
        <f t="shared" si="105"/>
        <v/>
      </c>
      <c r="AK138" s="3">
        <f t="shared" si="88"/>
        <v>-0.25</v>
      </c>
      <c r="AM138" s="3">
        <f t="shared" si="89"/>
        <v>-0.25</v>
      </c>
      <c r="AN138" s="3" t="str">
        <f t="shared" si="106"/>
        <v/>
      </c>
      <c r="AQ138" s="3">
        <f t="shared" si="90"/>
        <v>-0.33333333333333331</v>
      </c>
      <c r="AS138" s="3">
        <f t="shared" si="91"/>
        <v>-0.33333333333333331</v>
      </c>
      <c r="AU138" s="3">
        <f t="shared" si="92"/>
        <v>-0.33333333333333331</v>
      </c>
      <c r="AW138" s="3">
        <f t="shared" si="93"/>
        <v>-0.33333333333333331</v>
      </c>
      <c r="AY138" s="3">
        <f t="shared" si="94"/>
        <v>-0.33333333333333331</v>
      </c>
      <c r="BA138" s="3">
        <f t="shared" si="95"/>
        <v>-0.33333333333333331</v>
      </c>
      <c r="BC138" s="3">
        <f t="shared" si="96"/>
        <v>-0.33333333333333331</v>
      </c>
      <c r="BE138" s="3">
        <f t="shared" si="97"/>
        <v>-0.33333333333333331</v>
      </c>
      <c r="BG138" s="3">
        <f t="shared" si="98"/>
        <v>-0.33333333333333331</v>
      </c>
      <c r="BH138" s="3" t="str">
        <f t="shared" si="107"/>
        <v/>
      </c>
      <c r="BP138" s="3">
        <f t="shared" si="99"/>
        <v>-0.33333333333333331</v>
      </c>
      <c r="BR138" s="3">
        <f t="shared" si="100"/>
        <v>-0.33333333333333331</v>
      </c>
      <c r="BS138" s="3" t="str">
        <f t="shared" si="108"/>
        <v/>
      </c>
      <c r="BU138" s="3">
        <f t="shared" si="101"/>
        <v>-0.33333333333333331</v>
      </c>
      <c r="BW138" s="3">
        <f t="shared" si="102"/>
        <v>-0.33333333333333331</v>
      </c>
      <c r="BY138" s="3">
        <f t="shared" si="103"/>
        <v>-0.33333333333333331</v>
      </c>
      <c r="BZ138" s="3" t="str">
        <f t="shared" si="109"/>
        <v/>
      </c>
      <c r="CD138" s="3" t="str">
        <f t="shared" si="110"/>
        <v/>
      </c>
    </row>
    <row r="139" spans="1:82" ht="15" x14ac:dyDescent="0.2">
      <c r="A139" s="3" t="s">
        <v>1233</v>
      </c>
      <c r="B139" s="21" t="s">
        <v>3149</v>
      </c>
      <c r="C139" s="3" t="s">
        <v>1234</v>
      </c>
      <c r="D139" s="3" t="s">
        <v>124</v>
      </c>
      <c r="E139" s="3" t="s">
        <v>519</v>
      </c>
      <c r="F139" s="3">
        <v>5</v>
      </c>
      <c r="G139" s="3">
        <f t="shared" si="74"/>
        <v>1</v>
      </c>
      <c r="H139" s="3">
        <v>5</v>
      </c>
      <c r="I139" s="3">
        <f t="shared" si="75"/>
        <v>1</v>
      </c>
      <c r="J139" s="1">
        <f t="shared" si="104"/>
        <v>1</v>
      </c>
      <c r="K139" s="3">
        <v>5</v>
      </c>
      <c r="L139" s="3">
        <f t="shared" si="76"/>
        <v>1</v>
      </c>
      <c r="M139" s="3">
        <v>5</v>
      </c>
      <c r="N139" s="3">
        <f t="shared" si="77"/>
        <v>1</v>
      </c>
      <c r="O139" s="3">
        <v>5</v>
      </c>
      <c r="P139" s="3">
        <f t="shared" si="78"/>
        <v>1</v>
      </c>
      <c r="Q139" s="3">
        <v>5</v>
      </c>
      <c r="R139" s="3">
        <f t="shared" si="79"/>
        <v>1</v>
      </c>
      <c r="S139" s="3">
        <v>5</v>
      </c>
      <c r="T139" s="3">
        <f t="shared" si="80"/>
        <v>1</v>
      </c>
      <c r="U139" s="3">
        <v>5</v>
      </c>
      <c r="V139" s="3">
        <f t="shared" si="81"/>
        <v>1</v>
      </c>
      <c r="W139" s="3">
        <v>4</v>
      </c>
      <c r="X139" s="3">
        <f t="shared" si="82"/>
        <v>0.75</v>
      </c>
      <c r="Y139" s="3">
        <v>4</v>
      </c>
      <c r="Z139" s="3">
        <f t="shared" si="83"/>
        <v>0.75</v>
      </c>
      <c r="AA139" s="3">
        <v>5</v>
      </c>
      <c r="AB139" s="3">
        <f t="shared" si="84"/>
        <v>1</v>
      </c>
      <c r="AC139" s="3">
        <v>4</v>
      </c>
      <c r="AD139" s="3">
        <f t="shared" si="85"/>
        <v>0.75</v>
      </c>
      <c r="AE139" s="3">
        <v>5</v>
      </c>
      <c r="AF139" s="3">
        <f t="shared" si="86"/>
        <v>1</v>
      </c>
      <c r="AG139" s="3">
        <v>3</v>
      </c>
      <c r="AH139" s="3">
        <f t="shared" si="87"/>
        <v>0.5</v>
      </c>
      <c r="AI139" s="3">
        <f t="shared" si="105"/>
        <v>0.89583333333333337</v>
      </c>
      <c r="AJ139" s="3">
        <v>5</v>
      </c>
      <c r="AK139" s="3">
        <f t="shared" si="88"/>
        <v>1</v>
      </c>
      <c r="AL139" s="3">
        <v>5</v>
      </c>
      <c r="AM139" s="3">
        <f t="shared" si="89"/>
        <v>1</v>
      </c>
      <c r="AN139" s="3">
        <f t="shared" si="106"/>
        <v>1</v>
      </c>
      <c r="AO139" s="3" t="s">
        <v>1240</v>
      </c>
      <c r="AP139" s="3">
        <v>2</v>
      </c>
      <c r="AQ139" s="3">
        <f t="shared" si="90"/>
        <v>0.33333333333333331</v>
      </c>
      <c r="AR139" s="3">
        <v>2</v>
      </c>
      <c r="AS139" s="3">
        <f t="shared" si="91"/>
        <v>0.33333333333333331</v>
      </c>
      <c r="AT139" s="3">
        <v>1</v>
      </c>
      <c r="AU139" s="3">
        <f t="shared" si="92"/>
        <v>0</v>
      </c>
      <c r="AV139" s="3">
        <v>2</v>
      </c>
      <c r="AW139" s="3">
        <f t="shared" si="93"/>
        <v>0.33333333333333331</v>
      </c>
      <c r="AX139" s="3">
        <v>1</v>
      </c>
      <c r="AY139" s="3">
        <f t="shared" si="94"/>
        <v>0</v>
      </c>
      <c r="AZ139" s="3">
        <v>1</v>
      </c>
      <c r="BA139" s="3">
        <f t="shared" si="95"/>
        <v>0</v>
      </c>
      <c r="BB139" s="3">
        <v>2</v>
      </c>
      <c r="BC139" s="3">
        <f t="shared" si="96"/>
        <v>0.33333333333333331</v>
      </c>
      <c r="BD139" s="3">
        <v>1</v>
      </c>
      <c r="BE139" s="3">
        <f t="shared" si="97"/>
        <v>0</v>
      </c>
      <c r="BF139" s="3">
        <v>2</v>
      </c>
      <c r="BG139" s="3">
        <f t="shared" si="98"/>
        <v>0.33333333333333331</v>
      </c>
      <c r="BH139" s="3">
        <f t="shared" si="107"/>
        <v>0.18518518518518517</v>
      </c>
      <c r="BI139" s="3" t="s">
        <v>121</v>
      </c>
      <c r="BJ139" s="3">
        <v>0</v>
      </c>
      <c r="BO139" s="3">
        <v>4</v>
      </c>
      <c r="BP139" s="3">
        <f t="shared" si="99"/>
        <v>1</v>
      </c>
      <c r="BQ139" s="3">
        <v>4</v>
      </c>
      <c r="BR139" s="3">
        <f t="shared" si="100"/>
        <v>1</v>
      </c>
      <c r="BS139" s="3">
        <f t="shared" si="108"/>
        <v>1</v>
      </c>
      <c r="BT139" s="3">
        <v>4</v>
      </c>
      <c r="BU139" s="3">
        <f t="shared" si="101"/>
        <v>1</v>
      </c>
      <c r="BV139" s="3">
        <v>3</v>
      </c>
      <c r="BW139" s="3">
        <f t="shared" si="102"/>
        <v>0.66666666666666663</v>
      </c>
      <c r="BX139" s="3">
        <v>1</v>
      </c>
      <c r="BY139" s="3">
        <f t="shared" si="103"/>
        <v>0</v>
      </c>
      <c r="BZ139" s="3">
        <f t="shared" si="109"/>
        <v>0.55555555555555547</v>
      </c>
      <c r="CA139" s="3" t="s">
        <v>1241</v>
      </c>
      <c r="CB139" s="3">
        <v>1</v>
      </c>
      <c r="CC139" s="3">
        <v>1</v>
      </c>
      <c r="CD139" s="3">
        <f t="shared" si="110"/>
        <v>0.80522486772486779</v>
      </c>
    </row>
    <row r="140" spans="1:82" ht="15" x14ac:dyDescent="0.2">
      <c r="A140" s="3" t="s">
        <v>1243</v>
      </c>
      <c r="B140" s="21" t="s">
        <v>3137</v>
      </c>
      <c r="C140" s="3" t="s">
        <v>1244</v>
      </c>
      <c r="D140" s="3" t="s">
        <v>113</v>
      </c>
      <c r="E140" s="3" t="s">
        <v>1245</v>
      </c>
      <c r="F140" s="3">
        <v>5</v>
      </c>
      <c r="G140" s="3">
        <f t="shared" si="74"/>
        <v>1</v>
      </c>
      <c r="H140" s="3">
        <v>5</v>
      </c>
      <c r="I140" s="3">
        <f t="shared" si="75"/>
        <v>1</v>
      </c>
      <c r="J140" s="1">
        <f t="shared" si="104"/>
        <v>1</v>
      </c>
      <c r="K140" s="3">
        <v>5</v>
      </c>
      <c r="L140" s="3">
        <f t="shared" si="76"/>
        <v>1</v>
      </c>
      <c r="M140" s="3">
        <v>4</v>
      </c>
      <c r="N140" s="3">
        <f t="shared" si="77"/>
        <v>0.75</v>
      </c>
      <c r="O140" s="3">
        <v>5</v>
      </c>
      <c r="P140" s="3">
        <f t="shared" si="78"/>
        <v>1</v>
      </c>
      <c r="Q140" s="3">
        <v>5</v>
      </c>
      <c r="R140" s="3">
        <f t="shared" si="79"/>
        <v>1</v>
      </c>
      <c r="S140" s="3">
        <v>5</v>
      </c>
      <c r="T140" s="3">
        <f t="shared" si="80"/>
        <v>1</v>
      </c>
      <c r="U140" s="3">
        <v>5</v>
      </c>
      <c r="V140" s="3">
        <f t="shared" si="81"/>
        <v>1</v>
      </c>
      <c r="W140" s="3">
        <v>5</v>
      </c>
      <c r="X140" s="3">
        <f t="shared" si="82"/>
        <v>1</v>
      </c>
      <c r="Y140" s="3">
        <v>4</v>
      </c>
      <c r="Z140" s="3">
        <f t="shared" si="83"/>
        <v>0.75</v>
      </c>
      <c r="AA140" s="3">
        <v>5</v>
      </c>
      <c r="AB140" s="3">
        <f t="shared" si="84"/>
        <v>1</v>
      </c>
      <c r="AC140" s="3">
        <v>4</v>
      </c>
      <c r="AD140" s="3">
        <f t="shared" si="85"/>
        <v>0.75</v>
      </c>
      <c r="AE140" s="3">
        <v>5</v>
      </c>
      <c r="AF140" s="3">
        <f t="shared" si="86"/>
        <v>1</v>
      </c>
      <c r="AG140" s="3">
        <v>4</v>
      </c>
      <c r="AH140" s="3">
        <f t="shared" si="87"/>
        <v>0.75</v>
      </c>
      <c r="AI140" s="3">
        <f t="shared" si="105"/>
        <v>0.91666666666666663</v>
      </c>
      <c r="AJ140" s="3">
        <v>5</v>
      </c>
      <c r="AK140" s="3">
        <f t="shared" si="88"/>
        <v>1</v>
      </c>
      <c r="AL140" s="3">
        <v>5</v>
      </c>
      <c r="AM140" s="3">
        <f t="shared" si="89"/>
        <v>1</v>
      </c>
      <c r="AN140" s="3">
        <f t="shared" si="106"/>
        <v>1</v>
      </c>
      <c r="AO140" s="3" t="s">
        <v>1250</v>
      </c>
      <c r="AP140" s="3">
        <v>3</v>
      </c>
      <c r="AQ140" s="3">
        <f t="shared" si="90"/>
        <v>0.66666666666666663</v>
      </c>
      <c r="AR140" s="3">
        <v>3</v>
      </c>
      <c r="AS140" s="3">
        <f t="shared" si="91"/>
        <v>0.66666666666666663</v>
      </c>
      <c r="AT140" s="3">
        <v>3</v>
      </c>
      <c r="AU140" s="3">
        <f t="shared" si="92"/>
        <v>0.66666666666666663</v>
      </c>
      <c r="AV140" s="3">
        <v>3</v>
      </c>
      <c r="AW140" s="3">
        <f t="shared" si="93"/>
        <v>0.66666666666666663</v>
      </c>
      <c r="AX140" s="3">
        <v>4</v>
      </c>
      <c r="AY140" s="3">
        <f t="shared" si="94"/>
        <v>1</v>
      </c>
      <c r="AZ140" s="3">
        <v>3</v>
      </c>
      <c r="BA140" s="3">
        <f t="shared" si="95"/>
        <v>0.66666666666666663</v>
      </c>
      <c r="BB140" s="3">
        <v>2</v>
      </c>
      <c r="BC140" s="3">
        <f t="shared" si="96"/>
        <v>0.33333333333333331</v>
      </c>
      <c r="BD140" s="3">
        <v>4</v>
      </c>
      <c r="BE140" s="3">
        <f t="shared" si="97"/>
        <v>1</v>
      </c>
      <c r="BF140" s="3">
        <v>3</v>
      </c>
      <c r="BG140" s="3">
        <f t="shared" si="98"/>
        <v>0.66666666666666663</v>
      </c>
      <c r="BH140" s="3">
        <f t="shared" si="107"/>
        <v>0.70370370370370372</v>
      </c>
      <c r="BI140" s="3" t="s">
        <v>1251</v>
      </c>
      <c r="BJ140" s="3">
        <v>3</v>
      </c>
      <c r="BO140" s="3">
        <v>4</v>
      </c>
      <c r="BP140" s="3">
        <f t="shared" si="99"/>
        <v>1</v>
      </c>
      <c r="BQ140" s="3">
        <v>4</v>
      </c>
      <c r="BR140" s="3">
        <f t="shared" si="100"/>
        <v>1</v>
      </c>
      <c r="BS140" s="3">
        <f t="shared" si="108"/>
        <v>1</v>
      </c>
      <c r="BT140" s="3">
        <v>4</v>
      </c>
      <c r="BU140" s="3">
        <f t="shared" si="101"/>
        <v>1</v>
      </c>
      <c r="BV140" s="3">
        <v>4</v>
      </c>
      <c r="BW140" s="3">
        <f t="shared" si="102"/>
        <v>1</v>
      </c>
      <c r="BX140" s="3">
        <v>4</v>
      </c>
      <c r="BY140" s="3">
        <f t="shared" si="103"/>
        <v>1</v>
      </c>
      <c r="BZ140" s="3">
        <f t="shared" si="109"/>
        <v>1</v>
      </c>
      <c r="CA140" s="3" t="s">
        <v>1252</v>
      </c>
      <c r="CB140" s="3">
        <v>1</v>
      </c>
      <c r="CC140" s="3">
        <v>3</v>
      </c>
      <c r="CD140" s="3">
        <f t="shared" si="110"/>
        <v>0.9457671957671957</v>
      </c>
    </row>
    <row r="141" spans="1:82" ht="15" x14ac:dyDescent="0.2">
      <c r="A141" s="3" t="s">
        <v>1253</v>
      </c>
      <c r="B141" s="21" t="s">
        <v>3139</v>
      </c>
      <c r="C141" s="3" t="s">
        <v>1254</v>
      </c>
      <c r="D141" s="3" t="s">
        <v>124</v>
      </c>
      <c r="E141" s="3" t="s">
        <v>549</v>
      </c>
      <c r="F141" s="3">
        <v>5</v>
      </c>
      <c r="G141" s="3">
        <f t="shared" si="74"/>
        <v>1</v>
      </c>
      <c r="H141" s="3">
        <v>5</v>
      </c>
      <c r="I141" s="3">
        <f t="shared" si="75"/>
        <v>1</v>
      </c>
      <c r="J141" s="1">
        <f t="shared" si="104"/>
        <v>1</v>
      </c>
      <c r="K141" s="3">
        <v>5</v>
      </c>
      <c r="L141" s="3">
        <f t="shared" si="76"/>
        <v>1</v>
      </c>
      <c r="M141" s="3">
        <v>5</v>
      </c>
      <c r="N141" s="3">
        <f t="shared" si="77"/>
        <v>1</v>
      </c>
      <c r="O141" s="3">
        <v>5</v>
      </c>
      <c r="P141" s="3">
        <f t="shared" si="78"/>
        <v>1</v>
      </c>
      <c r="Q141" s="3">
        <v>4</v>
      </c>
      <c r="R141" s="3">
        <f t="shared" si="79"/>
        <v>0.75</v>
      </c>
      <c r="S141" s="3">
        <v>5</v>
      </c>
      <c r="T141" s="3">
        <f t="shared" si="80"/>
        <v>1</v>
      </c>
      <c r="U141" s="3">
        <v>5</v>
      </c>
      <c r="V141" s="3">
        <f t="shared" si="81"/>
        <v>1</v>
      </c>
      <c r="W141" s="3">
        <v>5</v>
      </c>
      <c r="X141" s="3">
        <f t="shared" si="82"/>
        <v>1</v>
      </c>
      <c r="Y141" s="3">
        <v>4</v>
      </c>
      <c r="Z141" s="3">
        <f t="shared" si="83"/>
        <v>0.75</v>
      </c>
      <c r="AA141" s="3">
        <v>5</v>
      </c>
      <c r="AB141" s="3">
        <f t="shared" si="84"/>
        <v>1</v>
      </c>
      <c r="AC141" s="3">
        <v>4</v>
      </c>
      <c r="AD141" s="3">
        <f t="shared" si="85"/>
        <v>0.75</v>
      </c>
      <c r="AE141" s="3">
        <v>5</v>
      </c>
      <c r="AF141" s="3">
        <f t="shared" si="86"/>
        <v>1</v>
      </c>
      <c r="AG141" s="3">
        <v>5</v>
      </c>
      <c r="AH141" s="3">
        <f t="shared" si="87"/>
        <v>1</v>
      </c>
      <c r="AI141" s="3">
        <f t="shared" si="105"/>
        <v>0.9375</v>
      </c>
      <c r="AJ141" s="3">
        <v>5</v>
      </c>
      <c r="AK141" s="3">
        <f t="shared" si="88"/>
        <v>1</v>
      </c>
      <c r="AL141" s="3">
        <v>5</v>
      </c>
      <c r="AM141" s="3">
        <f t="shared" si="89"/>
        <v>1</v>
      </c>
      <c r="AN141" s="3">
        <f t="shared" si="106"/>
        <v>1</v>
      </c>
      <c r="AO141" s="3" t="s">
        <v>1259</v>
      </c>
      <c r="AP141" s="3">
        <v>4</v>
      </c>
      <c r="AQ141" s="3">
        <f t="shared" si="90"/>
        <v>1</v>
      </c>
      <c r="AR141" s="3">
        <v>4</v>
      </c>
      <c r="AS141" s="3">
        <f t="shared" si="91"/>
        <v>1</v>
      </c>
      <c r="AT141" s="3">
        <v>2</v>
      </c>
      <c r="AU141" s="3">
        <f t="shared" si="92"/>
        <v>0.33333333333333331</v>
      </c>
      <c r="AV141" s="3">
        <v>4</v>
      </c>
      <c r="AW141" s="3">
        <f t="shared" si="93"/>
        <v>1</v>
      </c>
      <c r="AX141" s="3">
        <v>4</v>
      </c>
      <c r="AY141" s="3">
        <f t="shared" si="94"/>
        <v>1</v>
      </c>
      <c r="AZ141" s="3">
        <v>2</v>
      </c>
      <c r="BA141" s="3">
        <f t="shared" si="95"/>
        <v>0.33333333333333331</v>
      </c>
      <c r="BB141" s="3">
        <v>3</v>
      </c>
      <c r="BC141" s="3">
        <f t="shared" si="96"/>
        <v>0.66666666666666663</v>
      </c>
      <c r="BD141" s="3">
        <v>4</v>
      </c>
      <c r="BE141" s="3">
        <f t="shared" si="97"/>
        <v>1</v>
      </c>
      <c r="BF141" s="3">
        <v>3</v>
      </c>
      <c r="BG141" s="3">
        <f t="shared" si="98"/>
        <v>0.66666666666666663</v>
      </c>
      <c r="BH141" s="3">
        <f t="shared" si="107"/>
        <v>0.7777777777777779</v>
      </c>
      <c r="BO141" s="3">
        <v>4</v>
      </c>
      <c r="BP141" s="3">
        <f t="shared" si="99"/>
        <v>1</v>
      </c>
      <c r="BQ141" s="3">
        <v>4</v>
      </c>
      <c r="BR141" s="3">
        <f t="shared" si="100"/>
        <v>1</v>
      </c>
      <c r="BS141" s="3">
        <f t="shared" si="108"/>
        <v>1</v>
      </c>
      <c r="BT141" s="3">
        <v>4</v>
      </c>
      <c r="BU141" s="3">
        <f t="shared" si="101"/>
        <v>1</v>
      </c>
      <c r="BV141" s="3">
        <v>3</v>
      </c>
      <c r="BW141" s="3">
        <f t="shared" si="102"/>
        <v>0.66666666666666663</v>
      </c>
      <c r="BX141" s="3">
        <v>4</v>
      </c>
      <c r="BY141" s="3">
        <f t="shared" si="103"/>
        <v>1</v>
      </c>
      <c r="BZ141" s="3">
        <f t="shared" si="109"/>
        <v>0.88888888888888884</v>
      </c>
      <c r="CA141" s="3" t="s">
        <v>1260</v>
      </c>
      <c r="CB141" s="3">
        <v>0</v>
      </c>
      <c r="CD141" s="3">
        <f t="shared" si="110"/>
        <v>0.80059523809523803</v>
      </c>
    </row>
    <row r="142" spans="1:82" ht="15" x14ac:dyDescent="0.2">
      <c r="A142" s="3" t="s">
        <v>1261</v>
      </c>
      <c r="B142" s="21" t="s">
        <v>3150</v>
      </c>
      <c r="C142" s="3" t="s">
        <v>1262</v>
      </c>
      <c r="D142" s="3" t="s">
        <v>113</v>
      </c>
      <c r="E142" s="3" t="s">
        <v>1263</v>
      </c>
      <c r="F142" s="3">
        <v>5</v>
      </c>
      <c r="G142" s="3">
        <f t="shared" si="74"/>
        <v>1</v>
      </c>
      <c r="H142" s="3">
        <v>5</v>
      </c>
      <c r="I142" s="3">
        <f t="shared" si="75"/>
        <v>1</v>
      </c>
      <c r="J142" s="1">
        <f t="shared" si="104"/>
        <v>1</v>
      </c>
      <c r="K142" s="3">
        <v>5</v>
      </c>
      <c r="L142" s="3">
        <f t="shared" si="76"/>
        <v>1</v>
      </c>
      <c r="M142" s="3">
        <v>4</v>
      </c>
      <c r="N142" s="3">
        <f t="shared" si="77"/>
        <v>0.75</v>
      </c>
      <c r="O142" s="3">
        <v>4</v>
      </c>
      <c r="P142" s="3">
        <f t="shared" si="78"/>
        <v>0.75</v>
      </c>
      <c r="Q142" s="3">
        <v>4</v>
      </c>
      <c r="R142" s="3">
        <f t="shared" si="79"/>
        <v>0.75</v>
      </c>
      <c r="S142" s="3">
        <v>4</v>
      </c>
      <c r="T142" s="3">
        <f t="shared" si="80"/>
        <v>0.75</v>
      </c>
      <c r="U142" s="3">
        <v>5</v>
      </c>
      <c r="V142" s="3">
        <f t="shared" si="81"/>
        <v>1</v>
      </c>
      <c r="W142" s="3">
        <v>4</v>
      </c>
      <c r="X142" s="3">
        <f t="shared" si="82"/>
        <v>0.75</v>
      </c>
      <c r="Y142" s="3">
        <v>4</v>
      </c>
      <c r="Z142" s="3">
        <f t="shared" si="83"/>
        <v>0.75</v>
      </c>
      <c r="AA142" s="3">
        <v>5</v>
      </c>
      <c r="AB142" s="3">
        <f t="shared" si="84"/>
        <v>1</v>
      </c>
      <c r="AC142" s="3">
        <v>5</v>
      </c>
      <c r="AD142" s="3">
        <f t="shared" si="85"/>
        <v>1</v>
      </c>
      <c r="AE142" s="3">
        <v>5</v>
      </c>
      <c r="AF142" s="3">
        <f t="shared" si="86"/>
        <v>1</v>
      </c>
      <c r="AG142" s="3">
        <v>5</v>
      </c>
      <c r="AH142" s="3">
        <f t="shared" si="87"/>
        <v>1</v>
      </c>
      <c r="AI142" s="3">
        <f t="shared" si="105"/>
        <v>0.875</v>
      </c>
      <c r="AJ142" s="3">
        <v>5</v>
      </c>
      <c r="AK142" s="3">
        <f t="shared" si="88"/>
        <v>1</v>
      </c>
      <c r="AL142" s="3">
        <v>5</v>
      </c>
      <c r="AM142" s="3">
        <f t="shared" si="89"/>
        <v>1</v>
      </c>
      <c r="AN142" s="3">
        <f t="shared" si="106"/>
        <v>1</v>
      </c>
      <c r="AO142" s="3" t="s">
        <v>1269</v>
      </c>
      <c r="AP142" s="3">
        <v>4</v>
      </c>
      <c r="AQ142" s="3">
        <f t="shared" si="90"/>
        <v>1</v>
      </c>
      <c r="AR142" s="3">
        <v>3</v>
      </c>
      <c r="AS142" s="3">
        <f t="shared" si="91"/>
        <v>0.66666666666666663</v>
      </c>
      <c r="AT142" s="3">
        <v>3</v>
      </c>
      <c r="AU142" s="3">
        <f t="shared" si="92"/>
        <v>0.66666666666666663</v>
      </c>
      <c r="AV142" s="3">
        <v>3</v>
      </c>
      <c r="AW142" s="3">
        <f t="shared" si="93"/>
        <v>0.66666666666666663</v>
      </c>
      <c r="AX142" s="3">
        <v>4</v>
      </c>
      <c r="AY142" s="3">
        <f t="shared" si="94"/>
        <v>1</v>
      </c>
      <c r="AZ142" s="3">
        <v>2</v>
      </c>
      <c r="BA142" s="3">
        <f t="shared" si="95"/>
        <v>0.33333333333333331</v>
      </c>
      <c r="BB142" s="3">
        <v>3</v>
      </c>
      <c r="BC142" s="3">
        <f t="shared" si="96"/>
        <v>0.66666666666666663</v>
      </c>
      <c r="BD142" s="3">
        <v>4</v>
      </c>
      <c r="BE142" s="3">
        <f t="shared" si="97"/>
        <v>1</v>
      </c>
      <c r="BF142" s="3">
        <v>3</v>
      </c>
      <c r="BG142" s="3">
        <f t="shared" si="98"/>
        <v>0.66666666666666663</v>
      </c>
      <c r="BH142" s="3">
        <f t="shared" si="107"/>
        <v>0.74074074074074081</v>
      </c>
      <c r="BI142" s="3" t="s">
        <v>1270</v>
      </c>
      <c r="BJ142" s="3">
        <v>3</v>
      </c>
      <c r="BK142" s="3" t="s">
        <v>1271</v>
      </c>
      <c r="BL142" s="3">
        <v>3</v>
      </c>
      <c r="BM142" s="3" t="s">
        <v>1272</v>
      </c>
      <c r="BN142" s="3">
        <v>2</v>
      </c>
      <c r="BO142" s="3">
        <v>4</v>
      </c>
      <c r="BP142" s="3">
        <f t="shared" si="99"/>
        <v>1</v>
      </c>
      <c r="BQ142" s="3">
        <v>4</v>
      </c>
      <c r="BR142" s="3">
        <f t="shared" si="100"/>
        <v>1</v>
      </c>
      <c r="BS142" s="3">
        <f t="shared" si="108"/>
        <v>1</v>
      </c>
      <c r="BT142" s="3">
        <v>4</v>
      </c>
      <c r="BU142" s="3">
        <f t="shared" si="101"/>
        <v>1</v>
      </c>
      <c r="BV142" s="3">
        <v>4</v>
      </c>
      <c r="BW142" s="3">
        <f t="shared" si="102"/>
        <v>1</v>
      </c>
      <c r="BX142" s="3">
        <v>4</v>
      </c>
      <c r="BY142" s="3">
        <f t="shared" si="103"/>
        <v>1</v>
      </c>
      <c r="BZ142" s="3">
        <f t="shared" si="109"/>
        <v>1</v>
      </c>
      <c r="CA142" s="3" t="s">
        <v>1273</v>
      </c>
      <c r="CB142" s="3">
        <v>1</v>
      </c>
      <c r="CC142" s="3">
        <v>50</v>
      </c>
      <c r="CD142" s="3">
        <f t="shared" si="110"/>
        <v>0.94510582010582012</v>
      </c>
    </row>
    <row r="143" spans="1:82" ht="15" x14ac:dyDescent="0.2">
      <c r="A143" s="3" t="s">
        <v>1275</v>
      </c>
      <c r="B143" s="21" t="s">
        <v>3137</v>
      </c>
      <c r="C143" s="3" t="s">
        <v>1276</v>
      </c>
      <c r="D143" s="3" t="s">
        <v>124</v>
      </c>
      <c r="E143" s="3" t="s">
        <v>242</v>
      </c>
      <c r="G143" s="3">
        <f t="shared" si="74"/>
        <v>-0.25</v>
      </c>
      <c r="I143" s="3">
        <f t="shared" si="75"/>
        <v>-0.25</v>
      </c>
      <c r="J143" s="1" t="str">
        <f t="shared" si="104"/>
        <v/>
      </c>
      <c r="L143" s="3">
        <f t="shared" si="76"/>
        <v>-0.25</v>
      </c>
      <c r="N143" s="3">
        <f t="shared" si="77"/>
        <v>-0.25</v>
      </c>
      <c r="P143" s="3">
        <f t="shared" si="78"/>
        <v>-0.25</v>
      </c>
      <c r="R143" s="3">
        <f t="shared" si="79"/>
        <v>-0.25</v>
      </c>
      <c r="T143" s="3">
        <f t="shared" si="80"/>
        <v>-0.25</v>
      </c>
      <c r="V143" s="3">
        <f t="shared" si="81"/>
        <v>-0.25</v>
      </c>
      <c r="X143" s="3">
        <f t="shared" si="82"/>
        <v>-0.25</v>
      </c>
      <c r="Z143" s="3">
        <f t="shared" si="83"/>
        <v>-0.25</v>
      </c>
      <c r="AB143" s="3">
        <f t="shared" si="84"/>
        <v>-0.25</v>
      </c>
      <c r="AD143" s="3">
        <f t="shared" si="85"/>
        <v>-0.25</v>
      </c>
      <c r="AF143" s="3">
        <f t="shared" si="86"/>
        <v>-0.25</v>
      </c>
      <c r="AH143" s="3">
        <f t="shared" si="87"/>
        <v>-0.25</v>
      </c>
      <c r="AI143" s="3" t="str">
        <f t="shared" si="105"/>
        <v/>
      </c>
      <c r="AK143" s="3">
        <f t="shared" si="88"/>
        <v>-0.25</v>
      </c>
      <c r="AM143" s="3">
        <f t="shared" si="89"/>
        <v>-0.25</v>
      </c>
      <c r="AN143" s="3" t="str">
        <f t="shared" si="106"/>
        <v/>
      </c>
      <c r="AQ143" s="3">
        <f t="shared" si="90"/>
        <v>-0.33333333333333331</v>
      </c>
      <c r="AS143" s="3">
        <f t="shared" si="91"/>
        <v>-0.33333333333333331</v>
      </c>
      <c r="AU143" s="3">
        <f t="shared" si="92"/>
        <v>-0.33333333333333331</v>
      </c>
      <c r="AW143" s="3">
        <f t="shared" si="93"/>
        <v>-0.33333333333333331</v>
      </c>
      <c r="AY143" s="3">
        <f t="shared" si="94"/>
        <v>-0.33333333333333331</v>
      </c>
      <c r="BA143" s="3">
        <f t="shared" si="95"/>
        <v>-0.33333333333333331</v>
      </c>
      <c r="BC143" s="3">
        <f t="shared" si="96"/>
        <v>-0.33333333333333331</v>
      </c>
      <c r="BE143" s="3">
        <f t="shared" si="97"/>
        <v>-0.33333333333333331</v>
      </c>
      <c r="BG143" s="3">
        <f t="shared" si="98"/>
        <v>-0.33333333333333331</v>
      </c>
      <c r="BH143" s="3" t="str">
        <f t="shared" si="107"/>
        <v/>
      </c>
      <c r="BP143" s="3">
        <f t="shared" si="99"/>
        <v>-0.33333333333333331</v>
      </c>
      <c r="BR143" s="3">
        <f t="shared" si="100"/>
        <v>-0.33333333333333331</v>
      </c>
      <c r="BS143" s="3" t="str">
        <f t="shared" si="108"/>
        <v/>
      </c>
      <c r="BU143" s="3">
        <f t="shared" si="101"/>
        <v>-0.33333333333333331</v>
      </c>
      <c r="BW143" s="3">
        <f t="shared" si="102"/>
        <v>-0.33333333333333331</v>
      </c>
      <c r="BY143" s="3">
        <f t="shared" si="103"/>
        <v>-0.33333333333333331</v>
      </c>
      <c r="BZ143" s="3" t="str">
        <f t="shared" si="109"/>
        <v/>
      </c>
      <c r="CD143" s="3" t="str">
        <f t="shared" si="110"/>
        <v/>
      </c>
    </row>
    <row r="144" spans="1:82" ht="15" x14ac:dyDescent="0.2">
      <c r="A144" s="3" t="s">
        <v>1277</v>
      </c>
      <c r="B144" s="21" t="s">
        <v>3139</v>
      </c>
      <c r="C144" s="3" t="s">
        <v>1278</v>
      </c>
      <c r="D144" s="3" t="s">
        <v>144</v>
      </c>
      <c r="E144" s="3" t="s">
        <v>1279</v>
      </c>
      <c r="F144" s="3">
        <v>5</v>
      </c>
      <c r="G144" s="3">
        <f t="shared" si="74"/>
        <v>1</v>
      </c>
      <c r="H144" s="3">
        <v>5</v>
      </c>
      <c r="I144" s="3">
        <f t="shared" si="75"/>
        <v>1</v>
      </c>
      <c r="J144" s="1">
        <f t="shared" si="104"/>
        <v>1</v>
      </c>
      <c r="K144" s="3">
        <v>5</v>
      </c>
      <c r="L144" s="3">
        <f t="shared" si="76"/>
        <v>1</v>
      </c>
      <c r="M144" s="3">
        <v>5</v>
      </c>
      <c r="N144" s="3">
        <f t="shared" si="77"/>
        <v>1</v>
      </c>
      <c r="O144" s="3">
        <v>5</v>
      </c>
      <c r="P144" s="3">
        <f t="shared" si="78"/>
        <v>1</v>
      </c>
      <c r="Q144" s="3">
        <v>5</v>
      </c>
      <c r="R144" s="3">
        <f t="shared" si="79"/>
        <v>1</v>
      </c>
      <c r="S144" s="3">
        <v>4</v>
      </c>
      <c r="T144" s="3">
        <f t="shared" si="80"/>
        <v>0.75</v>
      </c>
      <c r="U144" s="3">
        <v>5</v>
      </c>
      <c r="V144" s="3">
        <f t="shared" si="81"/>
        <v>1</v>
      </c>
      <c r="W144" s="3">
        <v>4</v>
      </c>
      <c r="X144" s="3">
        <f t="shared" si="82"/>
        <v>0.75</v>
      </c>
      <c r="Y144" s="3">
        <v>5</v>
      </c>
      <c r="Z144" s="3">
        <f t="shared" si="83"/>
        <v>1</v>
      </c>
      <c r="AA144" s="3">
        <v>5</v>
      </c>
      <c r="AB144" s="3">
        <f t="shared" si="84"/>
        <v>1</v>
      </c>
      <c r="AC144" s="3">
        <v>5</v>
      </c>
      <c r="AD144" s="3">
        <f t="shared" si="85"/>
        <v>1</v>
      </c>
      <c r="AE144" s="3">
        <v>5</v>
      </c>
      <c r="AF144" s="3">
        <f t="shared" si="86"/>
        <v>1</v>
      </c>
      <c r="AG144" s="3">
        <v>4</v>
      </c>
      <c r="AH144" s="3">
        <f t="shared" si="87"/>
        <v>0.75</v>
      </c>
      <c r="AI144" s="3">
        <f t="shared" si="105"/>
        <v>0.9375</v>
      </c>
      <c r="AJ144" s="3">
        <v>5</v>
      </c>
      <c r="AK144" s="3">
        <f t="shared" si="88"/>
        <v>1</v>
      </c>
      <c r="AL144" s="3">
        <v>5</v>
      </c>
      <c r="AM144" s="3">
        <f t="shared" si="89"/>
        <v>1</v>
      </c>
      <c r="AN144" s="3">
        <f t="shared" si="106"/>
        <v>1</v>
      </c>
      <c r="AO144" s="3" t="s">
        <v>1284</v>
      </c>
      <c r="AP144" s="3">
        <v>4</v>
      </c>
      <c r="AQ144" s="3">
        <f t="shared" si="90"/>
        <v>1</v>
      </c>
      <c r="AR144" s="3">
        <v>4</v>
      </c>
      <c r="AS144" s="3">
        <f t="shared" si="91"/>
        <v>1</v>
      </c>
      <c r="AT144" s="3">
        <v>3</v>
      </c>
      <c r="AU144" s="3">
        <f t="shared" si="92"/>
        <v>0.66666666666666663</v>
      </c>
      <c r="AV144" s="3">
        <v>3</v>
      </c>
      <c r="AW144" s="3">
        <f t="shared" si="93"/>
        <v>0.66666666666666663</v>
      </c>
      <c r="AX144" s="3">
        <v>4</v>
      </c>
      <c r="AY144" s="3">
        <f t="shared" si="94"/>
        <v>1</v>
      </c>
      <c r="AZ144" s="3">
        <v>3</v>
      </c>
      <c r="BA144" s="3">
        <f t="shared" si="95"/>
        <v>0.66666666666666663</v>
      </c>
      <c r="BB144" s="3">
        <v>4</v>
      </c>
      <c r="BC144" s="3">
        <f t="shared" si="96"/>
        <v>1</v>
      </c>
      <c r="BD144" s="3">
        <v>4</v>
      </c>
      <c r="BE144" s="3">
        <f t="shared" si="97"/>
        <v>1</v>
      </c>
      <c r="BF144" s="3">
        <v>4</v>
      </c>
      <c r="BG144" s="3">
        <f t="shared" si="98"/>
        <v>1</v>
      </c>
      <c r="BH144" s="3">
        <f t="shared" si="107"/>
        <v>0.88888888888888884</v>
      </c>
      <c r="BO144" s="3">
        <v>4</v>
      </c>
      <c r="BP144" s="3">
        <f t="shared" si="99"/>
        <v>1</v>
      </c>
      <c r="BQ144" s="3">
        <v>4</v>
      </c>
      <c r="BR144" s="3">
        <f t="shared" si="100"/>
        <v>1</v>
      </c>
      <c r="BS144" s="3">
        <f t="shared" si="108"/>
        <v>1</v>
      </c>
      <c r="BT144" s="3">
        <v>4</v>
      </c>
      <c r="BU144" s="3">
        <f t="shared" si="101"/>
        <v>1</v>
      </c>
      <c r="BV144" s="3">
        <v>4</v>
      </c>
      <c r="BW144" s="3">
        <f t="shared" si="102"/>
        <v>1</v>
      </c>
      <c r="BX144" s="3">
        <v>4</v>
      </c>
      <c r="BY144" s="3">
        <f t="shared" si="103"/>
        <v>1</v>
      </c>
      <c r="BZ144" s="3">
        <f t="shared" si="109"/>
        <v>1</v>
      </c>
      <c r="CA144" s="3" t="s">
        <v>1285</v>
      </c>
      <c r="CB144" s="3">
        <v>1</v>
      </c>
      <c r="CC144" s="3">
        <v>3</v>
      </c>
      <c r="CD144" s="3">
        <f t="shared" si="110"/>
        <v>0.97519841269841279</v>
      </c>
    </row>
    <row r="145" spans="1:82" ht="15" x14ac:dyDescent="0.2">
      <c r="A145" s="3" t="s">
        <v>1286</v>
      </c>
      <c r="B145" s="21" t="s">
        <v>3137</v>
      </c>
      <c r="C145" s="3" t="s">
        <v>1287</v>
      </c>
      <c r="D145" s="3" t="s">
        <v>124</v>
      </c>
      <c r="E145" s="3" t="s">
        <v>1082</v>
      </c>
      <c r="G145" s="3">
        <f t="shared" si="74"/>
        <v>-0.25</v>
      </c>
      <c r="I145" s="3">
        <f t="shared" si="75"/>
        <v>-0.25</v>
      </c>
      <c r="J145" s="1" t="str">
        <f t="shared" si="104"/>
        <v/>
      </c>
      <c r="L145" s="3">
        <f t="shared" si="76"/>
        <v>-0.25</v>
      </c>
      <c r="N145" s="3">
        <f t="shared" si="77"/>
        <v>-0.25</v>
      </c>
      <c r="P145" s="3">
        <f t="shared" si="78"/>
        <v>-0.25</v>
      </c>
      <c r="R145" s="3">
        <f t="shared" si="79"/>
        <v>-0.25</v>
      </c>
      <c r="T145" s="3">
        <f t="shared" si="80"/>
        <v>-0.25</v>
      </c>
      <c r="V145" s="3">
        <f t="shared" si="81"/>
        <v>-0.25</v>
      </c>
      <c r="X145" s="3">
        <f t="shared" si="82"/>
        <v>-0.25</v>
      </c>
      <c r="Z145" s="3">
        <f t="shared" si="83"/>
        <v>-0.25</v>
      </c>
      <c r="AB145" s="3">
        <f t="shared" si="84"/>
        <v>-0.25</v>
      </c>
      <c r="AD145" s="3">
        <f t="shared" si="85"/>
        <v>-0.25</v>
      </c>
      <c r="AF145" s="3">
        <f t="shared" si="86"/>
        <v>-0.25</v>
      </c>
      <c r="AH145" s="3">
        <f t="shared" si="87"/>
        <v>-0.25</v>
      </c>
      <c r="AI145" s="3" t="str">
        <f t="shared" si="105"/>
        <v/>
      </c>
      <c r="AK145" s="3">
        <f t="shared" si="88"/>
        <v>-0.25</v>
      </c>
      <c r="AM145" s="3">
        <f t="shared" si="89"/>
        <v>-0.25</v>
      </c>
      <c r="AN145" s="3" t="str">
        <f t="shared" si="106"/>
        <v/>
      </c>
      <c r="AQ145" s="3">
        <f t="shared" si="90"/>
        <v>-0.33333333333333331</v>
      </c>
      <c r="AS145" s="3">
        <f t="shared" si="91"/>
        <v>-0.33333333333333331</v>
      </c>
      <c r="AU145" s="3">
        <f t="shared" si="92"/>
        <v>-0.33333333333333331</v>
      </c>
      <c r="AW145" s="3">
        <f t="shared" si="93"/>
        <v>-0.33333333333333331</v>
      </c>
      <c r="AY145" s="3">
        <f t="shared" si="94"/>
        <v>-0.33333333333333331</v>
      </c>
      <c r="BA145" s="3">
        <f t="shared" si="95"/>
        <v>-0.33333333333333331</v>
      </c>
      <c r="BC145" s="3">
        <f t="shared" si="96"/>
        <v>-0.33333333333333331</v>
      </c>
      <c r="BE145" s="3">
        <f t="shared" si="97"/>
        <v>-0.33333333333333331</v>
      </c>
      <c r="BG145" s="3">
        <f t="shared" si="98"/>
        <v>-0.33333333333333331</v>
      </c>
      <c r="BH145" s="3" t="str">
        <f t="shared" si="107"/>
        <v/>
      </c>
      <c r="BP145" s="3">
        <f t="shared" si="99"/>
        <v>-0.33333333333333331</v>
      </c>
      <c r="BR145" s="3">
        <f t="shared" si="100"/>
        <v>-0.33333333333333331</v>
      </c>
      <c r="BS145" s="3" t="str">
        <f t="shared" si="108"/>
        <v/>
      </c>
      <c r="BU145" s="3">
        <f t="shared" si="101"/>
        <v>-0.33333333333333331</v>
      </c>
      <c r="BW145" s="3">
        <f t="shared" si="102"/>
        <v>-0.33333333333333331</v>
      </c>
      <c r="BY145" s="3">
        <f t="shared" si="103"/>
        <v>-0.33333333333333331</v>
      </c>
      <c r="BZ145" s="3" t="str">
        <f t="shared" si="109"/>
        <v/>
      </c>
      <c r="CD145" s="3" t="str">
        <f t="shared" si="110"/>
        <v/>
      </c>
    </row>
    <row r="146" spans="1:82" ht="15" x14ac:dyDescent="0.2">
      <c r="A146" s="3" t="s">
        <v>1288</v>
      </c>
      <c r="B146" s="21" t="s">
        <v>3140</v>
      </c>
      <c r="C146" s="3" t="s">
        <v>1289</v>
      </c>
      <c r="D146" s="3" t="s">
        <v>144</v>
      </c>
      <c r="E146" s="3" t="s">
        <v>1290</v>
      </c>
      <c r="F146" s="3">
        <v>5</v>
      </c>
      <c r="G146" s="3">
        <f t="shared" si="74"/>
        <v>1</v>
      </c>
      <c r="H146" s="3">
        <v>5</v>
      </c>
      <c r="I146" s="3">
        <f t="shared" si="75"/>
        <v>1</v>
      </c>
      <c r="J146" s="1">
        <f t="shared" si="104"/>
        <v>1</v>
      </c>
      <c r="K146" s="3">
        <v>5</v>
      </c>
      <c r="L146" s="3">
        <f t="shared" si="76"/>
        <v>1</v>
      </c>
      <c r="M146" s="3">
        <v>4</v>
      </c>
      <c r="N146" s="3">
        <f t="shared" si="77"/>
        <v>0.75</v>
      </c>
      <c r="O146" s="3">
        <v>5</v>
      </c>
      <c r="P146" s="3">
        <f t="shared" si="78"/>
        <v>1</v>
      </c>
      <c r="Q146" s="3">
        <v>4</v>
      </c>
      <c r="R146" s="3">
        <f t="shared" si="79"/>
        <v>0.75</v>
      </c>
      <c r="S146" s="3">
        <v>4</v>
      </c>
      <c r="T146" s="3">
        <f t="shared" si="80"/>
        <v>0.75</v>
      </c>
      <c r="U146" s="3">
        <v>5</v>
      </c>
      <c r="V146" s="3">
        <f t="shared" si="81"/>
        <v>1</v>
      </c>
      <c r="W146" s="3">
        <v>5</v>
      </c>
      <c r="X146" s="3">
        <f t="shared" si="82"/>
        <v>1</v>
      </c>
      <c r="Y146" s="3">
        <v>5</v>
      </c>
      <c r="Z146" s="3">
        <f t="shared" si="83"/>
        <v>1</v>
      </c>
      <c r="AA146" s="3">
        <v>5</v>
      </c>
      <c r="AB146" s="3">
        <f t="shared" si="84"/>
        <v>1</v>
      </c>
      <c r="AC146" s="3">
        <v>4</v>
      </c>
      <c r="AD146" s="3">
        <f t="shared" si="85"/>
        <v>0.75</v>
      </c>
      <c r="AE146" s="3">
        <v>5</v>
      </c>
      <c r="AF146" s="3">
        <f t="shared" si="86"/>
        <v>1</v>
      </c>
      <c r="AG146" s="3">
        <v>5</v>
      </c>
      <c r="AH146" s="3">
        <f t="shared" si="87"/>
        <v>1</v>
      </c>
      <c r="AI146" s="3">
        <f t="shared" si="105"/>
        <v>0.91666666666666663</v>
      </c>
      <c r="AJ146" s="3">
        <v>5</v>
      </c>
      <c r="AK146" s="3">
        <f t="shared" si="88"/>
        <v>1</v>
      </c>
      <c r="AL146" s="3">
        <v>5</v>
      </c>
      <c r="AM146" s="3">
        <f t="shared" si="89"/>
        <v>1</v>
      </c>
      <c r="AN146" s="3">
        <f t="shared" si="106"/>
        <v>1</v>
      </c>
      <c r="AO146" s="3" t="s">
        <v>1296</v>
      </c>
      <c r="AP146" s="3">
        <v>4</v>
      </c>
      <c r="AQ146" s="3">
        <f t="shared" si="90"/>
        <v>1</v>
      </c>
      <c r="AR146" s="3">
        <v>3</v>
      </c>
      <c r="AS146" s="3">
        <f t="shared" si="91"/>
        <v>0.66666666666666663</v>
      </c>
      <c r="AT146" s="3">
        <v>2</v>
      </c>
      <c r="AU146" s="3">
        <f t="shared" si="92"/>
        <v>0.33333333333333331</v>
      </c>
      <c r="AV146" s="3">
        <v>3</v>
      </c>
      <c r="AW146" s="3">
        <f t="shared" si="93"/>
        <v>0.66666666666666663</v>
      </c>
      <c r="AX146" s="3">
        <v>3</v>
      </c>
      <c r="AY146" s="3">
        <f t="shared" si="94"/>
        <v>0.66666666666666663</v>
      </c>
      <c r="AZ146" s="3">
        <v>3</v>
      </c>
      <c r="BA146" s="3">
        <f t="shared" si="95"/>
        <v>0.66666666666666663</v>
      </c>
      <c r="BB146" s="3">
        <v>3</v>
      </c>
      <c r="BC146" s="3">
        <f t="shared" si="96"/>
        <v>0.66666666666666663</v>
      </c>
      <c r="BD146" s="3">
        <v>3</v>
      </c>
      <c r="BE146" s="3">
        <f t="shared" si="97"/>
        <v>0.66666666666666663</v>
      </c>
      <c r="BF146" s="3">
        <v>4</v>
      </c>
      <c r="BG146" s="3">
        <f t="shared" si="98"/>
        <v>1</v>
      </c>
      <c r="BH146" s="3">
        <f t="shared" si="107"/>
        <v>0.70370370370370372</v>
      </c>
      <c r="BO146" s="3">
        <v>4</v>
      </c>
      <c r="BP146" s="3">
        <f t="shared" si="99"/>
        <v>1</v>
      </c>
      <c r="BQ146" s="3">
        <v>4</v>
      </c>
      <c r="BR146" s="3">
        <f t="shared" si="100"/>
        <v>1</v>
      </c>
      <c r="BS146" s="3">
        <f t="shared" si="108"/>
        <v>1</v>
      </c>
      <c r="BT146" s="3">
        <v>4</v>
      </c>
      <c r="BU146" s="3">
        <f t="shared" si="101"/>
        <v>1</v>
      </c>
      <c r="BV146" s="3">
        <v>4</v>
      </c>
      <c r="BW146" s="3">
        <f t="shared" si="102"/>
        <v>1</v>
      </c>
      <c r="BX146" s="3">
        <v>4</v>
      </c>
      <c r="BY146" s="3">
        <f t="shared" si="103"/>
        <v>1</v>
      </c>
      <c r="BZ146" s="3">
        <f t="shared" si="109"/>
        <v>1</v>
      </c>
      <c r="CA146" s="3" t="s">
        <v>1297</v>
      </c>
      <c r="CB146" s="3">
        <v>1</v>
      </c>
      <c r="CC146" s="3">
        <v>80</v>
      </c>
      <c r="CD146" s="3">
        <f t="shared" si="110"/>
        <v>0.9457671957671957</v>
      </c>
    </row>
    <row r="147" spans="1:82" ht="15" x14ac:dyDescent="0.2">
      <c r="A147" s="3" t="s">
        <v>1309</v>
      </c>
      <c r="B147" s="21" t="s">
        <v>3152</v>
      </c>
      <c r="C147" s="3" t="s">
        <v>1298</v>
      </c>
      <c r="D147" s="3" t="s">
        <v>113</v>
      </c>
      <c r="E147" s="3" t="s">
        <v>559</v>
      </c>
      <c r="F147" s="3">
        <v>5</v>
      </c>
      <c r="G147" s="3">
        <f t="shared" si="74"/>
        <v>1</v>
      </c>
      <c r="H147" s="3">
        <v>5</v>
      </c>
      <c r="I147" s="3">
        <f t="shared" si="75"/>
        <v>1</v>
      </c>
      <c r="J147" s="1">
        <f t="shared" si="104"/>
        <v>1</v>
      </c>
      <c r="K147" s="3">
        <v>5</v>
      </c>
      <c r="L147" s="3">
        <f t="shared" si="76"/>
        <v>1</v>
      </c>
      <c r="M147" s="3">
        <v>5</v>
      </c>
      <c r="N147" s="3">
        <f t="shared" si="77"/>
        <v>1</v>
      </c>
      <c r="O147" s="3">
        <v>5</v>
      </c>
      <c r="P147" s="3">
        <f t="shared" si="78"/>
        <v>1</v>
      </c>
      <c r="Q147" s="3">
        <v>5</v>
      </c>
      <c r="R147" s="3">
        <f t="shared" si="79"/>
        <v>1</v>
      </c>
      <c r="S147" s="3">
        <v>4</v>
      </c>
      <c r="T147" s="3">
        <f t="shared" si="80"/>
        <v>0.75</v>
      </c>
      <c r="U147" s="3">
        <v>5</v>
      </c>
      <c r="V147" s="3">
        <f t="shared" si="81"/>
        <v>1</v>
      </c>
      <c r="W147" s="3">
        <v>5</v>
      </c>
      <c r="X147" s="3">
        <f t="shared" si="82"/>
        <v>1</v>
      </c>
      <c r="Y147" s="3">
        <v>5</v>
      </c>
      <c r="Z147" s="3">
        <f t="shared" si="83"/>
        <v>1</v>
      </c>
      <c r="AA147" s="3">
        <v>5</v>
      </c>
      <c r="AB147" s="3">
        <f t="shared" si="84"/>
        <v>1</v>
      </c>
      <c r="AC147" s="3">
        <v>5</v>
      </c>
      <c r="AD147" s="3">
        <f t="shared" si="85"/>
        <v>1</v>
      </c>
      <c r="AE147" s="3">
        <v>5</v>
      </c>
      <c r="AF147" s="3">
        <f t="shared" si="86"/>
        <v>1</v>
      </c>
      <c r="AG147" s="3">
        <v>5</v>
      </c>
      <c r="AH147" s="3">
        <f t="shared" si="87"/>
        <v>1</v>
      </c>
      <c r="AI147" s="3">
        <f t="shared" si="105"/>
        <v>0.97916666666666663</v>
      </c>
      <c r="AJ147" s="3">
        <v>4</v>
      </c>
      <c r="AK147" s="3">
        <f t="shared" si="88"/>
        <v>0.75</v>
      </c>
      <c r="AL147" s="3">
        <v>4</v>
      </c>
      <c r="AM147" s="3">
        <f t="shared" si="89"/>
        <v>0.75</v>
      </c>
      <c r="AN147" s="3">
        <f t="shared" si="106"/>
        <v>0.75</v>
      </c>
      <c r="AO147" s="3" t="s">
        <v>1304</v>
      </c>
      <c r="AP147" s="3">
        <v>4</v>
      </c>
      <c r="AQ147" s="3">
        <f t="shared" si="90"/>
        <v>1</v>
      </c>
      <c r="AR147" s="3">
        <v>4</v>
      </c>
      <c r="AS147" s="3">
        <f t="shared" si="91"/>
        <v>1</v>
      </c>
      <c r="AT147" s="3">
        <v>2</v>
      </c>
      <c r="AU147" s="3">
        <f t="shared" si="92"/>
        <v>0.33333333333333331</v>
      </c>
      <c r="AV147" s="3">
        <v>3</v>
      </c>
      <c r="AW147" s="3">
        <f t="shared" si="93"/>
        <v>0.66666666666666663</v>
      </c>
      <c r="AX147" s="3">
        <v>4</v>
      </c>
      <c r="AY147" s="3">
        <f t="shared" si="94"/>
        <v>1</v>
      </c>
      <c r="AZ147" s="3">
        <v>1</v>
      </c>
      <c r="BA147" s="3">
        <f t="shared" si="95"/>
        <v>0</v>
      </c>
      <c r="BB147" s="3">
        <v>4</v>
      </c>
      <c r="BC147" s="3">
        <f t="shared" si="96"/>
        <v>1</v>
      </c>
      <c r="BD147" s="3">
        <v>4</v>
      </c>
      <c r="BE147" s="3">
        <f t="shared" si="97"/>
        <v>1</v>
      </c>
      <c r="BF147" s="3">
        <v>4</v>
      </c>
      <c r="BG147" s="3">
        <f t="shared" si="98"/>
        <v>1</v>
      </c>
      <c r="BH147" s="3">
        <f t="shared" si="107"/>
        <v>0.77777777777777779</v>
      </c>
      <c r="BI147" s="3" t="s">
        <v>1305</v>
      </c>
      <c r="BJ147" s="3">
        <v>3</v>
      </c>
      <c r="BK147" s="3" t="s">
        <v>1306</v>
      </c>
      <c r="BL147" s="3">
        <v>2</v>
      </c>
      <c r="BM147" s="3" t="s">
        <v>1307</v>
      </c>
      <c r="BN147" s="3">
        <v>3</v>
      </c>
      <c r="BO147" s="3">
        <v>4</v>
      </c>
      <c r="BP147" s="3">
        <f t="shared" si="99"/>
        <v>1</v>
      </c>
      <c r="BQ147" s="3">
        <v>3</v>
      </c>
      <c r="BR147" s="3">
        <f t="shared" si="100"/>
        <v>0.66666666666666663</v>
      </c>
      <c r="BS147" s="3">
        <f t="shared" si="108"/>
        <v>0.83333333333333326</v>
      </c>
      <c r="BT147" s="3">
        <v>4</v>
      </c>
      <c r="BU147" s="3">
        <f t="shared" si="101"/>
        <v>1</v>
      </c>
      <c r="BV147" s="3">
        <v>3</v>
      </c>
      <c r="BW147" s="3">
        <f t="shared" si="102"/>
        <v>0.66666666666666663</v>
      </c>
      <c r="BX147" s="3">
        <v>2</v>
      </c>
      <c r="BY147" s="3">
        <f t="shared" si="103"/>
        <v>0.33333333333333331</v>
      </c>
      <c r="BZ147" s="3">
        <f t="shared" si="109"/>
        <v>0.66666666666666663</v>
      </c>
      <c r="CA147" s="3" t="s">
        <v>1308</v>
      </c>
      <c r="CB147" s="3">
        <v>1</v>
      </c>
      <c r="CC147" s="3">
        <v>19</v>
      </c>
      <c r="CD147" s="3">
        <f t="shared" si="110"/>
        <v>0.85813492063492069</v>
      </c>
    </row>
    <row r="148" spans="1:82" ht="15" x14ac:dyDescent="0.2">
      <c r="A148" s="3" t="s">
        <v>1310</v>
      </c>
      <c r="B148" s="21" t="s">
        <v>3139</v>
      </c>
      <c r="C148" s="3" t="s">
        <v>1311</v>
      </c>
      <c r="D148" s="3" t="s">
        <v>144</v>
      </c>
      <c r="E148" s="3" t="s">
        <v>1312</v>
      </c>
      <c r="F148" s="3">
        <v>5</v>
      </c>
      <c r="G148" s="3">
        <f t="shared" si="74"/>
        <v>1</v>
      </c>
      <c r="H148" s="3">
        <v>5</v>
      </c>
      <c r="I148" s="3">
        <f t="shared" si="75"/>
        <v>1</v>
      </c>
      <c r="J148" s="1">
        <f t="shared" si="104"/>
        <v>1</v>
      </c>
      <c r="K148" s="3">
        <v>5</v>
      </c>
      <c r="L148" s="3">
        <f t="shared" si="76"/>
        <v>1</v>
      </c>
      <c r="M148" s="3">
        <v>5</v>
      </c>
      <c r="N148" s="3">
        <f t="shared" si="77"/>
        <v>1</v>
      </c>
      <c r="O148" s="3">
        <v>5</v>
      </c>
      <c r="P148" s="3">
        <f t="shared" si="78"/>
        <v>1</v>
      </c>
      <c r="Q148" s="3">
        <v>5</v>
      </c>
      <c r="R148" s="3">
        <f t="shared" si="79"/>
        <v>1</v>
      </c>
      <c r="S148" s="3">
        <v>5</v>
      </c>
      <c r="T148" s="3">
        <f t="shared" si="80"/>
        <v>1</v>
      </c>
      <c r="U148" s="3">
        <v>5</v>
      </c>
      <c r="V148" s="3">
        <f t="shared" si="81"/>
        <v>1</v>
      </c>
      <c r="W148" s="3">
        <v>5</v>
      </c>
      <c r="X148" s="3">
        <f t="shared" si="82"/>
        <v>1</v>
      </c>
      <c r="Y148" s="3">
        <v>5</v>
      </c>
      <c r="Z148" s="3">
        <f t="shared" si="83"/>
        <v>1</v>
      </c>
      <c r="AA148" s="3">
        <v>5</v>
      </c>
      <c r="AB148" s="3">
        <f t="shared" si="84"/>
        <v>1</v>
      </c>
      <c r="AC148" s="3">
        <v>5</v>
      </c>
      <c r="AD148" s="3">
        <f t="shared" si="85"/>
        <v>1</v>
      </c>
      <c r="AE148" s="3">
        <v>5</v>
      </c>
      <c r="AF148" s="3">
        <f t="shared" si="86"/>
        <v>1</v>
      </c>
      <c r="AG148" s="3">
        <v>5</v>
      </c>
      <c r="AH148" s="3">
        <f t="shared" si="87"/>
        <v>1</v>
      </c>
      <c r="AI148" s="3">
        <f t="shared" si="105"/>
        <v>1</v>
      </c>
      <c r="AJ148" s="3">
        <v>5</v>
      </c>
      <c r="AK148" s="3">
        <f t="shared" si="88"/>
        <v>1</v>
      </c>
      <c r="AL148" s="3">
        <v>5</v>
      </c>
      <c r="AM148" s="3">
        <f t="shared" si="89"/>
        <v>1</v>
      </c>
      <c r="AN148" s="3">
        <f t="shared" si="106"/>
        <v>1</v>
      </c>
      <c r="AO148" s="3" t="s">
        <v>1318</v>
      </c>
      <c r="AP148" s="3">
        <v>4</v>
      </c>
      <c r="AQ148" s="3">
        <f t="shared" si="90"/>
        <v>1</v>
      </c>
      <c r="AR148" s="3">
        <v>4</v>
      </c>
      <c r="AS148" s="3">
        <f t="shared" si="91"/>
        <v>1</v>
      </c>
      <c r="AT148" s="3">
        <v>4</v>
      </c>
      <c r="AU148" s="3">
        <f t="shared" si="92"/>
        <v>1</v>
      </c>
      <c r="AV148" s="3">
        <v>4</v>
      </c>
      <c r="AW148" s="3">
        <f t="shared" si="93"/>
        <v>1</v>
      </c>
      <c r="AX148" s="3">
        <v>4</v>
      </c>
      <c r="AY148" s="3">
        <f t="shared" si="94"/>
        <v>1</v>
      </c>
      <c r="AZ148" s="3">
        <v>4</v>
      </c>
      <c r="BA148" s="3">
        <f t="shared" si="95"/>
        <v>1</v>
      </c>
      <c r="BB148" s="3">
        <v>2</v>
      </c>
      <c r="BC148" s="3">
        <f t="shared" si="96"/>
        <v>0.33333333333333331</v>
      </c>
      <c r="BD148" s="3">
        <v>4</v>
      </c>
      <c r="BE148" s="3">
        <f t="shared" si="97"/>
        <v>1</v>
      </c>
      <c r="BF148" s="3">
        <v>4</v>
      </c>
      <c r="BG148" s="3">
        <f t="shared" si="98"/>
        <v>1</v>
      </c>
      <c r="BH148" s="3">
        <f t="shared" si="107"/>
        <v>0.92592592592592582</v>
      </c>
      <c r="BI148" s="3" t="s">
        <v>1319</v>
      </c>
      <c r="BJ148" s="3">
        <v>2</v>
      </c>
      <c r="BK148" s="3" t="s">
        <v>1320</v>
      </c>
      <c r="BL148" s="3">
        <v>2</v>
      </c>
      <c r="BM148" s="3" t="s">
        <v>254</v>
      </c>
      <c r="BN148" s="3">
        <v>2</v>
      </c>
      <c r="BO148" s="3">
        <v>4</v>
      </c>
      <c r="BP148" s="3">
        <f t="shared" si="99"/>
        <v>1</v>
      </c>
      <c r="BQ148" s="3">
        <v>4</v>
      </c>
      <c r="BR148" s="3">
        <f t="shared" si="100"/>
        <v>1</v>
      </c>
      <c r="BS148" s="3">
        <f t="shared" si="108"/>
        <v>1</v>
      </c>
      <c r="BT148" s="3">
        <v>4</v>
      </c>
      <c r="BU148" s="3">
        <f t="shared" si="101"/>
        <v>1</v>
      </c>
      <c r="BV148" s="3">
        <v>4</v>
      </c>
      <c r="BW148" s="3">
        <f t="shared" si="102"/>
        <v>1</v>
      </c>
      <c r="BX148" s="3">
        <v>4</v>
      </c>
      <c r="BY148" s="3">
        <f t="shared" si="103"/>
        <v>1</v>
      </c>
      <c r="BZ148" s="3">
        <f t="shared" si="109"/>
        <v>1</v>
      </c>
      <c r="CA148" s="3" t="s">
        <v>1321</v>
      </c>
      <c r="CB148" s="3">
        <v>1</v>
      </c>
      <c r="CC148" s="3">
        <v>2</v>
      </c>
      <c r="CD148" s="3">
        <f t="shared" si="110"/>
        <v>0.98941798941798942</v>
      </c>
    </row>
    <row r="149" spans="1:82" ht="15" x14ac:dyDescent="0.2">
      <c r="A149" s="3" t="s">
        <v>1322</v>
      </c>
      <c r="B149" s="21" t="s">
        <v>3149</v>
      </c>
      <c r="C149" s="3" t="s">
        <v>1323</v>
      </c>
      <c r="D149" s="3" t="s">
        <v>124</v>
      </c>
      <c r="E149" s="3" t="s">
        <v>843</v>
      </c>
      <c r="F149" s="3">
        <v>5</v>
      </c>
      <c r="G149" s="3">
        <f t="shared" si="74"/>
        <v>1</v>
      </c>
      <c r="H149" s="3">
        <v>5</v>
      </c>
      <c r="I149" s="3">
        <f t="shared" si="75"/>
        <v>1</v>
      </c>
      <c r="J149" s="1">
        <f t="shared" si="104"/>
        <v>1</v>
      </c>
      <c r="K149" s="3">
        <v>5</v>
      </c>
      <c r="L149" s="3">
        <f t="shared" si="76"/>
        <v>1</v>
      </c>
      <c r="M149" s="3">
        <v>3</v>
      </c>
      <c r="N149" s="3">
        <f t="shared" si="77"/>
        <v>0.5</v>
      </c>
      <c r="O149" s="3">
        <v>5</v>
      </c>
      <c r="P149" s="3">
        <f t="shared" si="78"/>
        <v>1</v>
      </c>
      <c r="Q149" s="3">
        <v>3</v>
      </c>
      <c r="R149" s="3">
        <f t="shared" si="79"/>
        <v>0.5</v>
      </c>
      <c r="S149" s="3">
        <v>3</v>
      </c>
      <c r="T149" s="3">
        <f t="shared" si="80"/>
        <v>0.5</v>
      </c>
      <c r="U149" s="3">
        <v>3</v>
      </c>
      <c r="V149" s="3">
        <f t="shared" si="81"/>
        <v>0.5</v>
      </c>
      <c r="W149" s="3">
        <v>5</v>
      </c>
      <c r="X149" s="3">
        <f t="shared" si="82"/>
        <v>1</v>
      </c>
      <c r="Y149" s="3">
        <v>2</v>
      </c>
      <c r="Z149" s="3">
        <f t="shared" si="83"/>
        <v>0.25</v>
      </c>
      <c r="AA149" s="3">
        <v>5</v>
      </c>
      <c r="AB149" s="3">
        <f t="shared" si="84"/>
        <v>1</v>
      </c>
      <c r="AC149" s="3">
        <v>3</v>
      </c>
      <c r="AD149" s="3">
        <f t="shared" si="85"/>
        <v>0.5</v>
      </c>
      <c r="AE149" s="3">
        <v>3</v>
      </c>
      <c r="AF149" s="3">
        <f t="shared" si="86"/>
        <v>0.5</v>
      </c>
      <c r="AG149" s="3">
        <v>2</v>
      </c>
      <c r="AH149" s="3">
        <f t="shared" si="87"/>
        <v>0.25</v>
      </c>
      <c r="AI149" s="3">
        <f t="shared" si="105"/>
        <v>0.625</v>
      </c>
      <c r="AJ149" s="3">
        <v>5</v>
      </c>
      <c r="AK149" s="3">
        <f t="shared" si="88"/>
        <v>1</v>
      </c>
      <c r="AL149" s="3">
        <v>3</v>
      </c>
      <c r="AM149" s="3">
        <f t="shared" si="89"/>
        <v>0.5</v>
      </c>
      <c r="AN149" s="3">
        <f t="shared" si="106"/>
        <v>0.75</v>
      </c>
      <c r="AO149" s="3" t="s">
        <v>1327</v>
      </c>
      <c r="AP149" s="3">
        <v>2</v>
      </c>
      <c r="AQ149" s="3">
        <f t="shared" si="90"/>
        <v>0.33333333333333331</v>
      </c>
      <c r="AR149" s="3">
        <v>1</v>
      </c>
      <c r="AS149" s="3">
        <f t="shared" si="91"/>
        <v>0</v>
      </c>
      <c r="AT149" s="3">
        <v>1</v>
      </c>
      <c r="AU149" s="3">
        <f t="shared" si="92"/>
        <v>0</v>
      </c>
      <c r="AV149" s="3">
        <v>1</v>
      </c>
      <c r="AW149" s="3">
        <f t="shared" si="93"/>
        <v>0</v>
      </c>
      <c r="AX149" s="3">
        <v>1</v>
      </c>
      <c r="AY149" s="3">
        <f t="shared" si="94"/>
        <v>0</v>
      </c>
      <c r="AZ149" s="3">
        <v>1</v>
      </c>
      <c r="BA149" s="3">
        <f t="shared" si="95"/>
        <v>0</v>
      </c>
      <c r="BB149" s="3">
        <v>2</v>
      </c>
      <c r="BC149" s="3">
        <f t="shared" si="96"/>
        <v>0.33333333333333331</v>
      </c>
      <c r="BD149" s="3">
        <v>1</v>
      </c>
      <c r="BE149" s="3">
        <f t="shared" si="97"/>
        <v>0</v>
      </c>
      <c r="BF149" s="3">
        <v>2</v>
      </c>
      <c r="BG149" s="3">
        <f t="shared" si="98"/>
        <v>0.33333333333333331</v>
      </c>
      <c r="BH149" s="3">
        <f t="shared" si="107"/>
        <v>0.1111111111111111</v>
      </c>
      <c r="BO149" s="3">
        <v>3</v>
      </c>
      <c r="BP149" s="3">
        <f t="shared" si="99"/>
        <v>0.66666666666666663</v>
      </c>
      <c r="BQ149" s="3">
        <v>3</v>
      </c>
      <c r="BR149" s="3">
        <f t="shared" si="100"/>
        <v>0.66666666666666663</v>
      </c>
      <c r="BS149" s="3">
        <f t="shared" si="108"/>
        <v>0.66666666666666663</v>
      </c>
      <c r="BT149" s="3">
        <v>4</v>
      </c>
      <c r="BU149" s="3">
        <f t="shared" si="101"/>
        <v>1</v>
      </c>
      <c r="BV149" s="3">
        <v>2</v>
      </c>
      <c r="BW149" s="3">
        <f t="shared" si="102"/>
        <v>0.33333333333333331</v>
      </c>
      <c r="BX149" s="3">
        <v>2</v>
      </c>
      <c r="BY149" s="3">
        <f t="shared" si="103"/>
        <v>0.33333333333333331</v>
      </c>
      <c r="BZ149" s="3">
        <f t="shared" si="109"/>
        <v>0.55555555555555547</v>
      </c>
      <c r="CA149" s="3" t="s">
        <v>1328</v>
      </c>
      <c r="CB149" s="3">
        <v>1</v>
      </c>
      <c r="CC149" s="3">
        <v>1</v>
      </c>
      <c r="CD149" s="3">
        <f t="shared" si="110"/>
        <v>0.67261904761904756</v>
      </c>
    </row>
    <row r="150" spans="1:82" ht="15" x14ac:dyDescent="0.2">
      <c r="A150" s="3" t="s">
        <v>1329</v>
      </c>
      <c r="B150" s="21" t="s">
        <v>3152</v>
      </c>
      <c r="C150" s="3">
        <v>90441</v>
      </c>
      <c r="D150" s="3" t="s">
        <v>113</v>
      </c>
      <c r="E150" s="3" t="s">
        <v>1330</v>
      </c>
      <c r="F150" s="3">
        <v>5</v>
      </c>
      <c r="G150" s="3">
        <f t="shared" si="74"/>
        <v>1</v>
      </c>
      <c r="H150" s="3">
        <v>5</v>
      </c>
      <c r="I150" s="3">
        <f t="shared" si="75"/>
        <v>1</v>
      </c>
      <c r="J150" s="1">
        <f t="shared" si="104"/>
        <v>1</v>
      </c>
      <c r="K150" s="3">
        <v>3</v>
      </c>
      <c r="L150" s="3">
        <f t="shared" si="76"/>
        <v>0.5</v>
      </c>
      <c r="M150" s="3">
        <v>4</v>
      </c>
      <c r="N150" s="3">
        <f t="shared" si="77"/>
        <v>0.75</v>
      </c>
      <c r="O150" s="3">
        <v>4</v>
      </c>
      <c r="P150" s="3">
        <f t="shared" si="78"/>
        <v>0.75</v>
      </c>
      <c r="Q150" s="3">
        <v>4</v>
      </c>
      <c r="R150" s="3">
        <f t="shared" si="79"/>
        <v>0.75</v>
      </c>
      <c r="S150" s="3">
        <v>4</v>
      </c>
      <c r="T150" s="3">
        <f t="shared" si="80"/>
        <v>0.75</v>
      </c>
      <c r="U150" s="3">
        <v>4</v>
      </c>
      <c r="V150" s="3">
        <f t="shared" si="81"/>
        <v>0.75</v>
      </c>
      <c r="W150" s="3">
        <v>4</v>
      </c>
      <c r="X150" s="3">
        <f t="shared" si="82"/>
        <v>0.75</v>
      </c>
      <c r="Y150" s="3">
        <v>3</v>
      </c>
      <c r="Z150" s="3">
        <f t="shared" si="83"/>
        <v>0.5</v>
      </c>
      <c r="AA150" s="3">
        <v>4</v>
      </c>
      <c r="AB150" s="3">
        <f t="shared" si="84"/>
        <v>0.75</v>
      </c>
      <c r="AC150" s="3">
        <v>3</v>
      </c>
      <c r="AD150" s="3">
        <f t="shared" si="85"/>
        <v>0.5</v>
      </c>
      <c r="AE150" s="3">
        <v>3</v>
      </c>
      <c r="AF150" s="3">
        <f t="shared" si="86"/>
        <v>0.5</v>
      </c>
      <c r="AG150" s="3">
        <v>3</v>
      </c>
      <c r="AH150" s="3">
        <f t="shared" si="87"/>
        <v>0.5</v>
      </c>
      <c r="AI150" s="3">
        <f t="shared" si="105"/>
        <v>0.64583333333333337</v>
      </c>
      <c r="AJ150" s="3">
        <v>4</v>
      </c>
      <c r="AK150" s="3">
        <f t="shared" si="88"/>
        <v>0.75</v>
      </c>
      <c r="AL150" s="3">
        <v>3</v>
      </c>
      <c r="AM150" s="3">
        <f t="shared" si="89"/>
        <v>0.5</v>
      </c>
      <c r="AN150" s="3">
        <f t="shared" si="106"/>
        <v>0.625</v>
      </c>
      <c r="AO150" s="3" t="s">
        <v>1336</v>
      </c>
      <c r="AP150" s="3">
        <v>3</v>
      </c>
      <c r="AQ150" s="3">
        <f t="shared" si="90"/>
        <v>0.66666666666666663</v>
      </c>
      <c r="AR150" s="3">
        <v>3</v>
      </c>
      <c r="AS150" s="3">
        <f t="shared" si="91"/>
        <v>0.66666666666666663</v>
      </c>
      <c r="AT150" s="3">
        <v>2</v>
      </c>
      <c r="AU150" s="3">
        <f t="shared" si="92"/>
        <v>0.33333333333333331</v>
      </c>
      <c r="AV150" s="3">
        <v>0</v>
      </c>
      <c r="AW150" s="3">
        <f t="shared" si="93"/>
        <v>-0.33333333333333331</v>
      </c>
      <c r="AX150" s="3">
        <v>2</v>
      </c>
      <c r="AY150" s="3">
        <f t="shared" si="94"/>
        <v>0.33333333333333331</v>
      </c>
      <c r="AZ150" s="3">
        <v>3</v>
      </c>
      <c r="BA150" s="3">
        <f t="shared" si="95"/>
        <v>0.66666666666666663</v>
      </c>
      <c r="BB150" s="3">
        <v>3</v>
      </c>
      <c r="BC150" s="3">
        <f t="shared" si="96"/>
        <v>0.66666666666666663</v>
      </c>
      <c r="BD150" s="3">
        <v>4</v>
      </c>
      <c r="BE150" s="3">
        <f t="shared" si="97"/>
        <v>1</v>
      </c>
      <c r="BF150" s="3">
        <v>3</v>
      </c>
      <c r="BG150" s="3">
        <f t="shared" si="98"/>
        <v>0.66666666666666663</v>
      </c>
      <c r="BH150" s="3" t="str">
        <f t="shared" si="107"/>
        <v/>
      </c>
      <c r="BI150" s="3" t="s">
        <v>1337</v>
      </c>
      <c r="BJ150" s="3">
        <v>2</v>
      </c>
      <c r="BO150" s="3">
        <v>4</v>
      </c>
      <c r="BP150" s="3">
        <f t="shared" si="99"/>
        <v>1</v>
      </c>
      <c r="BQ150" s="3">
        <v>3</v>
      </c>
      <c r="BR150" s="3">
        <f t="shared" si="100"/>
        <v>0.66666666666666663</v>
      </c>
      <c r="BS150" s="3">
        <f t="shared" si="108"/>
        <v>0.83333333333333326</v>
      </c>
      <c r="BT150" s="3">
        <v>4</v>
      </c>
      <c r="BU150" s="3">
        <f t="shared" si="101"/>
        <v>1</v>
      </c>
      <c r="BV150" s="3">
        <v>3</v>
      </c>
      <c r="BW150" s="3">
        <f t="shared" si="102"/>
        <v>0.66666666666666663</v>
      </c>
      <c r="BX150" s="3">
        <v>2</v>
      </c>
      <c r="BY150" s="3">
        <f t="shared" si="103"/>
        <v>0.33333333333333331</v>
      </c>
      <c r="BZ150" s="3">
        <f t="shared" si="109"/>
        <v>0.66666666666666663</v>
      </c>
      <c r="CA150" s="3" t="s">
        <v>1338</v>
      </c>
      <c r="CB150" s="3">
        <v>1</v>
      </c>
      <c r="CC150" s="3">
        <v>10</v>
      </c>
      <c r="CD150" s="3">
        <f t="shared" si="110"/>
        <v>0.79513888888888895</v>
      </c>
    </row>
    <row r="151" spans="1:82" ht="15" x14ac:dyDescent="0.2">
      <c r="A151" s="3" t="s">
        <v>1339</v>
      </c>
      <c r="B151" s="21" t="s">
        <v>3152</v>
      </c>
      <c r="C151" s="3" t="s">
        <v>1340</v>
      </c>
      <c r="D151" s="3" t="s">
        <v>124</v>
      </c>
      <c r="E151" s="3" t="s">
        <v>519</v>
      </c>
      <c r="F151" s="3">
        <v>4</v>
      </c>
      <c r="G151" s="3">
        <f t="shared" si="74"/>
        <v>0.75</v>
      </c>
      <c r="H151" s="3">
        <v>5</v>
      </c>
      <c r="I151" s="3">
        <f t="shared" si="75"/>
        <v>1</v>
      </c>
      <c r="J151" s="1">
        <f t="shared" si="104"/>
        <v>0.875</v>
      </c>
      <c r="K151" s="3">
        <v>5</v>
      </c>
      <c r="L151" s="3">
        <f t="shared" si="76"/>
        <v>1</v>
      </c>
      <c r="M151" s="3">
        <v>4</v>
      </c>
      <c r="N151" s="3">
        <f t="shared" si="77"/>
        <v>0.75</v>
      </c>
      <c r="O151" s="3">
        <v>5</v>
      </c>
      <c r="P151" s="3">
        <f t="shared" si="78"/>
        <v>1</v>
      </c>
      <c r="Q151" s="3">
        <v>5</v>
      </c>
      <c r="R151" s="3">
        <f t="shared" si="79"/>
        <v>1</v>
      </c>
      <c r="S151" s="3">
        <v>5</v>
      </c>
      <c r="T151" s="3">
        <f t="shared" si="80"/>
        <v>1</v>
      </c>
      <c r="U151" s="3">
        <v>5</v>
      </c>
      <c r="V151" s="3">
        <f t="shared" si="81"/>
        <v>1</v>
      </c>
      <c r="W151" s="3">
        <v>4</v>
      </c>
      <c r="X151" s="3">
        <f t="shared" si="82"/>
        <v>0.75</v>
      </c>
      <c r="Y151" s="3">
        <v>1</v>
      </c>
      <c r="Z151" s="3">
        <f t="shared" si="83"/>
        <v>0</v>
      </c>
      <c r="AA151" s="3">
        <v>5</v>
      </c>
      <c r="AB151" s="3">
        <f t="shared" si="84"/>
        <v>1</v>
      </c>
      <c r="AC151" s="3">
        <v>5</v>
      </c>
      <c r="AD151" s="3">
        <f t="shared" si="85"/>
        <v>1</v>
      </c>
      <c r="AE151" s="3">
        <v>5</v>
      </c>
      <c r="AF151" s="3">
        <f t="shared" si="86"/>
        <v>1</v>
      </c>
      <c r="AG151" s="3">
        <v>4</v>
      </c>
      <c r="AH151" s="3">
        <f t="shared" si="87"/>
        <v>0.75</v>
      </c>
      <c r="AI151" s="3">
        <f t="shared" si="105"/>
        <v>0.85416666666666663</v>
      </c>
      <c r="AJ151" s="3">
        <v>5</v>
      </c>
      <c r="AK151" s="3">
        <f t="shared" si="88"/>
        <v>1</v>
      </c>
      <c r="AL151" s="3">
        <v>4</v>
      </c>
      <c r="AM151" s="3">
        <f t="shared" si="89"/>
        <v>0.75</v>
      </c>
      <c r="AN151" s="3">
        <f t="shared" si="106"/>
        <v>0.875</v>
      </c>
      <c r="AO151" s="3" t="s">
        <v>1346</v>
      </c>
      <c r="AP151" s="3">
        <v>4</v>
      </c>
      <c r="AQ151" s="3">
        <f t="shared" si="90"/>
        <v>1</v>
      </c>
      <c r="AR151" s="3">
        <v>3</v>
      </c>
      <c r="AS151" s="3">
        <f t="shared" si="91"/>
        <v>0.66666666666666663</v>
      </c>
      <c r="AT151" s="3">
        <v>1</v>
      </c>
      <c r="AU151" s="3">
        <f t="shared" si="92"/>
        <v>0</v>
      </c>
      <c r="AV151" s="3">
        <v>2</v>
      </c>
      <c r="AW151" s="3">
        <f t="shared" si="93"/>
        <v>0.33333333333333331</v>
      </c>
      <c r="AX151" s="3">
        <v>4</v>
      </c>
      <c r="AY151" s="3">
        <f t="shared" si="94"/>
        <v>1</v>
      </c>
      <c r="AZ151" s="3">
        <v>1</v>
      </c>
      <c r="BA151" s="3">
        <f t="shared" si="95"/>
        <v>0</v>
      </c>
      <c r="BB151" s="3">
        <v>2</v>
      </c>
      <c r="BC151" s="3">
        <f t="shared" si="96"/>
        <v>0.33333333333333331</v>
      </c>
      <c r="BD151" s="3">
        <v>4</v>
      </c>
      <c r="BE151" s="3">
        <f t="shared" si="97"/>
        <v>1</v>
      </c>
      <c r="BF151" s="3">
        <v>2</v>
      </c>
      <c r="BG151" s="3">
        <f t="shared" si="98"/>
        <v>0.33333333333333331</v>
      </c>
      <c r="BH151" s="3">
        <f t="shared" si="107"/>
        <v>0.5185185185185186</v>
      </c>
      <c r="BO151" s="3">
        <v>4</v>
      </c>
      <c r="BP151" s="3">
        <f t="shared" si="99"/>
        <v>1</v>
      </c>
      <c r="BQ151" s="3">
        <v>4</v>
      </c>
      <c r="BR151" s="3">
        <f t="shared" si="100"/>
        <v>1</v>
      </c>
      <c r="BS151" s="3">
        <f t="shared" si="108"/>
        <v>1</v>
      </c>
      <c r="BT151" s="3">
        <v>4</v>
      </c>
      <c r="BU151" s="3">
        <f t="shared" si="101"/>
        <v>1</v>
      </c>
      <c r="BV151" s="3">
        <v>3</v>
      </c>
      <c r="BW151" s="3">
        <f t="shared" si="102"/>
        <v>0.66666666666666663</v>
      </c>
      <c r="BX151" s="3">
        <v>3</v>
      </c>
      <c r="BY151" s="3">
        <f t="shared" si="103"/>
        <v>0.66666666666666663</v>
      </c>
      <c r="BZ151" s="3">
        <f t="shared" si="109"/>
        <v>0.77777777777777768</v>
      </c>
      <c r="CA151" s="3" t="s">
        <v>1347</v>
      </c>
      <c r="CB151" s="3">
        <v>1</v>
      </c>
      <c r="CC151" s="3">
        <v>1</v>
      </c>
      <c r="CD151" s="3">
        <f t="shared" si="110"/>
        <v>0.84292328042328035</v>
      </c>
    </row>
    <row r="152" spans="1:82" ht="15" x14ac:dyDescent="0.2">
      <c r="A152" s="3" t="s">
        <v>1348</v>
      </c>
      <c r="B152" s="21" t="s">
        <v>3152</v>
      </c>
      <c r="C152" s="3" t="s">
        <v>1349</v>
      </c>
      <c r="D152" s="3" t="s">
        <v>144</v>
      </c>
      <c r="E152" s="3" t="s">
        <v>1030</v>
      </c>
      <c r="G152" s="3">
        <f t="shared" si="74"/>
        <v>-0.25</v>
      </c>
      <c r="I152" s="3">
        <f t="shared" si="75"/>
        <v>-0.25</v>
      </c>
      <c r="J152" s="1" t="str">
        <f t="shared" si="104"/>
        <v/>
      </c>
      <c r="L152" s="3">
        <f t="shared" si="76"/>
        <v>-0.25</v>
      </c>
      <c r="N152" s="3">
        <f t="shared" si="77"/>
        <v>-0.25</v>
      </c>
      <c r="P152" s="3">
        <f t="shared" si="78"/>
        <v>-0.25</v>
      </c>
      <c r="R152" s="3">
        <f t="shared" si="79"/>
        <v>-0.25</v>
      </c>
      <c r="T152" s="3">
        <f t="shared" si="80"/>
        <v>-0.25</v>
      </c>
      <c r="V152" s="3">
        <f t="shared" si="81"/>
        <v>-0.25</v>
      </c>
      <c r="X152" s="3">
        <f t="shared" si="82"/>
        <v>-0.25</v>
      </c>
      <c r="Z152" s="3">
        <f t="shared" si="83"/>
        <v>-0.25</v>
      </c>
      <c r="AB152" s="3">
        <f t="shared" si="84"/>
        <v>-0.25</v>
      </c>
      <c r="AD152" s="3">
        <f t="shared" si="85"/>
        <v>-0.25</v>
      </c>
      <c r="AF152" s="3">
        <f t="shared" si="86"/>
        <v>-0.25</v>
      </c>
      <c r="AH152" s="3">
        <f t="shared" si="87"/>
        <v>-0.25</v>
      </c>
      <c r="AI152" s="3" t="str">
        <f t="shared" si="105"/>
        <v/>
      </c>
      <c r="AK152" s="3">
        <f t="shared" si="88"/>
        <v>-0.25</v>
      </c>
      <c r="AM152" s="3">
        <f t="shared" si="89"/>
        <v>-0.25</v>
      </c>
      <c r="AN152" s="3" t="str">
        <f t="shared" si="106"/>
        <v/>
      </c>
      <c r="AQ152" s="3">
        <f t="shared" si="90"/>
        <v>-0.33333333333333331</v>
      </c>
      <c r="AS152" s="3">
        <f t="shared" si="91"/>
        <v>-0.33333333333333331</v>
      </c>
      <c r="AU152" s="3">
        <f t="shared" si="92"/>
        <v>-0.33333333333333331</v>
      </c>
      <c r="AW152" s="3">
        <f t="shared" si="93"/>
        <v>-0.33333333333333331</v>
      </c>
      <c r="AY152" s="3">
        <f t="shared" si="94"/>
        <v>-0.33333333333333331</v>
      </c>
      <c r="BA152" s="3">
        <f t="shared" si="95"/>
        <v>-0.33333333333333331</v>
      </c>
      <c r="BC152" s="3">
        <f t="shared" si="96"/>
        <v>-0.33333333333333331</v>
      </c>
      <c r="BE152" s="3">
        <f t="shared" si="97"/>
        <v>-0.33333333333333331</v>
      </c>
      <c r="BG152" s="3">
        <f t="shared" si="98"/>
        <v>-0.33333333333333331</v>
      </c>
      <c r="BH152" s="3" t="str">
        <f t="shared" si="107"/>
        <v/>
      </c>
      <c r="BP152" s="3">
        <f t="shared" si="99"/>
        <v>-0.33333333333333331</v>
      </c>
      <c r="BR152" s="3">
        <f t="shared" si="100"/>
        <v>-0.33333333333333331</v>
      </c>
      <c r="BS152" s="3" t="str">
        <f t="shared" si="108"/>
        <v/>
      </c>
      <c r="BU152" s="3">
        <f t="shared" si="101"/>
        <v>-0.33333333333333331</v>
      </c>
      <c r="BW152" s="3">
        <f t="shared" si="102"/>
        <v>-0.33333333333333331</v>
      </c>
      <c r="BY152" s="3">
        <f t="shared" si="103"/>
        <v>-0.33333333333333331</v>
      </c>
      <c r="BZ152" s="3" t="str">
        <f t="shared" si="109"/>
        <v/>
      </c>
      <c r="CD152" s="3" t="str">
        <f t="shared" si="110"/>
        <v/>
      </c>
    </row>
    <row r="153" spans="1:82" ht="15" x14ac:dyDescent="0.2">
      <c r="A153" s="3" t="s">
        <v>1351</v>
      </c>
      <c r="B153" s="21" t="s">
        <v>3139</v>
      </c>
      <c r="C153" s="3" t="s">
        <v>1352</v>
      </c>
      <c r="D153" s="3" t="s">
        <v>144</v>
      </c>
      <c r="E153" s="3" t="s">
        <v>1012</v>
      </c>
      <c r="F153" s="3">
        <v>5</v>
      </c>
      <c r="G153" s="3">
        <f t="shared" si="74"/>
        <v>1</v>
      </c>
      <c r="H153" s="3">
        <v>5</v>
      </c>
      <c r="I153" s="3">
        <f t="shared" si="75"/>
        <v>1</v>
      </c>
      <c r="J153" s="1">
        <f t="shared" si="104"/>
        <v>1</v>
      </c>
      <c r="K153" s="3">
        <v>5</v>
      </c>
      <c r="L153" s="3">
        <f t="shared" si="76"/>
        <v>1</v>
      </c>
      <c r="M153" s="3">
        <v>5</v>
      </c>
      <c r="N153" s="3">
        <f t="shared" si="77"/>
        <v>1</v>
      </c>
      <c r="O153" s="3">
        <v>5</v>
      </c>
      <c r="P153" s="3">
        <f t="shared" si="78"/>
        <v>1</v>
      </c>
      <c r="Q153" s="3">
        <v>5</v>
      </c>
      <c r="R153" s="3">
        <f t="shared" si="79"/>
        <v>1</v>
      </c>
      <c r="S153" s="3">
        <v>5</v>
      </c>
      <c r="T153" s="3">
        <f t="shared" si="80"/>
        <v>1</v>
      </c>
      <c r="U153" s="3">
        <v>5</v>
      </c>
      <c r="V153" s="3">
        <f t="shared" si="81"/>
        <v>1</v>
      </c>
      <c r="W153" s="3">
        <v>5</v>
      </c>
      <c r="X153" s="3">
        <f t="shared" si="82"/>
        <v>1</v>
      </c>
      <c r="Y153" s="3">
        <v>5</v>
      </c>
      <c r="Z153" s="3">
        <f t="shared" si="83"/>
        <v>1</v>
      </c>
      <c r="AA153" s="3">
        <v>5</v>
      </c>
      <c r="AB153" s="3">
        <f t="shared" si="84"/>
        <v>1</v>
      </c>
      <c r="AC153" s="3">
        <v>5</v>
      </c>
      <c r="AD153" s="3">
        <f t="shared" si="85"/>
        <v>1</v>
      </c>
      <c r="AE153" s="3">
        <v>5</v>
      </c>
      <c r="AF153" s="3">
        <f t="shared" si="86"/>
        <v>1</v>
      </c>
      <c r="AG153" s="3">
        <v>5</v>
      </c>
      <c r="AH153" s="3">
        <f t="shared" si="87"/>
        <v>1</v>
      </c>
      <c r="AI153" s="3">
        <f t="shared" si="105"/>
        <v>1</v>
      </c>
      <c r="AJ153" s="3">
        <v>5</v>
      </c>
      <c r="AK153" s="3">
        <f t="shared" si="88"/>
        <v>1</v>
      </c>
      <c r="AL153" s="3">
        <v>5</v>
      </c>
      <c r="AM153" s="3">
        <f t="shared" si="89"/>
        <v>1</v>
      </c>
      <c r="AN153" s="3">
        <f t="shared" si="106"/>
        <v>1</v>
      </c>
      <c r="AO153" s="3" t="s">
        <v>1357</v>
      </c>
      <c r="AP153" s="3">
        <v>4</v>
      </c>
      <c r="AQ153" s="3">
        <f t="shared" si="90"/>
        <v>1</v>
      </c>
      <c r="AR153" s="3">
        <v>3</v>
      </c>
      <c r="AS153" s="3">
        <f t="shared" si="91"/>
        <v>0.66666666666666663</v>
      </c>
      <c r="AT153" s="3">
        <v>4</v>
      </c>
      <c r="AU153" s="3">
        <f t="shared" si="92"/>
        <v>1</v>
      </c>
      <c r="AV153" s="3">
        <v>3</v>
      </c>
      <c r="AW153" s="3">
        <f t="shared" si="93"/>
        <v>0.66666666666666663</v>
      </c>
      <c r="AX153" s="3">
        <v>4</v>
      </c>
      <c r="AY153" s="3">
        <f t="shared" si="94"/>
        <v>1</v>
      </c>
      <c r="AZ153" s="3">
        <v>3</v>
      </c>
      <c r="BA153" s="3">
        <f t="shared" si="95"/>
        <v>0.66666666666666663</v>
      </c>
      <c r="BB153" s="3">
        <v>4</v>
      </c>
      <c r="BC153" s="3">
        <f t="shared" si="96"/>
        <v>1</v>
      </c>
      <c r="BD153" s="3">
        <v>3</v>
      </c>
      <c r="BE153" s="3">
        <f t="shared" si="97"/>
        <v>0.66666666666666663</v>
      </c>
      <c r="BF153" s="3">
        <v>4</v>
      </c>
      <c r="BG153" s="3">
        <f t="shared" si="98"/>
        <v>1</v>
      </c>
      <c r="BH153" s="3">
        <f t="shared" si="107"/>
        <v>0.85185185185185186</v>
      </c>
      <c r="BO153" s="3">
        <v>4</v>
      </c>
      <c r="BP153" s="3">
        <f t="shared" si="99"/>
        <v>1</v>
      </c>
      <c r="BQ153" s="3">
        <v>4</v>
      </c>
      <c r="BR153" s="3">
        <f t="shared" si="100"/>
        <v>1</v>
      </c>
      <c r="BS153" s="3">
        <f t="shared" si="108"/>
        <v>1</v>
      </c>
      <c r="BT153" s="3">
        <v>2</v>
      </c>
      <c r="BU153" s="3">
        <f t="shared" si="101"/>
        <v>0.33333333333333331</v>
      </c>
      <c r="BV153" s="3">
        <v>4</v>
      </c>
      <c r="BW153" s="3">
        <f t="shared" si="102"/>
        <v>1</v>
      </c>
      <c r="BX153" s="3">
        <v>4</v>
      </c>
      <c r="BY153" s="3">
        <f t="shared" si="103"/>
        <v>1</v>
      </c>
      <c r="BZ153" s="3">
        <f t="shared" si="109"/>
        <v>0.77777777777777768</v>
      </c>
      <c r="CA153" s="3" t="s">
        <v>1358</v>
      </c>
      <c r="CB153" s="3">
        <v>1</v>
      </c>
      <c r="CC153" s="3">
        <v>1</v>
      </c>
      <c r="CD153" s="3">
        <f t="shared" si="110"/>
        <v>0.94708994708994709</v>
      </c>
    </row>
    <row r="154" spans="1:82" ht="15" x14ac:dyDescent="0.2">
      <c r="A154" s="3" t="s">
        <v>1359</v>
      </c>
      <c r="B154" s="21" t="s">
        <v>3137</v>
      </c>
      <c r="C154" s="3">
        <v>71384</v>
      </c>
      <c r="D154" s="3" t="s">
        <v>124</v>
      </c>
      <c r="E154" s="3" t="s">
        <v>699</v>
      </c>
      <c r="F154" s="3">
        <v>5</v>
      </c>
      <c r="G154" s="3">
        <f t="shared" si="74"/>
        <v>1</v>
      </c>
      <c r="H154" s="3">
        <v>5</v>
      </c>
      <c r="I154" s="3">
        <f t="shared" si="75"/>
        <v>1</v>
      </c>
      <c r="J154" s="1">
        <f t="shared" si="104"/>
        <v>1</v>
      </c>
      <c r="K154" s="3">
        <v>5</v>
      </c>
      <c r="L154" s="3">
        <f t="shared" si="76"/>
        <v>1</v>
      </c>
      <c r="M154" s="3">
        <v>5</v>
      </c>
      <c r="N154" s="3">
        <f t="shared" si="77"/>
        <v>1</v>
      </c>
      <c r="O154" s="3">
        <v>5</v>
      </c>
      <c r="P154" s="3">
        <f t="shared" si="78"/>
        <v>1</v>
      </c>
      <c r="Q154" s="3">
        <v>4</v>
      </c>
      <c r="R154" s="3">
        <f t="shared" si="79"/>
        <v>0.75</v>
      </c>
      <c r="S154" s="3">
        <v>5</v>
      </c>
      <c r="T154" s="3">
        <f t="shared" si="80"/>
        <v>1</v>
      </c>
      <c r="U154" s="3">
        <v>4</v>
      </c>
      <c r="V154" s="3">
        <f t="shared" si="81"/>
        <v>0.75</v>
      </c>
      <c r="W154" s="3">
        <v>3</v>
      </c>
      <c r="X154" s="3">
        <f t="shared" si="82"/>
        <v>0.5</v>
      </c>
      <c r="Y154" s="3">
        <v>1</v>
      </c>
      <c r="Z154" s="3">
        <f t="shared" si="83"/>
        <v>0</v>
      </c>
      <c r="AA154" s="3">
        <v>5</v>
      </c>
      <c r="AB154" s="3">
        <f t="shared" si="84"/>
        <v>1</v>
      </c>
      <c r="AC154" s="3">
        <v>1</v>
      </c>
      <c r="AD154" s="3">
        <f t="shared" si="85"/>
        <v>0</v>
      </c>
      <c r="AE154" s="3">
        <v>2</v>
      </c>
      <c r="AF154" s="3">
        <f t="shared" si="86"/>
        <v>0.25</v>
      </c>
      <c r="AG154" s="3">
        <v>1</v>
      </c>
      <c r="AH154" s="3">
        <f t="shared" si="87"/>
        <v>0</v>
      </c>
      <c r="AI154" s="3">
        <f t="shared" si="105"/>
        <v>0.60416666666666663</v>
      </c>
      <c r="AJ154" s="3">
        <v>5</v>
      </c>
      <c r="AK154" s="3">
        <f t="shared" si="88"/>
        <v>1</v>
      </c>
      <c r="AL154" s="3">
        <v>5</v>
      </c>
      <c r="AM154" s="3">
        <f t="shared" si="89"/>
        <v>1</v>
      </c>
      <c r="AN154" s="3">
        <f t="shared" si="106"/>
        <v>1</v>
      </c>
      <c r="AO154" s="3" t="s">
        <v>1362</v>
      </c>
      <c r="AP154" s="3">
        <v>1</v>
      </c>
      <c r="AQ154" s="3">
        <f t="shared" si="90"/>
        <v>0</v>
      </c>
      <c r="AR154" s="3">
        <v>1</v>
      </c>
      <c r="AS154" s="3">
        <f t="shared" si="91"/>
        <v>0</v>
      </c>
      <c r="AT154" s="3">
        <v>1</v>
      </c>
      <c r="AU154" s="3">
        <f t="shared" si="92"/>
        <v>0</v>
      </c>
      <c r="AV154" s="3">
        <v>1</v>
      </c>
      <c r="AW154" s="3">
        <f t="shared" si="93"/>
        <v>0</v>
      </c>
      <c r="AX154" s="3">
        <v>1</v>
      </c>
      <c r="AY154" s="3">
        <f t="shared" si="94"/>
        <v>0</v>
      </c>
      <c r="AZ154" s="3">
        <v>1</v>
      </c>
      <c r="BA154" s="3">
        <f t="shared" si="95"/>
        <v>0</v>
      </c>
      <c r="BB154" s="3">
        <v>1</v>
      </c>
      <c r="BC154" s="3">
        <f t="shared" si="96"/>
        <v>0</v>
      </c>
      <c r="BD154" s="3">
        <v>1</v>
      </c>
      <c r="BE154" s="3">
        <f t="shared" si="97"/>
        <v>0</v>
      </c>
      <c r="BF154" s="3">
        <v>1</v>
      </c>
      <c r="BG154" s="3">
        <f t="shared" si="98"/>
        <v>0</v>
      </c>
      <c r="BH154" s="3">
        <f t="shared" si="107"/>
        <v>0</v>
      </c>
      <c r="BO154" s="3">
        <v>3</v>
      </c>
      <c r="BP154" s="3">
        <f t="shared" si="99"/>
        <v>0.66666666666666663</v>
      </c>
      <c r="BQ154" s="3">
        <v>3</v>
      </c>
      <c r="BR154" s="3">
        <f t="shared" si="100"/>
        <v>0.66666666666666663</v>
      </c>
      <c r="BS154" s="3">
        <f t="shared" si="108"/>
        <v>0.66666666666666663</v>
      </c>
      <c r="BT154" s="3">
        <v>3</v>
      </c>
      <c r="BU154" s="3">
        <f t="shared" si="101"/>
        <v>0.66666666666666663</v>
      </c>
      <c r="BV154" s="3">
        <v>1</v>
      </c>
      <c r="BW154" s="3">
        <f t="shared" si="102"/>
        <v>0</v>
      </c>
      <c r="BX154" s="3">
        <v>1</v>
      </c>
      <c r="BY154" s="3">
        <f t="shared" si="103"/>
        <v>0</v>
      </c>
      <c r="BZ154" s="3">
        <f t="shared" si="109"/>
        <v>0.22222222222222221</v>
      </c>
      <c r="CA154" s="3" t="s">
        <v>1363</v>
      </c>
      <c r="CB154" s="3">
        <v>1</v>
      </c>
      <c r="CC154" s="3">
        <v>1</v>
      </c>
      <c r="CD154" s="3">
        <f t="shared" si="110"/>
        <v>0.64186507936507931</v>
      </c>
    </row>
    <row r="155" spans="1:82" ht="15" x14ac:dyDescent="0.2">
      <c r="A155" s="3" t="s">
        <v>1364</v>
      </c>
      <c r="B155" s="21" t="s">
        <v>3139</v>
      </c>
      <c r="C155" s="3" t="s">
        <v>1365</v>
      </c>
      <c r="D155" s="3" t="s">
        <v>144</v>
      </c>
      <c r="E155" s="3" t="s">
        <v>1132</v>
      </c>
      <c r="F155" s="3">
        <v>5</v>
      </c>
      <c r="G155" s="3">
        <f t="shared" si="74"/>
        <v>1</v>
      </c>
      <c r="H155" s="3">
        <v>5</v>
      </c>
      <c r="I155" s="3">
        <f t="shared" si="75"/>
        <v>1</v>
      </c>
      <c r="J155" s="1">
        <f t="shared" si="104"/>
        <v>1</v>
      </c>
      <c r="K155" s="3">
        <v>5</v>
      </c>
      <c r="L155" s="3">
        <f t="shared" si="76"/>
        <v>1</v>
      </c>
      <c r="M155" s="3">
        <v>5</v>
      </c>
      <c r="N155" s="3">
        <f t="shared" si="77"/>
        <v>1</v>
      </c>
      <c r="O155" s="3">
        <v>5</v>
      </c>
      <c r="P155" s="3">
        <f t="shared" si="78"/>
        <v>1</v>
      </c>
      <c r="Q155" s="3">
        <v>5</v>
      </c>
      <c r="R155" s="3">
        <f t="shared" si="79"/>
        <v>1</v>
      </c>
      <c r="S155" s="3">
        <v>5</v>
      </c>
      <c r="T155" s="3">
        <f t="shared" si="80"/>
        <v>1</v>
      </c>
      <c r="U155" s="3">
        <v>5</v>
      </c>
      <c r="V155" s="3">
        <f t="shared" si="81"/>
        <v>1</v>
      </c>
      <c r="W155" s="3">
        <v>5</v>
      </c>
      <c r="X155" s="3">
        <f t="shared" si="82"/>
        <v>1</v>
      </c>
      <c r="Y155" s="3">
        <v>5</v>
      </c>
      <c r="Z155" s="3">
        <f t="shared" si="83"/>
        <v>1</v>
      </c>
      <c r="AA155" s="3">
        <v>5</v>
      </c>
      <c r="AB155" s="3">
        <f t="shared" si="84"/>
        <v>1</v>
      </c>
      <c r="AC155" s="3">
        <v>5</v>
      </c>
      <c r="AD155" s="3">
        <f t="shared" si="85"/>
        <v>1</v>
      </c>
      <c r="AE155" s="3">
        <v>5</v>
      </c>
      <c r="AF155" s="3">
        <f t="shared" si="86"/>
        <v>1</v>
      </c>
      <c r="AG155" s="3">
        <v>5</v>
      </c>
      <c r="AH155" s="3">
        <f t="shared" si="87"/>
        <v>1</v>
      </c>
      <c r="AI155" s="3">
        <f t="shared" si="105"/>
        <v>1</v>
      </c>
      <c r="AJ155" s="3">
        <v>5</v>
      </c>
      <c r="AK155" s="3">
        <f t="shared" si="88"/>
        <v>1</v>
      </c>
      <c r="AL155" s="3">
        <v>5</v>
      </c>
      <c r="AM155" s="3">
        <f t="shared" si="89"/>
        <v>1</v>
      </c>
      <c r="AN155" s="3">
        <f t="shared" si="106"/>
        <v>1</v>
      </c>
      <c r="AO155" s="3" t="s">
        <v>1371</v>
      </c>
      <c r="AP155" s="3">
        <v>4</v>
      </c>
      <c r="AQ155" s="3">
        <f t="shared" si="90"/>
        <v>1</v>
      </c>
      <c r="AR155" s="3">
        <v>2</v>
      </c>
      <c r="AS155" s="3">
        <f t="shared" si="91"/>
        <v>0.33333333333333331</v>
      </c>
      <c r="AT155" s="3">
        <v>2</v>
      </c>
      <c r="AU155" s="3">
        <f t="shared" si="92"/>
        <v>0.33333333333333331</v>
      </c>
      <c r="AV155" s="3">
        <v>3</v>
      </c>
      <c r="AW155" s="3">
        <f t="shared" si="93"/>
        <v>0.66666666666666663</v>
      </c>
      <c r="AX155" s="3">
        <v>4</v>
      </c>
      <c r="AY155" s="3">
        <f t="shared" si="94"/>
        <v>1</v>
      </c>
      <c r="AZ155" s="3">
        <v>2</v>
      </c>
      <c r="BA155" s="3">
        <f t="shared" si="95"/>
        <v>0.33333333333333331</v>
      </c>
      <c r="BB155" s="3">
        <v>4</v>
      </c>
      <c r="BC155" s="3">
        <f t="shared" si="96"/>
        <v>1</v>
      </c>
      <c r="BD155" s="3">
        <v>4</v>
      </c>
      <c r="BE155" s="3">
        <f t="shared" si="97"/>
        <v>1</v>
      </c>
      <c r="BF155" s="3">
        <v>4</v>
      </c>
      <c r="BG155" s="3">
        <f t="shared" si="98"/>
        <v>1</v>
      </c>
      <c r="BH155" s="3">
        <f t="shared" si="107"/>
        <v>0.7407407407407407</v>
      </c>
      <c r="BI155" s="3" t="s">
        <v>1372</v>
      </c>
      <c r="BJ155" s="3">
        <v>3</v>
      </c>
      <c r="BK155" s="3" t="s">
        <v>1373</v>
      </c>
      <c r="BL155" s="3">
        <v>3</v>
      </c>
      <c r="BM155" s="3" t="s">
        <v>1374</v>
      </c>
      <c r="BN155" s="3">
        <v>3</v>
      </c>
      <c r="BO155" s="3">
        <v>4</v>
      </c>
      <c r="BP155" s="3">
        <f t="shared" si="99"/>
        <v>1</v>
      </c>
      <c r="BQ155" s="3">
        <v>4</v>
      </c>
      <c r="BR155" s="3">
        <f t="shared" si="100"/>
        <v>1</v>
      </c>
      <c r="BS155" s="3">
        <f t="shared" si="108"/>
        <v>1</v>
      </c>
      <c r="BT155" s="3">
        <v>4</v>
      </c>
      <c r="BU155" s="3">
        <f t="shared" si="101"/>
        <v>1</v>
      </c>
      <c r="BV155" s="3">
        <v>3</v>
      </c>
      <c r="BW155" s="3">
        <f t="shared" si="102"/>
        <v>0.66666666666666663</v>
      </c>
      <c r="BX155" s="3">
        <v>3</v>
      </c>
      <c r="BY155" s="3">
        <f t="shared" si="103"/>
        <v>0.66666666666666663</v>
      </c>
      <c r="BZ155" s="3">
        <f t="shared" si="109"/>
        <v>0.77777777777777768</v>
      </c>
      <c r="CA155" s="3" t="s">
        <v>1375</v>
      </c>
      <c r="CB155" s="3">
        <v>1</v>
      </c>
      <c r="CC155" s="3">
        <v>10</v>
      </c>
      <c r="CD155" s="3">
        <f t="shared" si="110"/>
        <v>0.93121693121693117</v>
      </c>
    </row>
    <row r="156" spans="1:82" ht="15" x14ac:dyDescent="0.2">
      <c r="A156" s="3" t="s">
        <v>1376</v>
      </c>
      <c r="B156" s="21" t="s">
        <v>3137</v>
      </c>
      <c r="C156" s="3" t="s">
        <v>1377</v>
      </c>
      <c r="D156" s="3" t="s">
        <v>124</v>
      </c>
      <c r="E156" s="3" t="s">
        <v>1001</v>
      </c>
      <c r="G156" s="3">
        <f t="shared" si="74"/>
        <v>-0.25</v>
      </c>
      <c r="I156" s="3">
        <f t="shared" si="75"/>
        <v>-0.25</v>
      </c>
      <c r="J156" s="1" t="str">
        <f t="shared" si="104"/>
        <v/>
      </c>
      <c r="L156" s="3">
        <f t="shared" si="76"/>
        <v>-0.25</v>
      </c>
      <c r="N156" s="3">
        <f t="shared" si="77"/>
        <v>-0.25</v>
      </c>
      <c r="P156" s="3">
        <f t="shared" si="78"/>
        <v>-0.25</v>
      </c>
      <c r="R156" s="3">
        <f t="shared" si="79"/>
        <v>-0.25</v>
      </c>
      <c r="T156" s="3">
        <f t="shared" si="80"/>
        <v>-0.25</v>
      </c>
      <c r="V156" s="3">
        <f t="shared" si="81"/>
        <v>-0.25</v>
      </c>
      <c r="X156" s="3">
        <f t="shared" si="82"/>
        <v>-0.25</v>
      </c>
      <c r="Z156" s="3">
        <f t="shared" si="83"/>
        <v>-0.25</v>
      </c>
      <c r="AB156" s="3">
        <f t="shared" si="84"/>
        <v>-0.25</v>
      </c>
      <c r="AD156" s="3">
        <f t="shared" si="85"/>
        <v>-0.25</v>
      </c>
      <c r="AF156" s="3">
        <f t="shared" si="86"/>
        <v>-0.25</v>
      </c>
      <c r="AH156" s="3">
        <f t="shared" si="87"/>
        <v>-0.25</v>
      </c>
      <c r="AI156" s="3" t="str">
        <f t="shared" si="105"/>
        <v/>
      </c>
      <c r="AK156" s="3">
        <f t="shared" si="88"/>
        <v>-0.25</v>
      </c>
      <c r="AM156" s="3">
        <f t="shared" si="89"/>
        <v>-0.25</v>
      </c>
      <c r="AN156" s="3" t="str">
        <f t="shared" si="106"/>
        <v/>
      </c>
      <c r="AQ156" s="3">
        <f t="shared" si="90"/>
        <v>-0.33333333333333331</v>
      </c>
      <c r="AS156" s="3">
        <f t="shared" si="91"/>
        <v>-0.33333333333333331</v>
      </c>
      <c r="AU156" s="3">
        <f t="shared" si="92"/>
        <v>-0.33333333333333331</v>
      </c>
      <c r="AW156" s="3">
        <f t="shared" si="93"/>
        <v>-0.33333333333333331</v>
      </c>
      <c r="AY156" s="3">
        <f t="shared" si="94"/>
        <v>-0.33333333333333331</v>
      </c>
      <c r="BA156" s="3">
        <f t="shared" si="95"/>
        <v>-0.33333333333333331</v>
      </c>
      <c r="BC156" s="3">
        <f t="shared" si="96"/>
        <v>-0.33333333333333331</v>
      </c>
      <c r="BE156" s="3">
        <f t="shared" si="97"/>
        <v>-0.33333333333333331</v>
      </c>
      <c r="BG156" s="3">
        <f t="shared" si="98"/>
        <v>-0.33333333333333331</v>
      </c>
      <c r="BH156" s="3" t="str">
        <f t="shared" si="107"/>
        <v/>
      </c>
      <c r="BP156" s="3">
        <f t="shared" si="99"/>
        <v>-0.33333333333333331</v>
      </c>
      <c r="BR156" s="3">
        <f t="shared" si="100"/>
        <v>-0.33333333333333331</v>
      </c>
      <c r="BS156" s="3" t="str">
        <f t="shared" si="108"/>
        <v/>
      </c>
      <c r="BU156" s="3">
        <f t="shared" si="101"/>
        <v>-0.33333333333333331</v>
      </c>
      <c r="BW156" s="3">
        <f t="shared" si="102"/>
        <v>-0.33333333333333331</v>
      </c>
      <c r="BY156" s="3">
        <f t="shared" si="103"/>
        <v>-0.33333333333333331</v>
      </c>
      <c r="BZ156" s="3" t="str">
        <f t="shared" si="109"/>
        <v/>
      </c>
      <c r="CD156" s="3" t="str">
        <f t="shared" si="110"/>
        <v/>
      </c>
    </row>
    <row r="157" spans="1:82" ht="15" x14ac:dyDescent="0.2">
      <c r="A157" s="3" t="s">
        <v>1378</v>
      </c>
      <c r="B157" s="21" t="s">
        <v>3149</v>
      </c>
      <c r="C157" s="3" t="s">
        <v>1379</v>
      </c>
      <c r="D157" s="3" t="s">
        <v>113</v>
      </c>
      <c r="E157" s="3" t="s">
        <v>1056</v>
      </c>
      <c r="F157" s="3">
        <v>5</v>
      </c>
      <c r="G157" s="3">
        <f t="shared" si="74"/>
        <v>1</v>
      </c>
      <c r="H157" s="3">
        <v>5</v>
      </c>
      <c r="I157" s="3">
        <f t="shared" si="75"/>
        <v>1</v>
      </c>
      <c r="J157" s="1">
        <f t="shared" si="104"/>
        <v>1</v>
      </c>
      <c r="K157" s="3">
        <v>5</v>
      </c>
      <c r="L157" s="3">
        <f t="shared" si="76"/>
        <v>1</v>
      </c>
      <c r="M157" s="3">
        <v>4</v>
      </c>
      <c r="N157" s="3">
        <f t="shared" si="77"/>
        <v>0.75</v>
      </c>
      <c r="O157" s="3">
        <v>4</v>
      </c>
      <c r="P157" s="3">
        <f t="shared" si="78"/>
        <v>0.75</v>
      </c>
      <c r="Q157" s="3">
        <v>4</v>
      </c>
      <c r="R157" s="3">
        <f t="shared" si="79"/>
        <v>0.75</v>
      </c>
      <c r="S157" s="3">
        <v>5</v>
      </c>
      <c r="T157" s="3">
        <f t="shared" si="80"/>
        <v>1</v>
      </c>
      <c r="U157" s="3">
        <v>5</v>
      </c>
      <c r="V157" s="3">
        <f t="shared" si="81"/>
        <v>1</v>
      </c>
      <c r="W157" s="3">
        <v>5</v>
      </c>
      <c r="X157" s="3">
        <f t="shared" si="82"/>
        <v>1</v>
      </c>
      <c r="Y157" s="3">
        <v>4</v>
      </c>
      <c r="Z157" s="3">
        <f t="shared" si="83"/>
        <v>0.75</v>
      </c>
      <c r="AA157" s="3">
        <v>5</v>
      </c>
      <c r="AB157" s="3">
        <f t="shared" si="84"/>
        <v>1</v>
      </c>
      <c r="AC157" s="3">
        <v>5</v>
      </c>
      <c r="AD157" s="3">
        <f t="shared" si="85"/>
        <v>1</v>
      </c>
      <c r="AE157" s="3">
        <v>4</v>
      </c>
      <c r="AF157" s="3">
        <f t="shared" si="86"/>
        <v>0.75</v>
      </c>
      <c r="AG157" s="3">
        <v>3</v>
      </c>
      <c r="AH157" s="3">
        <f t="shared" si="87"/>
        <v>0.5</v>
      </c>
      <c r="AI157" s="3">
        <f t="shared" si="105"/>
        <v>0.85416666666666663</v>
      </c>
      <c r="AJ157" s="3">
        <v>5</v>
      </c>
      <c r="AK157" s="3">
        <f t="shared" si="88"/>
        <v>1</v>
      </c>
      <c r="AL157" s="3">
        <v>4</v>
      </c>
      <c r="AM157" s="3">
        <f t="shared" si="89"/>
        <v>0.75</v>
      </c>
      <c r="AN157" s="3">
        <f t="shared" si="106"/>
        <v>0.875</v>
      </c>
      <c r="AO157" s="3" t="s">
        <v>1384</v>
      </c>
      <c r="AP157" s="3">
        <v>4</v>
      </c>
      <c r="AQ157" s="3">
        <f t="shared" si="90"/>
        <v>1</v>
      </c>
      <c r="AR157" s="3">
        <v>2</v>
      </c>
      <c r="AS157" s="3">
        <f t="shared" si="91"/>
        <v>0.33333333333333331</v>
      </c>
      <c r="AT157" s="3">
        <v>1</v>
      </c>
      <c r="AU157" s="3">
        <f t="shared" si="92"/>
        <v>0</v>
      </c>
      <c r="AV157" s="3">
        <v>1</v>
      </c>
      <c r="AW157" s="3">
        <f t="shared" si="93"/>
        <v>0</v>
      </c>
      <c r="AX157" s="3">
        <v>4</v>
      </c>
      <c r="AY157" s="3">
        <f t="shared" si="94"/>
        <v>1</v>
      </c>
      <c r="AZ157" s="3">
        <v>1</v>
      </c>
      <c r="BA157" s="3">
        <f t="shared" si="95"/>
        <v>0</v>
      </c>
      <c r="BB157" s="3">
        <v>4</v>
      </c>
      <c r="BC157" s="3">
        <f t="shared" si="96"/>
        <v>1</v>
      </c>
      <c r="BD157" s="3">
        <v>4</v>
      </c>
      <c r="BE157" s="3">
        <f t="shared" si="97"/>
        <v>1</v>
      </c>
      <c r="BF157" s="3">
        <v>4</v>
      </c>
      <c r="BG157" s="3">
        <f t="shared" si="98"/>
        <v>1</v>
      </c>
      <c r="BH157" s="3">
        <f t="shared" si="107"/>
        <v>0.59259259259259256</v>
      </c>
      <c r="BO157" s="3">
        <v>4</v>
      </c>
      <c r="BP157" s="3">
        <f t="shared" si="99"/>
        <v>1</v>
      </c>
      <c r="BQ157" s="3">
        <v>4</v>
      </c>
      <c r="BR157" s="3">
        <f t="shared" si="100"/>
        <v>1</v>
      </c>
      <c r="BS157" s="3">
        <f t="shared" si="108"/>
        <v>1</v>
      </c>
      <c r="BT157" s="3">
        <v>4</v>
      </c>
      <c r="BU157" s="3">
        <f t="shared" si="101"/>
        <v>1</v>
      </c>
      <c r="BV157" s="3">
        <v>3</v>
      </c>
      <c r="BW157" s="3">
        <f t="shared" si="102"/>
        <v>0.66666666666666663</v>
      </c>
      <c r="BX157" s="3">
        <v>3</v>
      </c>
      <c r="BY157" s="3">
        <f t="shared" si="103"/>
        <v>0.66666666666666663</v>
      </c>
      <c r="BZ157" s="3">
        <f t="shared" si="109"/>
        <v>0.77777777777777768</v>
      </c>
      <c r="CA157" s="3" t="s">
        <v>1385</v>
      </c>
      <c r="CB157" s="3">
        <v>1</v>
      </c>
      <c r="CC157" s="3">
        <v>15</v>
      </c>
      <c r="CD157" s="3">
        <f t="shared" si="110"/>
        <v>0.87136243386243384</v>
      </c>
    </row>
    <row r="158" spans="1:82" ht="15" x14ac:dyDescent="0.2">
      <c r="A158" s="3" t="s">
        <v>1386</v>
      </c>
      <c r="B158" s="21" t="s">
        <v>3137</v>
      </c>
      <c r="C158" s="3" t="s">
        <v>1387</v>
      </c>
      <c r="D158" s="3" t="s">
        <v>144</v>
      </c>
      <c r="E158" s="3" t="s">
        <v>1388</v>
      </c>
      <c r="F158" s="3">
        <v>5</v>
      </c>
      <c r="G158" s="3">
        <f t="shared" si="74"/>
        <v>1</v>
      </c>
      <c r="H158" s="3">
        <v>5</v>
      </c>
      <c r="I158" s="3">
        <f t="shared" si="75"/>
        <v>1</v>
      </c>
      <c r="J158" s="1">
        <f t="shared" si="104"/>
        <v>1</v>
      </c>
      <c r="K158" s="3">
        <v>5</v>
      </c>
      <c r="L158" s="3">
        <f t="shared" si="76"/>
        <v>1</v>
      </c>
      <c r="M158" s="3">
        <v>5</v>
      </c>
      <c r="N158" s="3">
        <f t="shared" si="77"/>
        <v>1</v>
      </c>
      <c r="O158" s="3">
        <v>5</v>
      </c>
      <c r="P158" s="3">
        <f t="shared" si="78"/>
        <v>1</v>
      </c>
      <c r="Q158" s="3">
        <v>5</v>
      </c>
      <c r="R158" s="3">
        <f t="shared" si="79"/>
        <v>1</v>
      </c>
      <c r="S158" s="3">
        <v>5</v>
      </c>
      <c r="T158" s="3">
        <f t="shared" si="80"/>
        <v>1</v>
      </c>
      <c r="U158" s="3">
        <v>5</v>
      </c>
      <c r="V158" s="3">
        <f t="shared" si="81"/>
        <v>1</v>
      </c>
      <c r="W158" s="3">
        <v>5</v>
      </c>
      <c r="X158" s="3">
        <f t="shared" si="82"/>
        <v>1</v>
      </c>
      <c r="Y158" s="3">
        <v>5</v>
      </c>
      <c r="Z158" s="3">
        <f t="shared" si="83"/>
        <v>1</v>
      </c>
      <c r="AA158" s="3">
        <v>5</v>
      </c>
      <c r="AB158" s="3">
        <f t="shared" si="84"/>
        <v>1</v>
      </c>
      <c r="AC158" s="3">
        <v>5</v>
      </c>
      <c r="AD158" s="3">
        <f t="shared" si="85"/>
        <v>1</v>
      </c>
      <c r="AE158" s="3">
        <v>5</v>
      </c>
      <c r="AF158" s="3">
        <f t="shared" si="86"/>
        <v>1</v>
      </c>
      <c r="AG158" s="3">
        <v>5</v>
      </c>
      <c r="AH158" s="3">
        <f t="shared" si="87"/>
        <v>1</v>
      </c>
      <c r="AI158" s="3">
        <f t="shared" si="105"/>
        <v>1</v>
      </c>
      <c r="AJ158" s="3">
        <v>5</v>
      </c>
      <c r="AK158" s="3">
        <f t="shared" si="88"/>
        <v>1</v>
      </c>
      <c r="AL158" s="3">
        <v>5</v>
      </c>
      <c r="AM158" s="3">
        <f t="shared" si="89"/>
        <v>1</v>
      </c>
      <c r="AN158" s="3">
        <f t="shared" si="106"/>
        <v>1</v>
      </c>
      <c r="AO158" s="3" t="s">
        <v>1393</v>
      </c>
      <c r="AP158" s="3">
        <v>4</v>
      </c>
      <c r="AQ158" s="3">
        <f t="shared" si="90"/>
        <v>1</v>
      </c>
      <c r="AR158" s="3">
        <v>1</v>
      </c>
      <c r="AS158" s="3">
        <f t="shared" si="91"/>
        <v>0</v>
      </c>
      <c r="AT158" s="3">
        <v>4</v>
      </c>
      <c r="AU158" s="3">
        <f t="shared" si="92"/>
        <v>1</v>
      </c>
      <c r="AV158" s="3">
        <v>1</v>
      </c>
      <c r="AW158" s="3">
        <f t="shared" si="93"/>
        <v>0</v>
      </c>
      <c r="AX158" s="3">
        <v>4</v>
      </c>
      <c r="AY158" s="3">
        <f t="shared" si="94"/>
        <v>1</v>
      </c>
      <c r="AZ158" s="3">
        <v>0</v>
      </c>
      <c r="BA158" s="3">
        <f t="shared" si="95"/>
        <v>-0.33333333333333331</v>
      </c>
      <c r="BB158" s="3">
        <v>2</v>
      </c>
      <c r="BC158" s="3">
        <f t="shared" si="96"/>
        <v>0.33333333333333331</v>
      </c>
      <c r="BD158" s="3">
        <v>4</v>
      </c>
      <c r="BE158" s="3">
        <f t="shared" si="97"/>
        <v>1</v>
      </c>
      <c r="BF158" s="3">
        <v>4</v>
      </c>
      <c r="BG158" s="3">
        <f t="shared" si="98"/>
        <v>1</v>
      </c>
      <c r="BH158" s="3" t="str">
        <f t="shared" si="107"/>
        <v/>
      </c>
      <c r="BI158" s="3" t="s">
        <v>1394</v>
      </c>
      <c r="BJ158" s="3">
        <v>3</v>
      </c>
      <c r="BK158" s="3" t="s">
        <v>1395</v>
      </c>
      <c r="BL158" s="3">
        <v>3</v>
      </c>
      <c r="BO158" s="3">
        <v>4</v>
      </c>
      <c r="BP158" s="3">
        <f t="shared" si="99"/>
        <v>1</v>
      </c>
      <c r="BQ158" s="3">
        <v>4</v>
      </c>
      <c r="BR158" s="3">
        <f t="shared" si="100"/>
        <v>1</v>
      </c>
      <c r="BS158" s="3">
        <f t="shared" si="108"/>
        <v>1</v>
      </c>
      <c r="BT158" s="3">
        <v>4</v>
      </c>
      <c r="BU158" s="3">
        <f t="shared" si="101"/>
        <v>1</v>
      </c>
      <c r="BV158" s="3">
        <v>3</v>
      </c>
      <c r="BW158" s="3">
        <f t="shared" si="102"/>
        <v>0.66666666666666663</v>
      </c>
      <c r="BX158" s="3">
        <v>2</v>
      </c>
      <c r="BY158" s="3">
        <f t="shared" si="103"/>
        <v>0.33333333333333331</v>
      </c>
      <c r="BZ158" s="3">
        <f t="shared" si="109"/>
        <v>0.66666666666666663</v>
      </c>
      <c r="CA158" s="3" t="s">
        <v>1396</v>
      </c>
      <c r="CB158" s="3">
        <v>1</v>
      </c>
      <c r="CC158" s="3">
        <v>5</v>
      </c>
      <c r="CD158" s="3">
        <f t="shared" si="110"/>
        <v>0.94444444444444453</v>
      </c>
    </row>
    <row r="159" spans="1:82" ht="15" x14ac:dyDescent="0.2">
      <c r="A159" s="3" t="s">
        <v>1397</v>
      </c>
      <c r="B159" s="21" t="s">
        <v>3150</v>
      </c>
      <c r="C159" s="3" t="s">
        <v>1398</v>
      </c>
      <c r="D159" s="3" t="s">
        <v>144</v>
      </c>
      <c r="E159" s="3" t="s">
        <v>943</v>
      </c>
      <c r="F159" s="3">
        <v>3</v>
      </c>
      <c r="G159" s="3">
        <f t="shared" si="74"/>
        <v>0.5</v>
      </c>
      <c r="H159" s="3">
        <v>4</v>
      </c>
      <c r="I159" s="3">
        <f t="shared" si="75"/>
        <v>0.75</v>
      </c>
      <c r="J159" s="1">
        <f t="shared" si="104"/>
        <v>0.625</v>
      </c>
      <c r="K159" s="3">
        <v>5</v>
      </c>
      <c r="L159" s="3">
        <f t="shared" si="76"/>
        <v>1</v>
      </c>
      <c r="M159" s="3">
        <v>4</v>
      </c>
      <c r="N159" s="3">
        <f t="shared" si="77"/>
        <v>0.75</v>
      </c>
      <c r="O159" s="3">
        <v>5</v>
      </c>
      <c r="P159" s="3">
        <f t="shared" si="78"/>
        <v>1</v>
      </c>
      <c r="Q159" s="3">
        <v>5</v>
      </c>
      <c r="R159" s="3">
        <f t="shared" si="79"/>
        <v>1</v>
      </c>
      <c r="S159" s="3">
        <v>4</v>
      </c>
      <c r="T159" s="3">
        <f t="shared" si="80"/>
        <v>0.75</v>
      </c>
      <c r="U159" s="3">
        <v>5</v>
      </c>
      <c r="V159" s="3">
        <f t="shared" si="81"/>
        <v>1</v>
      </c>
      <c r="W159" s="3">
        <v>5</v>
      </c>
      <c r="X159" s="3">
        <f t="shared" si="82"/>
        <v>1</v>
      </c>
      <c r="Y159" s="3">
        <v>3</v>
      </c>
      <c r="Z159" s="3">
        <f t="shared" si="83"/>
        <v>0.5</v>
      </c>
      <c r="AA159" s="3">
        <v>5</v>
      </c>
      <c r="AB159" s="3">
        <f t="shared" si="84"/>
        <v>1</v>
      </c>
      <c r="AC159" s="3">
        <v>5</v>
      </c>
      <c r="AD159" s="3">
        <f t="shared" si="85"/>
        <v>1</v>
      </c>
      <c r="AE159" s="3">
        <v>3</v>
      </c>
      <c r="AF159" s="3">
        <f t="shared" si="86"/>
        <v>0.5</v>
      </c>
      <c r="AG159" s="3">
        <v>2</v>
      </c>
      <c r="AH159" s="3">
        <f t="shared" si="87"/>
        <v>0.25</v>
      </c>
      <c r="AI159" s="3">
        <f t="shared" si="105"/>
        <v>0.8125</v>
      </c>
      <c r="AJ159" s="3">
        <v>5</v>
      </c>
      <c r="AK159" s="3">
        <f t="shared" si="88"/>
        <v>1</v>
      </c>
      <c r="AL159" s="3">
        <v>5</v>
      </c>
      <c r="AM159" s="3">
        <f t="shared" si="89"/>
        <v>1</v>
      </c>
      <c r="AN159" s="3">
        <f t="shared" si="106"/>
        <v>1</v>
      </c>
      <c r="AO159" s="3" t="s">
        <v>1404</v>
      </c>
      <c r="AP159" s="3">
        <v>3</v>
      </c>
      <c r="AQ159" s="3">
        <f t="shared" si="90"/>
        <v>0.66666666666666663</v>
      </c>
      <c r="AR159" s="3">
        <v>4</v>
      </c>
      <c r="AS159" s="3">
        <f t="shared" si="91"/>
        <v>1</v>
      </c>
      <c r="AT159" s="3">
        <v>1</v>
      </c>
      <c r="AU159" s="3">
        <f t="shared" si="92"/>
        <v>0</v>
      </c>
      <c r="AV159" s="3">
        <v>4</v>
      </c>
      <c r="AW159" s="3">
        <f t="shared" si="93"/>
        <v>1</v>
      </c>
      <c r="AX159" s="3">
        <v>4</v>
      </c>
      <c r="AY159" s="3">
        <f t="shared" si="94"/>
        <v>1</v>
      </c>
      <c r="AZ159" s="3">
        <v>1</v>
      </c>
      <c r="BA159" s="3">
        <f t="shared" si="95"/>
        <v>0</v>
      </c>
      <c r="BB159" s="3">
        <v>3</v>
      </c>
      <c r="BC159" s="3">
        <f t="shared" si="96"/>
        <v>0.66666666666666663</v>
      </c>
      <c r="BD159" s="3">
        <v>4</v>
      </c>
      <c r="BE159" s="3">
        <f t="shared" si="97"/>
        <v>1</v>
      </c>
      <c r="BF159" s="3">
        <v>2</v>
      </c>
      <c r="BG159" s="3">
        <f t="shared" si="98"/>
        <v>0.33333333333333331</v>
      </c>
      <c r="BH159" s="3">
        <f t="shared" si="107"/>
        <v>0.62962962962962954</v>
      </c>
      <c r="BI159" s="3" t="s">
        <v>1405</v>
      </c>
      <c r="BJ159" s="3">
        <v>3</v>
      </c>
      <c r="BK159" s="3" t="s">
        <v>1406</v>
      </c>
      <c r="BL159" s="3">
        <v>3</v>
      </c>
      <c r="BM159" s="3" t="s">
        <v>1407</v>
      </c>
      <c r="BN159" s="3">
        <v>3</v>
      </c>
      <c r="BO159" s="3">
        <v>4</v>
      </c>
      <c r="BP159" s="3">
        <f t="shared" si="99"/>
        <v>1</v>
      </c>
      <c r="BQ159" s="3">
        <v>4</v>
      </c>
      <c r="BR159" s="3">
        <f t="shared" si="100"/>
        <v>1</v>
      </c>
      <c r="BS159" s="3">
        <f t="shared" si="108"/>
        <v>1</v>
      </c>
      <c r="BT159" s="3">
        <v>4</v>
      </c>
      <c r="BU159" s="3">
        <f t="shared" si="101"/>
        <v>1</v>
      </c>
      <c r="BV159" s="3">
        <v>3</v>
      </c>
      <c r="BW159" s="3">
        <f t="shared" si="102"/>
        <v>0.66666666666666663</v>
      </c>
      <c r="BX159" s="3">
        <v>4</v>
      </c>
      <c r="BY159" s="3">
        <f t="shared" si="103"/>
        <v>1</v>
      </c>
      <c r="BZ159" s="3">
        <f t="shared" si="109"/>
        <v>0.88888888888888884</v>
      </c>
      <c r="CA159" s="3" t="s">
        <v>1408</v>
      </c>
      <c r="CB159" s="3">
        <v>1</v>
      </c>
      <c r="CC159" s="3">
        <v>4</v>
      </c>
      <c r="CD159" s="3">
        <f t="shared" si="110"/>
        <v>0.85085978835978848</v>
      </c>
    </row>
    <row r="160" spans="1:82" ht="15" x14ac:dyDescent="0.2">
      <c r="A160" s="3" t="s">
        <v>1409</v>
      </c>
      <c r="B160" s="21" t="s">
        <v>3137</v>
      </c>
      <c r="C160" s="3" t="s">
        <v>1410</v>
      </c>
      <c r="D160" s="3" t="s">
        <v>144</v>
      </c>
      <c r="E160" s="3" t="s">
        <v>755</v>
      </c>
      <c r="F160" s="3">
        <v>5</v>
      </c>
      <c r="G160" s="3">
        <f t="shared" si="74"/>
        <v>1</v>
      </c>
      <c r="H160" s="3">
        <v>5</v>
      </c>
      <c r="I160" s="3">
        <f t="shared" si="75"/>
        <v>1</v>
      </c>
      <c r="J160" s="1">
        <f t="shared" si="104"/>
        <v>1</v>
      </c>
      <c r="K160" s="3">
        <v>5</v>
      </c>
      <c r="L160" s="3">
        <f t="shared" si="76"/>
        <v>1</v>
      </c>
      <c r="M160" s="3">
        <v>4</v>
      </c>
      <c r="N160" s="3">
        <f t="shared" si="77"/>
        <v>0.75</v>
      </c>
      <c r="O160" s="3">
        <v>5</v>
      </c>
      <c r="P160" s="3">
        <f t="shared" si="78"/>
        <v>1</v>
      </c>
      <c r="Q160" s="3">
        <v>4</v>
      </c>
      <c r="R160" s="3">
        <f t="shared" si="79"/>
        <v>0.75</v>
      </c>
      <c r="S160" s="3">
        <v>4</v>
      </c>
      <c r="T160" s="3">
        <f t="shared" si="80"/>
        <v>0.75</v>
      </c>
      <c r="U160" s="3">
        <v>5</v>
      </c>
      <c r="V160" s="3">
        <f t="shared" si="81"/>
        <v>1</v>
      </c>
      <c r="W160" s="3">
        <v>5</v>
      </c>
      <c r="X160" s="3">
        <f t="shared" si="82"/>
        <v>1</v>
      </c>
      <c r="Y160" s="3">
        <v>4</v>
      </c>
      <c r="Z160" s="3">
        <f t="shared" si="83"/>
        <v>0.75</v>
      </c>
      <c r="AA160" s="3">
        <v>5</v>
      </c>
      <c r="AB160" s="3">
        <f t="shared" si="84"/>
        <v>1</v>
      </c>
      <c r="AC160" s="3">
        <v>5</v>
      </c>
      <c r="AD160" s="3">
        <f t="shared" si="85"/>
        <v>1</v>
      </c>
      <c r="AE160" s="3">
        <v>5</v>
      </c>
      <c r="AF160" s="3">
        <f t="shared" si="86"/>
        <v>1</v>
      </c>
      <c r="AG160" s="3">
        <v>4</v>
      </c>
      <c r="AH160" s="3">
        <f t="shared" si="87"/>
        <v>0.75</v>
      </c>
      <c r="AI160" s="3">
        <f t="shared" si="105"/>
        <v>0.89583333333333337</v>
      </c>
      <c r="AJ160" s="3">
        <v>5</v>
      </c>
      <c r="AK160" s="3">
        <f t="shared" si="88"/>
        <v>1</v>
      </c>
      <c r="AL160" s="3">
        <v>5</v>
      </c>
      <c r="AM160" s="3">
        <f t="shared" si="89"/>
        <v>1</v>
      </c>
      <c r="AN160" s="3">
        <f t="shared" si="106"/>
        <v>1</v>
      </c>
      <c r="AO160" s="3" t="s">
        <v>1415</v>
      </c>
      <c r="AP160" s="3">
        <v>1</v>
      </c>
      <c r="AQ160" s="3">
        <f t="shared" si="90"/>
        <v>0</v>
      </c>
      <c r="AR160" s="3">
        <v>1</v>
      </c>
      <c r="AS160" s="3">
        <f t="shared" si="91"/>
        <v>0</v>
      </c>
      <c r="AT160" s="3">
        <v>1</v>
      </c>
      <c r="AU160" s="3">
        <f t="shared" si="92"/>
        <v>0</v>
      </c>
      <c r="AV160" s="3">
        <v>3</v>
      </c>
      <c r="AW160" s="3">
        <f t="shared" si="93"/>
        <v>0.66666666666666663</v>
      </c>
      <c r="AX160" s="3">
        <v>1</v>
      </c>
      <c r="AY160" s="3">
        <f t="shared" si="94"/>
        <v>0</v>
      </c>
      <c r="AZ160" s="3">
        <v>1</v>
      </c>
      <c r="BA160" s="3">
        <f t="shared" si="95"/>
        <v>0</v>
      </c>
      <c r="BB160" s="3">
        <v>1</v>
      </c>
      <c r="BC160" s="3">
        <f t="shared" si="96"/>
        <v>0</v>
      </c>
      <c r="BD160" s="3">
        <v>4</v>
      </c>
      <c r="BE160" s="3">
        <f t="shared" si="97"/>
        <v>1</v>
      </c>
      <c r="BF160" s="3">
        <v>4</v>
      </c>
      <c r="BG160" s="3">
        <f t="shared" si="98"/>
        <v>1</v>
      </c>
      <c r="BH160" s="3">
        <f t="shared" si="107"/>
        <v>0.29629629629629628</v>
      </c>
      <c r="BI160" s="3" t="s">
        <v>1416</v>
      </c>
      <c r="BJ160" s="3">
        <v>2</v>
      </c>
      <c r="BK160" s="3" t="s">
        <v>1417</v>
      </c>
      <c r="BL160" s="3">
        <v>2</v>
      </c>
      <c r="BM160" s="3" t="s">
        <v>1418</v>
      </c>
      <c r="BN160" s="3">
        <v>3</v>
      </c>
      <c r="BO160" s="3">
        <v>4</v>
      </c>
      <c r="BP160" s="3">
        <f t="shared" si="99"/>
        <v>1</v>
      </c>
      <c r="BQ160" s="3">
        <v>3</v>
      </c>
      <c r="BR160" s="3">
        <f t="shared" si="100"/>
        <v>0.66666666666666663</v>
      </c>
      <c r="BS160" s="3">
        <f t="shared" si="108"/>
        <v>0.83333333333333326</v>
      </c>
      <c r="BT160" s="3">
        <v>3</v>
      </c>
      <c r="BU160" s="3">
        <f t="shared" si="101"/>
        <v>0.66666666666666663</v>
      </c>
      <c r="BV160" s="3">
        <v>2</v>
      </c>
      <c r="BW160" s="3">
        <f t="shared" si="102"/>
        <v>0.33333333333333331</v>
      </c>
      <c r="BX160" s="3">
        <v>3</v>
      </c>
      <c r="BY160" s="3">
        <f t="shared" si="103"/>
        <v>0.66666666666666663</v>
      </c>
      <c r="BZ160" s="3">
        <f t="shared" si="109"/>
        <v>0.55555555555555547</v>
      </c>
      <c r="CA160" s="3" t="s">
        <v>1419</v>
      </c>
      <c r="CB160" s="3">
        <v>1</v>
      </c>
      <c r="CC160" s="3">
        <v>2</v>
      </c>
      <c r="CD160" s="3">
        <f t="shared" si="110"/>
        <v>0.79728835978835977</v>
      </c>
    </row>
    <row r="161" spans="1:82" ht="15" x14ac:dyDescent="0.2">
      <c r="A161" s="3" t="s">
        <v>1426</v>
      </c>
      <c r="B161" s="21" t="s">
        <v>3149</v>
      </c>
      <c r="C161" s="3" t="s">
        <v>1420</v>
      </c>
      <c r="D161" s="3" t="s">
        <v>124</v>
      </c>
      <c r="E161" s="3" t="s">
        <v>371</v>
      </c>
      <c r="F161" s="3">
        <v>4</v>
      </c>
      <c r="G161" s="3">
        <f t="shared" si="74"/>
        <v>0.75</v>
      </c>
      <c r="H161" s="3">
        <v>4</v>
      </c>
      <c r="I161" s="3">
        <f t="shared" si="75"/>
        <v>0.75</v>
      </c>
      <c r="J161" s="1">
        <f t="shared" si="104"/>
        <v>0.75</v>
      </c>
      <c r="K161" s="3">
        <v>4</v>
      </c>
      <c r="L161" s="3">
        <f t="shared" si="76"/>
        <v>0.75</v>
      </c>
      <c r="M161" s="3">
        <v>3</v>
      </c>
      <c r="N161" s="3">
        <f t="shared" si="77"/>
        <v>0.5</v>
      </c>
      <c r="O161" s="3">
        <v>4</v>
      </c>
      <c r="P161" s="3">
        <f t="shared" si="78"/>
        <v>0.75</v>
      </c>
      <c r="Q161" s="3">
        <v>2</v>
      </c>
      <c r="R161" s="3">
        <f t="shared" si="79"/>
        <v>0.25</v>
      </c>
      <c r="S161" s="3">
        <v>2</v>
      </c>
      <c r="T161" s="3">
        <f t="shared" si="80"/>
        <v>0.25</v>
      </c>
      <c r="U161" s="3">
        <v>3</v>
      </c>
      <c r="V161" s="3">
        <f t="shared" si="81"/>
        <v>0.5</v>
      </c>
      <c r="W161" s="3">
        <v>3</v>
      </c>
      <c r="X161" s="3">
        <f t="shared" si="82"/>
        <v>0.5</v>
      </c>
      <c r="Y161" s="3">
        <v>2</v>
      </c>
      <c r="Z161" s="3">
        <f t="shared" si="83"/>
        <v>0.25</v>
      </c>
      <c r="AA161" s="3">
        <v>4</v>
      </c>
      <c r="AB161" s="3">
        <f t="shared" si="84"/>
        <v>0.75</v>
      </c>
      <c r="AC161" s="3">
        <v>4</v>
      </c>
      <c r="AD161" s="3">
        <f t="shared" si="85"/>
        <v>0.75</v>
      </c>
      <c r="AE161" s="3">
        <v>4</v>
      </c>
      <c r="AF161" s="3">
        <f t="shared" si="86"/>
        <v>0.75</v>
      </c>
      <c r="AG161" s="3">
        <v>1</v>
      </c>
      <c r="AH161" s="3">
        <f t="shared" si="87"/>
        <v>0</v>
      </c>
      <c r="AI161" s="3">
        <f t="shared" si="105"/>
        <v>0.5</v>
      </c>
      <c r="AJ161" s="3">
        <v>4</v>
      </c>
      <c r="AK161" s="3">
        <f t="shared" si="88"/>
        <v>0.75</v>
      </c>
      <c r="AL161" s="3">
        <v>3</v>
      </c>
      <c r="AM161" s="3">
        <f t="shared" si="89"/>
        <v>0.5</v>
      </c>
      <c r="AN161" s="3">
        <f t="shared" si="106"/>
        <v>0.625</v>
      </c>
      <c r="AO161" s="3" t="s">
        <v>1424</v>
      </c>
      <c r="AP161" s="3">
        <v>2</v>
      </c>
      <c r="AQ161" s="3">
        <f t="shared" si="90"/>
        <v>0.33333333333333331</v>
      </c>
      <c r="AR161" s="3">
        <v>2</v>
      </c>
      <c r="AS161" s="3">
        <f t="shared" si="91"/>
        <v>0.33333333333333331</v>
      </c>
      <c r="AT161" s="3">
        <v>1</v>
      </c>
      <c r="AU161" s="3">
        <f t="shared" si="92"/>
        <v>0</v>
      </c>
      <c r="AV161" s="3">
        <v>1</v>
      </c>
      <c r="AW161" s="3">
        <f t="shared" si="93"/>
        <v>0</v>
      </c>
      <c r="AX161" s="3">
        <v>3</v>
      </c>
      <c r="AY161" s="3">
        <f t="shared" si="94"/>
        <v>0.66666666666666663</v>
      </c>
      <c r="AZ161" s="3">
        <v>1</v>
      </c>
      <c r="BA161" s="3">
        <f t="shared" si="95"/>
        <v>0</v>
      </c>
      <c r="BB161" s="3">
        <v>3</v>
      </c>
      <c r="BC161" s="3">
        <f t="shared" si="96"/>
        <v>0.66666666666666663</v>
      </c>
      <c r="BD161" s="3">
        <v>1</v>
      </c>
      <c r="BE161" s="3">
        <f t="shared" si="97"/>
        <v>0</v>
      </c>
      <c r="BF161" s="3">
        <v>1</v>
      </c>
      <c r="BG161" s="3">
        <f t="shared" si="98"/>
        <v>0</v>
      </c>
      <c r="BH161" s="3">
        <f t="shared" si="107"/>
        <v>0.22222222222222221</v>
      </c>
      <c r="BO161" s="3">
        <v>4</v>
      </c>
      <c r="BP161" s="3">
        <f t="shared" si="99"/>
        <v>1</v>
      </c>
      <c r="BQ161" s="3">
        <v>4</v>
      </c>
      <c r="BR161" s="3">
        <f t="shared" si="100"/>
        <v>1</v>
      </c>
      <c r="BS161" s="3">
        <f t="shared" si="108"/>
        <v>1</v>
      </c>
      <c r="BT161" s="3">
        <v>3</v>
      </c>
      <c r="BU161" s="3">
        <f t="shared" si="101"/>
        <v>0.66666666666666663</v>
      </c>
      <c r="BV161" s="3">
        <v>1</v>
      </c>
      <c r="BW161" s="3">
        <f t="shared" si="102"/>
        <v>0</v>
      </c>
      <c r="BX161" s="3">
        <v>3</v>
      </c>
      <c r="BY161" s="3">
        <f t="shared" si="103"/>
        <v>0.66666666666666663</v>
      </c>
      <c r="BZ161" s="3">
        <f t="shared" si="109"/>
        <v>0.44444444444444442</v>
      </c>
      <c r="CA161" s="3" t="s">
        <v>1425</v>
      </c>
      <c r="CB161" s="3">
        <v>1</v>
      </c>
      <c r="CC161" s="3">
        <v>1</v>
      </c>
      <c r="CD161" s="3">
        <f t="shared" si="110"/>
        <v>0.64880952380952384</v>
      </c>
    </row>
    <row r="162" spans="1:82" ht="15" x14ac:dyDescent="0.2">
      <c r="A162" s="3" t="s">
        <v>1427</v>
      </c>
      <c r="B162" s="21" t="s">
        <v>3137</v>
      </c>
      <c r="C162" s="3" t="s">
        <v>1428</v>
      </c>
      <c r="D162" s="3" t="s">
        <v>144</v>
      </c>
      <c r="E162" s="3" t="s">
        <v>187</v>
      </c>
      <c r="G162" s="3">
        <f t="shared" si="74"/>
        <v>-0.25</v>
      </c>
      <c r="I162" s="3">
        <f t="shared" si="75"/>
        <v>-0.25</v>
      </c>
      <c r="J162" s="1" t="str">
        <f t="shared" si="104"/>
        <v/>
      </c>
      <c r="L162" s="3">
        <f t="shared" si="76"/>
        <v>-0.25</v>
      </c>
      <c r="N162" s="3">
        <f t="shared" si="77"/>
        <v>-0.25</v>
      </c>
      <c r="P162" s="3">
        <f t="shared" si="78"/>
        <v>-0.25</v>
      </c>
      <c r="R162" s="3">
        <f t="shared" si="79"/>
        <v>-0.25</v>
      </c>
      <c r="T162" s="3">
        <f t="shared" si="80"/>
        <v>-0.25</v>
      </c>
      <c r="V162" s="3">
        <f t="shared" si="81"/>
        <v>-0.25</v>
      </c>
      <c r="X162" s="3">
        <f t="shared" si="82"/>
        <v>-0.25</v>
      </c>
      <c r="Z162" s="3">
        <f t="shared" si="83"/>
        <v>-0.25</v>
      </c>
      <c r="AB162" s="3">
        <f t="shared" si="84"/>
        <v>-0.25</v>
      </c>
      <c r="AD162" s="3">
        <f t="shared" si="85"/>
        <v>-0.25</v>
      </c>
      <c r="AF162" s="3">
        <f t="shared" si="86"/>
        <v>-0.25</v>
      </c>
      <c r="AH162" s="3">
        <f t="shared" si="87"/>
        <v>-0.25</v>
      </c>
      <c r="AI162" s="3" t="str">
        <f t="shared" si="105"/>
        <v/>
      </c>
      <c r="AK162" s="3">
        <f t="shared" si="88"/>
        <v>-0.25</v>
      </c>
      <c r="AM162" s="3">
        <f t="shared" si="89"/>
        <v>-0.25</v>
      </c>
      <c r="AN162" s="3" t="str">
        <f t="shared" si="106"/>
        <v/>
      </c>
      <c r="AQ162" s="3">
        <f t="shared" si="90"/>
        <v>-0.33333333333333331</v>
      </c>
      <c r="AS162" s="3">
        <f t="shared" si="91"/>
        <v>-0.33333333333333331</v>
      </c>
      <c r="AU162" s="3">
        <f t="shared" si="92"/>
        <v>-0.33333333333333331</v>
      </c>
      <c r="AW162" s="3">
        <f t="shared" si="93"/>
        <v>-0.33333333333333331</v>
      </c>
      <c r="AY162" s="3">
        <f t="shared" si="94"/>
        <v>-0.33333333333333331</v>
      </c>
      <c r="BA162" s="3">
        <f t="shared" si="95"/>
        <v>-0.33333333333333331</v>
      </c>
      <c r="BC162" s="3">
        <f t="shared" si="96"/>
        <v>-0.33333333333333331</v>
      </c>
      <c r="BE162" s="3">
        <f t="shared" si="97"/>
        <v>-0.33333333333333331</v>
      </c>
      <c r="BG162" s="3">
        <f t="shared" si="98"/>
        <v>-0.33333333333333331</v>
      </c>
      <c r="BH162" s="3" t="str">
        <f t="shared" si="107"/>
        <v/>
      </c>
      <c r="BP162" s="3">
        <f t="shared" si="99"/>
        <v>-0.33333333333333331</v>
      </c>
      <c r="BR162" s="3">
        <f t="shared" si="100"/>
        <v>-0.33333333333333331</v>
      </c>
      <c r="BS162" s="3" t="str">
        <f t="shared" si="108"/>
        <v/>
      </c>
      <c r="BU162" s="3">
        <f t="shared" si="101"/>
        <v>-0.33333333333333331</v>
      </c>
      <c r="BW162" s="3">
        <f t="shared" si="102"/>
        <v>-0.33333333333333331</v>
      </c>
      <c r="BY162" s="3">
        <f t="shared" si="103"/>
        <v>-0.33333333333333331</v>
      </c>
      <c r="BZ162" s="3" t="str">
        <f t="shared" si="109"/>
        <v/>
      </c>
      <c r="CD162" s="3" t="str">
        <f t="shared" si="110"/>
        <v/>
      </c>
    </row>
    <row r="163" spans="1:82" ht="15" x14ac:dyDescent="0.2">
      <c r="A163" s="3" t="s">
        <v>1429</v>
      </c>
      <c r="B163" s="21" t="s">
        <v>3137</v>
      </c>
      <c r="C163" s="3" t="s">
        <v>1430</v>
      </c>
      <c r="D163" s="3" t="s">
        <v>113</v>
      </c>
      <c r="E163" s="3" t="s">
        <v>1431</v>
      </c>
      <c r="G163" s="3">
        <f t="shared" si="74"/>
        <v>-0.25</v>
      </c>
      <c r="I163" s="3">
        <f t="shared" si="75"/>
        <v>-0.25</v>
      </c>
      <c r="J163" s="1" t="str">
        <f t="shared" si="104"/>
        <v/>
      </c>
      <c r="L163" s="3">
        <f t="shared" si="76"/>
        <v>-0.25</v>
      </c>
      <c r="N163" s="3">
        <f t="shared" si="77"/>
        <v>-0.25</v>
      </c>
      <c r="P163" s="3">
        <f t="shared" si="78"/>
        <v>-0.25</v>
      </c>
      <c r="R163" s="3">
        <f t="shared" si="79"/>
        <v>-0.25</v>
      </c>
      <c r="T163" s="3">
        <f t="shared" si="80"/>
        <v>-0.25</v>
      </c>
      <c r="V163" s="3">
        <f t="shared" si="81"/>
        <v>-0.25</v>
      </c>
      <c r="X163" s="3">
        <f t="shared" si="82"/>
        <v>-0.25</v>
      </c>
      <c r="Z163" s="3">
        <f t="shared" si="83"/>
        <v>-0.25</v>
      </c>
      <c r="AB163" s="3">
        <f t="shared" si="84"/>
        <v>-0.25</v>
      </c>
      <c r="AD163" s="3">
        <f t="shared" si="85"/>
        <v>-0.25</v>
      </c>
      <c r="AF163" s="3">
        <f t="shared" si="86"/>
        <v>-0.25</v>
      </c>
      <c r="AH163" s="3">
        <f t="shared" si="87"/>
        <v>-0.25</v>
      </c>
      <c r="AI163" s="3" t="str">
        <f t="shared" si="105"/>
        <v/>
      </c>
      <c r="AK163" s="3">
        <f t="shared" si="88"/>
        <v>-0.25</v>
      </c>
      <c r="AM163" s="3">
        <f t="shared" si="89"/>
        <v>-0.25</v>
      </c>
      <c r="AN163" s="3" t="str">
        <f t="shared" si="106"/>
        <v/>
      </c>
      <c r="AQ163" s="3">
        <f t="shared" si="90"/>
        <v>-0.33333333333333331</v>
      </c>
      <c r="AS163" s="3">
        <f t="shared" si="91"/>
        <v>-0.33333333333333331</v>
      </c>
      <c r="AU163" s="3">
        <f t="shared" si="92"/>
        <v>-0.33333333333333331</v>
      </c>
      <c r="AW163" s="3">
        <f t="shared" si="93"/>
        <v>-0.33333333333333331</v>
      </c>
      <c r="AY163" s="3">
        <f t="shared" si="94"/>
        <v>-0.33333333333333331</v>
      </c>
      <c r="BA163" s="3">
        <f t="shared" si="95"/>
        <v>-0.33333333333333331</v>
      </c>
      <c r="BC163" s="3">
        <f t="shared" si="96"/>
        <v>-0.33333333333333331</v>
      </c>
      <c r="BE163" s="3">
        <f t="shared" si="97"/>
        <v>-0.33333333333333331</v>
      </c>
      <c r="BG163" s="3">
        <f t="shared" si="98"/>
        <v>-0.33333333333333331</v>
      </c>
      <c r="BH163" s="3" t="str">
        <f t="shared" si="107"/>
        <v/>
      </c>
      <c r="BP163" s="3">
        <f t="shared" si="99"/>
        <v>-0.33333333333333331</v>
      </c>
      <c r="BR163" s="3">
        <f t="shared" si="100"/>
        <v>-0.33333333333333331</v>
      </c>
      <c r="BS163" s="3" t="str">
        <f t="shared" si="108"/>
        <v/>
      </c>
      <c r="BU163" s="3">
        <f t="shared" si="101"/>
        <v>-0.33333333333333331</v>
      </c>
      <c r="BW163" s="3">
        <f t="shared" si="102"/>
        <v>-0.33333333333333331</v>
      </c>
      <c r="BY163" s="3">
        <f t="shared" si="103"/>
        <v>-0.33333333333333331</v>
      </c>
      <c r="BZ163" s="3" t="str">
        <f t="shared" si="109"/>
        <v/>
      </c>
      <c r="CD163" s="3" t="str">
        <f t="shared" si="110"/>
        <v/>
      </c>
    </row>
    <row r="164" spans="1:82" ht="15" x14ac:dyDescent="0.2">
      <c r="A164" s="3" t="s">
        <v>1432</v>
      </c>
      <c r="B164" s="21" t="s">
        <v>3137</v>
      </c>
      <c r="C164" s="3" t="s">
        <v>1433</v>
      </c>
      <c r="D164" s="3" t="s">
        <v>124</v>
      </c>
      <c r="E164" s="3" t="s">
        <v>549</v>
      </c>
      <c r="G164" s="3">
        <f t="shared" si="74"/>
        <v>-0.25</v>
      </c>
      <c r="I164" s="3">
        <f t="shared" si="75"/>
        <v>-0.25</v>
      </c>
      <c r="J164" s="1" t="str">
        <f t="shared" si="104"/>
        <v/>
      </c>
      <c r="L164" s="3">
        <f t="shared" si="76"/>
        <v>-0.25</v>
      </c>
      <c r="N164" s="3">
        <f t="shared" si="77"/>
        <v>-0.25</v>
      </c>
      <c r="P164" s="3">
        <f t="shared" si="78"/>
        <v>-0.25</v>
      </c>
      <c r="R164" s="3">
        <f t="shared" si="79"/>
        <v>-0.25</v>
      </c>
      <c r="T164" s="3">
        <f t="shared" si="80"/>
        <v>-0.25</v>
      </c>
      <c r="V164" s="3">
        <f t="shared" si="81"/>
        <v>-0.25</v>
      </c>
      <c r="X164" s="3">
        <f t="shared" si="82"/>
        <v>-0.25</v>
      </c>
      <c r="Z164" s="3">
        <f t="shared" si="83"/>
        <v>-0.25</v>
      </c>
      <c r="AB164" s="3">
        <f t="shared" si="84"/>
        <v>-0.25</v>
      </c>
      <c r="AD164" s="3">
        <f t="shared" si="85"/>
        <v>-0.25</v>
      </c>
      <c r="AF164" s="3">
        <f t="shared" si="86"/>
        <v>-0.25</v>
      </c>
      <c r="AH164" s="3">
        <f t="shared" si="87"/>
        <v>-0.25</v>
      </c>
      <c r="AI164" s="3" t="str">
        <f t="shared" si="105"/>
        <v/>
      </c>
      <c r="AK164" s="3">
        <f t="shared" si="88"/>
        <v>-0.25</v>
      </c>
      <c r="AM164" s="3">
        <f t="shared" si="89"/>
        <v>-0.25</v>
      </c>
      <c r="AN164" s="3" t="str">
        <f t="shared" si="106"/>
        <v/>
      </c>
      <c r="AQ164" s="3">
        <f t="shared" si="90"/>
        <v>-0.33333333333333331</v>
      </c>
      <c r="AS164" s="3">
        <f t="shared" si="91"/>
        <v>-0.33333333333333331</v>
      </c>
      <c r="AU164" s="3">
        <f t="shared" si="92"/>
        <v>-0.33333333333333331</v>
      </c>
      <c r="AW164" s="3">
        <f t="shared" si="93"/>
        <v>-0.33333333333333331</v>
      </c>
      <c r="AY164" s="3">
        <f t="shared" si="94"/>
        <v>-0.33333333333333331</v>
      </c>
      <c r="BA164" s="3">
        <f t="shared" si="95"/>
        <v>-0.33333333333333331</v>
      </c>
      <c r="BC164" s="3">
        <f t="shared" si="96"/>
        <v>-0.33333333333333331</v>
      </c>
      <c r="BE164" s="3">
        <f t="shared" si="97"/>
        <v>-0.33333333333333331</v>
      </c>
      <c r="BG164" s="3">
        <f t="shared" si="98"/>
        <v>-0.33333333333333331</v>
      </c>
      <c r="BH164" s="3" t="str">
        <f t="shared" si="107"/>
        <v/>
      </c>
      <c r="BP164" s="3">
        <f t="shared" si="99"/>
        <v>-0.33333333333333331</v>
      </c>
      <c r="BR164" s="3">
        <f t="shared" si="100"/>
        <v>-0.33333333333333331</v>
      </c>
      <c r="BS164" s="3" t="str">
        <f t="shared" si="108"/>
        <v/>
      </c>
      <c r="BU164" s="3">
        <f t="shared" si="101"/>
        <v>-0.33333333333333331</v>
      </c>
      <c r="BW164" s="3">
        <f t="shared" si="102"/>
        <v>-0.33333333333333331</v>
      </c>
      <c r="BY164" s="3">
        <f t="shared" si="103"/>
        <v>-0.33333333333333331</v>
      </c>
      <c r="BZ164" s="3" t="str">
        <f t="shared" si="109"/>
        <v/>
      </c>
      <c r="CD164" s="3" t="str">
        <f t="shared" si="110"/>
        <v/>
      </c>
    </row>
    <row r="165" spans="1:82" ht="15" x14ac:dyDescent="0.2">
      <c r="A165" s="3" t="s">
        <v>1441</v>
      </c>
      <c r="B165" s="21" t="s">
        <v>3137</v>
      </c>
      <c r="C165" s="3" t="s">
        <v>1434</v>
      </c>
      <c r="D165" s="3" t="s">
        <v>144</v>
      </c>
      <c r="E165" s="3" t="s">
        <v>270</v>
      </c>
      <c r="F165" s="3">
        <v>4</v>
      </c>
      <c r="G165" s="3">
        <f t="shared" si="74"/>
        <v>0.75</v>
      </c>
      <c r="H165" s="3">
        <v>4</v>
      </c>
      <c r="I165" s="3">
        <f t="shared" si="75"/>
        <v>0.75</v>
      </c>
      <c r="J165" s="1">
        <f t="shared" si="104"/>
        <v>0.75</v>
      </c>
      <c r="K165" s="3">
        <v>5</v>
      </c>
      <c r="L165" s="3">
        <f t="shared" si="76"/>
        <v>1</v>
      </c>
      <c r="M165" s="3">
        <v>5</v>
      </c>
      <c r="N165" s="3">
        <f t="shared" si="77"/>
        <v>1</v>
      </c>
      <c r="O165" s="3">
        <v>5</v>
      </c>
      <c r="P165" s="3">
        <f t="shared" si="78"/>
        <v>1</v>
      </c>
      <c r="Q165" s="3">
        <v>5</v>
      </c>
      <c r="R165" s="3">
        <f t="shared" si="79"/>
        <v>1</v>
      </c>
      <c r="S165" s="3">
        <v>5</v>
      </c>
      <c r="T165" s="3">
        <f t="shared" si="80"/>
        <v>1</v>
      </c>
      <c r="U165" s="3">
        <v>5</v>
      </c>
      <c r="V165" s="3">
        <f t="shared" si="81"/>
        <v>1</v>
      </c>
      <c r="W165" s="3">
        <v>5</v>
      </c>
      <c r="X165" s="3">
        <f t="shared" si="82"/>
        <v>1</v>
      </c>
      <c r="Y165" s="3">
        <v>3</v>
      </c>
      <c r="Z165" s="3">
        <f t="shared" si="83"/>
        <v>0.5</v>
      </c>
      <c r="AA165" s="3">
        <v>4</v>
      </c>
      <c r="AB165" s="3">
        <f t="shared" si="84"/>
        <v>0.75</v>
      </c>
      <c r="AC165" s="3">
        <v>4</v>
      </c>
      <c r="AD165" s="3">
        <f t="shared" si="85"/>
        <v>0.75</v>
      </c>
      <c r="AE165" s="3">
        <v>4</v>
      </c>
      <c r="AF165" s="3">
        <f t="shared" si="86"/>
        <v>0.75</v>
      </c>
      <c r="AG165" s="3">
        <v>1</v>
      </c>
      <c r="AH165" s="3">
        <f t="shared" si="87"/>
        <v>0</v>
      </c>
      <c r="AI165" s="3">
        <f t="shared" si="105"/>
        <v>0.8125</v>
      </c>
      <c r="AJ165" s="3">
        <v>5</v>
      </c>
      <c r="AK165" s="3">
        <f t="shared" si="88"/>
        <v>1</v>
      </c>
      <c r="AL165" s="3">
        <v>4</v>
      </c>
      <c r="AM165" s="3">
        <f t="shared" si="89"/>
        <v>0.75</v>
      </c>
      <c r="AN165" s="3">
        <f t="shared" si="106"/>
        <v>0.875</v>
      </c>
      <c r="AO165" s="3" t="s">
        <v>1439</v>
      </c>
      <c r="AP165" s="3">
        <v>2</v>
      </c>
      <c r="AQ165" s="3">
        <f t="shared" si="90"/>
        <v>0.33333333333333331</v>
      </c>
      <c r="AR165" s="3">
        <v>1</v>
      </c>
      <c r="AS165" s="3">
        <f t="shared" si="91"/>
        <v>0</v>
      </c>
      <c r="AT165" s="3">
        <v>1</v>
      </c>
      <c r="AU165" s="3">
        <f t="shared" si="92"/>
        <v>0</v>
      </c>
      <c r="AV165" s="3">
        <v>1</v>
      </c>
      <c r="AW165" s="3">
        <f t="shared" si="93"/>
        <v>0</v>
      </c>
      <c r="AX165" s="3">
        <v>1</v>
      </c>
      <c r="AY165" s="3">
        <f t="shared" si="94"/>
        <v>0</v>
      </c>
      <c r="AZ165" s="3">
        <v>1</v>
      </c>
      <c r="BA165" s="3">
        <f t="shared" si="95"/>
        <v>0</v>
      </c>
      <c r="BB165" s="3">
        <v>1</v>
      </c>
      <c r="BC165" s="3">
        <f t="shared" si="96"/>
        <v>0</v>
      </c>
      <c r="BD165" s="3">
        <v>1</v>
      </c>
      <c r="BE165" s="3">
        <f t="shared" si="97"/>
        <v>0</v>
      </c>
      <c r="BF165" s="3">
        <v>2</v>
      </c>
      <c r="BG165" s="3">
        <f t="shared" si="98"/>
        <v>0.33333333333333331</v>
      </c>
      <c r="BH165" s="3">
        <f t="shared" si="107"/>
        <v>7.407407407407407E-2</v>
      </c>
      <c r="BI165" s="3" t="s">
        <v>1166</v>
      </c>
      <c r="BJ165" s="3">
        <v>0</v>
      </c>
      <c r="BK165" s="3" t="s">
        <v>1166</v>
      </c>
      <c r="BL165" s="3">
        <v>0</v>
      </c>
      <c r="BM165" s="3" t="s">
        <v>1166</v>
      </c>
      <c r="BN165" s="3">
        <v>0</v>
      </c>
      <c r="BO165" s="3">
        <v>4</v>
      </c>
      <c r="BP165" s="3">
        <f t="shared" si="99"/>
        <v>1</v>
      </c>
      <c r="BQ165" s="3">
        <v>4</v>
      </c>
      <c r="BR165" s="3">
        <f t="shared" si="100"/>
        <v>1</v>
      </c>
      <c r="BS165" s="3">
        <f t="shared" si="108"/>
        <v>1</v>
      </c>
      <c r="BT165" s="3">
        <v>2</v>
      </c>
      <c r="BU165" s="3">
        <f t="shared" si="101"/>
        <v>0.33333333333333331</v>
      </c>
      <c r="BV165" s="3">
        <v>2</v>
      </c>
      <c r="BW165" s="3">
        <f t="shared" si="102"/>
        <v>0.33333333333333331</v>
      </c>
      <c r="BX165" s="3">
        <v>2</v>
      </c>
      <c r="BY165" s="3">
        <f t="shared" si="103"/>
        <v>0.33333333333333331</v>
      </c>
      <c r="BZ165" s="3">
        <f t="shared" si="109"/>
        <v>0.33333333333333331</v>
      </c>
      <c r="CA165" s="3" t="s">
        <v>1440</v>
      </c>
      <c r="CB165" s="3">
        <v>1</v>
      </c>
      <c r="CC165" s="3">
        <v>2</v>
      </c>
      <c r="CD165" s="3">
        <f t="shared" si="110"/>
        <v>0.69212962962962965</v>
      </c>
    </row>
    <row r="166" spans="1:82" ht="15" x14ac:dyDescent="0.2">
      <c r="A166" s="3" t="s">
        <v>1442</v>
      </c>
      <c r="B166" s="21" t="s">
        <v>3137</v>
      </c>
      <c r="C166" s="3" t="s">
        <v>120</v>
      </c>
      <c r="D166" s="3" t="s">
        <v>144</v>
      </c>
      <c r="E166" s="3" t="s">
        <v>723</v>
      </c>
      <c r="F166" s="3">
        <v>5</v>
      </c>
      <c r="G166" s="3">
        <f t="shared" si="74"/>
        <v>1</v>
      </c>
      <c r="H166" s="3">
        <v>5</v>
      </c>
      <c r="I166" s="3">
        <f t="shared" si="75"/>
        <v>1</v>
      </c>
      <c r="J166" s="1">
        <f t="shared" si="104"/>
        <v>1</v>
      </c>
      <c r="K166" s="3">
        <v>5</v>
      </c>
      <c r="L166" s="3">
        <f t="shared" si="76"/>
        <v>1</v>
      </c>
      <c r="M166" s="3">
        <v>5</v>
      </c>
      <c r="N166" s="3">
        <f t="shared" si="77"/>
        <v>1</v>
      </c>
      <c r="O166" s="3">
        <v>5</v>
      </c>
      <c r="P166" s="3">
        <f t="shared" si="78"/>
        <v>1</v>
      </c>
      <c r="Q166" s="3">
        <v>5</v>
      </c>
      <c r="R166" s="3">
        <f t="shared" si="79"/>
        <v>1</v>
      </c>
      <c r="S166" s="3">
        <v>5</v>
      </c>
      <c r="T166" s="3">
        <f t="shared" si="80"/>
        <v>1</v>
      </c>
      <c r="U166" s="3">
        <v>5</v>
      </c>
      <c r="V166" s="3">
        <f t="shared" si="81"/>
        <v>1</v>
      </c>
      <c r="W166" s="3">
        <v>4</v>
      </c>
      <c r="X166" s="3">
        <f t="shared" si="82"/>
        <v>0.75</v>
      </c>
      <c r="Y166" s="3">
        <v>5</v>
      </c>
      <c r="Z166" s="3">
        <f t="shared" si="83"/>
        <v>1</v>
      </c>
      <c r="AA166" s="3">
        <v>5</v>
      </c>
      <c r="AB166" s="3">
        <f t="shared" si="84"/>
        <v>1</v>
      </c>
      <c r="AC166" s="3">
        <v>4</v>
      </c>
      <c r="AD166" s="3">
        <f t="shared" si="85"/>
        <v>0.75</v>
      </c>
      <c r="AE166" s="3">
        <v>5</v>
      </c>
      <c r="AF166" s="3">
        <f t="shared" si="86"/>
        <v>1</v>
      </c>
      <c r="AG166" s="3">
        <v>5</v>
      </c>
      <c r="AH166" s="3">
        <f t="shared" si="87"/>
        <v>1</v>
      </c>
      <c r="AI166" s="3">
        <f t="shared" si="105"/>
        <v>0.95833333333333337</v>
      </c>
      <c r="AJ166" s="3">
        <v>5</v>
      </c>
      <c r="AK166" s="3">
        <f t="shared" si="88"/>
        <v>1</v>
      </c>
      <c r="AL166" s="3">
        <v>5</v>
      </c>
      <c r="AM166" s="3">
        <f t="shared" si="89"/>
        <v>1</v>
      </c>
      <c r="AN166" s="3">
        <f t="shared" si="106"/>
        <v>1</v>
      </c>
      <c r="AO166" s="3" t="s">
        <v>1448</v>
      </c>
      <c r="AP166" s="3">
        <v>4</v>
      </c>
      <c r="AQ166" s="3">
        <f t="shared" si="90"/>
        <v>1</v>
      </c>
      <c r="AR166" s="3">
        <v>3</v>
      </c>
      <c r="AS166" s="3">
        <f t="shared" si="91"/>
        <v>0.66666666666666663</v>
      </c>
      <c r="AT166" s="3">
        <v>3</v>
      </c>
      <c r="AU166" s="3">
        <f t="shared" si="92"/>
        <v>0.66666666666666663</v>
      </c>
      <c r="AV166" s="3">
        <v>3</v>
      </c>
      <c r="AW166" s="3">
        <f t="shared" si="93"/>
        <v>0.66666666666666663</v>
      </c>
      <c r="AX166" s="3">
        <v>4</v>
      </c>
      <c r="AY166" s="3">
        <f t="shared" si="94"/>
        <v>1</v>
      </c>
      <c r="AZ166" s="3">
        <v>2</v>
      </c>
      <c r="BA166" s="3">
        <f t="shared" si="95"/>
        <v>0.33333333333333331</v>
      </c>
      <c r="BB166" s="3">
        <v>3</v>
      </c>
      <c r="BC166" s="3">
        <f t="shared" si="96"/>
        <v>0.66666666666666663</v>
      </c>
      <c r="BD166" s="3">
        <v>4</v>
      </c>
      <c r="BE166" s="3">
        <f t="shared" si="97"/>
        <v>1</v>
      </c>
      <c r="BF166" s="3">
        <v>4</v>
      </c>
      <c r="BG166" s="3">
        <f t="shared" si="98"/>
        <v>1</v>
      </c>
      <c r="BH166" s="3">
        <f t="shared" si="107"/>
        <v>0.77777777777777779</v>
      </c>
      <c r="BO166" s="3">
        <v>4</v>
      </c>
      <c r="BP166" s="3">
        <f t="shared" si="99"/>
        <v>1</v>
      </c>
      <c r="BQ166" s="3">
        <v>4</v>
      </c>
      <c r="BR166" s="3">
        <f t="shared" si="100"/>
        <v>1</v>
      </c>
      <c r="BS166" s="3">
        <f t="shared" si="108"/>
        <v>1</v>
      </c>
      <c r="BT166" s="3">
        <v>4</v>
      </c>
      <c r="BU166" s="3">
        <f t="shared" si="101"/>
        <v>1</v>
      </c>
      <c r="BV166" s="3">
        <v>4</v>
      </c>
      <c r="BW166" s="3">
        <f t="shared" si="102"/>
        <v>1</v>
      </c>
      <c r="BX166" s="3">
        <v>3</v>
      </c>
      <c r="BY166" s="3">
        <f t="shared" si="103"/>
        <v>0.66666666666666663</v>
      </c>
      <c r="BZ166" s="3">
        <f t="shared" si="109"/>
        <v>0.88888888888888884</v>
      </c>
      <c r="CA166" s="3" t="s">
        <v>1449</v>
      </c>
      <c r="CB166" s="3">
        <v>1</v>
      </c>
      <c r="CC166" s="3">
        <v>20</v>
      </c>
      <c r="CD166" s="3">
        <f t="shared" si="110"/>
        <v>0.9464285714285714</v>
      </c>
    </row>
    <row r="167" spans="1:82" ht="15" x14ac:dyDescent="0.2">
      <c r="A167" s="3" t="s">
        <v>1458</v>
      </c>
      <c r="B167" s="21" t="s">
        <v>3137</v>
      </c>
      <c r="F167" s="3">
        <v>5</v>
      </c>
      <c r="G167" s="3">
        <f t="shared" si="74"/>
        <v>1</v>
      </c>
      <c r="H167" s="3">
        <v>5</v>
      </c>
      <c r="I167" s="3">
        <f t="shared" si="75"/>
        <v>1</v>
      </c>
      <c r="J167" s="1">
        <f t="shared" si="104"/>
        <v>1</v>
      </c>
      <c r="K167" s="3">
        <v>5</v>
      </c>
      <c r="L167" s="3">
        <f t="shared" si="76"/>
        <v>1</v>
      </c>
      <c r="M167" s="3">
        <v>5</v>
      </c>
      <c r="N167" s="3">
        <f t="shared" si="77"/>
        <v>1</v>
      </c>
      <c r="O167" s="3">
        <v>5</v>
      </c>
      <c r="P167" s="3">
        <f t="shared" si="78"/>
        <v>1</v>
      </c>
      <c r="Q167" s="3">
        <v>5</v>
      </c>
      <c r="R167" s="3">
        <f t="shared" si="79"/>
        <v>1</v>
      </c>
      <c r="S167" s="3">
        <v>5</v>
      </c>
      <c r="T167" s="3">
        <f t="shared" si="80"/>
        <v>1</v>
      </c>
      <c r="U167" s="3">
        <v>5</v>
      </c>
      <c r="V167" s="3">
        <f t="shared" si="81"/>
        <v>1</v>
      </c>
      <c r="W167" s="3">
        <v>5</v>
      </c>
      <c r="X167" s="3">
        <f t="shared" si="82"/>
        <v>1</v>
      </c>
      <c r="Y167" s="3">
        <v>5</v>
      </c>
      <c r="Z167" s="3">
        <f t="shared" si="83"/>
        <v>1</v>
      </c>
      <c r="AA167" s="3">
        <v>5</v>
      </c>
      <c r="AB167" s="3">
        <f t="shared" si="84"/>
        <v>1</v>
      </c>
      <c r="AC167" s="3">
        <v>5</v>
      </c>
      <c r="AD167" s="3">
        <f t="shared" si="85"/>
        <v>1</v>
      </c>
      <c r="AE167" s="3">
        <v>5</v>
      </c>
      <c r="AF167" s="3">
        <f t="shared" si="86"/>
        <v>1</v>
      </c>
      <c r="AG167" s="3">
        <v>5</v>
      </c>
      <c r="AH167" s="3">
        <f t="shared" si="87"/>
        <v>1</v>
      </c>
      <c r="AI167" s="3">
        <f t="shared" si="105"/>
        <v>1</v>
      </c>
      <c r="AJ167" s="3">
        <v>5</v>
      </c>
      <c r="AK167" s="3">
        <f t="shared" si="88"/>
        <v>1</v>
      </c>
      <c r="AL167" s="3">
        <v>5</v>
      </c>
      <c r="AM167" s="3">
        <f t="shared" si="89"/>
        <v>1</v>
      </c>
      <c r="AN167" s="3">
        <f t="shared" si="106"/>
        <v>1</v>
      </c>
      <c r="AO167" s="3" t="s">
        <v>1455</v>
      </c>
      <c r="AP167" s="3">
        <v>4</v>
      </c>
      <c r="AQ167" s="3">
        <f t="shared" si="90"/>
        <v>1</v>
      </c>
      <c r="AR167" s="3">
        <v>4</v>
      </c>
      <c r="AS167" s="3">
        <f t="shared" si="91"/>
        <v>1</v>
      </c>
      <c r="AT167" s="3">
        <v>1</v>
      </c>
      <c r="AU167" s="3">
        <f t="shared" si="92"/>
        <v>0</v>
      </c>
      <c r="AV167" s="3">
        <v>4</v>
      </c>
      <c r="AW167" s="3">
        <f t="shared" si="93"/>
        <v>1</v>
      </c>
      <c r="AX167" s="3">
        <v>4</v>
      </c>
      <c r="AY167" s="3">
        <f t="shared" si="94"/>
        <v>1</v>
      </c>
      <c r="AZ167" s="3">
        <v>4</v>
      </c>
      <c r="BA167" s="3">
        <f t="shared" si="95"/>
        <v>1</v>
      </c>
      <c r="BB167" s="3">
        <v>4</v>
      </c>
      <c r="BC167" s="3">
        <f t="shared" si="96"/>
        <v>1</v>
      </c>
      <c r="BD167" s="3">
        <v>1</v>
      </c>
      <c r="BE167" s="3">
        <f t="shared" si="97"/>
        <v>0</v>
      </c>
      <c r="BF167" s="3">
        <v>4</v>
      </c>
      <c r="BG167" s="3">
        <f t="shared" si="98"/>
        <v>1</v>
      </c>
      <c r="BH167" s="3">
        <f t="shared" si="107"/>
        <v>0.77777777777777779</v>
      </c>
      <c r="BI167" s="3" t="s">
        <v>1456</v>
      </c>
      <c r="BJ167" s="3">
        <v>3</v>
      </c>
      <c r="BO167" s="3">
        <v>4</v>
      </c>
      <c r="BP167" s="3">
        <f t="shared" si="99"/>
        <v>1</v>
      </c>
      <c r="BQ167" s="3">
        <v>4</v>
      </c>
      <c r="BR167" s="3">
        <f t="shared" si="100"/>
        <v>1</v>
      </c>
      <c r="BS167" s="3">
        <f t="shared" si="108"/>
        <v>1</v>
      </c>
      <c r="BT167" s="3">
        <v>4</v>
      </c>
      <c r="BU167" s="3">
        <f t="shared" si="101"/>
        <v>1</v>
      </c>
      <c r="BV167" s="3">
        <v>3</v>
      </c>
      <c r="BW167" s="3">
        <f t="shared" si="102"/>
        <v>0.66666666666666663</v>
      </c>
      <c r="BX167" s="3">
        <v>4</v>
      </c>
      <c r="BY167" s="3">
        <f t="shared" si="103"/>
        <v>1</v>
      </c>
      <c r="BZ167" s="3">
        <f t="shared" si="109"/>
        <v>0.88888888888888884</v>
      </c>
      <c r="CA167" s="3" t="s">
        <v>1457</v>
      </c>
      <c r="CB167" s="3">
        <v>1</v>
      </c>
      <c r="CC167" s="3">
        <v>2</v>
      </c>
      <c r="CD167" s="3">
        <f t="shared" si="110"/>
        <v>0.95238095238095233</v>
      </c>
    </row>
    <row r="168" spans="1:82" ht="15" x14ac:dyDescent="0.2">
      <c r="A168" s="3" t="s">
        <v>1459</v>
      </c>
      <c r="B168" s="21" t="s">
        <v>3137</v>
      </c>
      <c r="C168" s="3" t="s">
        <v>1460</v>
      </c>
      <c r="D168" s="3" t="s">
        <v>144</v>
      </c>
      <c r="E168" s="3" t="s">
        <v>1231</v>
      </c>
      <c r="F168" s="3">
        <v>5</v>
      </c>
      <c r="G168" s="3">
        <f t="shared" si="74"/>
        <v>1</v>
      </c>
      <c r="H168" s="3">
        <v>5</v>
      </c>
      <c r="I168" s="3">
        <f t="shared" si="75"/>
        <v>1</v>
      </c>
      <c r="J168" s="1">
        <f t="shared" si="104"/>
        <v>1</v>
      </c>
      <c r="K168" s="3">
        <v>5</v>
      </c>
      <c r="L168" s="3">
        <f t="shared" si="76"/>
        <v>1</v>
      </c>
      <c r="M168" s="3">
        <v>5</v>
      </c>
      <c r="N168" s="3">
        <f t="shared" si="77"/>
        <v>1</v>
      </c>
      <c r="O168" s="3">
        <v>5</v>
      </c>
      <c r="P168" s="3">
        <f t="shared" si="78"/>
        <v>1</v>
      </c>
      <c r="Q168" s="3">
        <v>5</v>
      </c>
      <c r="R168" s="3">
        <f t="shared" si="79"/>
        <v>1</v>
      </c>
      <c r="S168" s="3">
        <v>4</v>
      </c>
      <c r="T168" s="3">
        <f t="shared" si="80"/>
        <v>0.75</v>
      </c>
      <c r="U168" s="3">
        <v>3</v>
      </c>
      <c r="V168" s="3">
        <f t="shared" si="81"/>
        <v>0.5</v>
      </c>
      <c r="W168" s="3">
        <v>5</v>
      </c>
      <c r="X168" s="3">
        <f t="shared" si="82"/>
        <v>1</v>
      </c>
      <c r="Y168" s="3">
        <v>3</v>
      </c>
      <c r="Z168" s="3">
        <f t="shared" si="83"/>
        <v>0.5</v>
      </c>
      <c r="AA168" s="3">
        <v>5</v>
      </c>
      <c r="AB168" s="3">
        <f t="shared" si="84"/>
        <v>1</v>
      </c>
      <c r="AC168" s="3">
        <v>2</v>
      </c>
      <c r="AD168" s="3">
        <f t="shared" si="85"/>
        <v>0.25</v>
      </c>
      <c r="AE168" s="3">
        <v>5</v>
      </c>
      <c r="AF168" s="3">
        <f t="shared" si="86"/>
        <v>1</v>
      </c>
      <c r="AG168" s="3">
        <v>1</v>
      </c>
      <c r="AH168" s="3">
        <f t="shared" si="87"/>
        <v>0</v>
      </c>
      <c r="AI168" s="3">
        <f t="shared" si="105"/>
        <v>0.75</v>
      </c>
      <c r="AJ168" s="3">
        <v>5</v>
      </c>
      <c r="AK168" s="3">
        <f t="shared" si="88"/>
        <v>1</v>
      </c>
      <c r="AL168" s="3">
        <v>5</v>
      </c>
      <c r="AM168" s="3">
        <f t="shared" si="89"/>
        <v>1</v>
      </c>
      <c r="AN168" s="3">
        <f t="shared" si="106"/>
        <v>1</v>
      </c>
      <c r="AP168" s="3">
        <v>3</v>
      </c>
      <c r="AQ168" s="3">
        <f t="shared" si="90"/>
        <v>0.66666666666666663</v>
      </c>
      <c r="AR168" s="3">
        <v>2</v>
      </c>
      <c r="AS168" s="3">
        <f t="shared" si="91"/>
        <v>0.33333333333333331</v>
      </c>
      <c r="AU168" s="3">
        <f t="shared" si="92"/>
        <v>-0.33333333333333331</v>
      </c>
      <c r="AW168" s="3">
        <f t="shared" si="93"/>
        <v>-0.33333333333333331</v>
      </c>
      <c r="AY168" s="3">
        <f t="shared" si="94"/>
        <v>-0.33333333333333331</v>
      </c>
      <c r="BA168" s="3">
        <f t="shared" si="95"/>
        <v>-0.33333333333333331</v>
      </c>
      <c r="BC168" s="3">
        <f t="shared" si="96"/>
        <v>-0.33333333333333331</v>
      </c>
      <c r="BE168" s="3">
        <f t="shared" si="97"/>
        <v>-0.33333333333333331</v>
      </c>
      <c r="BG168" s="3">
        <f t="shared" si="98"/>
        <v>-0.33333333333333331</v>
      </c>
      <c r="BH168" s="3" t="str">
        <f t="shared" si="107"/>
        <v/>
      </c>
      <c r="BP168" s="3">
        <f t="shared" si="99"/>
        <v>-0.33333333333333331</v>
      </c>
      <c r="BR168" s="3">
        <f t="shared" si="100"/>
        <v>-0.33333333333333331</v>
      </c>
      <c r="BS168" s="3" t="str">
        <f t="shared" si="108"/>
        <v/>
      </c>
      <c r="BU168" s="3">
        <f t="shared" si="101"/>
        <v>-0.33333333333333331</v>
      </c>
      <c r="BW168" s="3">
        <f t="shared" si="102"/>
        <v>-0.33333333333333331</v>
      </c>
      <c r="BY168" s="3">
        <f t="shared" si="103"/>
        <v>-0.33333333333333331</v>
      </c>
      <c r="BZ168" s="3" t="str">
        <f t="shared" si="109"/>
        <v/>
      </c>
      <c r="CD168" s="3">
        <f t="shared" si="110"/>
        <v>0.91666666666666663</v>
      </c>
    </row>
    <row r="169" spans="1:82" ht="15" x14ac:dyDescent="0.2">
      <c r="A169" s="3" t="s">
        <v>1461</v>
      </c>
      <c r="B169" s="21" t="s">
        <v>3137</v>
      </c>
      <c r="C169" s="3" t="s">
        <v>1462</v>
      </c>
      <c r="D169" s="3" t="s">
        <v>124</v>
      </c>
      <c r="E169" s="3" t="s">
        <v>1463</v>
      </c>
      <c r="F169" s="3">
        <v>5</v>
      </c>
      <c r="G169" s="3">
        <f t="shared" si="74"/>
        <v>1</v>
      </c>
      <c r="H169" s="3">
        <v>5</v>
      </c>
      <c r="I169" s="3">
        <f t="shared" si="75"/>
        <v>1</v>
      </c>
      <c r="J169" s="1">
        <f t="shared" si="104"/>
        <v>1</v>
      </c>
      <c r="K169" s="3">
        <v>5</v>
      </c>
      <c r="L169" s="3">
        <f t="shared" si="76"/>
        <v>1</v>
      </c>
      <c r="M169" s="3">
        <v>4</v>
      </c>
      <c r="N169" s="3">
        <f t="shared" si="77"/>
        <v>0.75</v>
      </c>
      <c r="O169" s="3">
        <v>4</v>
      </c>
      <c r="P169" s="3">
        <f t="shared" si="78"/>
        <v>0.75</v>
      </c>
      <c r="Q169" s="3">
        <v>4</v>
      </c>
      <c r="R169" s="3">
        <f t="shared" si="79"/>
        <v>0.75</v>
      </c>
      <c r="S169" s="3">
        <v>5</v>
      </c>
      <c r="T169" s="3">
        <f t="shared" si="80"/>
        <v>1</v>
      </c>
      <c r="U169" s="3">
        <v>4</v>
      </c>
      <c r="V169" s="3">
        <f t="shared" si="81"/>
        <v>0.75</v>
      </c>
      <c r="W169" s="3">
        <v>5</v>
      </c>
      <c r="X169" s="3">
        <f t="shared" si="82"/>
        <v>1</v>
      </c>
      <c r="Y169" s="3">
        <v>4</v>
      </c>
      <c r="Z169" s="3">
        <f t="shared" si="83"/>
        <v>0.75</v>
      </c>
      <c r="AA169" s="3">
        <v>3</v>
      </c>
      <c r="AB169" s="3">
        <f t="shared" si="84"/>
        <v>0.5</v>
      </c>
      <c r="AC169" s="3">
        <v>3</v>
      </c>
      <c r="AD169" s="3">
        <f t="shared" si="85"/>
        <v>0.5</v>
      </c>
      <c r="AE169" s="3">
        <v>3</v>
      </c>
      <c r="AF169" s="3">
        <f t="shared" si="86"/>
        <v>0.5</v>
      </c>
      <c r="AG169" s="3">
        <v>3</v>
      </c>
      <c r="AH169" s="3">
        <f t="shared" si="87"/>
        <v>0.5</v>
      </c>
      <c r="AI169" s="3">
        <f t="shared" si="105"/>
        <v>0.72916666666666663</v>
      </c>
      <c r="AJ169" s="3">
        <v>5</v>
      </c>
      <c r="AK169" s="3">
        <f t="shared" si="88"/>
        <v>1</v>
      </c>
      <c r="AL169" s="3">
        <v>5</v>
      </c>
      <c r="AM169" s="3">
        <f t="shared" si="89"/>
        <v>1</v>
      </c>
      <c r="AN169" s="3">
        <f t="shared" si="106"/>
        <v>1</v>
      </c>
      <c r="AO169" s="3" t="s">
        <v>1469</v>
      </c>
      <c r="AP169" s="3">
        <v>2</v>
      </c>
      <c r="AQ169" s="3">
        <f t="shared" si="90"/>
        <v>0.33333333333333331</v>
      </c>
      <c r="AR169" s="3">
        <v>2</v>
      </c>
      <c r="AS169" s="3">
        <f t="shared" si="91"/>
        <v>0.33333333333333331</v>
      </c>
      <c r="AT169" s="3">
        <v>1</v>
      </c>
      <c r="AU169" s="3">
        <f t="shared" si="92"/>
        <v>0</v>
      </c>
      <c r="AV169" s="3">
        <v>2</v>
      </c>
      <c r="AW169" s="3">
        <f t="shared" si="93"/>
        <v>0.33333333333333331</v>
      </c>
      <c r="AX169" s="3">
        <v>3</v>
      </c>
      <c r="AY169" s="3">
        <f t="shared" si="94"/>
        <v>0.66666666666666663</v>
      </c>
      <c r="AZ169" s="3">
        <v>1</v>
      </c>
      <c r="BA169" s="3">
        <f t="shared" si="95"/>
        <v>0</v>
      </c>
      <c r="BB169" s="3">
        <v>3</v>
      </c>
      <c r="BC169" s="3">
        <f t="shared" si="96"/>
        <v>0.66666666666666663</v>
      </c>
      <c r="BD169" s="3">
        <v>3</v>
      </c>
      <c r="BE169" s="3">
        <f t="shared" si="97"/>
        <v>0.66666666666666663</v>
      </c>
      <c r="BF169" s="3">
        <v>3</v>
      </c>
      <c r="BG169" s="3">
        <f t="shared" si="98"/>
        <v>0.66666666666666663</v>
      </c>
      <c r="BH169" s="3">
        <f t="shared" si="107"/>
        <v>0.40740740740740733</v>
      </c>
      <c r="BI169" s="3" t="s">
        <v>1470</v>
      </c>
      <c r="BJ169" s="3">
        <v>2</v>
      </c>
      <c r="BK169" s="3" t="s">
        <v>1471</v>
      </c>
      <c r="BL169" s="3">
        <v>3</v>
      </c>
      <c r="BM169" s="3" t="s">
        <v>1472</v>
      </c>
      <c r="BN169" s="3">
        <v>1</v>
      </c>
      <c r="BO169" s="3">
        <v>3</v>
      </c>
      <c r="BP169" s="3">
        <f t="shared" si="99"/>
        <v>0.66666666666666663</v>
      </c>
      <c r="BQ169" s="3">
        <v>4</v>
      </c>
      <c r="BR169" s="3">
        <f t="shared" si="100"/>
        <v>1</v>
      </c>
      <c r="BS169" s="3">
        <f t="shared" si="108"/>
        <v>0.83333333333333326</v>
      </c>
      <c r="BT169" s="3">
        <v>4</v>
      </c>
      <c r="BU169" s="3">
        <f t="shared" si="101"/>
        <v>1</v>
      </c>
      <c r="BV169" s="3">
        <v>3</v>
      </c>
      <c r="BW169" s="3">
        <f t="shared" si="102"/>
        <v>0.66666666666666663</v>
      </c>
      <c r="BX169" s="3">
        <v>4</v>
      </c>
      <c r="BY169" s="3">
        <f t="shared" si="103"/>
        <v>1</v>
      </c>
      <c r="BZ169" s="3">
        <f t="shared" si="109"/>
        <v>0.88888888888888884</v>
      </c>
      <c r="CA169" s="3" t="s">
        <v>1473</v>
      </c>
      <c r="CB169" s="3">
        <v>1</v>
      </c>
      <c r="CC169" s="3">
        <v>3</v>
      </c>
      <c r="CD169" s="3">
        <f t="shared" si="110"/>
        <v>0.83697089947089942</v>
      </c>
    </row>
    <row r="170" spans="1:82" ht="15" x14ac:dyDescent="0.2">
      <c r="A170" s="3" t="s">
        <v>1474</v>
      </c>
      <c r="B170" s="21" t="s">
        <v>3140</v>
      </c>
      <c r="C170" s="3" t="s">
        <v>1475</v>
      </c>
      <c r="D170" s="3" t="s">
        <v>124</v>
      </c>
      <c r="E170" s="3" t="s">
        <v>207</v>
      </c>
      <c r="F170" s="3">
        <v>5</v>
      </c>
      <c r="G170" s="3">
        <f t="shared" si="74"/>
        <v>1</v>
      </c>
      <c r="H170" s="3">
        <v>5</v>
      </c>
      <c r="I170" s="3">
        <f t="shared" si="75"/>
        <v>1</v>
      </c>
      <c r="J170" s="1">
        <f t="shared" si="104"/>
        <v>1</v>
      </c>
      <c r="K170" s="3">
        <v>5</v>
      </c>
      <c r="L170" s="3">
        <f t="shared" si="76"/>
        <v>1</v>
      </c>
      <c r="M170" s="3">
        <v>4</v>
      </c>
      <c r="N170" s="3">
        <f t="shared" si="77"/>
        <v>0.75</v>
      </c>
      <c r="O170" s="3">
        <v>5</v>
      </c>
      <c r="P170" s="3">
        <f t="shared" si="78"/>
        <v>1</v>
      </c>
      <c r="Q170" s="3">
        <v>4</v>
      </c>
      <c r="R170" s="3">
        <f t="shared" si="79"/>
        <v>0.75</v>
      </c>
      <c r="S170" s="3">
        <v>4</v>
      </c>
      <c r="T170" s="3">
        <f t="shared" si="80"/>
        <v>0.75</v>
      </c>
      <c r="U170" s="3">
        <v>4</v>
      </c>
      <c r="V170" s="3">
        <f t="shared" si="81"/>
        <v>0.75</v>
      </c>
      <c r="W170" s="3">
        <v>5</v>
      </c>
      <c r="X170" s="3">
        <f t="shared" si="82"/>
        <v>1</v>
      </c>
      <c r="Y170" s="3">
        <v>3</v>
      </c>
      <c r="Z170" s="3">
        <f t="shared" si="83"/>
        <v>0.5</v>
      </c>
      <c r="AA170" s="3">
        <v>5</v>
      </c>
      <c r="AB170" s="3">
        <f t="shared" si="84"/>
        <v>1</v>
      </c>
      <c r="AC170" s="3">
        <v>4</v>
      </c>
      <c r="AD170" s="3">
        <f t="shared" si="85"/>
        <v>0.75</v>
      </c>
      <c r="AE170" s="3">
        <v>5</v>
      </c>
      <c r="AF170" s="3">
        <f t="shared" si="86"/>
        <v>1</v>
      </c>
      <c r="AG170" s="3">
        <v>5</v>
      </c>
      <c r="AH170" s="3">
        <f t="shared" si="87"/>
        <v>1</v>
      </c>
      <c r="AI170" s="3">
        <f t="shared" si="105"/>
        <v>0.85416666666666663</v>
      </c>
      <c r="AJ170" s="3">
        <v>5</v>
      </c>
      <c r="AK170" s="3">
        <f t="shared" si="88"/>
        <v>1</v>
      </c>
      <c r="AL170" s="3">
        <v>4</v>
      </c>
      <c r="AM170" s="3">
        <f t="shared" si="89"/>
        <v>0.75</v>
      </c>
      <c r="AN170" s="3">
        <f t="shared" si="106"/>
        <v>0.875</v>
      </c>
      <c r="AO170" s="3" t="s">
        <v>1481</v>
      </c>
      <c r="AP170" s="3">
        <v>4</v>
      </c>
      <c r="AQ170" s="3">
        <f t="shared" si="90"/>
        <v>1</v>
      </c>
      <c r="AR170" s="3">
        <v>1</v>
      </c>
      <c r="AS170" s="3">
        <f t="shared" si="91"/>
        <v>0</v>
      </c>
      <c r="AT170" s="3">
        <v>1</v>
      </c>
      <c r="AU170" s="3">
        <f t="shared" si="92"/>
        <v>0</v>
      </c>
      <c r="AV170" s="3">
        <v>1</v>
      </c>
      <c r="AW170" s="3">
        <f t="shared" si="93"/>
        <v>0</v>
      </c>
      <c r="AX170" s="3">
        <v>1</v>
      </c>
      <c r="AY170" s="3">
        <f t="shared" si="94"/>
        <v>0</v>
      </c>
      <c r="AZ170" s="3">
        <v>2</v>
      </c>
      <c r="BA170" s="3">
        <f t="shared" si="95"/>
        <v>0.33333333333333331</v>
      </c>
      <c r="BB170" s="3">
        <v>1</v>
      </c>
      <c r="BC170" s="3">
        <f t="shared" si="96"/>
        <v>0</v>
      </c>
      <c r="BD170" s="3">
        <v>2</v>
      </c>
      <c r="BE170" s="3">
        <f t="shared" si="97"/>
        <v>0.33333333333333331</v>
      </c>
      <c r="BF170" s="3">
        <v>3</v>
      </c>
      <c r="BG170" s="3">
        <f t="shared" si="98"/>
        <v>0.66666666666666663</v>
      </c>
      <c r="BH170" s="3">
        <f t="shared" si="107"/>
        <v>0.25925925925925924</v>
      </c>
      <c r="BI170" s="3" t="s">
        <v>1482</v>
      </c>
      <c r="BJ170" s="3">
        <v>0</v>
      </c>
      <c r="BK170" s="3" t="s">
        <v>1482</v>
      </c>
      <c r="BL170" s="3">
        <v>0</v>
      </c>
      <c r="BM170" s="3" t="s">
        <v>1482</v>
      </c>
      <c r="BN170" s="3">
        <v>0</v>
      </c>
      <c r="BO170" s="3">
        <v>4</v>
      </c>
      <c r="BP170" s="3">
        <f t="shared" si="99"/>
        <v>1</v>
      </c>
      <c r="BQ170" s="3">
        <v>3</v>
      </c>
      <c r="BR170" s="3">
        <f t="shared" si="100"/>
        <v>0.66666666666666663</v>
      </c>
      <c r="BS170" s="3">
        <f t="shared" si="108"/>
        <v>0.83333333333333326</v>
      </c>
      <c r="BT170" s="3">
        <v>4</v>
      </c>
      <c r="BU170" s="3">
        <f t="shared" si="101"/>
        <v>1</v>
      </c>
      <c r="BV170" s="3">
        <v>2</v>
      </c>
      <c r="BW170" s="3">
        <f t="shared" si="102"/>
        <v>0.33333333333333331</v>
      </c>
      <c r="BX170" s="3">
        <v>1</v>
      </c>
      <c r="BY170" s="3">
        <f t="shared" si="103"/>
        <v>0</v>
      </c>
      <c r="BZ170" s="3">
        <f t="shared" si="109"/>
        <v>0.44444444444444442</v>
      </c>
      <c r="CA170" s="3" t="s">
        <v>1483</v>
      </c>
      <c r="CB170" s="3">
        <v>0</v>
      </c>
      <c r="CD170" s="3">
        <f t="shared" si="110"/>
        <v>0.60945767195767186</v>
      </c>
    </row>
    <row r="171" spans="1:82" ht="15" x14ac:dyDescent="0.2">
      <c r="A171" s="3" t="s">
        <v>1484</v>
      </c>
      <c r="B171" s="21" t="s">
        <v>3151</v>
      </c>
      <c r="C171" s="3" t="s">
        <v>1485</v>
      </c>
      <c r="D171" s="3" t="s">
        <v>144</v>
      </c>
      <c r="E171" s="3" t="s">
        <v>294</v>
      </c>
      <c r="F171" s="3">
        <v>5</v>
      </c>
      <c r="G171" s="3">
        <f t="shared" si="74"/>
        <v>1</v>
      </c>
      <c r="H171" s="3">
        <v>4</v>
      </c>
      <c r="I171" s="3">
        <f t="shared" si="75"/>
        <v>0.75</v>
      </c>
      <c r="J171" s="1">
        <f t="shared" si="104"/>
        <v>0.875</v>
      </c>
      <c r="K171" s="3">
        <v>5</v>
      </c>
      <c r="L171" s="3">
        <f t="shared" si="76"/>
        <v>1</v>
      </c>
      <c r="M171" s="3">
        <v>5</v>
      </c>
      <c r="N171" s="3">
        <f t="shared" si="77"/>
        <v>1</v>
      </c>
      <c r="O171" s="3">
        <v>5</v>
      </c>
      <c r="P171" s="3">
        <f t="shared" si="78"/>
        <v>1</v>
      </c>
      <c r="Q171" s="3">
        <v>3</v>
      </c>
      <c r="R171" s="3">
        <f t="shared" si="79"/>
        <v>0.5</v>
      </c>
      <c r="S171" s="3">
        <v>4</v>
      </c>
      <c r="T171" s="3">
        <f t="shared" si="80"/>
        <v>0.75</v>
      </c>
      <c r="U171" s="3">
        <v>3</v>
      </c>
      <c r="V171" s="3">
        <f t="shared" si="81"/>
        <v>0.5</v>
      </c>
      <c r="W171" s="3">
        <v>4</v>
      </c>
      <c r="X171" s="3">
        <f t="shared" si="82"/>
        <v>0.75</v>
      </c>
      <c r="Y171" s="3">
        <v>4</v>
      </c>
      <c r="Z171" s="3">
        <f t="shared" si="83"/>
        <v>0.75</v>
      </c>
      <c r="AA171" s="3">
        <v>5</v>
      </c>
      <c r="AB171" s="3">
        <f t="shared" si="84"/>
        <v>1</v>
      </c>
      <c r="AC171" s="3">
        <v>5</v>
      </c>
      <c r="AD171" s="3">
        <f t="shared" si="85"/>
        <v>1</v>
      </c>
      <c r="AE171" s="3">
        <v>5</v>
      </c>
      <c r="AF171" s="3">
        <f t="shared" si="86"/>
        <v>1</v>
      </c>
      <c r="AG171" s="3">
        <v>2</v>
      </c>
      <c r="AH171" s="3">
        <f t="shared" si="87"/>
        <v>0.25</v>
      </c>
      <c r="AI171" s="3">
        <f t="shared" si="105"/>
        <v>0.79166666666666663</v>
      </c>
      <c r="AJ171" s="3">
        <v>5</v>
      </c>
      <c r="AK171" s="3">
        <f t="shared" si="88"/>
        <v>1</v>
      </c>
      <c r="AL171" s="3">
        <v>5</v>
      </c>
      <c r="AM171" s="3">
        <f t="shared" si="89"/>
        <v>1</v>
      </c>
      <c r="AN171" s="3">
        <f t="shared" si="106"/>
        <v>1</v>
      </c>
      <c r="AO171" s="3" t="s">
        <v>1490</v>
      </c>
      <c r="AP171" s="3">
        <v>3</v>
      </c>
      <c r="AQ171" s="3">
        <f t="shared" si="90"/>
        <v>0.66666666666666663</v>
      </c>
      <c r="AR171" s="3">
        <v>3</v>
      </c>
      <c r="AS171" s="3">
        <f t="shared" si="91"/>
        <v>0.66666666666666663</v>
      </c>
      <c r="AT171" s="3">
        <v>3</v>
      </c>
      <c r="AU171" s="3">
        <f t="shared" si="92"/>
        <v>0.66666666666666663</v>
      </c>
      <c r="AV171" s="3">
        <v>2</v>
      </c>
      <c r="AW171" s="3">
        <f t="shared" si="93"/>
        <v>0.33333333333333331</v>
      </c>
      <c r="AX171" s="3">
        <v>4</v>
      </c>
      <c r="AY171" s="3">
        <f t="shared" si="94"/>
        <v>1</v>
      </c>
      <c r="AZ171" s="3">
        <v>4</v>
      </c>
      <c r="BA171" s="3">
        <f t="shared" si="95"/>
        <v>1</v>
      </c>
      <c r="BB171" s="3">
        <v>3</v>
      </c>
      <c r="BC171" s="3">
        <f t="shared" si="96"/>
        <v>0.66666666666666663</v>
      </c>
      <c r="BD171" s="3">
        <v>4</v>
      </c>
      <c r="BE171" s="3">
        <f t="shared" si="97"/>
        <v>1</v>
      </c>
      <c r="BF171" s="3">
        <v>2</v>
      </c>
      <c r="BG171" s="3">
        <f t="shared" si="98"/>
        <v>0.33333333333333331</v>
      </c>
      <c r="BH171" s="3">
        <f t="shared" si="107"/>
        <v>0.70370370370370372</v>
      </c>
      <c r="BI171" s="3" t="s">
        <v>1491</v>
      </c>
      <c r="BJ171" s="3">
        <v>2</v>
      </c>
      <c r="BK171" s="3" t="s">
        <v>1492</v>
      </c>
      <c r="BL171" s="3">
        <v>2</v>
      </c>
      <c r="BM171" s="3" t="s">
        <v>1493</v>
      </c>
      <c r="BN171" s="3">
        <v>2</v>
      </c>
      <c r="BO171" s="3">
        <v>4</v>
      </c>
      <c r="BP171" s="3">
        <f t="shared" si="99"/>
        <v>1</v>
      </c>
      <c r="BQ171" s="3">
        <v>4</v>
      </c>
      <c r="BR171" s="3">
        <f t="shared" si="100"/>
        <v>1</v>
      </c>
      <c r="BS171" s="3">
        <f t="shared" si="108"/>
        <v>1</v>
      </c>
      <c r="BT171" s="3">
        <v>3</v>
      </c>
      <c r="BU171" s="3">
        <f t="shared" si="101"/>
        <v>0.66666666666666663</v>
      </c>
      <c r="BV171" s="3">
        <v>3</v>
      </c>
      <c r="BW171" s="3">
        <f t="shared" si="102"/>
        <v>0.66666666666666663</v>
      </c>
      <c r="BX171" s="3">
        <v>4</v>
      </c>
      <c r="BY171" s="3">
        <f t="shared" si="103"/>
        <v>1</v>
      </c>
      <c r="BZ171" s="3">
        <f t="shared" si="109"/>
        <v>0.77777777777777768</v>
      </c>
      <c r="CA171" s="3" t="s">
        <v>1494</v>
      </c>
      <c r="CB171" s="3">
        <v>1</v>
      </c>
      <c r="CC171" s="3">
        <v>10</v>
      </c>
      <c r="CD171" s="3">
        <f t="shared" si="110"/>
        <v>0.87830687830687826</v>
      </c>
    </row>
    <row r="172" spans="1:82" ht="15" x14ac:dyDescent="0.2">
      <c r="A172" s="3" t="s">
        <v>1495</v>
      </c>
      <c r="B172" s="21" t="s">
        <v>3149</v>
      </c>
      <c r="C172" s="3" t="s">
        <v>1496</v>
      </c>
      <c r="D172" s="3" t="s">
        <v>144</v>
      </c>
      <c r="E172" s="3" t="s">
        <v>1497</v>
      </c>
      <c r="F172" s="3">
        <v>4</v>
      </c>
      <c r="G172" s="3">
        <f t="shared" si="74"/>
        <v>0.75</v>
      </c>
      <c r="H172" s="3">
        <v>4</v>
      </c>
      <c r="I172" s="3">
        <f t="shared" si="75"/>
        <v>0.75</v>
      </c>
      <c r="J172" s="1">
        <f t="shared" si="104"/>
        <v>0.75</v>
      </c>
      <c r="K172" s="3">
        <v>5</v>
      </c>
      <c r="L172" s="3">
        <f t="shared" si="76"/>
        <v>1</v>
      </c>
      <c r="M172" s="3">
        <v>5</v>
      </c>
      <c r="N172" s="3">
        <f t="shared" si="77"/>
        <v>1</v>
      </c>
      <c r="O172" s="3">
        <v>5</v>
      </c>
      <c r="P172" s="3">
        <f t="shared" si="78"/>
        <v>1</v>
      </c>
      <c r="Q172" s="3">
        <v>3</v>
      </c>
      <c r="R172" s="3">
        <f t="shared" si="79"/>
        <v>0.5</v>
      </c>
      <c r="S172" s="3">
        <v>4</v>
      </c>
      <c r="T172" s="3">
        <f t="shared" si="80"/>
        <v>0.75</v>
      </c>
      <c r="U172" s="3">
        <v>3</v>
      </c>
      <c r="V172" s="3">
        <f t="shared" si="81"/>
        <v>0.5</v>
      </c>
      <c r="W172" s="3">
        <v>4</v>
      </c>
      <c r="X172" s="3">
        <f t="shared" si="82"/>
        <v>0.75</v>
      </c>
      <c r="Y172" s="3">
        <v>5</v>
      </c>
      <c r="Z172" s="3">
        <f t="shared" si="83"/>
        <v>1</v>
      </c>
      <c r="AA172" s="3">
        <v>3</v>
      </c>
      <c r="AB172" s="3">
        <f t="shared" si="84"/>
        <v>0.5</v>
      </c>
      <c r="AC172" s="3">
        <v>3</v>
      </c>
      <c r="AD172" s="3">
        <f t="shared" si="85"/>
        <v>0.5</v>
      </c>
      <c r="AE172" s="3">
        <v>3</v>
      </c>
      <c r="AF172" s="3">
        <f t="shared" si="86"/>
        <v>0.5</v>
      </c>
      <c r="AG172" s="3">
        <v>5</v>
      </c>
      <c r="AH172" s="3">
        <f t="shared" si="87"/>
        <v>1</v>
      </c>
      <c r="AI172" s="3">
        <f t="shared" si="105"/>
        <v>0.75</v>
      </c>
      <c r="AJ172" s="3">
        <v>4</v>
      </c>
      <c r="AK172" s="3">
        <f t="shared" si="88"/>
        <v>0.75</v>
      </c>
      <c r="AL172" s="3">
        <v>4</v>
      </c>
      <c r="AM172" s="3">
        <f t="shared" si="89"/>
        <v>0.75</v>
      </c>
      <c r="AN172" s="3">
        <f t="shared" si="106"/>
        <v>0.75</v>
      </c>
      <c r="AO172" s="3" t="s">
        <v>1501</v>
      </c>
      <c r="AP172" s="3">
        <v>4</v>
      </c>
      <c r="AQ172" s="3">
        <f t="shared" si="90"/>
        <v>1</v>
      </c>
      <c r="AR172" s="3">
        <v>1</v>
      </c>
      <c r="AS172" s="3">
        <f t="shared" si="91"/>
        <v>0</v>
      </c>
      <c r="AT172" s="3">
        <v>1</v>
      </c>
      <c r="AU172" s="3">
        <f t="shared" si="92"/>
        <v>0</v>
      </c>
      <c r="AV172" s="3">
        <v>2</v>
      </c>
      <c r="AW172" s="3">
        <f t="shared" si="93"/>
        <v>0.33333333333333331</v>
      </c>
      <c r="AX172" s="3">
        <v>4</v>
      </c>
      <c r="AY172" s="3">
        <f t="shared" si="94"/>
        <v>1</v>
      </c>
      <c r="AZ172" s="3">
        <v>3</v>
      </c>
      <c r="BA172" s="3">
        <f t="shared" si="95"/>
        <v>0.66666666666666663</v>
      </c>
      <c r="BB172" s="3">
        <v>1</v>
      </c>
      <c r="BC172" s="3">
        <f t="shared" si="96"/>
        <v>0</v>
      </c>
      <c r="BD172" s="3">
        <v>2</v>
      </c>
      <c r="BE172" s="3">
        <f t="shared" si="97"/>
        <v>0.33333333333333331</v>
      </c>
      <c r="BF172" s="3">
        <v>2</v>
      </c>
      <c r="BG172" s="3">
        <f t="shared" si="98"/>
        <v>0.33333333333333331</v>
      </c>
      <c r="BH172" s="3">
        <f t="shared" si="107"/>
        <v>0.40740740740740738</v>
      </c>
      <c r="BI172" s="3" t="s">
        <v>761</v>
      </c>
      <c r="BJ172" s="3">
        <v>3</v>
      </c>
      <c r="BK172" s="3" t="s">
        <v>1502</v>
      </c>
      <c r="BL172" s="3">
        <v>3</v>
      </c>
      <c r="BO172" s="3">
        <v>4</v>
      </c>
      <c r="BP172" s="3">
        <f t="shared" si="99"/>
        <v>1</v>
      </c>
      <c r="BQ172" s="3">
        <v>4</v>
      </c>
      <c r="BR172" s="3">
        <f t="shared" si="100"/>
        <v>1</v>
      </c>
      <c r="BS172" s="3">
        <f t="shared" si="108"/>
        <v>1</v>
      </c>
      <c r="BT172" s="3">
        <v>4</v>
      </c>
      <c r="BU172" s="3">
        <f t="shared" si="101"/>
        <v>1</v>
      </c>
      <c r="BV172" s="3">
        <v>3</v>
      </c>
      <c r="BW172" s="3">
        <f t="shared" si="102"/>
        <v>0.66666666666666663</v>
      </c>
      <c r="BX172" s="3">
        <v>3</v>
      </c>
      <c r="BY172" s="3">
        <f t="shared" si="103"/>
        <v>0.66666666666666663</v>
      </c>
      <c r="BZ172" s="3">
        <f t="shared" si="109"/>
        <v>0.77777777777777768</v>
      </c>
      <c r="CA172" s="3" t="s">
        <v>1503</v>
      </c>
      <c r="CB172" s="3">
        <v>1</v>
      </c>
      <c r="CC172" s="3">
        <v>1</v>
      </c>
      <c r="CD172" s="3">
        <f t="shared" si="110"/>
        <v>0.7764550264550264</v>
      </c>
    </row>
    <row r="173" spans="1:82" ht="15" x14ac:dyDescent="0.2">
      <c r="A173" s="3" t="s">
        <v>1504</v>
      </c>
      <c r="B173" s="21" t="s">
        <v>3151</v>
      </c>
      <c r="C173" s="3" t="s">
        <v>1505</v>
      </c>
      <c r="D173" s="3" t="s">
        <v>124</v>
      </c>
      <c r="E173" s="3" t="s">
        <v>577</v>
      </c>
      <c r="F173" s="3">
        <v>5</v>
      </c>
      <c r="G173" s="3">
        <f t="shared" si="74"/>
        <v>1</v>
      </c>
      <c r="H173" s="3">
        <v>5</v>
      </c>
      <c r="I173" s="3">
        <f t="shared" si="75"/>
        <v>1</v>
      </c>
      <c r="J173" s="1">
        <f t="shared" si="104"/>
        <v>1</v>
      </c>
      <c r="K173" s="3">
        <v>5</v>
      </c>
      <c r="L173" s="3">
        <f t="shared" si="76"/>
        <v>1</v>
      </c>
      <c r="M173" s="3">
        <v>4</v>
      </c>
      <c r="N173" s="3">
        <f t="shared" si="77"/>
        <v>0.75</v>
      </c>
      <c r="O173" s="3">
        <v>5</v>
      </c>
      <c r="P173" s="3">
        <f t="shared" si="78"/>
        <v>1</v>
      </c>
      <c r="Q173" s="3">
        <v>5</v>
      </c>
      <c r="R173" s="3">
        <f t="shared" si="79"/>
        <v>1</v>
      </c>
      <c r="S173" s="3">
        <v>5</v>
      </c>
      <c r="T173" s="3">
        <f t="shared" si="80"/>
        <v>1</v>
      </c>
      <c r="U173" s="3">
        <v>4</v>
      </c>
      <c r="V173" s="3">
        <f t="shared" si="81"/>
        <v>0.75</v>
      </c>
      <c r="W173" s="3">
        <v>5</v>
      </c>
      <c r="X173" s="3">
        <f t="shared" si="82"/>
        <v>1</v>
      </c>
      <c r="Y173" s="3">
        <v>5</v>
      </c>
      <c r="Z173" s="3">
        <f t="shared" si="83"/>
        <v>1</v>
      </c>
      <c r="AA173" s="3">
        <v>4</v>
      </c>
      <c r="AB173" s="3">
        <f t="shared" si="84"/>
        <v>0.75</v>
      </c>
      <c r="AC173" s="3">
        <v>5</v>
      </c>
      <c r="AD173" s="3">
        <f t="shared" si="85"/>
        <v>1</v>
      </c>
      <c r="AE173" s="3">
        <v>4</v>
      </c>
      <c r="AF173" s="3">
        <f t="shared" si="86"/>
        <v>0.75</v>
      </c>
      <c r="AG173" s="3">
        <v>4</v>
      </c>
      <c r="AH173" s="3">
        <f t="shared" si="87"/>
        <v>0.75</v>
      </c>
      <c r="AI173" s="3">
        <f t="shared" si="105"/>
        <v>0.89583333333333337</v>
      </c>
      <c r="AJ173" s="3">
        <v>5</v>
      </c>
      <c r="AK173" s="3">
        <f t="shared" si="88"/>
        <v>1</v>
      </c>
      <c r="AL173" s="3">
        <v>5</v>
      </c>
      <c r="AM173" s="3">
        <f t="shared" si="89"/>
        <v>1</v>
      </c>
      <c r="AN173" s="3">
        <f t="shared" si="106"/>
        <v>1</v>
      </c>
      <c r="AO173" s="3" t="s">
        <v>1509</v>
      </c>
      <c r="AP173" s="3">
        <v>3</v>
      </c>
      <c r="AQ173" s="3">
        <f t="shared" si="90"/>
        <v>0.66666666666666663</v>
      </c>
      <c r="AR173" s="3">
        <v>3</v>
      </c>
      <c r="AS173" s="3">
        <f t="shared" si="91"/>
        <v>0.66666666666666663</v>
      </c>
      <c r="AT173" s="3">
        <v>2</v>
      </c>
      <c r="AU173" s="3">
        <f t="shared" si="92"/>
        <v>0.33333333333333331</v>
      </c>
      <c r="AV173" s="3">
        <v>3</v>
      </c>
      <c r="AW173" s="3">
        <f t="shared" si="93"/>
        <v>0.66666666666666663</v>
      </c>
      <c r="AX173" s="3">
        <v>3</v>
      </c>
      <c r="AY173" s="3">
        <f t="shared" si="94"/>
        <v>0.66666666666666663</v>
      </c>
      <c r="AZ173" s="3">
        <v>3</v>
      </c>
      <c r="BA173" s="3">
        <f t="shared" si="95"/>
        <v>0.66666666666666663</v>
      </c>
      <c r="BB173" s="3">
        <v>4</v>
      </c>
      <c r="BC173" s="3">
        <f t="shared" si="96"/>
        <v>1</v>
      </c>
      <c r="BD173" s="3">
        <v>4</v>
      </c>
      <c r="BE173" s="3">
        <f t="shared" si="97"/>
        <v>1</v>
      </c>
      <c r="BF173" s="3">
        <v>4</v>
      </c>
      <c r="BG173" s="3">
        <f t="shared" si="98"/>
        <v>1</v>
      </c>
      <c r="BH173" s="3">
        <f t="shared" si="107"/>
        <v>0.7407407407407407</v>
      </c>
      <c r="BO173" s="3">
        <v>4</v>
      </c>
      <c r="BP173" s="3">
        <f t="shared" si="99"/>
        <v>1</v>
      </c>
      <c r="BQ173" s="3">
        <v>4</v>
      </c>
      <c r="BR173" s="3">
        <f t="shared" si="100"/>
        <v>1</v>
      </c>
      <c r="BS173" s="3">
        <f t="shared" si="108"/>
        <v>1</v>
      </c>
      <c r="BT173" s="3">
        <v>3</v>
      </c>
      <c r="BU173" s="3">
        <f t="shared" si="101"/>
        <v>0.66666666666666663</v>
      </c>
      <c r="BV173" s="3">
        <v>3</v>
      </c>
      <c r="BW173" s="3">
        <f t="shared" si="102"/>
        <v>0.66666666666666663</v>
      </c>
      <c r="BX173" s="3">
        <v>3</v>
      </c>
      <c r="BY173" s="3">
        <f t="shared" si="103"/>
        <v>0.66666666666666663</v>
      </c>
      <c r="BZ173" s="3">
        <f t="shared" si="109"/>
        <v>0.66666666666666663</v>
      </c>
      <c r="CA173" s="3" t="s">
        <v>1510</v>
      </c>
      <c r="CB173" s="3">
        <v>0</v>
      </c>
      <c r="CD173" s="3">
        <f t="shared" si="110"/>
        <v>0.75760582010582023</v>
      </c>
    </row>
    <row r="174" spans="1:82" ht="15" x14ac:dyDescent="0.2">
      <c r="A174" s="3" t="s">
        <v>1511</v>
      </c>
      <c r="B174" s="21" t="s">
        <v>3137</v>
      </c>
      <c r="C174" s="3" t="s">
        <v>1512</v>
      </c>
      <c r="D174" s="3" t="s">
        <v>144</v>
      </c>
      <c r="E174" s="3" t="s">
        <v>1513</v>
      </c>
      <c r="F174" s="3">
        <v>5</v>
      </c>
      <c r="G174" s="3">
        <f t="shared" si="74"/>
        <v>1</v>
      </c>
      <c r="H174" s="3">
        <v>5</v>
      </c>
      <c r="I174" s="3">
        <f t="shared" si="75"/>
        <v>1</v>
      </c>
      <c r="J174" s="1">
        <f t="shared" si="104"/>
        <v>1</v>
      </c>
      <c r="K174" s="3">
        <v>5</v>
      </c>
      <c r="L174" s="3">
        <f t="shared" si="76"/>
        <v>1</v>
      </c>
      <c r="M174" s="3">
        <v>5</v>
      </c>
      <c r="N174" s="3">
        <f t="shared" si="77"/>
        <v>1</v>
      </c>
      <c r="O174" s="3">
        <v>5</v>
      </c>
      <c r="P174" s="3">
        <f t="shared" si="78"/>
        <v>1</v>
      </c>
      <c r="Q174" s="3">
        <v>5</v>
      </c>
      <c r="R174" s="3">
        <f t="shared" si="79"/>
        <v>1</v>
      </c>
      <c r="S174" s="3">
        <v>5</v>
      </c>
      <c r="T174" s="3">
        <f t="shared" si="80"/>
        <v>1</v>
      </c>
      <c r="U174" s="3">
        <v>5</v>
      </c>
      <c r="V174" s="3">
        <f t="shared" si="81"/>
        <v>1</v>
      </c>
      <c r="W174" s="3">
        <v>5</v>
      </c>
      <c r="X174" s="3">
        <f t="shared" si="82"/>
        <v>1</v>
      </c>
      <c r="Y174" s="3">
        <v>5</v>
      </c>
      <c r="Z174" s="3">
        <f t="shared" si="83"/>
        <v>1</v>
      </c>
      <c r="AA174" s="3">
        <v>5</v>
      </c>
      <c r="AB174" s="3">
        <f t="shared" si="84"/>
        <v>1</v>
      </c>
      <c r="AC174" s="3">
        <v>5</v>
      </c>
      <c r="AD174" s="3">
        <f t="shared" si="85"/>
        <v>1</v>
      </c>
      <c r="AE174" s="3">
        <v>5</v>
      </c>
      <c r="AF174" s="3">
        <f t="shared" si="86"/>
        <v>1</v>
      </c>
      <c r="AG174" s="3">
        <v>4</v>
      </c>
      <c r="AH174" s="3">
        <f t="shared" si="87"/>
        <v>0.75</v>
      </c>
      <c r="AI174" s="3">
        <f t="shared" si="105"/>
        <v>0.97916666666666663</v>
      </c>
      <c r="AJ174" s="3">
        <v>5</v>
      </c>
      <c r="AK174" s="3">
        <f t="shared" si="88"/>
        <v>1</v>
      </c>
      <c r="AL174" s="3">
        <v>5</v>
      </c>
      <c r="AM174" s="3">
        <f t="shared" si="89"/>
        <v>1</v>
      </c>
      <c r="AN174" s="3">
        <f t="shared" si="106"/>
        <v>1</v>
      </c>
      <c r="AO174" s="3" t="s">
        <v>1519</v>
      </c>
      <c r="AP174" s="3">
        <v>4</v>
      </c>
      <c r="AQ174" s="3">
        <f t="shared" si="90"/>
        <v>1</v>
      </c>
      <c r="AR174" s="3">
        <v>1</v>
      </c>
      <c r="AS174" s="3">
        <f t="shared" si="91"/>
        <v>0</v>
      </c>
      <c r="AT174" s="3">
        <v>1</v>
      </c>
      <c r="AU174" s="3">
        <f t="shared" si="92"/>
        <v>0</v>
      </c>
      <c r="AV174" s="3">
        <v>3</v>
      </c>
      <c r="AW174" s="3">
        <f t="shared" si="93"/>
        <v>0.66666666666666663</v>
      </c>
      <c r="AX174" s="3">
        <v>2</v>
      </c>
      <c r="AY174" s="3">
        <f t="shared" si="94"/>
        <v>0.33333333333333331</v>
      </c>
      <c r="AZ174" s="3">
        <v>3</v>
      </c>
      <c r="BA174" s="3">
        <f t="shared" si="95"/>
        <v>0.66666666666666663</v>
      </c>
      <c r="BB174" s="3">
        <v>3</v>
      </c>
      <c r="BC174" s="3">
        <f t="shared" si="96"/>
        <v>0.66666666666666663</v>
      </c>
      <c r="BD174" s="3">
        <v>4</v>
      </c>
      <c r="BE174" s="3">
        <f t="shared" si="97"/>
        <v>1</v>
      </c>
      <c r="BF174" s="3">
        <v>4</v>
      </c>
      <c r="BG174" s="3">
        <f t="shared" si="98"/>
        <v>1</v>
      </c>
      <c r="BH174" s="3">
        <f t="shared" si="107"/>
        <v>0.59259259259259256</v>
      </c>
      <c r="BI174" s="3" t="s">
        <v>1520</v>
      </c>
      <c r="BJ174" s="3">
        <v>3</v>
      </c>
      <c r="BK174" s="3" t="s">
        <v>1521</v>
      </c>
      <c r="BL174" s="3">
        <v>3</v>
      </c>
      <c r="BO174" s="3">
        <v>4</v>
      </c>
      <c r="BP174" s="3">
        <f t="shared" si="99"/>
        <v>1</v>
      </c>
      <c r="BQ174" s="3">
        <v>4</v>
      </c>
      <c r="BR174" s="3">
        <f t="shared" si="100"/>
        <v>1</v>
      </c>
      <c r="BS174" s="3">
        <f t="shared" si="108"/>
        <v>1</v>
      </c>
      <c r="BT174" s="3">
        <v>4</v>
      </c>
      <c r="BU174" s="3">
        <f t="shared" si="101"/>
        <v>1</v>
      </c>
      <c r="BV174" s="3">
        <v>3</v>
      </c>
      <c r="BW174" s="3">
        <f t="shared" si="102"/>
        <v>0.66666666666666663</v>
      </c>
      <c r="BX174" s="3">
        <v>2</v>
      </c>
      <c r="BY174" s="3">
        <f t="shared" si="103"/>
        <v>0.33333333333333331</v>
      </c>
      <c r="BZ174" s="3">
        <f t="shared" si="109"/>
        <v>0.66666666666666663</v>
      </c>
      <c r="CA174" s="3" t="s">
        <v>1522</v>
      </c>
      <c r="CB174" s="3">
        <v>1</v>
      </c>
      <c r="CC174" s="3">
        <v>2</v>
      </c>
      <c r="CD174" s="3">
        <f t="shared" si="110"/>
        <v>0.89120370370370383</v>
      </c>
    </row>
    <row r="175" spans="1:82" ht="15" x14ac:dyDescent="0.2">
      <c r="A175" s="3" t="s">
        <v>1523</v>
      </c>
      <c r="B175" s="21" t="s">
        <v>3137</v>
      </c>
      <c r="C175" s="3" t="s">
        <v>1524</v>
      </c>
      <c r="D175" s="3" t="s">
        <v>124</v>
      </c>
      <c r="E175" s="3" t="s">
        <v>1525</v>
      </c>
      <c r="F175" s="3">
        <v>5</v>
      </c>
      <c r="G175" s="3">
        <f t="shared" si="74"/>
        <v>1</v>
      </c>
      <c r="H175" s="3">
        <v>5</v>
      </c>
      <c r="I175" s="3">
        <f t="shared" si="75"/>
        <v>1</v>
      </c>
      <c r="J175" s="1">
        <f t="shared" si="104"/>
        <v>1</v>
      </c>
      <c r="K175" s="3">
        <v>5</v>
      </c>
      <c r="L175" s="3">
        <f t="shared" si="76"/>
        <v>1</v>
      </c>
      <c r="M175" s="3">
        <v>5</v>
      </c>
      <c r="N175" s="3">
        <f t="shared" si="77"/>
        <v>1</v>
      </c>
      <c r="O175" s="3">
        <v>5</v>
      </c>
      <c r="P175" s="3">
        <f t="shared" si="78"/>
        <v>1</v>
      </c>
      <c r="Q175" s="3">
        <v>5</v>
      </c>
      <c r="R175" s="3">
        <f t="shared" si="79"/>
        <v>1</v>
      </c>
      <c r="S175" s="3">
        <v>5</v>
      </c>
      <c r="T175" s="3">
        <f t="shared" si="80"/>
        <v>1</v>
      </c>
      <c r="U175" s="3">
        <v>5</v>
      </c>
      <c r="V175" s="3">
        <f t="shared" si="81"/>
        <v>1</v>
      </c>
      <c r="W175" s="3">
        <v>5</v>
      </c>
      <c r="X175" s="3">
        <f t="shared" si="82"/>
        <v>1</v>
      </c>
      <c r="Y175" s="3">
        <v>5</v>
      </c>
      <c r="Z175" s="3">
        <f t="shared" si="83"/>
        <v>1</v>
      </c>
      <c r="AA175" s="3">
        <v>5</v>
      </c>
      <c r="AB175" s="3">
        <f t="shared" si="84"/>
        <v>1</v>
      </c>
      <c r="AC175" s="3">
        <v>5</v>
      </c>
      <c r="AD175" s="3">
        <f t="shared" si="85"/>
        <v>1</v>
      </c>
      <c r="AE175" s="3">
        <v>5</v>
      </c>
      <c r="AF175" s="3">
        <f t="shared" si="86"/>
        <v>1</v>
      </c>
      <c r="AG175" s="3">
        <v>5</v>
      </c>
      <c r="AH175" s="3">
        <f t="shared" si="87"/>
        <v>1</v>
      </c>
      <c r="AI175" s="3">
        <f t="shared" si="105"/>
        <v>1</v>
      </c>
      <c r="AJ175" s="3">
        <v>4</v>
      </c>
      <c r="AK175" s="3">
        <f t="shared" si="88"/>
        <v>0.75</v>
      </c>
      <c r="AM175" s="3">
        <f t="shared" si="89"/>
        <v>-0.25</v>
      </c>
      <c r="AN175" s="3" t="str">
        <f t="shared" si="106"/>
        <v/>
      </c>
      <c r="AQ175" s="3">
        <f t="shared" si="90"/>
        <v>-0.33333333333333331</v>
      </c>
      <c r="AS175" s="3">
        <f t="shared" si="91"/>
        <v>-0.33333333333333331</v>
      </c>
      <c r="AU175" s="3">
        <f t="shared" si="92"/>
        <v>-0.33333333333333331</v>
      </c>
      <c r="AW175" s="3">
        <f t="shared" si="93"/>
        <v>-0.33333333333333331</v>
      </c>
      <c r="AY175" s="3">
        <f t="shared" si="94"/>
        <v>-0.33333333333333331</v>
      </c>
      <c r="BA175" s="3">
        <f t="shared" si="95"/>
        <v>-0.33333333333333331</v>
      </c>
      <c r="BC175" s="3">
        <f t="shared" si="96"/>
        <v>-0.33333333333333331</v>
      </c>
      <c r="BE175" s="3">
        <f t="shared" si="97"/>
        <v>-0.33333333333333331</v>
      </c>
      <c r="BG175" s="3">
        <f t="shared" si="98"/>
        <v>-0.33333333333333331</v>
      </c>
      <c r="BH175" s="3" t="str">
        <f t="shared" si="107"/>
        <v/>
      </c>
      <c r="BP175" s="3">
        <f t="shared" si="99"/>
        <v>-0.33333333333333331</v>
      </c>
      <c r="BR175" s="3">
        <f t="shared" si="100"/>
        <v>-0.33333333333333331</v>
      </c>
      <c r="BS175" s="3" t="str">
        <f t="shared" si="108"/>
        <v/>
      </c>
      <c r="BU175" s="3">
        <f t="shared" si="101"/>
        <v>-0.33333333333333331</v>
      </c>
      <c r="BW175" s="3">
        <f t="shared" si="102"/>
        <v>-0.33333333333333331</v>
      </c>
      <c r="BY175" s="3">
        <f t="shared" si="103"/>
        <v>-0.33333333333333331</v>
      </c>
      <c r="BZ175" s="3" t="str">
        <f t="shared" si="109"/>
        <v/>
      </c>
      <c r="CD175" s="3">
        <f t="shared" si="110"/>
        <v>1</v>
      </c>
    </row>
    <row r="176" spans="1:82" ht="15" x14ac:dyDescent="0.2">
      <c r="A176" s="3" t="s">
        <v>1526</v>
      </c>
      <c r="B176" s="21" t="s">
        <v>3149</v>
      </c>
      <c r="C176" s="3">
        <v>77654</v>
      </c>
      <c r="D176" s="3" t="s">
        <v>144</v>
      </c>
      <c r="E176" s="3" t="s">
        <v>1312</v>
      </c>
      <c r="F176" s="3">
        <v>4</v>
      </c>
      <c r="G176" s="3">
        <f t="shared" si="74"/>
        <v>0.75</v>
      </c>
      <c r="H176" s="3">
        <v>3</v>
      </c>
      <c r="I176" s="3">
        <f t="shared" si="75"/>
        <v>0.5</v>
      </c>
      <c r="J176" s="1">
        <f t="shared" si="104"/>
        <v>0.625</v>
      </c>
      <c r="K176" s="3">
        <v>4</v>
      </c>
      <c r="L176" s="3">
        <f t="shared" si="76"/>
        <v>0.75</v>
      </c>
      <c r="M176" s="3">
        <v>3</v>
      </c>
      <c r="N176" s="3">
        <f t="shared" si="77"/>
        <v>0.5</v>
      </c>
      <c r="O176" s="3">
        <v>5</v>
      </c>
      <c r="P176" s="3">
        <f t="shared" si="78"/>
        <v>1</v>
      </c>
      <c r="Q176" s="3">
        <v>3</v>
      </c>
      <c r="R176" s="3">
        <f t="shared" si="79"/>
        <v>0.5</v>
      </c>
      <c r="S176" s="3">
        <v>3</v>
      </c>
      <c r="T176" s="3">
        <f t="shared" si="80"/>
        <v>0.5</v>
      </c>
      <c r="U176" s="3">
        <v>3</v>
      </c>
      <c r="V176" s="3">
        <f t="shared" si="81"/>
        <v>0.5</v>
      </c>
      <c r="W176" s="3">
        <v>5</v>
      </c>
      <c r="X176" s="3">
        <f t="shared" si="82"/>
        <v>1</v>
      </c>
      <c r="Y176" s="3">
        <v>3</v>
      </c>
      <c r="Z176" s="3">
        <f t="shared" si="83"/>
        <v>0.5</v>
      </c>
      <c r="AA176" s="3">
        <v>3</v>
      </c>
      <c r="AB176" s="3">
        <f t="shared" si="84"/>
        <v>0.5</v>
      </c>
      <c r="AC176" s="3">
        <v>3</v>
      </c>
      <c r="AD176" s="3">
        <f t="shared" si="85"/>
        <v>0.5</v>
      </c>
      <c r="AE176" s="3">
        <v>4</v>
      </c>
      <c r="AF176" s="3">
        <f t="shared" si="86"/>
        <v>0.75</v>
      </c>
      <c r="AG176" s="3">
        <v>2</v>
      </c>
      <c r="AH176" s="3">
        <f t="shared" si="87"/>
        <v>0.25</v>
      </c>
      <c r="AI176" s="3">
        <f t="shared" si="105"/>
        <v>0.60416666666666663</v>
      </c>
      <c r="AJ176" s="3">
        <v>5</v>
      </c>
      <c r="AK176" s="3">
        <f t="shared" si="88"/>
        <v>1</v>
      </c>
      <c r="AL176" s="3">
        <v>4</v>
      </c>
      <c r="AM176" s="3">
        <f t="shared" si="89"/>
        <v>0.75</v>
      </c>
      <c r="AN176" s="3">
        <f t="shared" si="106"/>
        <v>0.875</v>
      </c>
      <c r="AO176" s="3" t="s">
        <v>1530</v>
      </c>
      <c r="AP176" s="3">
        <v>1</v>
      </c>
      <c r="AQ176" s="3">
        <f t="shared" si="90"/>
        <v>0</v>
      </c>
      <c r="AR176" s="3">
        <v>1</v>
      </c>
      <c r="AS176" s="3">
        <f t="shared" si="91"/>
        <v>0</v>
      </c>
      <c r="AT176" s="3">
        <v>1</v>
      </c>
      <c r="AU176" s="3">
        <f t="shared" si="92"/>
        <v>0</v>
      </c>
      <c r="AV176" s="3">
        <v>1</v>
      </c>
      <c r="AW176" s="3">
        <f t="shared" si="93"/>
        <v>0</v>
      </c>
      <c r="AX176" s="3">
        <v>2</v>
      </c>
      <c r="AY176" s="3">
        <f t="shared" si="94"/>
        <v>0.33333333333333331</v>
      </c>
      <c r="AZ176" s="3">
        <v>1</v>
      </c>
      <c r="BA176" s="3">
        <f t="shared" si="95"/>
        <v>0</v>
      </c>
      <c r="BB176" s="3">
        <v>1</v>
      </c>
      <c r="BC176" s="3">
        <f t="shared" si="96"/>
        <v>0</v>
      </c>
      <c r="BD176" s="3">
        <v>1</v>
      </c>
      <c r="BE176" s="3">
        <f t="shared" si="97"/>
        <v>0</v>
      </c>
      <c r="BF176" s="3">
        <v>2</v>
      </c>
      <c r="BG176" s="3">
        <f t="shared" si="98"/>
        <v>0.33333333333333331</v>
      </c>
      <c r="BH176" s="3">
        <f t="shared" si="107"/>
        <v>7.407407407407407E-2</v>
      </c>
      <c r="BO176" s="3">
        <v>4</v>
      </c>
      <c r="BP176" s="3">
        <f t="shared" si="99"/>
        <v>1</v>
      </c>
      <c r="BQ176" s="3">
        <v>4</v>
      </c>
      <c r="BR176" s="3">
        <f t="shared" si="100"/>
        <v>1</v>
      </c>
      <c r="BS176" s="3">
        <f t="shared" si="108"/>
        <v>1</v>
      </c>
      <c r="BT176" s="3">
        <v>4</v>
      </c>
      <c r="BU176" s="3">
        <f t="shared" si="101"/>
        <v>1</v>
      </c>
      <c r="BV176" s="3">
        <v>3</v>
      </c>
      <c r="BW176" s="3">
        <f t="shared" si="102"/>
        <v>0.66666666666666663</v>
      </c>
      <c r="BX176" s="3">
        <v>3</v>
      </c>
      <c r="BY176" s="3">
        <f t="shared" si="103"/>
        <v>0.66666666666666663</v>
      </c>
      <c r="BZ176" s="3">
        <f t="shared" si="109"/>
        <v>0.77777777777777768</v>
      </c>
      <c r="CA176" s="3" t="s">
        <v>1531</v>
      </c>
      <c r="CB176" s="3">
        <v>1</v>
      </c>
      <c r="CC176" s="3">
        <v>3</v>
      </c>
      <c r="CD176" s="3">
        <f t="shared" si="110"/>
        <v>0.70800264550264547</v>
      </c>
    </row>
    <row r="177" spans="1:82" ht="15" x14ac:dyDescent="0.2">
      <c r="A177" s="3" t="s">
        <v>1532</v>
      </c>
      <c r="B177" s="21" t="s">
        <v>3137</v>
      </c>
      <c r="C177" s="3" t="s">
        <v>1533</v>
      </c>
      <c r="D177" s="3" t="s">
        <v>144</v>
      </c>
      <c r="E177" s="3" t="s">
        <v>755</v>
      </c>
      <c r="F177" s="3">
        <v>5</v>
      </c>
      <c r="G177" s="3">
        <f t="shared" si="74"/>
        <v>1</v>
      </c>
      <c r="H177" s="3">
        <v>5</v>
      </c>
      <c r="I177" s="3">
        <f t="shared" si="75"/>
        <v>1</v>
      </c>
      <c r="J177" s="1">
        <f t="shared" si="104"/>
        <v>1</v>
      </c>
      <c r="K177" s="3">
        <v>5</v>
      </c>
      <c r="L177" s="3">
        <f t="shared" si="76"/>
        <v>1</v>
      </c>
      <c r="M177" s="3">
        <v>3</v>
      </c>
      <c r="N177" s="3">
        <f t="shared" si="77"/>
        <v>0.5</v>
      </c>
      <c r="O177" s="3">
        <v>5</v>
      </c>
      <c r="P177" s="3">
        <f t="shared" si="78"/>
        <v>1</v>
      </c>
      <c r="Q177" s="3">
        <v>5</v>
      </c>
      <c r="R177" s="3">
        <f t="shared" si="79"/>
        <v>1</v>
      </c>
      <c r="S177" s="3">
        <v>5</v>
      </c>
      <c r="T177" s="3">
        <f t="shared" si="80"/>
        <v>1</v>
      </c>
      <c r="U177" s="3">
        <v>5</v>
      </c>
      <c r="V177" s="3">
        <f t="shared" si="81"/>
        <v>1</v>
      </c>
      <c r="W177" s="3">
        <v>5</v>
      </c>
      <c r="X177" s="3">
        <f t="shared" si="82"/>
        <v>1</v>
      </c>
      <c r="Y177" s="3">
        <v>4</v>
      </c>
      <c r="Z177" s="3">
        <f t="shared" si="83"/>
        <v>0.75</v>
      </c>
      <c r="AA177" s="3">
        <v>5</v>
      </c>
      <c r="AB177" s="3">
        <f t="shared" si="84"/>
        <v>1</v>
      </c>
      <c r="AC177" s="3">
        <v>5</v>
      </c>
      <c r="AD177" s="3">
        <f t="shared" si="85"/>
        <v>1</v>
      </c>
      <c r="AE177" s="3">
        <v>5</v>
      </c>
      <c r="AF177" s="3">
        <f t="shared" si="86"/>
        <v>1</v>
      </c>
      <c r="AG177" s="3">
        <v>4</v>
      </c>
      <c r="AH177" s="3">
        <f t="shared" si="87"/>
        <v>0.75</v>
      </c>
      <c r="AI177" s="3">
        <f t="shared" si="105"/>
        <v>0.91666666666666663</v>
      </c>
      <c r="AJ177" s="3">
        <v>5</v>
      </c>
      <c r="AK177" s="3">
        <f t="shared" si="88"/>
        <v>1</v>
      </c>
      <c r="AL177" s="3">
        <v>5</v>
      </c>
      <c r="AM177" s="3">
        <f t="shared" si="89"/>
        <v>1</v>
      </c>
      <c r="AN177" s="3">
        <f t="shared" si="106"/>
        <v>1</v>
      </c>
      <c r="AO177" s="3" t="s">
        <v>1538</v>
      </c>
      <c r="AP177" s="3">
        <v>3</v>
      </c>
      <c r="AQ177" s="3">
        <f t="shared" si="90"/>
        <v>0.66666666666666663</v>
      </c>
      <c r="AR177" s="3">
        <v>3</v>
      </c>
      <c r="AS177" s="3">
        <f t="shared" si="91"/>
        <v>0.66666666666666663</v>
      </c>
      <c r="AT177" s="3">
        <v>1</v>
      </c>
      <c r="AU177" s="3">
        <f t="shared" si="92"/>
        <v>0</v>
      </c>
      <c r="AV177" s="3">
        <v>1</v>
      </c>
      <c r="AW177" s="3">
        <f t="shared" si="93"/>
        <v>0</v>
      </c>
      <c r="AX177" s="3">
        <v>4</v>
      </c>
      <c r="AY177" s="3">
        <f t="shared" si="94"/>
        <v>1</v>
      </c>
      <c r="AZ177" s="3">
        <v>4</v>
      </c>
      <c r="BA177" s="3">
        <f t="shared" si="95"/>
        <v>1</v>
      </c>
      <c r="BB177" s="3">
        <v>2</v>
      </c>
      <c r="BC177" s="3">
        <f t="shared" si="96"/>
        <v>0.33333333333333331</v>
      </c>
      <c r="BD177" s="3">
        <v>4</v>
      </c>
      <c r="BE177" s="3">
        <f t="shared" si="97"/>
        <v>1</v>
      </c>
      <c r="BF177" s="3">
        <v>2</v>
      </c>
      <c r="BG177" s="3">
        <f t="shared" si="98"/>
        <v>0.33333333333333331</v>
      </c>
      <c r="BH177" s="3">
        <f t="shared" si="107"/>
        <v>0.55555555555555547</v>
      </c>
      <c r="BO177" s="3">
        <v>4</v>
      </c>
      <c r="BP177" s="3">
        <f t="shared" si="99"/>
        <v>1</v>
      </c>
      <c r="BQ177" s="3">
        <v>4</v>
      </c>
      <c r="BR177" s="3">
        <f t="shared" si="100"/>
        <v>1</v>
      </c>
      <c r="BS177" s="3">
        <f t="shared" si="108"/>
        <v>1</v>
      </c>
      <c r="BT177" s="3">
        <v>4</v>
      </c>
      <c r="BU177" s="3">
        <f t="shared" si="101"/>
        <v>1</v>
      </c>
      <c r="BV177" s="3">
        <v>4</v>
      </c>
      <c r="BW177" s="3">
        <f t="shared" si="102"/>
        <v>1</v>
      </c>
      <c r="BX177" s="3">
        <v>4</v>
      </c>
      <c r="BY177" s="3">
        <f t="shared" si="103"/>
        <v>1</v>
      </c>
      <c r="BZ177" s="3">
        <f t="shared" si="109"/>
        <v>1</v>
      </c>
      <c r="CA177" s="3" t="s">
        <v>1539</v>
      </c>
      <c r="CB177" s="3">
        <v>1</v>
      </c>
      <c r="CC177" s="3">
        <v>70</v>
      </c>
      <c r="CD177" s="3">
        <f t="shared" si="110"/>
        <v>0.92460317460317454</v>
      </c>
    </row>
    <row r="178" spans="1:82" ht="15" x14ac:dyDescent="0.2">
      <c r="A178" s="3" t="s">
        <v>1540</v>
      </c>
      <c r="B178" s="21" t="s">
        <v>3140</v>
      </c>
      <c r="C178" s="3" t="s">
        <v>1541</v>
      </c>
      <c r="D178" s="3" t="s">
        <v>113</v>
      </c>
      <c r="E178" s="3" t="s">
        <v>1542</v>
      </c>
      <c r="F178" s="3">
        <v>5</v>
      </c>
      <c r="G178" s="3">
        <f t="shared" si="74"/>
        <v>1</v>
      </c>
      <c r="H178" s="3">
        <v>5</v>
      </c>
      <c r="I178" s="3">
        <f t="shared" si="75"/>
        <v>1</v>
      </c>
      <c r="J178" s="1">
        <f t="shared" si="104"/>
        <v>1</v>
      </c>
      <c r="K178" s="3">
        <v>4</v>
      </c>
      <c r="L178" s="3">
        <f t="shared" si="76"/>
        <v>0.75</v>
      </c>
      <c r="M178" s="3">
        <v>5</v>
      </c>
      <c r="N178" s="3">
        <f t="shared" si="77"/>
        <v>1</v>
      </c>
      <c r="O178" s="3">
        <v>5</v>
      </c>
      <c r="P178" s="3">
        <f t="shared" si="78"/>
        <v>1</v>
      </c>
      <c r="Q178" s="3">
        <v>5</v>
      </c>
      <c r="R178" s="3">
        <f t="shared" si="79"/>
        <v>1</v>
      </c>
      <c r="S178" s="3">
        <v>5</v>
      </c>
      <c r="T178" s="3">
        <f t="shared" si="80"/>
        <v>1</v>
      </c>
      <c r="U178" s="3">
        <v>5</v>
      </c>
      <c r="V178" s="3">
        <f t="shared" si="81"/>
        <v>1</v>
      </c>
      <c r="W178" s="3">
        <v>5</v>
      </c>
      <c r="X178" s="3">
        <f t="shared" si="82"/>
        <v>1</v>
      </c>
      <c r="Y178" s="3">
        <v>5</v>
      </c>
      <c r="Z178" s="3">
        <f t="shared" si="83"/>
        <v>1</v>
      </c>
      <c r="AA178" s="3">
        <v>5</v>
      </c>
      <c r="AB178" s="3">
        <f t="shared" si="84"/>
        <v>1</v>
      </c>
      <c r="AC178" s="3">
        <v>4</v>
      </c>
      <c r="AD178" s="3">
        <f t="shared" si="85"/>
        <v>0.75</v>
      </c>
      <c r="AE178" s="3">
        <v>5</v>
      </c>
      <c r="AF178" s="3">
        <f t="shared" si="86"/>
        <v>1</v>
      </c>
      <c r="AG178" s="3">
        <v>5</v>
      </c>
      <c r="AH178" s="3">
        <f t="shared" si="87"/>
        <v>1</v>
      </c>
      <c r="AI178" s="3">
        <f t="shared" si="105"/>
        <v>0.95833333333333337</v>
      </c>
      <c r="AJ178" s="3">
        <v>5</v>
      </c>
      <c r="AK178" s="3">
        <f t="shared" si="88"/>
        <v>1</v>
      </c>
      <c r="AL178" s="3">
        <v>5</v>
      </c>
      <c r="AM178" s="3">
        <f t="shared" si="89"/>
        <v>1</v>
      </c>
      <c r="AN178" s="3">
        <f t="shared" si="106"/>
        <v>1</v>
      </c>
      <c r="AO178" s="3" t="s">
        <v>1548</v>
      </c>
      <c r="AP178" s="3">
        <v>4</v>
      </c>
      <c r="AQ178" s="3">
        <f t="shared" si="90"/>
        <v>1</v>
      </c>
      <c r="AR178" s="3">
        <v>4</v>
      </c>
      <c r="AS178" s="3">
        <f t="shared" si="91"/>
        <v>1</v>
      </c>
      <c r="AT178" s="3">
        <v>2</v>
      </c>
      <c r="AU178" s="3">
        <f t="shared" si="92"/>
        <v>0.33333333333333331</v>
      </c>
      <c r="AV178" s="3">
        <v>4</v>
      </c>
      <c r="AW178" s="3">
        <f t="shared" si="93"/>
        <v>1</v>
      </c>
      <c r="AX178" s="3">
        <v>4</v>
      </c>
      <c r="AY178" s="3">
        <f t="shared" si="94"/>
        <v>1</v>
      </c>
      <c r="AZ178" s="3">
        <v>3</v>
      </c>
      <c r="BA178" s="3">
        <f t="shared" si="95"/>
        <v>0.66666666666666663</v>
      </c>
      <c r="BB178" s="3">
        <v>3</v>
      </c>
      <c r="BC178" s="3">
        <f t="shared" si="96"/>
        <v>0.66666666666666663</v>
      </c>
      <c r="BD178" s="3">
        <v>4</v>
      </c>
      <c r="BE178" s="3">
        <f t="shared" si="97"/>
        <v>1</v>
      </c>
      <c r="BF178" s="3">
        <v>4</v>
      </c>
      <c r="BG178" s="3">
        <f t="shared" si="98"/>
        <v>1</v>
      </c>
      <c r="BH178" s="3">
        <f t="shared" si="107"/>
        <v>0.85185185185185197</v>
      </c>
      <c r="BI178" s="3" t="s">
        <v>1549</v>
      </c>
      <c r="BJ178" s="3">
        <v>3</v>
      </c>
      <c r="BK178" s="3" t="s">
        <v>1550</v>
      </c>
      <c r="BL178" s="3">
        <v>3</v>
      </c>
      <c r="BO178" s="3">
        <v>4</v>
      </c>
      <c r="BP178" s="3">
        <f t="shared" si="99"/>
        <v>1</v>
      </c>
      <c r="BQ178" s="3">
        <v>4</v>
      </c>
      <c r="BR178" s="3">
        <f t="shared" si="100"/>
        <v>1</v>
      </c>
      <c r="BS178" s="3">
        <f t="shared" si="108"/>
        <v>1</v>
      </c>
      <c r="BT178" s="3">
        <v>4</v>
      </c>
      <c r="BU178" s="3">
        <f t="shared" si="101"/>
        <v>1</v>
      </c>
      <c r="BV178" s="3">
        <v>4</v>
      </c>
      <c r="BW178" s="3">
        <f t="shared" si="102"/>
        <v>1</v>
      </c>
      <c r="BX178" s="3">
        <v>4</v>
      </c>
      <c r="BY178" s="3">
        <f t="shared" si="103"/>
        <v>1</v>
      </c>
      <c r="BZ178" s="3">
        <f t="shared" si="109"/>
        <v>1</v>
      </c>
      <c r="CA178" s="3" t="s">
        <v>1551</v>
      </c>
      <c r="CB178" s="3">
        <v>1</v>
      </c>
      <c r="CC178" s="3">
        <v>15</v>
      </c>
      <c r="CD178" s="3">
        <f t="shared" si="110"/>
        <v>0.97288359788359791</v>
      </c>
    </row>
    <row r="179" spans="1:82" ht="15" x14ac:dyDescent="0.2">
      <c r="A179" s="3" t="s">
        <v>1552</v>
      </c>
      <c r="B179" s="21" t="s">
        <v>3150</v>
      </c>
      <c r="C179" s="3" t="s">
        <v>1553</v>
      </c>
      <c r="D179" s="3" t="s">
        <v>144</v>
      </c>
      <c r="E179" s="3" t="s">
        <v>1554</v>
      </c>
      <c r="F179" s="3">
        <v>5</v>
      </c>
      <c r="G179" s="3">
        <f t="shared" si="74"/>
        <v>1</v>
      </c>
      <c r="H179" s="3">
        <v>5</v>
      </c>
      <c r="I179" s="3">
        <f t="shared" si="75"/>
        <v>1</v>
      </c>
      <c r="J179" s="1">
        <f t="shared" si="104"/>
        <v>1</v>
      </c>
      <c r="K179" s="3">
        <v>5</v>
      </c>
      <c r="L179" s="3">
        <f t="shared" si="76"/>
        <v>1</v>
      </c>
      <c r="M179" s="3">
        <v>5</v>
      </c>
      <c r="N179" s="3">
        <f t="shared" si="77"/>
        <v>1</v>
      </c>
      <c r="O179" s="3">
        <v>5</v>
      </c>
      <c r="P179" s="3">
        <f t="shared" si="78"/>
        <v>1</v>
      </c>
      <c r="Q179" s="3">
        <v>5</v>
      </c>
      <c r="R179" s="3">
        <f t="shared" si="79"/>
        <v>1</v>
      </c>
      <c r="S179" s="3">
        <v>5</v>
      </c>
      <c r="T179" s="3">
        <f t="shared" si="80"/>
        <v>1</v>
      </c>
      <c r="U179" s="3">
        <v>5</v>
      </c>
      <c r="V179" s="3">
        <f t="shared" si="81"/>
        <v>1</v>
      </c>
      <c r="W179" s="3">
        <v>1</v>
      </c>
      <c r="X179" s="3">
        <f t="shared" si="82"/>
        <v>0</v>
      </c>
      <c r="Y179" s="3">
        <v>1</v>
      </c>
      <c r="Z179" s="3">
        <f t="shared" si="83"/>
        <v>0</v>
      </c>
      <c r="AA179" s="3">
        <v>4</v>
      </c>
      <c r="AB179" s="3">
        <f t="shared" si="84"/>
        <v>0.75</v>
      </c>
      <c r="AC179" s="3">
        <v>5</v>
      </c>
      <c r="AD179" s="3">
        <f t="shared" si="85"/>
        <v>1</v>
      </c>
      <c r="AE179" s="3">
        <v>5</v>
      </c>
      <c r="AF179" s="3">
        <f t="shared" si="86"/>
        <v>1</v>
      </c>
      <c r="AG179" s="3">
        <v>1</v>
      </c>
      <c r="AH179" s="3">
        <f t="shared" si="87"/>
        <v>0</v>
      </c>
      <c r="AI179" s="3">
        <f t="shared" si="105"/>
        <v>0.72916666666666663</v>
      </c>
      <c r="AJ179" s="3">
        <v>5</v>
      </c>
      <c r="AK179" s="3">
        <f t="shared" si="88"/>
        <v>1</v>
      </c>
      <c r="AL179" s="3">
        <v>5</v>
      </c>
      <c r="AM179" s="3">
        <f t="shared" si="89"/>
        <v>1</v>
      </c>
      <c r="AN179" s="3">
        <f t="shared" si="106"/>
        <v>1</v>
      </c>
      <c r="AO179" s="3" t="s">
        <v>1559</v>
      </c>
      <c r="AP179" s="3">
        <v>2</v>
      </c>
      <c r="AQ179" s="3">
        <f t="shared" si="90"/>
        <v>0.33333333333333331</v>
      </c>
      <c r="AR179" s="3">
        <v>1</v>
      </c>
      <c r="AS179" s="3">
        <f t="shared" si="91"/>
        <v>0</v>
      </c>
      <c r="AT179" s="3">
        <v>1</v>
      </c>
      <c r="AU179" s="3">
        <f t="shared" si="92"/>
        <v>0</v>
      </c>
      <c r="AV179" s="3">
        <v>1</v>
      </c>
      <c r="AW179" s="3">
        <f t="shared" si="93"/>
        <v>0</v>
      </c>
      <c r="AX179" s="3">
        <v>2</v>
      </c>
      <c r="AY179" s="3">
        <f t="shared" si="94"/>
        <v>0.33333333333333331</v>
      </c>
      <c r="AZ179" s="3">
        <v>1</v>
      </c>
      <c r="BA179" s="3">
        <f t="shared" si="95"/>
        <v>0</v>
      </c>
      <c r="BB179" s="3">
        <v>2</v>
      </c>
      <c r="BC179" s="3">
        <f t="shared" si="96"/>
        <v>0.33333333333333331</v>
      </c>
      <c r="BD179" s="3">
        <v>4</v>
      </c>
      <c r="BE179" s="3">
        <f t="shared" si="97"/>
        <v>1</v>
      </c>
      <c r="BF179" s="3">
        <v>2</v>
      </c>
      <c r="BG179" s="3">
        <f t="shared" si="98"/>
        <v>0.33333333333333331</v>
      </c>
      <c r="BH179" s="3">
        <f t="shared" si="107"/>
        <v>0.2592592592592593</v>
      </c>
      <c r="BO179" s="3">
        <v>4</v>
      </c>
      <c r="BP179" s="3">
        <f t="shared" si="99"/>
        <v>1</v>
      </c>
      <c r="BQ179" s="3">
        <v>4</v>
      </c>
      <c r="BR179" s="3">
        <f t="shared" si="100"/>
        <v>1</v>
      </c>
      <c r="BS179" s="3">
        <f t="shared" si="108"/>
        <v>1</v>
      </c>
      <c r="BT179" s="3">
        <v>4</v>
      </c>
      <c r="BU179" s="3">
        <f t="shared" si="101"/>
        <v>1</v>
      </c>
      <c r="BV179" s="3">
        <v>2</v>
      </c>
      <c r="BW179" s="3">
        <f t="shared" si="102"/>
        <v>0.33333333333333331</v>
      </c>
      <c r="BX179" s="3">
        <v>3</v>
      </c>
      <c r="BY179" s="3">
        <f t="shared" si="103"/>
        <v>0.66666666666666663</v>
      </c>
      <c r="BZ179" s="3">
        <f t="shared" si="109"/>
        <v>0.66666666666666663</v>
      </c>
      <c r="CA179" s="3" t="s">
        <v>1560</v>
      </c>
      <c r="CB179" s="3">
        <v>1</v>
      </c>
      <c r="CC179" s="3">
        <v>2</v>
      </c>
      <c r="CD179" s="3">
        <f t="shared" si="110"/>
        <v>0.80787037037037035</v>
      </c>
    </row>
    <row r="180" spans="1:82" ht="15" x14ac:dyDescent="0.2">
      <c r="A180" s="3" t="s">
        <v>1561</v>
      </c>
      <c r="B180" s="21" t="s">
        <v>3149</v>
      </c>
      <c r="C180" s="3" t="s">
        <v>1562</v>
      </c>
      <c r="D180" s="3" t="s">
        <v>124</v>
      </c>
      <c r="E180" s="3" t="s">
        <v>1563</v>
      </c>
      <c r="F180" s="3">
        <v>5</v>
      </c>
      <c r="G180" s="3">
        <f t="shared" si="74"/>
        <v>1</v>
      </c>
      <c r="H180" s="3">
        <v>5</v>
      </c>
      <c r="I180" s="3">
        <f t="shared" si="75"/>
        <v>1</v>
      </c>
      <c r="J180" s="1">
        <f t="shared" si="104"/>
        <v>1</v>
      </c>
      <c r="K180" s="3">
        <v>5</v>
      </c>
      <c r="L180" s="3">
        <f t="shared" si="76"/>
        <v>1</v>
      </c>
      <c r="M180" s="3">
        <v>5</v>
      </c>
      <c r="N180" s="3">
        <f t="shared" si="77"/>
        <v>1</v>
      </c>
      <c r="O180" s="3">
        <v>5</v>
      </c>
      <c r="P180" s="3">
        <f t="shared" si="78"/>
        <v>1</v>
      </c>
      <c r="Q180" s="3">
        <v>3</v>
      </c>
      <c r="R180" s="3">
        <f t="shared" si="79"/>
        <v>0.5</v>
      </c>
      <c r="S180" s="3">
        <v>3</v>
      </c>
      <c r="T180" s="3">
        <f t="shared" si="80"/>
        <v>0.5</v>
      </c>
      <c r="U180" s="3">
        <v>5</v>
      </c>
      <c r="V180" s="3">
        <f t="shared" si="81"/>
        <v>1</v>
      </c>
      <c r="W180" s="3">
        <v>5</v>
      </c>
      <c r="X180" s="3">
        <f t="shared" si="82"/>
        <v>1</v>
      </c>
      <c r="Y180" s="3">
        <v>3</v>
      </c>
      <c r="Z180" s="3">
        <f t="shared" si="83"/>
        <v>0.5</v>
      </c>
      <c r="AA180" s="3">
        <v>3</v>
      </c>
      <c r="AB180" s="3">
        <f t="shared" si="84"/>
        <v>0.5</v>
      </c>
      <c r="AC180" s="3">
        <v>3</v>
      </c>
      <c r="AD180" s="3">
        <f t="shared" si="85"/>
        <v>0.5</v>
      </c>
      <c r="AE180" s="3">
        <v>4</v>
      </c>
      <c r="AF180" s="3">
        <f t="shared" si="86"/>
        <v>0.75</v>
      </c>
      <c r="AG180" s="3">
        <v>1</v>
      </c>
      <c r="AH180" s="3">
        <f t="shared" si="87"/>
        <v>0</v>
      </c>
      <c r="AI180" s="3">
        <f t="shared" si="105"/>
        <v>0.6875</v>
      </c>
      <c r="AJ180" s="3">
        <v>5</v>
      </c>
      <c r="AK180" s="3">
        <f t="shared" si="88"/>
        <v>1</v>
      </c>
      <c r="AL180" s="3">
        <v>5</v>
      </c>
      <c r="AM180" s="3">
        <f t="shared" si="89"/>
        <v>1</v>
      </c>
      <c r="AN180" s="3">
        <f t="shared" si="106"/>
        <v>1</v>
      </c>
      <c r="AO180" s="3" t="s">
        <v>1567</v>
      </c>
      <c r="AP180" s="3">
        <v>2</v>
      </c>
      <c r="AQ180" s="3">
        <f t="shared" si="90"/>
        <v>0.33333333333333331</v>
      </c>
      <c r="AR180" s="3">
        <v>1</v>
      </c>
      <c r="AS180" s="3">
        <f t="shared" si="91"/>
        <v>0</v>
      </c>
      <c r="AT180" s="3">
        <v>1</v>
      </c>
      <c r="AU180" s="3">
        <f t="shared" si="92"/>
        <v>0</v>
      </c>
      <c r="AV180" s="3">
        <v>1</v>
      </c>
      <c r="AW180" s="3">
        <f t="shared" si="93"/>
        <v>0</v>
      </c>
      <c r="AX180" s="3">
        <v>1</v>
      </c>
      <c r="AY180" s="3">
        <f t="shared" si="94"/>
        <v>0</v>
      </c>
      <c r="AZ180" s="3">
        <v>1</v>
      </c>
      <c r="BA180" s="3">
        <f t="shared" si="95"/>
        <v>0</v>
      </c>
      <c r="BB180" s="3">
        <v>1</v>
      </c>
      <c r="BC180" s="3">
        <f t="shared" si="96"/>
        <v>0</v>
      </c>
      <c r="BD180" s="3">
        <v>1</v>
      </c>
      <c r="BE180" s="3">
        <f t="shared" si="97"/>
        <v>0</v>
      </c>
      <c r="BF180" s="3">
        <v>3</v>
      </c>
      <c r="BG180" s="3">
        <f t="shared" si="98"/>
        <v>0.66666666666666663</v>
      </c>
      <c r="BH180" s="3">
        <f t="shared" si="107"/>
        <v>0.1111111111111111</v>
      </c>
      <c r="BI180" s="3" t="s">
        <v>494</v>
      </c>
      <c r="BJ180" s="3">
        <v>0</v>
      </c>
      <c r="BK180" s="3" t="s">
        <v>494</v>
      </c>
      <c r="BL180" s="3">
        <v>0</v>
      </c>
      <c r="BM180" s="3" t="s">
        <v>494</v>
      </c>
      <c r="BN180" s="3">
        <v>0</v>
      </c>
      <c r="BO180" s="3">
        <v>3</v>
      </c>
      <c r="BP180" s="3">
        <f t="shared" si="99"/>
        <v>0.66666666666666663</v>
      </c>
      <c r="BQ180" s="3">
        <v>3</v>
      </c>
      <c r="BR180" s="3">
        <f t="shared" si="100"/>
        <v>0.66666666666666663</v>
      </c>
      <c r="BS180" s="3">
        <f t="shared" si="108"/>
        <v>0.66666666666666663</v>
      </c>
      <c r="BT180" s="3">
        <v>1</v>
      </c>
      <c r="BU180" s="3">
        <f t="shared" si="101"/>
        <v>0</v>
      </c>
      <c r="BV180" s="3">
        <v>1</v>
      </c>
      <c r="BW180" s="3">
        <f t="shared" si="102"/>
        <v>0</v>
      </c>
      <c r="BX180" s="3">
        <v>1</v>
      </c>
      <c r="BY180" s="3">
        <f t="shared" si="103"/>
        <v>0</v>
      </c>
      <c r="BZ180" s="3">
        <f t="shared" si="109"/>
        <v>0</v>
      </c>
      <c r="CA180" s="3" t="s">
        <v>494</v>
      </c>
      <c r="CB180" s="3">
        <v>1</v>
      </c>
      <c r="CC180" s="3">
        <v>3</v>
      </c>
      <c r="CD180" s="3">
        <f t="shared" si="110"/>
        <v>0.63789682539682535</v>
      </c>
    </row>
    <row r="181" spans="1:82" ht="15" x14ac:dyDescent="0.2">
      <c r="A181" s="3" t="s">
        <v>1568</v>
      </c>
      <c r="B181" s="21" t="s">
        <v>3137</v>
      </c>
      <c r="C181" s="3">
        <v>93192</v>
      </c>
      <c r="D181" s="3" t="s">
        <v>113</v>
      </c>
      <c r="E181" s="3" t="s">
        <v>1569</v>
      </c>
      <c r="F181" s="3">
        <v>5</v>
      </c>
      <c r="G181" s="3">
        <f t="shared" si="74"/>
        <v>1</v>
      </c>
      <c r="H181" s="3">
        <v>5</v>
      </c>
      <c r="I181" s="3">
        <f t="shared" si="75"/>
        <v>1</v>
      </c>
      <c r="J181" s="1">
        <f t="shared" si="104"/>
        <v>1</v>
      </c>
      <c r="K181" s="3">
        <v>5</v>
      </c>
      <c r="L181" s="3">
        <f t="shared" si="76"/>
        <v>1</v>
      </c>
      <c r="M181" s="3">
        <v>5</v>
      </c>
      <c r="N181" s="3">
        <f t="shared" si="77"/>
        <v>1</v>
      </c>
      <c r="O181" s="3">
        <v>5</v>
      </c>
      <c r="P181" s="3">
        <f t="shared" si="78"/>
        <v>1</v>
      </c>
      <c r="Q181" s="3">
        <v>3</v>
      </c>
      <c r="R181" s="3">
        <f t="shared" si="79"/>
        <v>0.5</v>
      </c>
      <c r="S181" s="3">
        <v>3</v>
      </c>
      <c r="T181" s="3">
        <f t="shared" si="80"/>
        <v>0.5</v>
      </c>
      <c r="U181" s="3">
        <v>3</v>
      </c>
      <c r="V181" s="3">
        <f t="shared" si="81"/>
        <v>0.5</v>
      </c>
      <c r="W181" s="3">
        <v>4</v>
      </c>
      <c r="X181" s="3">
        <f t="shared" si="82"/>
        <v>0.75</v>
      </c>
      <c r="Y181" s="3">
        <v>3</v>
      </c>
      <c r="Z181" s="3">
        <f t="shared" si="83"/>
        <v>0.5</v>
      </c>
      <c r="AA181" s="3">
        <v>5</v>
      </c>
      <c r="AB181" s="3">
        <f t="shared" si="84"/>
        <v>1</v>
      </c>
      <c r="AC181" s="3">
        <v>5</v>
      </c>
      <c r="AD181" s="3">
        <f t="shared" si="85"/>
        <v>1</v>
      </c>
      <c r="AE181" s="3">
        <v>5</v>
      </c>
      <c r="AF181" s="3">
        <f t="shared" si="86"/>
        <v>1</v>
      </c>
      <c r="AG181" s="3">
        <v>3</v>
      </c>
      <c r="AH181" s="3">
        <f t="shared" si="87"/>
        <v>0.5</v>
      </c>
      <c r="AI181" s="3">
        <f t="shared" si="105"/>
        <v>0.77083333333333337</v>
      </c>
      <c r="AJ181" s="3">
        <v>5</v>
      </c>
      <c r="AK181" s="3">
        <f t="shared" si="88"/>
        <v>1</v>
      </c>
      <c r="AL181" s="3">
        <v>5</v>
      </c>
      <c r="AM181" s="3">
        <f t="shared" si="89"/>
        <v>1</v>
      </c>
      <c r="AN181" s="3">
        <f t="shared" si="106"/>
        <v>1</v>
      </c>
      <c r="AO181" s="3" t="e">
        <v>#NAME?</v>
      </c>
      <c r="AP181" s="3">
        <v>1</v>
      </c>
      <c r="AQ181" s="3">
        <f t="shared" si="90"/>
        <v>0</v>
      </c>
      <c r="AR181" s="3">
        <v>0</v>
      </c>
      <c r="AS181" s="3">
        <f t="shared" si="91"/>
        <v>-0.33333333333333331</v>
      </c>
      <c r="AT181" s="3">
        <v>0</v>
      </c>
      <c r="AU181" s="3">
        <f t="shared" si="92"/>
        <v>-0.33333333333333331</v>
      </c>
      <c r="AV181" s="3">
        <v>0</v>
      </c>
      <c r="AW181" s="3">
        <f t="shared" si="93"/>
        <v>-0.33333333333333331</v>
      </c>
      <c r="AX181" s="3">
        <v>2</v>
      </c>
      <c r="AY181" s="3">
        <f t="shared" si="94"/>
        <v>0.33333333333333331</v>
      </c>
      <c r="AZ181" s="3">
        <v>2</v>
      </c>
      <c r="BA181" s="3">
        <f t="shared" si="95"/>
        <v>0.33333333333333331</v>
      </c>
      <c r="BB181" s="3">
        <v>2</v>
      </c>
      <c r="BC181" s="3">
        <f t="shared" si="96"/>
        <v>0.33333333333333331</v>
      </c>
      <c r="BD181" s="3">
        <v>2</v>
      </c>
      <c r="BE181" s="3">
        <f t="shared" si="97"/>
        <v>0.33333333333333331</v>
      </c>
      <c r="BF181" s="3">
        <v>0</v>
      </c>
      <c r="BG181" s="3">
        <f t="shared" si="98"/>
        <v>-0.33333333333333331</v>
      </c>
      <c r="BH181" s="3" t="str">
        <f t="shared" si="107"/>
        <v/>
      </c>
      <c r="BO181" s="3">
        <v>3</v>
      </c>
      <c r="BP181" s="3">
        <f t="shared" si="99"/>
        <v>0.66666666666666663</v>
      </c>
      <c r="BQ181" s="3">
        <v>3</v>
      </c>
      <c r="BR181" s="3">
        <f t="shared" si="100"/>
        <v>0.66666666666666663</v>
      </c>
      <c r="BS181" s="3">
        <f t="shared" si="108"/>
        <v>0.66666666666666663</v>
      </c>
      <c r="BT181" s="3">
        <v>3</v>
      </c>
      <c r="BU181" s="3">
        <f t="shared" si="101"/>
        <v>0.66666666666666663</v>
      </c>
      <c r="BV181" s="3">
        <v>2</v>
      </c>
      <c r="BW181" s="3">
        <f t="shared" si="102"/>
        <v>0.33333333333333331</v>
      </c>
      <c r="BX181" s="3">
        <v>2</v>
      </c>
      <c r="BY181" s="3">
        <f t="shared" si="103"/>
        <v>0.33333333333333331</v>
      </c>
      <c r="BZ181" s="3">
        <f t="shared" si="109"/>
        <v>0.44444444444444442</v>
      </c>
      <c r="CA181" s="3" t="s">
        <v>565</v>
      </c>
      <c r="CB181" s="3">
        <v>1</v>
      </c>
      <c r="CC181" s="3">
        <v>30</v>
      </c>
      <c r="CD181" s="3">
        <f t="shared" si="110"/>
        <v>0.81365740740740744</v>
      </c>
    </row>
    <row r="182" spans="1:82" ht="15" x14ac:dyDescent="0.2">
      <c r="A182" s="3" t="s">
        <v>1064</v>
      </c>
      <c r="B182" s="21" t="s">
        <v>3137</v>
      </c>
      <c r="C182" s="3" t="s">
        <v>1573</v>
      </c>
      <c r="D182" s="3" t="s">
        <v>124</v>
      </c>
      <c r="E182" s="3" t="s">
        <v>242</v>
      </c>
      <c r="F182" s="3">
        <v>5</v>
      </c>
      <c r="G182" s="3">
        <f t="shared" si="74"/>
        <v>1</v>
      </c>
      <c r="H182" s="3">
        <v>5</v>
      </c>
      <c r="I182" s="3">
        <f t="shared" si="75"/>
        <v>1</v>
      </c>
      <c r="J182" s="1">
        <f t="shared" si="104"/>
        <v>1</v>
      </c>
      <c r="L182" s="3">
        <f t="shared" si="76"/>
        <v>-0.25</v>
      </c>
      <c r="N182" s="3">
        <f t="shared" si="77"/>
        <v>-0.25</v>
      </c>
      <c r="P182" s="3">
        <f t="shared" si="78"/>
        <v>-0.25</v>
      </c>
      <c r="R182" s="3">
        <f t="shared" si="79"/>
        <v>-0.25</v>
      </c>
      <c r="T182" s="3">
        <f t="shared" si="80"/>
        <v>-0.25</v>
      </c>
      <c r="V182" s="3">
        <f t="shared" si="81"/>
        <v>-0.25</v>
      </c>
      <c r="X182" s="3">
        <f t="shared" si="82"/>
        <v>-0.25</v>
      </c>
      <c r="Z182" s="3">
        <f t="shared" si="83"/>
        <v>-0.25</v>
      </c>
      <c r="AB182" s="3">
        <f t="shared" si="84"/>
        <v>-0.25</v>
      </c>
      <c r="AD182" s="3">
        <f t="shared" si="85"/>
        <v>-0.25</v>
      </c>
      <c r="AF182" s="3">
        <f t="shared" si="86"/>
        <v>-0.25</v>
      </c>
      <c r="AH182" s="3">
        <f t="shared" si="87"/>
        <v>-0.25</v>
      </c>
      <c r="AI182" s="3" t="str">
        <f t="shared" si="105"/>
        <v/>
      </c>
      <c r="AK182" s="3">
        <f t="shared" si="88"/>
        <v>-0.25</v>
      </c>
      <c r="AM182" s="3">
        <f t="shared" si="89"/>
        <v>-0.25</v>
      </c>
      <c r="AN182" s="3" t="str">
        <f t="shared" si="106"/>
        <v/>
      </c>
      <c r="AQ182" s="3">
        <f t="shared" si="90"/>
        <v>-0.33333333333333331</v>
      </c>
      <c r="AS182" s="3">
        <f t="shared" si="91"/>
        <v>-0.33333333333333331</v>
      </c>
      <c r="AU182" s="3">
        <f t="shared" si="92"/>
        <v>-0.33333333333333331</v>
      </c>
      <c r="AW182" s="3">
        <f t="shared" si="93"/>
        <v>-0.33333333333333331</v>
      </c>
      <c r="AY182" s="3">
        <f t="shared" si="94"/>
        <v>-0.33333333333333331</v>
      </c>
      <c r="BA182" s="3">
        <f t="shared" si="95"/>
        <v>-0.33333333333333331</v>
      </c>
      <c r="BC182" s="3">
        <f t="shared" si="96"/>
        <v>-0.33333333333333331</v>
      </c>
      <c r="BE182" s="3">
        <f t="shared" si="97"/>
        <v>-0.33333333333333331</v>
      </c>
      <c r="BG182" s="3">
        <f t="shared" si="98"/>
        <v>-0.33333333333333331</v>
      </c>
      <c r="BH182" s="3" t="str">
        <f t="shared" si="107"/>
        <v/>
      </c>
      <c r="BP182" s="3">
        <f t="shared" si="99"/>
        <v>-0.33333333333333331</v>
      </c>
      <c r="BR182" s="3">
        <f t="shared" si="100"/>
        <v>-0.33333333333333331</v>
      </c>
      <c r="BS182" s="3" t="str">
        <f t="shared" si="108"/>
        <v/>
      </c>
      <c r="BU182" s="3">
        <f t="shared" si="101"/>
        <v>-0.33333333333333331</v>
      </c>
      <c r="BW182" s="3">
        <f t="shared" si="102"/>
        <v>-0.33333333333333331</v>
      </c>
      <c r="BY182" s="3">
        <f t="shared" si="103"/>
        <v>-0.33333333333333331</v>
      </c>
      <c r="BZ182" s="3" t="str">
        <f t="shared" si="109"/>
        <v/>
      </c>
      <c r="CD182" s="3">
        <f t="shared" si="110"/>
        <v>1</v>
      </c>
    </row>
    <row r="183" spans="1:82" ht="15" x14ac:dyDescent="0.2">
      <c r="A183" s="3" t="s">
        <v>1577</v>
      </c>
      <c r="B183" s="21" t="s">
        <v>3150</v>
      </c>
      <c r="C183" s="3" t="s">
        <v>1578</v>
      </c>
      <c r="D183" s="3" t="s">
        <v>124</v>
      </c>
      <c r="E183" s="3" t="s">
        <v>800</v>
      </c>
      <c r="F183" s="3">
        <v>4</v>
      </c>
      <c r="G183" s="3">
        <f t="shared" si="74"/>
        <v>0.75</v>
      </c>
      <c r="H183" s="3">
        <v>4</v>
      </c>
      <c r="I183" s="3">
        <f t="shared" si="75"/>
        <v>0.75</v>
      </c>
      <c r="J183" s="1">
        <f t="shared" si="104"/>
        <v>0.75</v>
      </c>
      <c r="K183" s="3">
        <v>4</v>
      </c>
      <c r="L183" s="3">
        <f t="shared" si="76"/>
        <v>0.75</v>
      </c>
      <c r="M183" s="3">
        <v>3</v>
      </c>
      <c r="N183" s="3">
        <f t="shared" si="77"/>
        <v>0.5</v>
      </c>
      <c r="O183" s="3">
        <v>4</v>
      </c>
      <c r="P183" s="3">
        <f t="shared" si="78"/>
        <v>0.75</v>
      </c>
      <c r="Q183" s="3">
        <v>4</v>
      </c>
      <c r="R183" s="3">
        <f t="shared" si="79"/>
        <v>0.75</v>
      </c>
      <c r="S183" s="3">
        <v>3</v>
      </c>
      <c r="T183" s="3">
        <f t="shared" si="80"/>
        <v>0.5</v>
      </c>
      <c r="U183" s="3">
        <v>4</v>
      </c>
      <c r="V183" s="3">
        <f t="shared" si="81"/>
        <v>0.75</v>
      </c>
      <c r="W183" s="3">
        <v>4</v>
      </c>
      <c r="X183" s="3">
        <f t="shared" si="82"/>
        <v>0.75</v>
      </c>
      <c r="Y183" s="3">
        <v>2</v>
      </c>
      <c r="Z183" s="3">
        <f t="shared" si="83"/>
        <v>0.25</v>
      </c>
      <c r="AA183" s="3">
        <v>5</v>
      </c>
      <c r="AB183" s="3">
        <f t="shared" si="84"/>
        <v>1</v>
      </c>
      <c r="AC183" s="3">
        <v>3</v>
      </c>
      <c r="AD183" s="3">
        <f t="shared" si="85"/>
        <v>0.5</v>
      </c>
      <c r="AE183" s="3">
        <v>4</v>
      </c>
      <c r="AF183" s="3">
        <f t="shared" si="86"/>
        <v>0.75</v>
      </c>
      <c r="AG183" s="3">
        <v>3</v>
      </c>
      <c r="AH183" s="3">
        <f t="shared" si="87"/>
        <v>0.5</v>
      </c>
      <c r="AI183" s="3">
        <f t="shared" si="105"/>
        <v>0.64583333333333337</v>
      </c>
      <c r="AJ183" s="3">
        <v>4</v>
      </c>
      <c r="AK183" s="3">
        <f t="shared" si="88"/>
        <v>0.75</v>
      </c>
      <c r="AL183" s="3">
        <v>5</v>
      </c>
      <c r="AM183" s="3">
        <f t="shared" si="89"/>
        <v>1</v>
      </c>
      <c r="AN183" s="3">
        <f t="shared" si="106"/>
        <v>0.875</v>
      </c>
      <c r="AO183" s="3" t="s">
        <v>1584</v>
      </c>
      <c r="AP183" s="3">
        <v>3</v>
      </c>
      <c r="AQ183" s="3">
        <f t="shared" si="90"/>
        <v>0.66666666666666663</v>
      </c>
      <c r="AR183" s="3">
        <v>2</v>
      </c>
      <c r="AS183" s="3">
        <f t="shared" si="91"/>
        <v>0.33333333333333331</v>
      </c>
      <c r="AT183" s="3">
        <v>2</v>
      </c>
      <c r="AU183" s="3">
        <f t="shared" si="92"/>
        <v>0.33333333333333331</v>
      </c>
      <c r="AV183" s="3">
        <v>0</v>
      </c>
      <c r="AW183" s="3">
        <f t="shared" si="93"/>
        <v>-0.33333333333333331</v>
      </c>
      <c r="AX183" s="3">
        <v>3</v>
      </c>
      <c r="AY183" s="3">
        <f t="shared" si="94"/>
        <v>0.66666666666666663</v>
      </c>
      <c r="AZ183" s="3">
        <v>1</v>
      </c>
      <c r="BA183" s="3">
        <f t="shared" si="95"/>
        <v>0</v>
      </c>
      <c r="BB183" s="3">
        <v>1</v>
      </c>
      <c r="BC183" s="3">
        <f t="shared" si="96"/>
        <v>0</v>
      </c>
      <c r="BD183" s="3">
        <v>1</v>
      </c>
      <c r="BE183" s="3">
        <f t="shared" si="97"/>
        <v>0</v>
      </c>
      <c r="BF183" s="3">
        <v>2</v>
      </c>
      <c r="BG183" s="3">
        <f t="shared" si="98"/>
        <v>0.33333333333333331</v>
      </c>
      <c r="BH183" s="3" t="str">
        <f t="shared" si="107"/>
        <v/>
      </c>
      <c r="BI183" s="3" t="s">
        <v>1585</v>
      </c>
      <c r="BJ183" s="3">
        <v>3</v>
      </c>
      <c r="BO183" s="3">
        <v>3</v>
      </c>
      <c r="BP183" s="3">
        <f t="shared" si="99"/>
        <v>0.66666666666666663</v>
      </c>
      <c r="BQ183" s="3">
        <v>3</v>
      </c>
      <c r="BR183" s="3">
        <f t="shared" si="100"/>
        <v>0.66666666666666663</v>
      </c>
      <c r="BS183" s="3">
        <f t="shared" si="108"/>
        <v>0.66666666666666663</v>
      </c>
      <c r="BT183" s="3">
        <v>4</v>
      </c>
      <c r="BU183" s="3">
        <f t="shared" si="101"/>
        <v>1</v>
      </c>
      <c r="BV183" s="3">
        <v>3</v>
      </c>
      <c r="BW183" s="3">
        <f t="shared" si="102"/>
        <v>0.66666666666666663</v>
      </c>
      <c r="BX183" s="3">
        <v>3</v>
      </c>
      <c r="BY183" s="3">
        <f t="shared" si="103"/>
        <v>0.66666666666666663</v>
      </c>
      <c r="BZ183" s="3">
        <f t="shared" si="109"/>
        <v>0.77777777777777768</v>
      </c>
      <c r="CA183" s="3" t="s">
        <v>1586</v>
      </c>
      <c r="CB183" s="3">
        <v>1</v>
      </c>
      <c r="CC183" s="3">
        <v>2</v>
      </c>
      <c r="CD183" s="3">
        <f t="shared" si="110"/>
        <v>0.78587962962962965</v>
      </c>
    </row>
    <row r="184" spans="1:82" ht="15" x14ac:dyDescent="0.2">
      <c r="A184" s="3" t="s">
        <v>1587</v>
      </c>
      <c r="B184" s="21" t="s">
        <v>3137</v>
      </c>
      <c r="C184" s="3" t="s">
        <v>1588</v>
      </c>
      <c r="D184" s="3" t="s">
        <v>144</v>
      </c>
      <c r="E184" s="3" t="s">
        <v>270</v>
      </c>
      <c r="G184" s="3">
        <f t="shared" si="74"/>
        <v>-0.25</v>
      </c>
      <c r="I184" s="3">
        <f t="shared" si="75"/>
        <v>-0.25</v>
      </c>
      <c r="J184" s="1" t="str">
        <f t="shared" si="104"/>
        <v/>
      </c>
      <c r="L184" s="3">
        <f t="shared" si="76"/>
        <v>-0.25</v>
      </c>
      <c r="N184" s="3">
        <f t="shared" si="77"/>
        <v>-0.25</v>
      </c>
      <c r="P184" s="3">
        <f t="shared" si="78"/>
        <v>-0.25</v>
      </c>
      <c r="R184" s="3">
        <f t="shared" si="79"/>
        <v>-0.25</v>
      </c>
      <c r="T184" s="3">
        <f t="shared" si="80"/>
        <v>-0.25</v>
      </c>
      <c r="V184" s="3">
        <f t="shared" si="81"/>
        <v>-0.25</v>
      </c>
      <c r="X184" s="3">
        <f t="shared" si="82"/>
        <v>-0.25</v>
      </c>
      <c r="Z184" s="3">
        <f t="shared" si="83"/>
        <v>-0.25</v>
      </c>
      <c r="AB184" s="3">
        <f t="shared" si="84"/>
        <v>-0.25</v>
      </c>
      <c r="AD184" s="3">
        <f t="shared" si="85"/>
        <v>-0.25</v>
      </c>
      <c r="AF184" s="3">
        <f t="shared" si="86"/>
        <v>-0.25</v>
      </c>
      <c r="AH184" s="3">
        <f t="shared" si="87"/>
        <v>-0.25</v>
      </c>
      <c r="AI184" s="3" t="str">
        <f t="shared" si="105"/>
        <v/>
      </c>
      <c r="AK184" s="3">
        <f t="shared" si="88"/>
        <v>-0.25</v>
      </c>
      <c r="AM184" s="3">
        <f t="shared" si="89"/>
        <v>-0.25</v>
      </c>
      <c r="AN184" s="3" t="str">
        <f t="shared" si="106"/>
        <v/>
      </c>
      <c r="AQ184" s="3">
        <f t="shared" si="90"/>
        <v>-0.33333333333333331</v>
      </c>
      <c r="AS184" s="3">
        <f t="shared" si="91"/>
        <v>-0.33333333333333331</v>
      </c>
      <c r="AU184" s="3">
        <f t="shared" si="92"/>
        <v>-0.33333333333333331</v>
      </c>
      <c r="AW184" s="3">
        <f t="shared" si="93"/>
        <v>-0.33333333333333331</v>
      </c>
      <c r="AY184" s="3">
        <f t="shared" si="94"/>
        <v>-0.33333333333333331</v>
      </c>
      <c r="BA184" s="3">
        <f t="shared" si="95"/>
        <v>-0.33333333333333331</v>
      </c>
      <c r="BC184" s="3">
        <f t="shared" si="96"/>
        <v>-0.33333333333333331</v>
      </c>
      <c r="BE184" s="3">
        <f t="shared" si="97"/>
        <v>-0.33333333333333331</v>
      </c>
      <c r="BG184" s="3">
        <f t="shared" si="98"/>
        <v>-0.33333333333333331</v>
      </c>
      <c r="BH184" s="3" t="str">
        <f t="shared" si="107"/>
        <v/>
      </c>
      <c r="BP184" s="3">
        <f t="shared" si="99"/>
        <v>-0.33333333333333331</v>
      </c>
      <c r="BR184" s="3">
        <f t="shared" si="100"/>
        <v>-0.33333333333333331</v>
      </c>
      <c r="BS184" s="3" t="str">
        <f t="shared" si="108"/>
        <v/>
      </c>
      <c r="BU184" s="3">
        <f t="shared" si="101"/>
        <v>-0.33333333333333331</v>
      </c>
      <c r="BW184" s="3">
        <f t="shared" si="102"/>
        <v>-0.33333333333333331</v>
      </c>
      <c r="BY184" s="3">
        <f t="shared" si="103"/>
        <v>-0.33333333333333331</v>
      </c>
      <c r="BZ184" s="3" t="str">
        <f t="shared" si="109"/>
        <v/>
      </c>
      <c r="CD184" s="3" t="str">
        <f t="shared" si="110"/>
        <v/>
      </c>
    </row>
    <row r="185" spans="1:82" ht="15" x14ac:dyDescent="0.2">
      <c r="A185" s="3" t="s">
        <v>1590</v>
      </c>
      <c r="B185" s="21" t="s">
        <v>3149</v>
      </c>
      <c r="C185" s="3" t="s">
        <v>1591</v>
      </c>
      <c r="D185" s="3" t="s">
        <v>113</v>
      </c>
      <c r="E185" s="3" t="s">
        <v>1592</v>
      </c>
      <c r="F185" s="3">
        <v>4</v>
      </c>
      <c r="G185" s="3">
        <f t="shared" si="74"/>
        <v>0.75</v>
      </c>
      <c r="H185" s="3">
        <v>4</v>
      </c>
      <c r="I185" s="3">
        <f t="shared" si="75"/>
        <v>0.75</v>
      </c>
      <c r="J185" s="1">
        <f t="shared" si="104"/>
        <v>0.75</v>
      </c>
      <c r="K185" s="3">
        <v>4</v>
      </c>
      <c r="L185" s="3">
        <f t="shared" si="76"/>
        <v>0.75</v>
      </c>
      <c r="M185" s="3">
        <v>3</v>
      </c>
      <c r="N185" s="3">
        <f t="shared" si="77"/>
        <v>0.5</v>
      </c>
      <c r="O185" s="3">
        <v>5</v>
      </c>
      <c r="P185" s="3">
        <f t="shared" si="78"/>
        <v>1</v>
      </c>
      <c r="Q185" s="3">
        <v>3</v>
      </c>
      <c r="R185" s="3">
        <f t="shared" si="79"/>
        <v>0.5</v>
      </c>
      <c r="S185" s="3">
        <v>3</v>
      </c>
      <c r="T185" s="3">
        <f t="shared" si="80"/>
        <v>0.5</v>
      </c>
      <c r="U185" s="3">
        <v>3</v>
      </c>
      <c r="V185" s="3">
        <f t="shared" si="81"/>
        <v>0.5</v>
      </c>
      <c r="W185" s="3">
        <v>5</v>
      </c>
      <c r="X185" s="3">
        <f t="shared" si="82"/>
        <v>1</v>
      </c>
      <c r="Y185" s="3">
        <v>2</v>
      </c>
      <c r="Z185" s="3">
        <f t="shared" si="83"/>
        <v>0.25</v>
      </c>
      <c r="AA185" s="3">
        <v>4</v>
      </c>
      <c r="AB185" s="3">
        <f t="shared" si="84"/>
        <v>0.75</v>
      </c>
      <c r="AC185" s="3">
        <v>3</v>
      </c>
      <c r="AD185" s="3">
        <f t="shared" si="85"/>
        <v>0.5</v>
      </c>
      <c r="AE185" s="3">
        <v>5</v>
      </c>
      <c r="AF185" s="3">
        <f t="shared" si="86"/>
        <v>1</v>
      </c>
      <c r="AG185" s="3">
        <v>2</v>
      </c>
      <c r="AH185" s="3">
        <f t="shared" si="87"/>
        <v>0.25</v>
      </c>
      <c r="AI185" s="3">
        <f t="shared" si="105"/>
        <v>0.625</v>
      </c>
      <c r="AJ185" s="3">
        <v>4</v>
      </c>
      <c r="AK185" s="3">
        <f t="shared" si="88"/>
        <v>0.75</v>
      </c>
      <c r="AL185" s="3">
        <v>4</v>
      </c>
      <c r="AM185" s="3">
        <f t="shared" si="89"/>
        <v>0.75</v>
      </c>
      <c r="AN185" s="3">
        <f t="shared" si="106"/>
        <v>0.75</v>
      </c>
      <c r="AO185" s="3" t="s">
        <v>1596</v>
      </c>
      <c r="AP185" s="3">
        <v>4</v>
      </c>
      <c r="AQ185" s="3">
        <f t="shared" si="90"/>
        <v>1</v>
      </c>
      <c r="AR185" s="3">
        <v>1</v>
      </c>
      <c r="AS185" s="3">
        <f t="shared" si="91"/>
        <v>0</v>
      </c>
      <c r="AT185" s="3">
        <v>1</v>
      </c>
      <c r="AU185" s="3">
        <f t="shared" si="92"/>
        <v>0</v>
      </c>
      <c r="AV185" s="3">
        <v>1</v>
      </c>
      <c r="AW185" s="3">
        <f t="shared" si="93"/>
        <v>0</v>
      </c>
      <c r="AX185" s="3">
        <v>1</v>
      </c>
      <c r="AY185" s="3">
        <f t="shared" si="94"/>
        <v>0</v>
      </c>
      <c r="AZ185" s="3">
        <v>1</v>
      </c>
      <c r="BA185" s="3">
        <f t="shared" si="95"/>
        <v>0</v>
      </c>
      <c r="BB185" s="3">
        <v>2</v>
      </c>
      <c r="BC185" s="3">
        <f t="shared" si="96"/>
        <v>0.33333333333333331</v>
      </c>
      <c r="BD185" s="3">
        <v>4</v>
      </c>
      <c r="BE185" s="3">
        <f t="shared" si="97"/>
        <v>1</v>
      </c>
      <c r="BF185" s="3">
        <v>3</v>
      </c>
      <c r="BG185" s="3">
        <f t="shared" si="98"/>
        <v>0.66666666666666663</v>
      </c>
      <c r="BH185" s="3">
        <f t="shared" si="107"/>
        <v>0.33333333333333326</v>
      </c>
      <c r="BO185" s="3">
        <v>3</v>
      </c>
      <c r="BP185" s="3">
        <f t="shared" si="99"/>
        <v>0.66666666666666663</v>
      </c>
      <c r="BQ185" s="3">
        <v>3</v>
      </c>
      <c r="BR185" s="3">
        <f t="shared" si="100"/>
        <v>0.66666666666666663</v>
      </c>
      <c r="BS185" s="3">
        <f t="shared" si="108"/>
        <v>0.66666666666666663</v>
      </c>
      <c r="BT185" s="3">
        <v>3</v>
      </c>
      <c r="BU185" s="3">
        <f t="shared" si="101"/>
        <v>0.66666666666666663</v>
      </c>
      <c r="BV185" s="3">
        <v>2</v>
      </c>
      <c r="BW185" s="3">
        <f t="shared" si="102"/>
        <v>0.33333333333333331</v>
      </c>
      <c r="BX185" s="3">
        <v>2</v>
      </c>
      <c r="BY185" s="3">
        <f t="shared" si="103"/>
        <v>0.33333333333333331</v>
      </c>
      <c r="BZ185" s="3">
        <f t="shared" si="109"/>
        <v>0.44444444444444442</v>
      </c>
      <c r="CA185" s="3" t="s">
        <v>1597</v>
      </c>
      <c r="CB185" s="3">
        <v>1</v>
      </c>
      <c r="CC185" s="3">
        <v>5.5</v>
      </c>
      <c r="CD185" s="3">
        <f t="shared" si="110"/>
        <v>0.65277777777777768</v>
      </c>
    </row>
    <row r="186" spans="1:82" ht="15" x14ac:dyDescent="0.2">
      <c r="A186" s="3" t="s">
        <v>1598</v>
      </c>
      <c r="B186" s="21" t="s">
        <v>3137</v>
      </c>
      <c r="C186" s="3" t="s">
        <v>1129</v>
      </c>
      <c r="D186" s="3" t="s">
        <v>124</v>
      </c>
      <c r="E186" s="3" t="s">
        <v>933</v>
      </c>
      <c r="F186" s="3">
        <v>4</v>
      </c>
      <c r="G186" s="3">
        <f t="shared" si="74"/>
        <v>0.75</v>
      </c>
      <c r="H186" s="3">
        <v>5</v>
      </c>
      <c r="I186" s="3">
        <f t="shared" si="75"/>
        <v>1</v>
      </c>
      <c r="J186" s="1">
        <f t="shared" si="104"/>
        <v>0.875</v>
      </c>
      <c r="K186" s="3">
        <v>5</v>
      </c>
      <c r="L186" s="3">
        <f t="shared" si="76"/>
        <v>1</v>
      </c>
      <c r="M186" s="3">
        <v>3</v>
      </c>
      <c r="N186" s="3">
        <f t="shared" si="77"/>
        <v>0.5</v>
      </c>
      <c r="O186" s="3">
        <v>4</v>
      </c>
      <c r="P186" s="3">
        <f t="shared" si="78"/>
        <v>0.75</v>
      </c>
      <c r="Q186" s="3">
        <v>3</v>
      </c>
      <c r="R186" s="3">
        <f t="shared" si="79"/>
        <v>0.5</v>
      </c>
      <c r="S186" s="3">
        <v>5</v>
      </c>
      <c r="T186" s="3">
        <f t="shared" si="80"/>
        <v>1</v>
      </c>
      <c r="U186" s="3">
        <v>2</v>
      </c>
      <c r="V186" s="3">
        <f t="shared" si="81"/>
        <v>0.25</v>
      </c>
      <c r="W186" s="3">
        <v>3</v>
      </c>
      <c r="X186" s="3">
        <f t="shared" si="82"/>
        <v>0.5</v>
      </c>
      <c r="Y186" s="3">
        <v>3</v>
      </c>
      <c r="Z186" s="3">
        <f t="shared" si="83"/>
        <v>0.5</v>
      </c>
      <c r="AA186" s="3">
        <v>4</v>
      </c>
      <c r="AB186" s="3">
        <f t="shared" si="84"/>
        <v>0.75</v>
      </c>
      <c r="AC186" s="3">
        <v>5</v>
      </c>
      <c r="AD186" s="3">
        <f t="shared" si="85"/>
        <v>1</v>
      </c>
      <c r="AE186" s="3">
        <v>5</v>
      </c>
      <c r="AF186" s="3">
        <f t="shared" si="86"/>
        <v>1</v>
      </c>
      <c r="AG186" s="3">
        <v>5</v>
      </c>
      <c r="AH186" s="3">
        <f t="shared" si="87"/>
        <v>1</v>
      </c>
      <c r="AI186" s="3">
        <f t="shared" si="105"/>
        <v>0.72916666666666663</v>
      </c>
      <c r="AJ186" s="3">
        <v>5</v>
      </c>
      <c r="AK186" s="3">
        <f t="shared" si="88"/>
        <v>1</v>
      </c>
      <c r="AL186" s="3">
        <v>5</v>
      </c>
      <c r="AM186" s="3">
        <f t="shared" si="89"/>
        <v>1</v>
      </c>
      <c r="AN186" s="3">
        <f t="shared" si="106"/>
        <v>1</v>
      </c>
      <c r="AO186" s="3" t="s">
        <v>1603</v>
      </c>
      <c r="AP186" s="3">
        <v>4</v>
      </c>
      <c r="AQ186" s="3">
        <f t="shared" si="90"/>
        <v>1</v>
      </c>
      <c r="AR186" s="3">
        <v>3</v>
      </c>
      <c r="AS186" s="3">
        <f t="shared" si="91"/>
        <v>0.66666666666666663</v>
      </c>
      <c r="AT186" s="3">
        <v>4</v>
      </c>
      <c r="AU186" s="3">
        <f t="shared" si="92"/>
        <v>1</v>
      </c>
      <c r="AV186" s="3">
        <v>4</v>
      </c>
      <c r="AW186" s="3">
        <f t="shared" si="93"/>
        <v>1</v>
      </c>
      <c r="AX186" s="3">
        <v>4</v>
      </c>
      <c r="AY186" s="3">
        <f t="shared" si="94"/>
        <v>1</v>
      </c>
      <c r="AZ186" s="3">
        <v>1</v>
      </c>
      <c r="BA186" s="3">
        <f t="shared" si="95"/>
        <v>0</v>
      </c>
      <c r="BB186" s="3">
        <v>4</v>
      </c>
      <c r="BC186" s="3">
        <f t="shared" si="96"/>
        <v>1</v>
      </c>
      <c r="BD186" s="3">
        <v>4</v>
      </c>
      <c r="BE186" s="3">
        <f t="shared" si="97"/>
        <v>1</v>
      </c>
      <c r="BF186" s="3">
        <v>1</v>
      </c>
      <c r="BG186" s="3">
        <f t="shared" si="98"/>
        <v>0</v>
      </c>
      <c r="BH186" s="3">
        <f t="shared" si="107"/>
        <v>0.7407407407407407</v>
      </c>
      <c r="BO186" s="3">
        <v>4</v>
      </c>
      <c r="BP186" s="3">
        <f t="shared" si="99"/>
        <v>1</v>
      </c>
      <c r="BQ186" s="3">
        <v>2</v>
      </c>
      <c r="BR186" s="3">
        <f t="shared" si="100"/>
        <v>0.33333333333333331</v>
      </c>
      <c r="BS186" s="3">
        <f t="shared" si="108"/>
        <v>0.66666666666666663</v>
      </c>
      <c r="BT186" s="3">
        <v>4</v>
      </c>
      <c r="BU186" s="3">
        <f t="shared" si="101"/>
        <v>1</v>
      </c>
      <c r="BV186" s="3">
        <v>2</v>
      </c>
      <c r="BW186" s="3">
        <f t="shared" si="102"/>
        <v>0.33333333333333331</v>
      </c>
      <c r="BX186" s="3">
        <v>3</v>
      </c>
      <c r="BY186" s="3">
        <f t="shared" si="103"/>
        <v>0.66666666666666663</v>
      </c>
      <c r="BZ186" s="3">
        <f t="shared" si="109"/>
        <v>0.66666666666666663</v>
      </c>
      <c r="CA186" s="3" t="s">
        <v>1604</v>
      </c>
      <c r="CB186" s="3">
        <v>1</v>
      </c>
      <c r="CC186" s="3">
        <v>1</v>
      </c>
      <c r="CD186" s="3">
        <f t="shared" si="110"/>
        <v>0.81117724867724872</v>
      </c>
    </row>
    <row r="187" spans="1:82" ht="15" x14ac:dyDescent="0.2">
      <c r="A187" s="3" t="s">
        <v>1605</v>
      </c>
      <c r="B187" s="21" t="s">
        <v>3140</v>
      </c>
      <c r="C187" s="3" t="s">
        <v>1606</v>
      </c>
      <c r="D187" s="3" t="s">
        <v>113</v>
      </c>
      <c r="E187" s="3" t="s">
        <v>1607</v>
      </c>
      <c r="F187" s="3">
        <v>5</v>
      </c>
      <c r="G187" s="3">
        <f t="shared" si="74"/>
        <v>1</v>
      </c>
      <c r="H187" s="3">
        <v>5</v>
      </c>
      <c r="I187" s="3">
        <f t="shared" si="75"/>
        <v>1</v>
      </c>
      <c r="J187" s="1">
        <f t="shared" si="104"/>
        <v>1</v>
      </c>
      <c r="K187" s="3">
        <v>5</v>
      </c>
      <c r="L187" s="3">
        <f t="shared" si="76"/>
        <v>1</v>
      </c>
      <c r="M187" s="3">
        <v>4</v>
      </c>
      <c r="N187" s="3">
        <f t="shared" si="77"/>
        <v>0.75</v>
      </c>
      <c r="O187" s="3">
        <v>5</v>
      </c>
      <c r="P187" s="3">
        <f t="shared" si="78"/>
        <v>1</v>
      </c>
      <c r="Q187" s="3">
        <v>4</v>
      </c>
      <c r="R187" s="3">
        <f t="shared" si="79"/>
        <v>0.75</v>
      </c>
      <c r="S187" s="3">
        <v>3</v>
      </c>
      <c r="T187" s="3">
        <f t="shared" si="80"/>
        <v>0.5</v>
      </c>
      <c r="U187" s="3">
        <v>3</v>
      </c>
      <c r="V187" s="3">
        <f t="shared" si="81"/>
        <v>0.5</v>
      </c>
      <c r="W187" s="3">
        <v>4</v>
      </c>
      <c r="X187" s="3">
        <f t="shared" si="82"/>
        <v>0.75</v>
      </c>
      <c r="Y187" s="3">
        <v>2</v>
      </c>
      <c r="Z187" s="3">
        <f t="shared" si="83"/>
        <v>0.25</v>
      </c>
      <c r="AA187" s="3">
        <v>5</v>
      </c>
      <c r="AB187" s="3">
        <f t="shared" si="84"/>
        <v>1</v>
      </c>
      <c r="AC187" s="3">
        <v>4</v>
      </c>
      <c r="AD187" s="3">
        <f t="shared" si="85"/>
        <v>0.75</v>
      </c>
      <c r="AE187" s="3">
        <v>5</v>
      </c>
      <c r="AF187" s="3">
        <f t="shared" si="86"/>
        <v>1</v>
      </c>
      <c r="AG187" s="3">
        <v>3</v>
      </c>
      <c r="AH187" s="3">
        <f t="shared" si="87"/>
        <v>0.5</v>
      </c>
      <c r="AI187" s="3">
        <f t="shared" si="105"/>
        <v>0.72916666666666663</v>
      </c>
      <c r="AJ187" s="3">
        <v>5</v>
      </c>
      <c r="AK187" s="3">
        <f t="shared" si="88"/>
        <v>1</v>
      </c>
      <c r="AL187" s="3">
        <v>5</v>
      </c>
      <c r="AM187" s="3">
        <f t="shared" si="89"/>
        <v>1</v>
      </c>
      <c r="AN187" s="3">
        <f t="shared" si="106"/>
        <v>1</v>
      </c>
      <c r="AO187" s="3" t="s">
        <v>1611</v>
      </c>
      <c r="AP187" s="3">
        <v>3</v>
      </c>
      <c r="AQ187" s="3">
        <f t="shared" si="90"/>
        <v>0.66666666666666663</v>
      </c>
      <c r="AR187" s="3">
        <v>2</v>
      </c>
      <c r="AS187" s="3">
        <f t="shared" si="91"/>
        <v>0.33333333333333331</v>
      </c>
      <c r="AT187" s="3">
        <v>0</v>
      </c>
      <c r="AU187" s="3">
        <f t="shared" si="92"/>
        <v>-0.33333333333333331</v>
      </c>
      <c r="AV187" s="3">
        <v>0</v>
      </c>
      <c r="AW187" s="3">
        <f t="shared" si="93"/>
        <v>-0.33333333333333331</v>
      </c>
      <c r="AX187" s="3">
        <v>2</v>
      </c>
      <c r="AY187" s="3">
        <f t="shared" si="94"/>
        <v>0.33333333333333331</v>
      </c>
      <c r="AZ187" s="3">
        <v>2</v>
      </c>
      <c r="BA187" s="3">
        <f t="shared" si="95"/>
        <v>0.33333333333333331</v>
      </c>
      <c r="BB187" s="3">
        <v>3</v>
      </c>
      <c r="BC187" s="3">
        <f t="shared" si="96"/>
        <v>0.66666666666666663</v>
      </c>
      <c r="BD187" s="3">
        <v>3</v>
      </c>
      <c r="BE187" s="3">
        <f t="shared" si="97"/>
        <v>0.66666666666666663</v>
      </c>
      <c r="BF187" s="3">
        <v>3</v>
      </c>
      <c r="BG187" s="3">
        <f t="shared" si="98"/>
        <v>0.66666666666666663</v>
      </c>
      <c r="BH187" s="3" t="str">
        <f t="shared" si="107"/>
        <v/>
      </c>
      <c r="BO187" s="3">
        <v>4</v>
      </c>
      <c r="BP187" s="3">
        <f t="shared" si="99"/>
        <v>1</v>
      </c>
      <c r="BQ187" s="3">
        <v>4</v>
      </c>
      <c r="BR187" s="3">
        <f t="shared" si="100"/>
        <v>1</v>
      </c>
      <c r="BS187" s="3">
        <f t="shared" si="108"/>
        <v>1</v>
      </c>
      <c r="BT187" s="3">
        <v>4</v>
      </c>
      <c r="BU187" s="3">
        <f t="shared" si="101"/>
        <v>1</v>
      </c>
      <c r="BV187" s="3">
        <v>1</v>
      </c>
      <c r="BW187" s="3">
        <f t="shared" si="102"/>
        <v>0</v>
      </c>
      <c r="BX187" s="3">
        <v>3</v>
      </c>
      <c r="BY187" s="3">
        <f t="shared" si="103"/>
        <v>0.66666666666666663</v>
      </c>
      <c r="BZ187" s="3">
        <f t="shared" si="109"/>
        <v>0.55555555555555547</v>
      </c>
      <c r="CA187" s="3" t="s">
        <v>237</v>
      </c>
      <c r="CB187" s="3">
        <v>1</v>
      </c>
      <c r="CC187" s="3">
        <v>3</v>
      </c>
      <c r="CD187" s="3">
        <f t="shared" si="110"/>
        <v>0.88078703703703709</v>
      </c>
    </row>
    <row r="188" spans="1:82" ht="15" x14ac:dyDescent="0.2">
      <c r="A188" s="3" t="s">
        <v>1612</v>
      </c>
      <c r="B188" s="21" t="s">
        <v>3139</v>
      </c>
      <c r="C188" s="3" t="s">
        <v>1613</v>
      </c>
      <c r="D188" s="3" t="s">
        <v>124</v>
      </c>
      <c r="E188" s="3" t="s">
        <v>902</v>
      </c>
      <c r="F188" s="3">
        <v>4</v>
      </c>
      <c r="G188" s="3">
        <f t="shared" si="74"/>
        <v>0.75</v>
      </c>
      <c r="H188" s="3">
        <v>5</v>
      </c>
      <c r="I188" s="3">
        <f t="shared" si="75"/>
        <v>1</v>
      </c>
      <c r="J188" s="1">
        <f t="shared" si="104"/>
        <v>0.875</v>
      </c>
      <c r="K188" s="3">
        <v>5</v>
      </c>
      <c r="L188" s="3">
        <f t="shared" si="76"/>
        <v>1</v>
      </c>
      <c r="M188" s="3">
        <v>4</v>
      </c>
      <c r="N188" s="3">
        <f t="shared" si="77"/>
        <v>0.75</v>
      </c>
      <c r="O188" s="3">
        <v>5</v>
      </c>
      <c r="P188" s="3">
        <f t="shared" si="78"/>
        <v>1</v>
      </c>
      <c r="Q188" s="3">
        <v>3</v>
      </c>
      <c r="R188" s="3">
        <f t="shared" si="79"/>
        <v>0.5</v>
      </c>
      <c r="S188" s="3">
        <v>3</v>
      </c>
      <c r="T188" s="3">
        <f t="shared" si="80"/>
        <v>0.5</v>
      </c>
      <c r="U188" s="3">
        <v>4</v>
      </c>
      <c r="V188" s="3">
        <f t="shared" si="81"/>
        <v>0.75</v>
      </c>
      <c r="W188" s="3">
        <v>5</v>
      </c>
      <c r="X188" s="3">
        <f t="shared" si="82"/>
        <v>1</v>
      </c>
      <c r="Y188" s="3">
        <v>3</v>
      </c>
      <c r="Z188" s="3">
        <f t="shared" si="83"/>
        <v>0.5</v>
      </c>
      <c r="AA188" s="3">
        <v>5</v>
      </c>
      <c r="AB188" s="3">
        <f t="shared" si="84"/>
        <v>1</v>
      </c>
      <c r="AC188" s="3">
        <v>5</v>
      </c>
      <c r="AD188" s="3">
        <f t="shared" si="85"/>
        <v>1</v>
      </c>
      <c r="AE188" s="3">
        <v>5</v>
      </c>
      <c r="AF188" s="3">
        <f t="shared" si="86"/>
        <v>1</v>
      </c>
      <c r="AG188" s="3">
        <v>5</v>
      </c>
      <c r="AH188" s="3">
        <f t="shared" si="87"/>
        <v>1</v>
      </c>
      <c r="AI188" s="3">
        <f t="shared" si="105"/>
        <v>0.83333333333333337</v>
      </c>
      <c r="AJ188" s="3">
        <v>5</v>
      </c>
      <c r="AK188" s="3">
        <f t="shared" si="88"/>
        <v>1</v>
      </c>
      <c r="AL188" s="3">
        <v>5</v>
      </c>
      <c r="AM188" s="3">
        <f t="shared" si="89"/>
        <v>1</v>
      </c>
      <c r="AN188" s="3">
        <f t="shared" si="106"/>
        <v>1</v>
      </c>
      <c r="AO188" s="3" t="s">
        <v>1617</v>
      </c>
      <c r="AP188" s="3">
        <v>4</v>
      </c>
      <c r="AQ188" s="3">
        <f t="shared" si="90"/>
        <v>1</v>
      </c>
      <c r="AR188" s="3">
        <v>3</v>
      </c>
      <c r="AS188" s="3">
        <f t="shared" si="91"/>
        <v>0.66666666666666663</v>
      </c>
      <c r="AT188" s="3">
        <v>1</v>
      </c>
      <c r="AU188" s="3">
        <f t="shared" si="92"/>
        <v>0</v>
      </c>
      <c r="AV188" s="3">
        <v>4</v>
      </c>
      <c r="AW188" s="3">
        <f t="shared" si="93"/>
        <v>1</v>
      </c>
      <c r="AX188" s="3">
        <v>4</v>
      </c>
      <c r="AY188" s="3">
        <f t="shared" si="94"/>
        <v>1</v>
      </c>
      <c r="AZ188" s="3">
        <v>4</v>
      </c>
      <c r="BA188" s="3">
        <f t="shared" si="95"/>
        <v>1</v>
      </c>
      <c r="BB188" s="3">
        <v>3</v>
      </c>
      <c r="BC188" s="3">
        <f t="shared" si="96"/>
        <v>0.66666666666666663</v>
      </c>
      <c r="BD188" s="3">
        <v>4</v>
      </c>
      <c r="BE188" s="3">
        <f t="shared" si="97"/>
        <v>1</v>
      </c>
      <c r="BF188" s="3">
        <v>4</v>
      </c>
      <c r="BG188" s="3">
        <f t="shared" si="98"/>
        <v>1</v>
      </c>
      <c r="BH188" s="3">
        <f t="shared" si="107"/>
        <v>0.81481481481481477</v>
      </c>
      <c r="BI188" s="3" t="s">
        <v>1618</v>
      </c>
      <c r="BJ188" s="3">
        <v>3</v>
      </c>
      <c r="BO188" s="3">
        <v>4</v>
      </c>
      <c r="BP188" s="3">
        <f t="shared" si="99"/>
        <v>1</v>
      </c>
      <c r="BQ188" s="3">
        <v>4</v>
      </c>
      <c r="BR188" s="3">
        <f t="shared" si="100"/>
        <v>1</v>
      </c>
      <c r="BS188" s="3">
        <f t="shared" si="108"/>
        <v>1</v>
      </c>
      <c r="BT188" s="3">
        <v>4</v>
      </c>
      <c r="BU188" s="3">
        <f t="shared" si="101"/>
        <v>1</v>
      </c>
      <c r="BV188" s="3">
        <v>4</v>
      </c>
      <c r="BW188" s="3">
        <f t="shared" si="102"/>
        <v>1</v>
      </c>
      <c r="BX188" s="3">
        <v>4</v>
      </c>
      <c r="BY188" s="3">
        <f t="shared" si="103"/>
        <v>1</v>
      </c>
      <c r="BZ188" s="3">
        <f t="shared" si="109"/>
        <v>1</v>
      </c>
      <c r="CA188" s="3" t="s">
        <v>1619</v>
      </c>
      <c r="CB188" s="3">
        <v>0</v>
      </c>
      <c r="CD188" s="3">
        <f t="shared" si="110"/>
        <v>0.78902116402116407</v>
      </c>
    </row>
    <row r="189" spans="1:82" ht="15" x14ac:dyDescent="0.2">
      <c r="A189" s="3" t="s">
        <v>1620</v>
      </c>
      <c r="B189" s="21" t="s">
        <v>3137</v>
      </c>
      <c r="C189" s="3" t="s">
        <v>1621</v>
      </c>
      <c r="D189" s="3" t="s">
        <v>144</v>
      </c>
      <c r="E189" s="3" t="s">
        <v>447</v>
      </c>
      <c r="G189" s="3">
        <f t="shared" si="74"/>
        <v>-0.25</v>
      </c>
      <c r="I189" s="3">
        <f t="shared" si="75"/>
        <v>-0.25</v>
      </c>
      <c r="J189" s="1" t="str">
        <f t="shared" si="104"/>
        <v/>
      </c>
      <c r="L189" s="3">
        <f t="shared" si="76"/>
        <v>-0.25</v>
      </c>
      <c r="N189" s="3">
        <f t="shared" si="77"/>
        <v>-0.25</v>
      </c>
      <c r="P189" s="3">
        <f t="shared" si="78"/>
        <v>-0.25</v>
      </c>
      <c r="R189" s="3">
        <f t="shared" si="79"/>
        <v>-0.25</v>
      </c>
      <c r="T189" s="3">
        <f t="shared" si="80"/>
        <v>-0.25</v>
      </c>
      <c r="V189" s="3">
        <f t="shared" si="81"/>
        <v>-0.25</v>
      </c>
      <c r="X189" s="3">
        <f t="shared" si="82"/>
        <v>-0.25</v>
      </c>
      <c r="Z189" s="3">
        <f t="shared" si="83"/>
        <v>-0.25</v>
      </c>
      <c r="AB189" s="3">
        <f t="shared" si="84"/>
        <v>-0.25</v>
      </c>
      <c r="AD189" s="3">
        <f t="shared" si="85"/>
        <v>-0.25</v>
      </c>
      <c r="AF189" s="3">
        <f t="shared" si="86"/>
        <v>-0.25</v>
      </c>
      <c r="AH189" s="3">
        <f t="shared" si="87"/>
        <v>-0.25</v>
      </c>
      <c r="AI189" s="3" t="str">
        <f t="shared" si="105"/>
        <v/>
      </c>
      <c r="AK189" s="3">
        <f t="shared" si="88"/>
        <v>-0.25</v>
      </c>
      <c r="AM189" s="3">
        <f t="shared" si="89"/>
        <v>-0.25</v>
      </c>
      <c r="AN189" s="3" t="str">
        <f t="shared" si="106"/>
        <v/>
      </c>
      <c r="AQ189" s="3">
        <f t="shared" si="90"/>
        <v>-0.33333333333333331</v>
      </c>
      <c r="AS189" s="3">
        <f t="shared" si="91"/>
        <v>-0.33333333333333331</v>
      </c>
      <c r="AU189" s="3">
        <f t="shared" si="92"/>
        <v>-0.33333333333333331</v>
      </c>
      <c r="AW189" s="3">
        <f t="shared" si="93"/>
        <v>-0.33333333333333331</v>
      </c>
      <c r="AY189" s="3">
        <f t="shared" si="94"/>
        <v>-0.33333333333333331</v>
      </c>
      <c r="BA189" s="3">
        <f t="shared" si="95"/>
        <v>-0.33333333333333331</v>
      </c>
      <c r="BC189" s="3">
        <f t="shared" si="96"/>
        <v>-0.33333333333333331</v>
      </c>
      <c r="BE189" s="3">
        <f t="shared" si="97"/>
        <v>-0.33333333333333331</v>
      </c>
      <c r="BG189" s="3">
        <f t="shared" si="98"/>
        <v>-0.33333333333333331</v>
      </c>
      <c r="BH189" s="3" t="str">
        <f t="shared" si="107"/>
        <v/>
      </c>
      <c r="BP189" s="3">
        <f t="shared" si="99"/>
        <v>-0.33333333333333331</v>
      </c>
      <c r="BR189" s="3">
        <f t="shared" si="100"/>
        <v>-0.33333333333333331</v>
      </c>
      <c r="BS189" s="3" t="str">
        <f t="shared" si="108"/>
        <v/>
      </c>
      <c r="BU189" s="3">
        <f t="shared" si="101"/>
        <v>-0.33333333333333331</v>
      </c>
      <c r="BW189" s="3">
        <f t="shared" si="102"/>
        <v>-0.33333333333333331</v>
      </c>
      <c r="BY189" s="3">
        <f t="shared" si="103"/>
        <v>-0.33333333333333331</v>
      </c>
      <c r="BZ189" s="3" t="str">
        <f t="shared" si="109"/>
        <v/>
      </c>
      <c r="CD189" s="3" t="str">
        <f t="shared" si="110"/>
        <v/>
      </c>
    </row>
    <row r="190" spans="1:82" ht="15" x14ac:dyDescent="0.2">
      <c r="A190" s="3" t="s">
        <v>1622</v>
      </c>
      <c r="B190" s="21" t="s">
        <v>3137</v>
      </c>
      <c r="C190" s="3" t="s">
        <v>1623</v>
      </c>
      <c r="D190" s="3" t="s">
        <v>144</v>
      </c>
      <c r="E190" s="3" t="s">
        <v>1624</v>
      </c>
      <c r="F190" s="3">
        <v>5</v>
      </c>
      <c r="G190" s="3">
        <f t="shared" si="74"/>
        <v>1</v>
      </c>
      <c r="H190" s="3">
        <v>5</v>
      </c>
      <c r="I190" s="3">
        <f t="shared" si="75"/>
        <v>1</v>
      </c>
      <c r="J190" s="1">
        <f t="shared" si="104"/>
        <v>1</v>
      </c>
      <c r="K190" s="3">
        <v>5</v>
      </c>
      <c r="L190" s="3">
        <f t="shared" si="76"/>
        <v>1</v>
      </c>
      <c r="M190" s="3">
        <v>5</v>
      </c>
      <c r="N190" s="3">
        <f t="shared" si="77"/>
        <v>1</v>
      </c>
      <c r="O190" s="3">
        <v>4</v>
      </c>
      <c r="P190" s="3">
        <f t="shared" si="78"/>
        <v>0.75</v>
      </c>
      <c r="Q190" s="3">
        <v>5</v>
      </c>
      <c r="R190" s="3">
        <f t="shared" si="79"/>
        <v>1</v>
      </c>
      <c r="S190" s="3">
        <v>5</v>
      </c>
      <c r="T190" s="3">
        <f t="shared" si="80"/>
        <v>1</v>
      </c>
      <c r="U190" s="3">
        <v>5</v>
      </c>
      <c r="V190" s="3">
        <f t="shared" si="81"/>
        <v>1</v>
      </c>
      <c r="W190" s="3">
        <v>4</v>
      </c>
      <c r="X190" s="3">
        <f t="shared" si="82"/>
        <v>0.75</v>
      </c>
      <c r="Y190" s="3">
        <v>5</v>
      </c>
      <c r="Z190" s="3">
        <f t="shared" si="83"/>
        <v>1</v>
      </c>
      <c r="AA190" s="3">
        <v>5</v>
      </c>
      <c r="AB190" s="3">
        <f t="shared" si="84"/>
        <v>1</v>
      </c>
      <c r="AC190" s="3">
        <v>4</v>
      </c>
      <c r="AD190" s="3">
        <f t="shared" si="85"/>
        <v>0.75</v>
      </c>
      <c r="AE190" s="3">
        <v>5</v>
      </c>
      <c r="AF190" s="3">
        <f t="shared" si="86"/>
        <v>1</v>
      </c>
      <c r="AG190" s="3">
        <v>5</v>
      </c>
      <c r="AH190" s="3">
        <f t="shared" si="87"/>
        <v>1</v>
      </c>
      <c r="AI190" s="3">
        <f t="shared" si="105"/>
        <v>0.9375</v>
      </c>
      <c r="AJ190" s="3">
        <v>5</v>
      </c>
      <c r="AK190" s="3">
        <f t="shared" si="88"/>
        <v>1</v>
      </c>
      <c r="AL190" s="3">
        <v>5</v>
      </c>
      <c r="AM190" s="3">
        <f t="shared" si="89"/>
        <v>1</v>
      </c>
      <c r="AN190" s="3">
        <f t="shared" si="106"/>
        <v>1</v>
      </c>
      <c r="AO190" s="3" t="s">
        <v>1630</v>
      </c>
      <c r="AP190" s="3">
        <v>4</v>
      </c>
      <c r="AQ190" s="3">
        <f t="shared" si="90"/>
        <v>1</v>
      </c>
      <c r="AR190" s="3">
        <v>1</v>
      </c>
      <c r="AS190" s="3">
        <f t="shared" si="91"/>
        <v>0</v>
      </c>
      <c r="AT190" s="3">
        <v>1</v>
      </c>
      <c r="AU190" s="3">
        <f t="shared" si="92"/>
        <v>0</v>
      </c>
      <c r="AV190" s="3">
        <v>1</v>
      </c>
      <c r="AW190" s="3">
        <f t="shared" si="93"/>
        <v>0</v>
      </c>
      <c r="AX190" s="3">
        <v>3</v>
      </c>
      <c r="AY190" s="3">
        <f t="shared" si="94"/>
        <v>0.66666666666666663</v>
      </c>
      <c r="AZ190" s="3">
        <v>1</v>
      </c>
      <c r="BA190" s="3">
        <f t="shared" si="95"/>
        <v>0</v>
      </c>
      <c r="BB190" s="3">
        <v>3</v>
      </c>
      <c r="BC190" s="3">
        <f t="shared" si="96"/>
        <v>0.66666666666666663</v>
      </c>
      <c r="BD190" s="3">
        <v>4</v>
      </c>
      <c r="BE190" s="3">
        <f t="shared" si="97"/>
        <v>1</v>
      </c>
      <c r="BF190" s="3">
        <v>4</v>
      </c>
      <c r="BG190" s="3">
        <f t="shared" si="98"/>
        <v>1</v>
      </c>
      <c r="BH190" s="3">
        <f t="shared" si="107"/>
        <v>0.48148148148148145</v>
      </c>
      <c r="BI190" s="3" t="s">
        <v>1631</v>
      </c>
      <c r="BJ190" s="3">
        <v>3</v>
      </c>
      <c r="BK190" s="3" t="s">
        <v>1632</v>
      </c>
      <c r="BL190" s="3">
        <v>3</v>
      </c>
      <c r="BM190" s="3" t="s">
        <v>1633</v>
      </c>
      <c r="BN190" s="3">
        <v>3</v>
      </c>
      <c r="BO190" s="3">
        <v>4</v>
      </c>
      <c r="BP190" s="3">
        <f t="shared" si="99"/>
        <v>1</v>
      </c>
      <c r="BQ190" s="3">
        <v>4</v>
      </c>
      <c r="BR190" s="3">
        <f t="shared" si="100"/>
        <v>1</v>
      </c>
      <c r="BS190" s="3">
        <f t="shared" si="108"/>
        <v>1</v>
      </c>
      <c r="BT190" s="3">
        <v>4</v>
      </c>
      <c r="BU190" s="3">
        <f t="shared" si="101"/>
        <v>1</v>
      </c>
      <c r="BV190" s="3">
        <v>3</v>
      </c>
      <c r="BW190" s="3">
        <f t="shared" si="102"/>
        <v>0.66666666666666663</v>
      </c>
      <c r="BX190" s="3">
        <v>3</v>
      </c>
      <c r="BY190" s="3">
        <f t="shared" si="103"/>
        <v>0.66666666666666663</v>
      </c>
      <c r="BZ190" s="3">
        <f t="shared" si="109"/>
        <v>0.77777777777777768</v>
      </c>
      <c r="CA190" s="3" t="s">
        <v>1634</v>
      </c>
      <c r="CB190" s="3">
        <v>1</v>
      </c>
      <c r="CC190" s="3">
        <v>10</v>
      </c>
      <c r="CD190" s="3">
        <f t="shared" si="110"/>
        <v>0.88525132275132268</v>
      </c>
    </row>
    <row r="191" spans="1:82" ht="15" x14ac:dyDescent="0.2">
      <c r="A191" s="3" t="s">
        <v>1635</v>
      </c>
      <c r="B191" s="21" t="s">
        <v>3152</v>
      </c>
      <c r="C191" s="3" t="s">
        <v>1636</v>
      </c>
      <c r="D191" s="3" t="s">
        <v>144</v>
      </c>
      <c r="E191" s="3" t="s">
        <v>187</v>
      </c>
      <c r="F191" s="3">
        <v>5</v>
      </c>
      <c r="G191" s="3">
        <f t="shared" si="74"/>
        <v>1</v>
      </c>
      <c r="H191" s="3">
        <v>5</v>
      </c>
      <c r="I191" s="3">
        <f t="shared" si="75"/>
        <v>1</v>
      </c>
      <c r="J191" s="1">
        <f t="shared" si="104"/>
        <v>1</v>
      </c>
      <c r="K191" s="3">
        <v>5</v>
      </c>
      <c r="L191" s="3">
        <f t="shared" si="76"/>
        <v>1</v>
      </c>
      <c r="M191" s="3">
        <v>4</v>
      </c>
      <c r="N191" s="3">
        <f t="shared" si="77"/>
        <v>0.75</v>
      </c>
      <c r="O191" s="3">
        <v>5</v>
      </c>
      <c r="P191" s="3">
        <f t="shared" si="78"/>
        <v>1</v>
      </c>
      <c r="Q191" s="3">
        <v>4</v>
      </c>
      <c r="R191" s="3">
        <f t="shared" si="79"/>
        <v>0.75</v>
      </c>
      <c r="S191" s="3">
        <v>5</v>
      </c>
      <c r="T191" s="3">
        <f t="shared" si="80"/>
        <v>1</v>
      </c>
      <c r="U191" s="3">
        <v>5</v>
      </c>
      <c r="V191" s="3">
        <f t="shared" si="81"/>
        <v>1</v>
      </c>
      <c r="W191" s="3">
        <v>5</v>
      </c>
      <c r="X191" s="3">
        <f t="shared" si="82"/>
        <v>1</v>
      </c>
      <c r="Y191" s="3">
        <v>4</v>
      </c>
      <c r="Z191" s="3">
        <f t="shared" si="83"/>
        <v>0.75</v>
      </c>
      <c r="AA191" s="3">
        <v>4</v>
      </c>
      <c r="AB191" s="3">
        <f t="shared" si="84"/>
        <v>0.75</v>
      </c>
      <c r="AC191" s="3">
        <v>5</v>
      </c>
      <c r="AD191" s="3">
        <f t="shared" si="85"/>
        <v>1</v>
      </c>
      <c r="AE191" s="3">
        <v>5</v>
      </c>
      <c r="AF191" s="3">
        <f t="shared" si="86"/>
        <v>1</v>
      </c>
      <c r="AG191" s="3">
        <v>5</v>
      </c>
      <c r="AH191" s="3">
        <f t="shared" si="87"/>
        <v>1</v>
      </c>
      <c r="AI191" s="3">
        <f t="shared" si="105"/>
        <v>0.91666666666666663</v>
      </c>
      <c r="AJ191" s="3">
        <v>5</v>
      </c>
      <c r="AK191" s="3">
        <f t="shared" si="88"/>
        <v>1</v>
      </c>
      <c r="AL191" s="3">
        <v>5</v>
      </c>
      <c r="AM191" s="3">
        <f t="shared" si="89"/>
        <v>1</v>
      </c>
      <c r="AN191" s="3">
        <f t="shared" si="106"/>
        <v>1</v>
      </c>
      <c r="AO191" s="3" t="s">
        <v>1641</v>
      </c>
      <c r="AP191" s="3">
        <v>4</v>
      </c>
      <c r="AQ191" s="3">
        <f t="shared" si="90"/>
        <v>1</v>
      </c>
      <c r="AR191" s="3">
        <v>2</v>
      </c>
      <c r="AS191" s="3">
        <f t="shared" si="91"/>
        <v>0.33333333333333331</v>
      </c>
      <c r="AT191" s="3">
        <v>3</v>
      </c>
      <c r="AU191" s="3">
        <f t="shared" si="92"/>
        <v>0.66666666666666663</v>
      </c>
      <c r="AV191" s="3">
        <v>2</v>
      </c>
      <c r="AW191" s="3">
        <f t="shared" si="93"/>
        <v>0.33333333333333331</v>
      </c>
      <c r="AX191" s="3">
        <v>4</v>
      </c>
      <c r="AY191" s="3">
        <f t="shared" si="94"/>
        <v>1</v>
      </c>
      <c r="AZ191" s="3">
        <v>2</v>
      </c>
      <c r="BA191" s="3">
        <f t="shared" si="95"/>
        <v>0.33333333333333331</v>
      </c>
      <c r="BB191" s="3">
        <v>1</v>
      </c>
      <c r="BC191" s="3">
        <f t="shared" si="96"/>
        <v>0</v>
      </c>
      <c r="BD191" s="3">
        <v>3</v>
      </c>
      <c r="BE191" s="3">
        <f t="shared" si="97"/>
        <v>0.66666666666666663</v>
      </c>
      <c r="BF191" s="3">
        <v>4</v>
      </c>
      <c r="BG191" s="3">
        <f t="shared" si="98"/>
        <v>1</v>
      </c>
      <c r="BH191" s="3">
        <f t="shared" si="107"/>
        <v>0.59259259259259267</v>
      </c>
      <c r="BI191" s="3" t="s">
        <v>1642</v>
      </c>
      <c r="BJ191" s="3">
        <v>2</v>
      </c>
      <c r="BK191" s="3" t="s">
        <v>1643</v>
      </c>
      <c r="BL191" s="3">
        <v>2</v>
      </c>
      <c r="BO191" s="3">
        <v>4</v>
      </c>
      <c r="BP191" s="3">
        <f t="shared" si="99"/>
        <v>1</v>
      </c>
      <c r="BQ191" s="3">
        <v>4</v>
      </c>
      <c r="BR191" s="3">
        <f t="shared" si="100"/>
        <v>1</v>
      </c>
      <c r="BS191" s="3">
        <f t="shared" si="108"/>
        <v>1</v>
      </c>
      <c r="BT191" s="3">
        <v>4</v>
      </c>
      <c r="BU191" s="3">
        <f t="shared" si="101"/>
        <v>1</v>
      </c>
      <c r="BV191" s="3">
        <v>3</v>
      </c>
      <c r="BW191" s="3">
        <f t="shared" si="102"/>
        <v>0.66666666666666663</v>
      </c>
      <c r="BX191" s="3">
        <v>2</v>
      </c>
      <c r="BY191" s="3">
        <f t="shared" si="103"/>
        <v>0.33333333333333331</v>
      </c>
      <c r="BZ191" s="3">
        <f t="shared" si="109"/>
        <v>0.66666666666666663</v>
      </c>
      <c r="CA191" s="3" t="s">
        <v>1644</v>
      </c>
      <c r="CB191" s="3">
        <v>1</v>
      </c>
      <c r="CC191" s="3">
        <v>3</v>
      </c>
      <c r="CD191" s="3">
        <f t="shared" si="110"/>
        <v>0.88227513227513232</v>
      </c>
    </row>
    <row r="192" spans="1:82" ht="15" x14ac:dyDescent="0.2">
      <c r="A192" s="3" t="s">
        <v>1645</v>
      </c>
      <c r="B192" s="21" t="s">
        <v>3137</v>
      </c>
      <c r="C192" s="3" t="s">
        <v>1646</v>
      </c>
      <c r="D192" s="3" t="s">
        <v>113</v>
      </c>
      <c r="E192" s="3" t="s">
        <v>638</v>
      </c>
      <c r="G192" s="3">
        <f t="shared" si="74"/>
        <v>-0.25</v>
      </c>
      <c r="I192" s="3">
        <f t="shared" si="75"/>
        <v>-0.25</v>
      </c>
      <c r="J192" s="1" t="str">
        <f t="shared" si="104"/>
        <v/>
      </c>
      <c r="L192" s="3">
        <f t="shared" si="76"/>
        <v>-0.25</v>
      </c>
      <c r="N192" s="3">
        <f t="shared" si="77"/>
        <v>-0.25</v>
      </c>
      <c r="P192" s="3">
        <f t="shared" si="78"/>
        <v>-0.25</v>
      </c>
      <c r="R192" s="3">
        <f t="shared" si="79"/>
        <v>-0.25</v>
      </c>
      <c r="T192" s="3">
        <f t="shared" si="80"/>
        <v>-0.25</v>
      </c>
      <c r="V192" s="3">
        <f t="shared" si="81"/>
        <v>-0.25</v>
      </c>
      <c r="X192" s="3">
        <f t="shared" si="82"/>
        <v>-0.25</v>
      </c>
      <c r="Z192" s="3">
        <f t="shared" si="83"/>
        <v>-0.25</v>
      </c>
      <c r="AB192" s="3">
        <f t="shared" si="84"/>
        <v>-0.25</v>
      </c>
      <c r="AD192" s="3">
        <f t="shared" si="85"/>
        <v>-0.25</v>
      </c>
      <c r="AF192" s="3">
        <f t="shared" si="86"/>
        <v>-0.25</v>
      </c>
      <c r="AH192" s="3">
        <f t="shared" si="87"/>
        <v>-0.25</v>
      </c>
      <c r="AI192" s="3" t="str">
        <f t="shared" si="105"/>
        <v/>
      </c>
      <c r="AK192" s="3">
        <f t="shared" si="88"/>
        <v>-0.25</v>
      </c>
      <c r="AM192" s="3">
        <f t="shared" si="89"/>
        <v>-0.25</v>
      </c>
      <c r="AN192" s="3" t="str">
        <f t="shared" si="106"/>
        <v/>
      </c>
      <c r="AQ192" s="3">
        <f t="shared" si="90"/>
        <v>-0.33333333333333331</v>
      </c>
      <c r="AS192" s="3">
        <f t="shared" si="91"/>
        <v>-0.33333333333333331</v>
      </c>
      <c r="AU192" s="3">
        <f t="shared" si="92"/>
        <v>-0.33333333333333331</v>
      </c>
      <c r="AW192" s="3">
        <f t="shared" si="93"/>
        <v>-0.33333333333333331</v>
      </c>
      <c r="AY192" s="3">
        <f t="shared" si="94"/>
        <v>-0.33333333333333331</v>
      </c>
      <c r="BA192" s="3">
        <f t="shared" si="95"/>
        <v>-0.33333333333333331</v>
      </c>
      <c r="BC192" s="3">
        <f t="shared" si="96"/>
        <v>-0.33333333333333331</v>
      </c>
      <c r="BE192" s="3">
        <f t="shared" si="97"/>
        <v>-0.33333333333333331</v>
      </c>
      <c r="BG192" s="3">
        <f t="shared" si="98"/>
        <v>-0.33333333333333331</v>
      </c>
      <c r="BH192" s="3" t="str">
        <f t="shared" si="107"/>
        <v/>
      </c>
      <c r="BP192" s="3">
        <f t="shared" si="99"/>
        <v>-0.33333333333333331</v>
      </c>
      <c r="BR192" s="3">
        <f t="shared" si="100"/>
        <v>-0.33333333333333331</v>
      </c>
      <c r="BS192" s="3" t="str">
        <f t="shared" si="108"/>
        <v/>
      </c>
      <c r="BU192" s="3">
        <f t="shared" si="101"/>
        <v>-0.33333333333333331</v>
      </c>
      <c r="BW192" s="3">
        <f t="shared" si="102"/>
        <v>-0.33333333333333331</v>
      </c>
      <c r="BY192" s="3">
        <f t="shared" si="103"/>
        <v>-0.33333333333333331</v>
      </c>
      <c r="BZ192" s="3" t="str">
        <f t="shared" si="109"/>
        <v/>
      </c>
      <c r="CD192" s="3" t="str">
        <f t="shared" si="110"/>
        <v/>
      </c>
    </row>
    <row r="193" spans="1:82" ht="15" x14ac:dyDescent="0.2">
      <c r="A193" s="3" t="s">
        <v>1647</v>
      </c>
      <c r="B193" s="21" t="s">
        <v>3137</v>
      </c>
      <c r="C193" s="3" t="s">
        <v>1606</v>
      </c>
      <c r="D193" s="3" t="s">
        <v>124</v>
      </c>
      <c r="E193" s="3" t="s">
        <v>273</v>
      </c>
      <c r="F193" s="3">
        <v>5</v>
      </c>
      <c r="G193" s="3">
        <f t="shared" si="74"/>
        <v>1</v>
      </c>
      <c r="H193" s="3">
        <v>5</v>
      </c>
      <c r="I193" s="3">
        <f t="shared" si="75"/>
        <v>1</v>
      </c>
      <c r="J193" s="1">
        <f t="shared" si="104"/>
        <v>1</v>
      </c>
      <c r="K193" s="3">
        <v>4</v>
      </c>
      <c r="L193" s="3">
        <f t="shared" si="76"/>
        <v>0.75</v>
      </c>
      <c r="M193" s="3">
        <v>4</v>
      </c>
      <c r="N193" s="3">
        <f t="shared" si="77"/>
        <v>0.75</v>
      </c>
      <c r="O193" s="3">
        <v>5</v>
      </c>
      <c r="P193" s="3">
        <f t="shared" si="78"/>
        <v>1</v>
      </c>
      <c r="Q193" s="3">
        <v>5</v>
      </c>
      <c r="R193" s="3">
        <f t="shared" si="79"/>
        <v>1</v>
      </c>
      <c r="S193" s="3">
        <v>5</v>
      </c>
      <c r="T193" s="3">
        <f t="shared" si="80"/>
        <v>1</v>
      </c>
      <c r="U193" s="3">
        <v>5</v>
      </c>
      <c r="V193" s="3">
        <f t="shared" si="81"/>
        <v>1</v>
      </c>
      <c r="W193" s="3">
        <v>4</v>
      </c>
      <c r="X193" s="3">
        <f t="shared" si="82"/>
        <v>0.75</v>
      </c>
      <c r="Y193" s="3">
        <v>4</v>
      </c>
      <c r="Z193" s="3">
        <f t="shared" si="83"/>
        <v>0.75</v>
      </c>
      <c r="AA193" s="3">
        <v>4</v>
      </c>
      <c r="AB193" s="3">
        <f t="shared" si="84"/>
        <v>0.75</v>
      </c>
      <c r="AC193" s="3">
        <v>4</v>
      </c>
      <c r="AD193" s="3">
        <f t="shared" si="85"/>
        <v>0.75</v>
      </c>
      <c r="AE193" s="3">
        <v>5</v>
      </c>
      <c r="AF193" s="3">
        <f t="shared" si="86"/>
        <v>1</v>
      </c>
      <c r="AG193" s="3">
        <v>3</v>
      </c>
      <c r="AH193" s="3">
        <f t="shared" si="87"/>
        <v>0.5</v>
      </c>
      <c r="AI193" s="3">
        <f t="shared" si="105"/>
        <v>0.83333333333333337</v>
      </c>
      <c r="AJ193" s="3">
        <v>4</v>
      </c>
      <c r="AK193" s="3">
        <f t="shared" si="88"/>
        <v>0.75</v>
      </c>
      <c r="AL193" s="3">
        <v>4</v>
      </c>
      <c r="AM193" s="3">
        <f t="shared" si="89"/>
        <v>0.75</v>
      </c>
      <c r="AN193" s="3">
        <f t="shared" si="106"/>
        <v>0.75</v>
      </c>
      <c r="AO193" s="3" t="s">
        <v>237</v>
      </c>
      <c r="AP193" s="3">
        <v>4</v>
      </c>
      <c r="AQ193" s="3">
        <f t="shared" si="90"/>
        <v>1</v>
      </c>
      <c r="AR193" s="3">
        <v>1</v>
      </c>
      <c r="AS193" s="3">
        <f t="shared" si="91"/>
        <v>0</v>
      </c>
      <c r="AT193" s="3">
        <v>1</v>
      </c>
      <c r="AU193" s="3">
        <f t="shared" si="92"/>
        <v>0</v>
      </c>
      <c r="AV193" s="3">
        <v>1</v>
      </c>
      <c r="AW193" s="3">
        <f t="shared" si="93"/>
        <v>0</v>
      </c>
      <c r="AX193" s="3">
        <v>1</v>
      </c>
      <c r="AY193" s="3">
        <f t="shared" si="94"/>
        <v>0</v>
      </c>
      <c r="AZ193" s="3">
        <v>2</v>
      </c>
      <c r="BA193" s="3">
        <f t="shared" si="95"/>
        <v>0.33333333333333331</v>
      </c>
      <c r="BB193" s="3">
        <v>2</v>
      </c>
      <c r="BC193" s="3">
        <f t="shared" si="96"/>
        <v>0.33333333333333331</v>
      </c>
      <c r="BD193" s="3">
        <v>2</v>
      </c>
      <c r="BE193" s="3">
        <f t="shared" si="97"/>
        <v>0.33333333333333331</v>
      </c>
      <c r="BF193" s="3">
        <v>4</v>
      </c>
      <c r="BG193" s="3">
        <f t="shared" si="98"/>
        <v>1</v>
      </c>
      <c r="BH193" s="3">
        <f t="shared" si="107"/>
        <v>0.33333333333333331</v>
      </c>
      <c r="BO193" s="3">
        <v>4</v>
      </c>
      <c r="BP193" s="3">
        <f t="shared" si="99"/>
        <v>1</v>
      </c>
      <c r="BQ193" s="3">
        <v>4</v>
      </c>
      <c r="BR193" s="3">
        <f t="shared" si="100"/>
        <v>1</v>
      </c>
      <c r="BS193" s="3">
        <f t="shared" si="108"/>
        <v>1</v>
      </c>
      <c r="BT193" s="3">
        <v>4</v>
      </c>
      <c r="BU193" s="3">
        <f t="shared" si="101"/>
        <v>1</v>
      </c>
      <c r="BV193" s="3">
        <v>3</v>
      </c>
      <c r="BW193" s="3">
        <f t="shared" si="102"/>
        <v>0.66666666666666663</v>
      </c>
      <c r="BX193" s="3">
        <v>3</v>
      </c>
      <c r="BY193" s="3">
        <f t="shared" si="103"/>
        <v>0.66666666666666663</v>
      </c>
      <c r="BZ193" s="3">
        <f t="shared" si="109"/>
        <v>0.77777777777777768</v>
      </c>
      <c r="CA193" s="3" t="s">
        <v>237</v>
      </c>
      <c r="CB193" s="3">
        <v>1</v>
      </c>
      <c r="CC193" s="3">
        <v>2</v>
      </c>
      <c r="CD193" s="3">
        <f t="shared" si="110"/>
        <v>0.81349206349206349</v>
      </c>
    </row>
    <row r="194" spans="1:82" ht="15" x14ac:dyDescent="0.2">
      <c r="A194" s="3" t="s">
        <v>1648</v>
      </c>
      <c r="B194" s="21" t="s">
        <v>3138</v>
      </c>
      <c r="C194" s="3" t="s">
        <v>1649</v>
      </c>
      <c r="D194" s="3" t="s">
        <v>124</v>
      </c>
      <c r="E194" s="3" t="s">
        <v>1650</v>
      </c>
      <c r="F194" s="3">
        <v>5</v>
      </c>
      <c r="G194" s="3">
        <f t="shared" si="74"/>
        <v>1</v>
      </c>
      <c r="H194" s="3">
        <v>5</v>
      </c>
      <c r="I194" s="3">
        <f t="shared" si="75"/>
        <v>1</v>
      </c>
      <c r="J194" s="1">
        <f t="shared" si="104"/>
        <v>1</v>
      </c>
      <c r="K194" s="3">
        <v>5</v>
      </c>
      <c r="L194" s="3">
        <f t="shared" si="76"/>
        <v>1</v>
      </c>
      <c r="M194" s="3">
        <v>5</v>
      </c>
      <c r="N194" s="3">
        <f t="shared" si="77"/>
        <v>1</v>
      </c>
      <c r="O194" s="3">
        <v>5</v>
      </c>
      <c r="P194" s="3">
        <f t="shared" si="78"/>
        <v>1</v>
      </c>
      <c r="Q194" s="3">
        <v>3</v>
      </c>
      <c r="R194" s="3">
        <f t="shared" si="79"/>
        <v>0.5</v>
      </c>
      <c r="S194" s="3">
        <v>3</v>
      </c>
      <c r="T194" s="3">
        <f t="shared" si="80"/>
        <v>0.5</v>
      </c>
      <c r="U194" s="3">
        <v>3</v>
      </c>
      <c r="V194" s="3">
        <f t="shared" si="81"/>
        <v>0.5</v>
      </c>
      <c r="W194" s="3">
        <v>5</v>
      </c>
      <c r="X194" s="3">
        <f t="shared" si="82"/>
        <v>1</v>
      </c>
      <c r="Y194" s="3">
        <v>2</v>
      </c>
      <c r="Z194" s="3">
        <f t="shared" si="83"/>
        <v>0.25</v>
      </c>
      <c r="AA194" s="3">
        <v>4</v>
      </c>
      <c r="AB194" s="3">
        <f t="shared" si="84"/>
        <v>0.75</v>
      </c>
      <c r="AC194" s="3">
        <v>2</v>
      </c>
      <c r="AD194" s="3">
        <f t="shared" si="85"/>
        <v>0.25</v>
      </c>
      <c r="AE194" s="3">
        <v>4</v>
      </c>
      <c r="AF194" s="3">
        <f t="shared" si="86"/>
        <v>0.75</v>
      </c>
      <c r="AG194" s="3">
        <v>2</v>
      </c>
      <c r="AH194" s="3">
        <f t="shared" si="87"/>
        <v>0.25</v>
      </c>
      <c r="AI194" s="3">
        <f t="shared" si="105"/>
        <v>0.64583333333333337</v>
      </c>
      <c r="AJ194" s="3">
        <v>5</v>
      </c>
      <c r="AK194" s="3">
        <f t="shared" si="88"/>
        <v>1</v>
      </c>
      <c r="AL194" s="3">
        <v>5</v>
      </c>
      <c r="AM194" s="3">
        <f t="shared" si="89"/>
        <v>1</v>
      </c>
      <c r="AN194" s="3">
        <f t="shared" si="106"/>
        <v>1</v>
      </c>
      <c r="AO194" s="3" t="s">
        <v>1655</v>
      </c>
      <c r="AP194" s="3">
        <v>2</v>
      </c>
      <c r="AQ194" s="3">
        <f t="shared" si="90"/>
        <v>0.33333333333333331</v>
      </c>
      <c r="AR194" s="3">
        <v>1</v>
      </c>
      <c r="AS194" s="3">
        <f t="shared" si="91"/>
        <v>0</v>
      </c>
      <c r="AT194" s="3">
        <v>1</v>
      </c>
      <c r="AU194" s="3">
        <f t="shared" si="92"/>
        <v>0</v>
      </c>
      <c r="AV194" s="3">
        <v>1</v>
      </c>
      <c r="AW194" s="3">
        <f t="shared" si="93"/>
        <v>0</v>
      </c>
      <c r="AX194" s="3">
        <v>1</v>
      </c>
      <c r="AY194" s="3">
        <f t="shared" si="94"/>
        <v>0</v>
      </c>
      <c r="AZ194" s="3">
        <v>2</v>
      </c>
      <c r="BA194" s="3">
        <f t="shared" si="95"/>
        <v>0.33333333333333331</v>
      </c>
      <c r="BB194" s="3">
        <v>2</v>
      </c>
      <c r="BC194" s="3">
        <f t="shared" si="96"/>
        <v>0.33333333333333331</v>
      </c>
      <c r="BD194" s="3">
        <v>1</v>
      </c>
      <c r="BE194" s="3">
        <f t="shared" si="97"/>
        <v>0</v>
      </c>
      <c r="BF194" s="3">
        <v>3</v>
      </c>
      <c r="BG194" s="3">
        <f t="shared" si="98"/>
        <v>0.66666666666666663</v>
      </c>
      <c r="BH194" s="3">
        <f t="shared" si="107"/>
        <v>0.18518518518518517</v>
      </c>
      <c r="BI194" s="3" t="s">
        <v>264</v>
      </c>
      <c r="BJ194" s="3">
        <v>2</v>
      </c>
      <c r="BK194" s="3" t="s">
        <v>1656</v>
      </c>
      <c r="BL194" s="3">
        <v>2</v>
      </c>
      <c r="BO194" s="3">
        <v>3</v>
      </c>
      <c r="BP194" s="3">
        <f t="shared" si="99"/>
        <v>0.66666666666666663</v>
      </c>
      <c r="BQ194" s="3">
        <v>4</v>
      </c>
      <c r="BR194" s="3">
        <f t="shared" si="100"/>
        <v>1</v>
      </c>
      <c r="BS194" s="3">
        <f t="shared" si="108"/>
        <v>0.83333333333333326</v>
      </c>
      <c r="BT194" s="3">
        <v>4</v>
      </c>
      <c r="BU194" s="3">
        <f t="shared" si="101"/>
        <v>1</v>
      </c>
      <c r="BV194" s="3">
        <v>1</v>
      </c>
      <c r="BW194" s="3">
        <f t="shared" si="102"/>
        <v>0</v>
      </c>
      <c r="BX194" s="3">
        <v>3</v>
      </c>
      <c r="BY194" s="3">
        <f t="shared" si="103"/>
        <v>0.66666666666666663</v>
      </c>
      <c r="BZ194" s="3">
        <f t="shared" si="109"/>
        <v>0.55555555555555547</v>
      </c>
      <c r="CA194" s="3" t="s">
        <v>1657</v>
      </c>
      <c r="CB194" s="3">
        <v>1</v>
      </c>
      <c r="CC194" s="3">
        <v>5</v>
      </c>
      <c r="CD194" s="3">
        <f t="shared" si="110"/>
        <v>0.74570105820105825</v>
      </c>
    </row>
    <row r="195" spans="1:82" ht="15" x14ac:dyDescent="0.2">
      <c r="A195" s="3" t="s">
        <v>1658</v>
      </c>
      <c r="B195" s="21" t="s">
        <v>3152</v>
      </c>
      <c r="C195" s="3" t="s">
        <v>1659</v>
      </c>
      <c r="D195" s="3" t="s">
        <v>124</v>
      </c>
      <c r="E195" s="3" t="s">
        <v>549</v>
      </c>
      <c r="F195" s="3">
        <v>4</v>
      </c>
      <c r="G195" s="3">
        <f t="shared" ref="G195:G258" si="111">(F195-1)/4</f>
        <v>0.75</v>
      </c>
      <c r="H195" s="3">
        <v>5</v>
      </c>
      <c r="I195" s="3">
        <f t="shared" ref="I195:I258" si="112">(H195-1)/4</f>
        <v>1</v>
      </c>
      <c r="J195" s="1">
        <f t="shared" si="104"/>
        <v>0.875</v>
      </c>
      <c r="K195" s="3">
        <v>5</v>
      </c>
      <c r="L195" s="3">
        <f t="shared" ref="L195:L258" si="113">(K195-1)/4</f>
        <v>1</v>
      </c>
      <c r="M195" s="3">
        <v>5</v>
      </c>
      <c r="N195" s="3">
        <f t="shared" ref="N195:N258" si="114">(M195-1)/4</f>
        <v>1</v>
      </c>
      <c r="O195" s="3">
        <v>5</v>
      </c>
      <c r="P195" s="3">
        <f t="shared" ref="P195:P258" si="115">(O195-1)/4</f>
        <v>1</v>
      </c>
      <c r="Q195" s="3">
        <v>2</v>
      </c>
      <c r="R195" s="3">
        <f t="shared" ref="R195:R258" si="116">(Q195-1)/4</f>
        <v>0.25</v>
      </c>
      <c r="S195" s="3">
        <v>2</v>
      </c>
      <c r="T195" s="3">
        <f t="shared" ref="T195:T258" si="117">(S195-1)/4</f>
        <v>0.25</v>
      </c>
      <c r="U195" s="3">
        <v>2</v>
      </c>
      <c r="V195" s="3">
        <f t="shared" ref="V195:V258" si="118">(U195-1)/4</f>
        <v>0.25</v>
      </c>
      <c r="W195" s="3">
        <v>5</v>
      </c>
      <c r="X195" s="3">
        <f t="shared" ref="X195:X258" si="119">(W195-1)/4</f>
        <v>1</v>
      </c>
      <c r="Y195" s="3">
        <v>1</v>
      </c>
      <c r="Z195" s="3">
        <f t="shared" ref="Z195:Z258" si="120">(Y195-1)/4</f>
        <v>0</v>
      </c>
      <c r="AA195" s="3">
        <v>5</v>
      </c>
      <c r="AB195" s="3">
        <f t="shared" ref="AB195:AB258" si="121">(AA195-1)/4</f>
        <v>1</v>
      </c>
      <c r="AC195" s="3">
        <v>5</v>
      </c>
      <c r="AD195" s="3">
        <f t="shared" ref="AD195:AD258" si="122">(AC195-1)/4</f>
        <v>1</v>
      </c>
      <c r="AE195" s="3">
        <v>5</v>
      </c>
      <c r="AF195" s="3">
        <f t="shared" ref="AF195:AF258" si="123">(AE195-1)/4</f>
        <v>1</v>
      </c>
      <c r="AG195" s="3">
        <v>1</v>
      </c>
      <c r="AH195" s="3">
        <f t="shared" ref="AH195:AH258" si="124">(AG195-1)/4</f>
        <v>0</v>
      </c>
      <c r="AI195" s="3">
        <f t="shared" si="105"/>
        <v>0.64583333333333337</v>
      </c>
      <c r="AJ195" s="3">
        <v>5</v>
      </c>
      <c r="AK195" s="3">
        <f t="shared" ref="AK195:AK258" si="125">(AJ195-1)/4</f>
        <v>1</v>
      </c>
      <c r="AL195" s="3">
        <v>5</v>
      </c>
      <c r="AM195" s="3">
        <f t="shared" ref="AM195:AM258" si="126">(AL195-1)/4</f>
        <v>1</v>
      </c>
      <c r="AN195" s="3">
        <f t="shared" si="106"/>
        <v>1</v>
      </c>
      <c r="AO195" s="3" t="s">
        <v>1661</v>
      </c>
      <c r="AP195" s="3">
        <v>4</v>
      </c>
      <c r="AQ195" s="3">
        <f t="shared" ref="AQ195:AQ258" si="127">(AP195-1)/3</f>
        <v>1</v>
      </c>
      <c r="AR195" s="3">
        <v>1</v>
      </c>
      <c r="AS195" s="3">
        <f t="shared" ref="AS195:AS258" si="128">(AR195-1)/3</f>
        <v>0</v>
      </c>
      <c r="AT195" s="3">
        <v>1</v>
      </c>
      <c r="AU195" s="3">
        <f t="shared" ref="AU195:AU258" si="129">(AT195-1)/3</f>
        <v>0</v>
      </c>
      <c r="AV195" s="3">
        <v>2</v>
      </c>
      <c r="AW195" s="3">
        <f t="shared" ref="AW195:AW258" si="130">(AV195-1)/3</f>
        <v>0.33333333333333331</v>
      </c>
      <c r="AX195" s="3">
        <v>2</v>
      </c>
      <c r="AY195" s="3">
        <f t="shared" ref="AY195:AY258" si="131">(AX195-1)/3</f>
        <v>0.33333333333333331</v>
      </c>
      <c r="AZ195" s="3">
        <v>1</v>
      </c>
      <c r="BA195" s="3">
        <f t="shared" ref="BA195:BA258" si="132">(AZ195-1)/3</f>
        <v>0</v>
      </c>
      <c r="BB195" s="3">
        <v>2</v>
      </c>
      <c r="BC195" s="3">
        <f t="shared" ref="BC195:BC258" si="133">(BB195-1)/3</f>
        <v>0.33333333333333331</v>
      </c>
      <c r="BD195" s="3">
        <v>2</v>
      </c>
      <c r="BE195" s="3">
        <f t="shared" ref="BE195:BE258" si="134">(BD195-1)/3</f>
        <v>0.33333333333333331</v>
      </c>
      <c r="BF195" s="3">
        <v>2</v>
      </c>
      <c r="BG195" s="3">
        <f t="shared" ref="BG195:BG258" si="135">(BF195-1)/3</f>
        <v>0.33333333333333331</v>
      </c>
      <c r="BH195" s="3">
        <f t="shared" si="107"/>
        <v>0.29629629629629628</v>
      </c>
      <c r="BO195" s="3">
        <v>4</v>
      </c>
      <c r="BP195" s="3">
        <f t="shared" ref="BP195:BP258" si="136">(BO195-1)/3</f>
        <v>1</v>
      </c>
      <c r="BQ195" s="3">
        <v>4</v>
      </c>
      <c r="BR195" s="3">
        <f t="shared" ref="BR195:BR258" si="137">(BQ195-1)/3</f>
        <v>1</v>
      </c>
      <c r="BS195" s="3">
        <f t="shared" si="108"/>
        <v>1</v>
      </c>
      <c r="BT195" s="3">
        <v>4</v>
      </c>
      <c r="BU195" s="3">
        <f t="shared" ref="BU195:BU258" si="138">(BT195-1)/3</f>
        <v>1</v>
      </c>
      <c r="BV195" s="3">
        <v>3</v>
      </c>
      <c r="BW195" s="3">
        <f t="shared" ref="BW195:BW258" si="139">(BV195-1)/3</f>
        <v>0.66666666666666663</v>
      </c>
      <c r="BX195" s="3">
        <v>2</v>
      </c>
      <c r="BY195" s="3">
        <f t="shared" ref="BY195:BY258" si="140">(BX195-1)/3</f>
        <v>0.33333333333333331</v>
      </c>
      <c r="BZ195" s="3">
        <f t="shared" si="109"/>
        <v>0.66666666666666663</v>
      </c>
      <c r="CA195" s="3" t="s">
        <v>1662</v>
      </c>
      <c r="CB195" s="3">
        <v>1</v>
      </c>
      <c r="CC195" s="3">
        <v>3</v>
      </c>
      <c r="CD195" s="3">
        <f t="shared" si="110"/>
        <v>0.78339947089947093</v>
      </c>
    </row>
    <row r="196" spans="1:82" ht="15" x14ac:dyDescent="0.2">
      <c r="A196" s="3" t="s">
        <v>1663</v>
      </c>
      <c r="B196" s="21" t="s">
        <v>3152</v>
      </c>
      <c r="C196" s="3" t="s">
        <v>1664</v>
      </c>
      <c r="D196" s="3" t="s">
        <v>124</v>
      </c>
      <c r="E196" s="3" t="s">
        <v>195</v>
      </c>
      <c r="F196" s="3">
        <v>5</v>
      </c>
      <c r="G196" s="3">
        <f t="shared" si="111"/>
        <v>1</v>
      </c>
      <c r="H196" s="3">
        <v>5</v>
      </c>
      <c r="I196" s="3">
        <f t="shared" si="112"/>
        <v>1</v>
      </c>
      <c r="J196" s="1">
        <f t="shared" ref="J196:J259" si="141">IFERROR(AVERAGE(IF(G196&gt;=0,G196,""), IF(I196&gt;=0,I196,"")), "")</f>
        <v>1</v>
      </c>
      <c r="K196" s="3">
        <v>5</v>
      </c>
      <c r="L196" s="3">
        <f t="shared" si="113"/>
        <v>1</v>
      </c>
      <c r="M196" s="3">
        <v>5</v>
      </c>
      <c r="N196" s="3">
        <f t="shared" si="114"/>
        <v>1</v>
      </c>
      <c r="O196" s="3">
        <v>5</v>
      </c>
      <c r="P196" s="3">
        <f t="shared" si="115"/>
        <v>1</v>
      </c>
      <c r="Q196" s="3">
        <v>4</v>
      </c>
      <c r="R196" s="3">
        <f t="shared" si="116"/>
        <v>0.75</v>
      </c>
      <c r="S196" s="3">
        <v>4</v>
      </c>
      <c r="T196" s="3">
        <f t="shared" si="117"/>
        <v>0.75</v>
      </c>
      <c r="U196" s="3">
        <v>5</v>
      </c>
      <c r="V196" s="3">
        <f t="shared" si="118"/>
        <v>1</v>
      </c>
      <c r="W196" s="3">
        <v>4</v>
      </c>
      <c r="X196" s="3">
        <f t="shared" si="119"/>
        <v>0.75</v>
      </c>
      <c r="Y196" s="3">
        <v>4</v>
      </c>
      <c r="Z196" s="3">
        <f t="shared" si="120"/>
        <v>0.75</v>
      </c>
      <c r="AA196" s="3">
        <v>5</v>
      </c>
      <c r="AB196" s="3">
        <f t="shared" si="121"/>
        <v>1</v>
      </c>
      <c r="AC196" s="3">
        <v>4</v>
      </c>
      <c r="AD196" s="3">
        <f t="shared" si="122"/>
        <v>0.75</v>
      </c>
      <c r="AE196" s="3">
        <v>4</v>
      </c>
      <c r="AF196" s="3">
        <f t="shared" si="123"/>
        <v>0.75</v>
      </c>
      <c r="AG196" s="3">
        <v>3</v>
      </c>
      <c r="AH196" s="3">
        <f t="shared" si="124"/>
        <v>0.5</v>
      </c>
      <c r="AI196" s="3">
        <f t="shared" ref="AI196:AI259" si="142">IFERROR(AVERAGE(IF(L196&gt;=0,L196,""), IF(N196&gt;=0,N196,""), IF(P196&gt;=0,P196,""), IF(R196&gt;=0,R196,""), IF(T196&gt;=0,T196,""), IF(V196&gt;=0,V196,""), IF(X196&gt;=0,X196,""), IF(Z196&gt;=0,Z196,""), IF(AB196&gt;=0,AB196,""), IF(AD196&gt;=0,AD196,""), IF(AF196&gt;=0,AF196,""), IF(AH196&gt;=0,AH196,"")), "")</f>
        <v>0.83333333333333337</v>
      </c>
      <c r="AJ196" s="3">
        <v>5</v>
      </c>
      <c r="AK196" s="3">
        <f t="shared" si="125"/>
        <v>1</v>
      </c>
      <c r="AL196" s="3">
        <v>5</v>
      </c>
      <c r="AM196" s="3">
        <f t="shared" si="126"/>
        <v>1</v>
      </c>
      <c r="AN196" s="3">
        <f t="shared" ref="AN196:AN259" si="143">IFERROR(AVERAGE(IF(AK196&gt;=0,AK196,""), IF(AM196&gt;=0,AM196,"")), "")</f>
        <v>1</v>
      </c>
      <c r="AO196" s="3" t="s">
        <v>1669</v>
      </c>
      <c r="AP196" s="3">
        <v>4</v>
      </c>
      <c r="AQ196" s="3">
        <f t="shared" si="127"/>
        <v>1</v>
      </c>
      <c r="AR196" s="3">
        <v>2</v>
      </c>
      <c r="AS196" s="3">
        <f t="shared" si="128"/>
        <v>0.33333333333333331</v>
      </c>
      <c r="AT196" s="3">
        <v>2</v>
      </c>
      <c r="AU196" s="3">
        <f t="shared" si="129"/>
        <v>0.33333333333333331</v>
      </c>
      <c r="AV196" s="3">
        <v>2</v>
      </c>
      <c r="AW196" s="3">
        <f t="shared" si="130"/>
        <v>0.33333333333333331</v>
      </c>
      <c r="AX196" s="3">
        <v>4</v>
      </c>
      <c r="AY196" s="3">
        <f t="shared" si="131"/>
        <v>1</v>
      </c>
      <c r="AZ196" s="3">
        <v>4</v>
      </c>
      <c r="BA196" s="3">
        <f t="shared" si="132"/>
        <v>1</v>
      </c>
      <c r="BB196" s="3">
        <v>4</v>
      </c>
      <c r="BC196" s="3">
        <f t="shared" si="133"/>
        <v>1</v>
      </c>
      <c r="BD196" s="3">
        <v>4</v>
      </c>
      <c r="BE196" s="3">
        <f t="shared" si="134"/>
        <v>1</v>
      </c>
      <c r="BF196" s="3">
        <v>3</v>
      </c>
      <c r="BG196" s="3">
        <f t="shared" si="135"/>
        <v>0.66666666666666663</v>
      </c>
      <c r="BH196" s="3">
        <f t="shared" ref="BH196:BH259" si="144">IFERROR(AVERAGE(IF(AQ196&gt;=0,AQ196,""), IF(AS196&gt;=0,AS196,""), IF(AU196&gt;=0,AU196,""), IF(AW196&gt;=0,AW196,""), IF(AY196&gt;=0,AY196,""), IF(BA196&gt;=0,BA196,""), IF(BC196&gt;=0,BC196,""), IF(BE196&gt;=0,BE196,""), IF(BG196&gt;=0,BG196,"")), "")</f>
        <v>0.74074074074074081</v>
      </c>
      <c r="BI196" s="3" t="s">
        <v>955</v>
      </c>
      <c r="BJ196" s="3">
        <v>3</v>
      </c>
      <c r="BK196" s="3" t="s">
        <v>955</v>
      </c>
      <c r="BL196" s="3">
        <v>3</v>
      </c>
      <c r="BM196" s="3" t="s">
        <v>955</v>
      </c>
      <c r="BN196" s="3">
        <v>3</v>
      </c>
      <c r="BO196" s="3">
        <v>1</v>
      </c>
      <c r="BP196" s="3">
        <f t="shared" si="136"/>
        <v>0</v>
      </c>
      <c r="BQ196" s="3">
        <v>1</v>
      </c>
      <c r="BR196" s="3">
        <f t="shared" si="137"/>
        <v>0</v>
      </c>
      <c r="BS196" s="3">
        <f t="shared" ref="BS196:BS259" si="145">IFERROR(AVERAGE(IF(BP196&gt;=0,BP196,""), IF(BR196&gt;=0,BR196,"")), "")</f>
        <v>0</v>
      </c>
      <c r="BT196" s="3">
        <v>3</v>
      </c>
      <c r="BU196" s="3">
        <f t="shared" si="138"/>
        <v>0.66666666666666663</v>
      </c>
      <c r="BV196" s="3">
        <v>3</v>
      </c>
      <c r="BW196" s="3">
        <f t="shared" si="139"/>
        <v>0.66666666666666663</v>
      </c>
      <c r="BX196" s="3">
        <v>4</v>
      </c>
      <c r="BY196" s="3">
        <f t="shared" si="140"/>
        <v>1</v>
      </c>
      <c r="BZ196" s="3">
        <f t="shared" ref="BZ196:BZ259" si="146">IFERROR(AVERAGE(IF(BU196&gt;=0,BU196,""), IF(BW196&gt;=0,BW196,""), IF(BY196&gt;=0,BY196,"")), "")</f>
        <v>0.77777777777777768</v>
      </c>
      <c r="CA196" s="3" t="s">
        <v>1670</v>
      </c>
      <c r="CB196" s="3">
        <v>1</v>
      </c>
      <c r="CC196" s="3">
        <v>3</v>
      </c>
      <c r="CD196" s="3">
        <f t="shared" ref="CD196:CD259" si="147">IFERROR(AVERAGE(J196,AI196,AN196,BH196,BS196,BZ196,CB196), "")</f>
        <v>0.76455026455026454</v>
      </c>
    </row>
    <row r="197" spans="1:82" ht="15" x14ac:dyDescent="0.2">
      <c r="A197" s="3" t="s">
        <v>1671</v>
      </c>
      <c r="B197" s="21" t="s">
        <v>3137</v>
      </c>
      <c r="C197" s="3">
        <v>66111</v>
      </c>
      <c r="D197" s="3" t="s">
        <v>124</v>
      </c>
      <c r="E197" s="3" t="s">
        <v>377</v>
      </c>
      <c r="G197" s="3">
        <f t="shared" si="111"/>
        <v>-0.25</v>
      </c>
      <c r="I197" s="3">
        <f t="shared" si="112"/>
        <v>-0.25</v>
      </c>
      <c r="J197" s="1" t="str">
        <f t="shared" si="141"/>
        <v/>
      </c>
      <c r="L197" s="3">
        <f t="shared" si="113"/>
        <v>-0.25</v>
      </c>
      <c r="N197" s="3">
        <f t="shared" si="114"/>
        <v>-0.25</v>
      </c>
      <c r="P197" s="3">
        <f t="shared" si="115"/>
        <v>-0.25</v>
      </c>
      <c r="R197" s="3">
        <f t="shared" si="116"/>
        <v>-0.25</v>
      </c>
      <c r="T197" s="3">
        <f t="shared" si="117"/>
        <v>-0.25</v>
      </c>
      <c r="V197" s="3">
        <f t="shared" si="118"/>
        <v>-0.25</v>
      </c>
      <c r="X197" s="3">
        <f t="shared" si="119"/>
        <v>-0.25</v>
      </c>
      <c r="Z197" s="3">
        <f t="shared" si="120"/>
        <v>-0.25</v>
      </c>
      <c r="AB197" s="3">
        <f t="shared" si="121"/>
        <v>-0.25</v>
      </c>
      <c r="AD197" s="3">
        <f t="shared" si="122"/>
        <v>-0.25</v>
      </c>
      <c r="AF197" s="3">
        <f t="shared" si="123"/>
        <v>-0.25</v>
      </c>
      <c r="AH197" s="3">
        <f t="shared" si="124"/>
        <v>-0.25</v>
      </c>
      <c r="AI197" s="3" t="str">
        <f t="shared" si="142"/>
        <v/>
      </c>
      <c r="AK197" s="3">
        <f t="shared" si="125"/>
        <v>-0.25</v>
      </c>
      <c r="AM197" s="3">
        <f t="shared" si="126"/>
        <v>-0.25</v>
      </c>
      <c r="AN197" s="3" t="str">
        <f t="shared" si="143"/>
        <v/>
      </c>
      <c r="AQ197" s="3">
        <f t="shared" si="127"/>
        <v>-0.33333333333333331</v>
      </c>
      <c r="AS197" s="3">
        <f t="shared" si="128"/>
        <v>-0.33333333333333331</v>
      </c>
      <c r="AU197" s="3">
        <f t="shared" si="129"/>
        <v>-0.33333333333333331</v>
      </c>
      <c r="AW197" s="3">
        <f t="shared" si="130"/>
        <v>-0.33333333333333331</v>
      </c>
      <c r="AY197" s="3">
        <f t="shared" si="131"/>
        <v>-0.33333333333333331</v>
      </c>
      <c r="BA197" s="3">
        <f t="shared" si="132"/>
        <v>-0.33333333333333331</v>
      </c>
      <c r="BC197" s="3">
        <f t="shared" si="133"/>
        <v>-0.33333333333333331</v>
      </c>
      <c r="BE197" s="3">
        <f t="shared" si="134"/>
        <v>-0.33333333333333331</v>
      </c>
      <c r="BG197" s="3">
        <f t="shared" si="135"/>
        <v>-0.33333333333333331</v>
      </c>
      <c r="BH197" s="3" t="str">
        <f t="shared" si="144"/>
        <v/>
      </c>
      <c r="BP197" s="3">
        <f t="shared" si="136"/>
        <v>-0.33333333333333331</v>
      </c>
      <c r="BR197" s="3">
        <f t="shared" si="137"/>
        <v>-0.33333333333333331</v>
      </c>
      <c r="BS197" s="3" t="str">
        <f t="shared" si="145"/>
        <v/>
      </c>
      <c r="BU197" s="3">
        <f t="shared" si="138"/>
        <v>-0.33333333333333331</v>
      </c>
      <c r="BW197" s="3">
        <f t="shared" si="139"/>
        <v>-0.33333333333333331</v>
      </c>
      <c r="BY197" s="3">
        <f t="shared" si="140"/>
        <v>-0.33333333333333331</v>
      </c>
      <c r="BZ197" s="3" t="str">
        <f t="shared" si="146"/>
        <v/>
      </c>
      <c r="CD197" s="3" t="str">
        <f t="shared" si="147"/>
        <v/>
      </c>
    </row>
    <row r="198" spans="1:82" ht="15" x14ac:dyDescent="0.2">
      <c r="A198" s="3" t="s">
        <v>1672</v>
      </c>
      <c r="B198" s="21" t="s">
        <v>3137</v>
      </c>
      <c r="C198" s="3" t="s">
        <v>1673</v>
      </c>
      <c r="D198" s="3" t="s">
        <v>124</v>
      </c>
      <c r="E198" s="3" t="s">
        <v>1674</v>
      </c>
      <c r="G198" s="3">
        <f t="shared" si="111"/>
        <v>-0.25</v>
      </c>
      <c r="I198" s="3">
        <f t="shared" si="112"/>
        <v>-0.25</v>
      </c>
      <c r="J198" s="1" t="str">
        <f t="shared" si="141"/>
        <v/>
      </c>
      <c r="L198" s="3">
        <f t="shared" si="113"/>
        <v>-0.25</v>
      </c>
      <c r="N198" s="3">
        <f t="shared" si="114"/>
        <v>-0.25</v>
      </c>
      <c r="P198" s="3">
        <f t="shared" si="115"/>
        <v>-0.25</v>
      </c>
      <c r="R198" s="3">
        <f t="shared" si="116"/>
        <v>-0.25</v>
      </c>
      <c r="T198" s="3">
        <f t="shared" si="117"/>
        <v>-0.25</v>
      </c>
      <c r="V198" s="3">
        <f t="shared" si="118"/>
        <v>-0.25</v>
      </c>
      <c r="X198" s="3">
        <f t="shared" si="119"/>
        <v>-0.25</v>
      </c>
      <c r="Z198" s="3">
        <f t="shared" si="120"/>
        <v>-0.25</v>
      </c>
      <c r="AB198" s="3">
        <f t="shared" si="121"/>
        <v>-0.25</v>
      </c>
      <c r="AD198" s="3">
        <f t="shared" si="122"/>
        <v>-0.25</v>
      </c>
      <c r="AF198" s="3">
        <f t="shared" si="123"/>
        <v>-0.25</v>
      </c>
      <c r="AH198" s="3">
        <f t="shared" si="124"/>
        <v>-0.25</v>
      </c>
      <c r="AI198" s="3" t="str">
        <f t="shared" si="142"/>
        <v/>
      </c>
      <c r="AK198" s="3">
        <f t="shared" si="125"/>
        <v>-0.25</v>
      </c>
      <c r="AM198" s="3">
        <f t="shared" si="126"/>
        <v>-0.25</v>
      </c>
      <c r="AN198" s="3" t="str">
        <f t="shared" si="143"/>
        <v/>
      </c>
      <c r="AQ198" s="3">
        <f t="shared" si="127"/>
        <v>-0.33333333333333331</v>
      </c>
      <c r="AS198" s="3">
        <f t="shared" si="128"/>
        <v>-0.33333333333333331</v>
      </c>
      <c r="AU198" s="3">
        <f t="shared" si="129"/>
        <v>-0.33333333333333331</v>
      </c>
      <c r="AW198" s="3">
        <f t="shared" si="130"/>
        <v>-0.33333333333333331</v>
      </c>
      <c r="AY198" s="3">
        <f t="shared" si="131"/>
        <v>-0.33333333333333331</v>
      </c>
      <c r="BA198" s="3">
        <f t="shared" si="132"/>
        <v>-0.33333333333333331</v>
      </c>
      <c r="BC198" s="3">
        <f t="shared" si="133"/>
        <v>-0.33333333333333331</v>
      </c>
      <c r="BE198" s="3">
        <f t="shared" si="134"/>
        <v>-0.33333333333333331</v>
      </c>
      <c r="BG198" s="3">
        <f t="shared" si="135"/>
        <v>-0.33333333333333331</v>
      </c>
      <c r="BH198" s="3" t="str">
        <f t="shared" si="144"/>
        <v/>
      </c>
      <c r="BP198" s="3">
        <f t="shared" si="136"/>
        <v>-0.33333333333333331</v>
      </c>
      <c r="BR198" s="3">
        <f t="shared" si="137"/>
        <v>-0.33333333333333331</v>
      </c>
      <c r="BS198" s="3" t="str">
        <f t="shared" si="145"/>
        <v/>
      </c>
      <c r="BU198" s="3">
        <f t="shared" si="138"/>
        <v>-0.33333333333333331</v>
      </c>
      <c r="BW198" s="3">
        <f t="shared" si="139"/>
        <v>-0.33333333333333331</v>
      </c>
      <c r="BY198" s="3">
        <f t="shared" si="140"/>
        <v>-0.33333333333333331</v>
      </c>
      <c r="BZ198" s="3" t="str">
        <f t="shared" si="146"/>
        <v/>
      </c>
      <c r="CD198" s="3" t="str">
        <f t="shared" si="147"/>
        <v/>
      </c>
    </row>
    <row r="199" spans="1:82" ht="15" x14ac:dyDescent="0.2">
      <c r="A199" s="3" t="s">
        <v>1675</v>
      </c>
      <c r="B199" s="21" t="s">
        <v>3137</v>
      </c>
      <c r="C199" s="3" t="s">
        <v>1676</v>
      </c>
      <c r="D199" s="3" t="s">
        <v>124</v>
      </c>
      <c r="E199" s="3" t="s">
        <v>1677</v>
      </c>
      <c r="F199" s="3">
        <v>5</v>
      </c>
      <c r="G199" s="3">
        <f t="shared" si="111"/>
        <v>1</v>
      </c>
      <c r="H199" s="3">
        <v>5</v>
      </c>
      <c r="I199" s="3">
        <f t="shared" si="112"/>
        <v>1</v>
      </c>
      <c r="J199" s="1">
        <f t="shared" si="141"/>
        <v>1</v>
      </c>
      <c r="K199" s="3">
        <v>5</v>
      </c>
      <c r="L199" s="3">
        <f t="shared" si="113"/>
        <v>1</v>
      </c>
      <c r="M199" s="3">
        <v>5</v>
      </c>
      <c r="N199" s="3">
        <f t="shared" si="114"/>
        <v>1</v>
      </c>
      <c r="O199" s="3">
        <v>5</v>
      </c>
      <c r="P199" s="3">
        <f t="shared" si="115"/>
        <v>1</v>
      </c>
      <c r="Q199" s="3">
        <v>4</v>
      </c>
      <c r="R199" s="3">
        <f t="shared" si="116"/>
        <v>0.75</v>
      </c>
      <c r="S199" s="3">
        <v>4</v>
      </c>
      <c r="T199" s="3">
        <f t="shared" si="117"/>
        <v>0.75</v>
      </c>
      <c r="U199" s="3">
        <v>4</v>
      </c>
      <c r="V199" s="3">
        <f t="shared" si="118"/>
        <v>0.75</v>
      </c>
      <c r="W199" s="3">
        <v>5</v>
      </c>
      <c r="X199" s="3">
        <f t="shared" si="119"/>
        <v>1</v>
      </c>
      <c r="Y199" s="3">
        <v>5</v>
      </c>
      <c r="Z199" s="3">
        <f t="shared" si="120"/>
        <v>1</v>
      </c>
      <c r="AA199" s="3">
        <v>5</v>
      </c>
      <c r="AB199" s="3">
        <f t="shared" si="121"/>
        <v>1</v>
      </c>
      <c r="AC199" s="3">
        <v>5</v>
      </c>
      <c r="AD199" s="3">
        <f t="shared" si="122"/>
        <v>1</v>
      </c>
      <c r="AE199" s="3">
        <v>5</v>
      </c>
      <c r="AF199" s="3">
        <f t="shared" si="123"/>
        <v>1</v>
      </c>
      <c r="AG199" s="3">
        <v>3</v>
      </c>
      <c r="AH199" s="3">
        <f t="shared" si="124"/>
        <v>0.5</v>
      </c>
      <c r="AI199" s="3">
        <f t="shared" si="142"/>
        <v>0.89583333333333337</v>
      </c>
      <c r="AJ199" s="3">
        <v>5</v>
      </c>
      <c r="AK199" s="3">
        <f t="shared" si="125"/>
        <v>1</v>
      </c>
      <c r="AL199" s="3">
        <v>5</v>
      </c>
      <c r="AM199" s="3">
        <f t="shared" si="126"/>
        <v>1</v>
      </c>
      <c r="AN199" s="3">
        <f t="shared" si="143"/>
        <v>1</v>
      </c>
      <c r="AO199" s="3" t="s">
        <v>1683</v>
      </c>
      <c r="AP199" s="3">
        <v>3</v>
      </c>
      <c r="AQ199" s="3">
        <f t="shared" si="127"/>
        <v>0.66666666666666663</v>
      </c>
      <c r="AR199" s="3">
        <v>1</v>
      </c>
      <c r="AS199" s="3">
        <f t="shared" si="128"/>
        <v>0</v>
      </c>
      <c r="AT199" s="3">
        <v>2</v>
      </c>
      <c r="AU199" s="3">
        <f t="shared" si="129"/>
        <v>0.33333333333333331</v>
      </c>
      <c r="AV199" s="3">
        <v>2</v>
      </c>
      <c r="AW199" s="3">
        <f t="shared" si="130"/>
        <v>0.33333333333333331</v>
      </c>
      <c r="AX199" s="3">
        <v>2</v>
      </c>
      <c r="AY199" s="3">
        <f t="shared" si="131"/>
        <v>0.33333333333333331</v>
      </c>
      <c r="AZ199" s="3">
        <v>4</v>
      </c>
      <c r="BA199" s="3">
        <f t="shared" si="132"/>
        <v>1</v>
      </c>
      <c r="BB199" s="3">
        <v>2</v>
      </c>
      <c r="BC199" s="3">
        <f t="shared" si="133"/>
        <v>0.33333333333333331</v>
      </c>
      <c r="BD199" s="3">
        <v>3</v>
      </c>
      <c r="BE199" s="3">
        <f t="shared" si="134"/>
        <v>0.66666666666666663</v>
      </c>
      <c r="BF199" s="3">
        <v>4</v>
      </c>
      <c r="BG199" s="3">
        <f t="shared" si="135"/>
        <v>1</v>
      </c>
      <c r="BH199" s="3">
        <f t="shared" si="144"/>
        <v>0.51851851851851849</v>
      </c>
      <c r="BI199" s="3" t="s">
        <v>1684</v>
      </c>
      <c r="BJ199" s="3">
        <v>2</v>
      </c>
      <c r="BK199" s="3" t="s">
        <v>1685</v>
      </c>
      <c r="BL199" s="3">
        <v>2</v>
      </c>
      <c r="BM199" s="3" t="s">
        <v>1686</v>
      </c>
      <c r="BN199" s="3">
        <v>3</v>
      </c>
      <c r="BO199" s="3">
        <v>4</v>
      </c>
      <c r="BP199" s="3">
        <f t="shared" si="136"/>
        <v>1</v>
      </c>
      <c r="BQ199" s="3">
        <v>4</v>
      </c>
      <c r="BR199" s="3">
        <f t="shared" si="137"/>
        <v>1</v>
      </c>
      <c r="BS199" s="3">
        <f t="shared" si="145"/>
        <v>1</v>
      </c>
      <c r="BT199" s="3">
        <v>4</v>
      </c>
      <c r="BU199" s="3">
        <f t="shared" si="138"/>
        <v>1</v>
      </c>
      <c r="BV199" s="3">
        <v>3</v>
      </c>
      <c r="BW199" s="3">
        <f t="shared" si="139"/>
        <v>0.66666666666666663</v>
      </c>
      <c r="BX199" s="3">
        <v>4</v>
      </c>
      <c r="BY199" s="3">
        <f t="shared" si="140"/>
        <v>1</v>
      </c>
      <c r="BZ199" s="3">
        <f t="shared" si="146"/>
        <v>0.88888888888888884</v>
      </c>
      <c r="CA199" s="3" t="s">
        <v>1687</v>
      </c>
      <c r="CB199" s="3">
        <v>1</v>
      </c>
      <c r="CC199" s="3">
        <v>2</v>
      </c>
      <c r="CD199" s="3">
        <f t="shared" si="147"/>
        <v>0.90046296296296291</v>
      </c>
    </row>
    <row r="200" spans="1:82" ht="15" x14ac:dyDescent="0.2">
      <c r="A200" s="3" t="s">
        <v>1688</v>
      </c>
      <c r="B200" s="21" t="s">
        <v>3139</v>
      </c>
      <c r="C200" s="3" t="s">
        <v>227</v>
      </c>
      <c r="D200" s="3" t="s">
        <v>124</v>
      </c>
      <c r="E200" s="3" t="s">
        <v>273</v>
      </c>
      <c r="F200" s="3">
        <v>3</v>
      </c>
      <c r="G200" s="3">
        <f t="shared" si="111"/>
        <v>0.5</v>
      </c>
      <c r="H200" s="3">
        <v>5</v>
      </c>
      <c r="I200" s="3">
        <f t="shared" si="112"/>
        <v>1</v>
      </c>
      <c r="J200" s="1">
        <f t="shared" si="141"/>
        <v>0.75</v>
      </c>
      <c r="K200" s="3">
        <v>5</v>
      </c>
      <c r="L200" s="3">
        <f t="shared" si="113"/>
        <v>1</v>
      </c>
      <c r="M200" s="3">
        <v>4</v>
      </c>
      <c r="N200" s="3">
        <f t="shared" si="114"/>
        <v>0.75</v>
      </c>
      <c r="O200" s="3">
        <v>5</v>
      </c>
      <c r="P200" s="3">
        <f t="shared" si="115"/>
        <v>1</v>
      </c>
      <c r="Q200" s="3">
        <v>4</v>
      </c>
      <c r="R200" s="3">
        <f t="shared" si="116"/>
        <v>0.75</v>
      </c>
      <c r="S200" s="3">
        <v>3</v>
      </c>
      <c r="T200" s="3">
        <f t="shared" si="117"/>
        <v>0.5</v>
      </c>
      <c r="U200" s="3">
        <v>4</v>
      </c>
      <c r="V200" s="3">
        <f t="shared" si="118"/>
        <v>0.75</v>
      </c>
      <c r="W200" s="3">
        <v>3</v>
      </c>
      <c r="X200" s="3">
        <f t="shared" si="119"/>
        <v>0.5</v>
      </c>
      <c r="Y200" s="3">
        <v>2</v>
      </c>
      <c r="Z200" s="3">
        <f t="shared" si="120"/>
        <v>0.25</v>
      </c>
      <c r="AA200" s="3">
        <v>4</v>
      </c>
      <c r="AB200" s="3">
        <f t="shared" si="121"/>
        <v>0.75</v>
      </c>
      <c r="AC200" s="3">
        <v>2</v>
      </c>
      <c r="AD200" s="3">
        <f t="shared" si="122"/>
        <v>0.25</v>
      </c>
      <c r="AE200" s="3">
        <v>5</v>
      </c>
      <c r="AF200" s="3">
        <f t="shared" si="123"/>
        <v>1</v>
      </c>
      <c r="AG200" s="3">
        <v>5</v>
      </c>
      <c r="AH200" s="3">
        <f t="shared" si="124"/>
        <v>1</v>
      </c>
      <c r="AI200" s="3">
        <f t="shared" si="142"/>
        <v>0.70833333333333337</v>
      </c>
      <c r="AJ200" s="3">
        <v>5</v>
      </c>
      <c r="AK200" s="3">
        <f t="shared" si="125"/>
        <v>1</v>
      </c>
      <c r="AL200" s="3">
        <v>5</v>
      </c>
      <c r="AM200" s="3">
        <f t="shared" si="126"/>
        <v>1</v>
      </c>
      <c r="AN200" s="3">
        <f t="shared" si="143"/>
        <v>1</v>
      </c>
      <c r="AO200" s="3" t="s">
        <v>1693</v>
      </c>
      <c r="AP200" s="3">
        <v>2</v>
      </c>
      <c r="AQ200" s="3">
        <f t="shared" si="127"/>
        <v>0.33333333333333331</v>
      </c>
      <c r="AR200" s="3">
        <v>2</v>
      </c>
      <c r="AS200" s="3">
        <f t="shared" si="128"/>
        <v>0.33333333333333331</v>
      </c>
      <c r="AT200" s="3">
        <v>2</v>
      </c>
      <c r="AU200" s="3">
        <f t="shared" si="129"/>
        <v>0.33333333333333331</v>
      </c>
      <c r="AV200" s="3">
        <v>2</v>
      </c>
      <c r="AW200" s="3">
        <f t="shared" si="130"/>
        <v>0.33333333333333331</v>
      </c>
      <c r="AX200" s="3">
        <v>3</v>
      </c>
      <c r="AY200" s="3">
        <f t="shared" si="131"/>
        <v>0.66666666666666663</v>
      </c>
      <c r="AZ200" s="3">
        <v>3</v>
      </c>
      <c r="BA200" s="3">
        <f t="shared" si="132"/>
        <v>0.66666666666666663</v>
      </c>
      <c r="BB200" s="3">
        <v>2</v>
      </c>
      <c r="BC200" s="3">
        <f t="shared" si="133"/>
        <v>0.33333333333333331</v>
      </c>
      <c r="BD200" s="3">
        <v>2</v>
      </c>
      <c r="BE200" s="3">
        <f t="shared" si="134"/>
        <v>0.33333333333333331</v>
      </c>
      <c r="BF200" s="3">
        <v>2</v>
      </c>
      <c r="BG200" s="3">
        <f t="shared" si="135"/>
        <v>0.33333333333333331</v>
      </c>
      <c r="BH200" s="3">
        <f t="shared" si="144"/>
        <v>0.40740740740740744</v>
      </c>
      <c r="BO200" s="3">
        <v>2</v>
      </c>
      <c r="BP200" s="3">
        <f t="shared" si="136"/>
        <v>0.33333333333333331</v>
      </c>
      <c r="BQ200" s="3">
        <v>4</v>
      </c>
      <c r="BR200" s="3">
        <f t="shared" si="137"/>
        <v>1</v>
      </c>
      <c r="BS200" s="3">
        <f t="shared" si="145"/>
        <v>0.66666666666666663</v>
      </c>
      <c r="BT200" s="3">
        <v>4</v>
      </c>
      <c r="BU200" s="3">
        <f t="shared" si="138"/>
        <v>1</v>
      </c>
      <c r="BV200" s="3">
        <v>2</v>
      </c>
      <c r="BW200" s="3">
        <f t="shared" si="139"/>
        <v>0.33333333333333331</v>
      </c>
      <c r="BX200" s="3">
        <v>4</v>
      </c>
      <c r="BY200" s="3">
        <f t="shared" si="140"/>
        <v>1</v>
      </c>
      <c r="BZ200" s="3">
        <f t="shared" si="146"/>
        <v>0.77777777777777768</v>
      </c>
      <c r="CA200" s="3" t="s">
        <v>1694</v>
      </c>
      <c r="CB200" s="3">
        <v>1</v>
      </c>
      <c r="CC200" s="3">
        <v>1.5</v>
      </c>
      <c r="CD200" s="3">
        <f t="shared" si="147"/>
        <v>0.7585978835978836</v>
      </c>
    </row>
    <row r="201" spans="1:82" ht="15" x14ac:dyDescent="0.2">
      <c r="A201" s="3" t="s">
        <v>1695</v>
      </c>
      <c r="B201" s="21" t="s">
        <v>3137</v>
      </c>
      <c r="C201" s="3">
        <v>59469</v>
      </c>
      <c r="D201" s="3" t="s">
        <v>124</v>
      </c>
      <c r="E201" s="3" t="s">
        <v>242</v>
      </c>
      <c r="F201" s="3">
        <v>5</v>
      </c>
      <c r="G201" s="3">
        <f t="shared" si="111"/>
        <v>1</v>
      </c>
      <c r="H201" s="3">
        <v>5</v>
      </c>
      <c r="I201" s="3">
        <f t="shared" si="112"/>
        <v>1</v>
      </c>
      <c r="J201" s="1">
        <f t="shared" si="141"/>
        <v>1</v>
      </c>
      <c r="K201" s="3">
        <v>5</v>
      </c>
      <c r="L201" s="3">
        <f t="shared" si="113"/>
        <v>1</v>
      </c>
      <c r="M201" s="3">
        <v>5</v>
      </c>
      <c r="N201" s="3">
        <f t="shared" si="114"/>
        <v>1</v>
      </c>
      <c r="O201" s="3">
        <v>4</v>
      </c>
      <c r="P201" s="3">
        <f t="shared" si="115"/>
        <v>0.75</v>
      </c>
      <c r="Q201" s="3">
        <v>5</v>
      </c>
      <c r="R201" s="3">
        <f t="shared" si="116"/>
        <v>1</v>
      </c>
      <c r="S201" s="3">
        <v>5</v>
      </c>
      <c r="T201" s="3">
        <f t="shared" si="117"/>
        <v>1</v>
      </c>
      <c r="U201" s="3">
        <v>5</v>
      </c>
      <c r="V201" s="3">
        <f t="shared" si="118"/>
        <v>1</v>
      </c>
      <c r="W201" s="3">
        <v>5</v>
      </c>
      <c r="X201" s="3">
        <f t="shared" si="119"/>
        <v>1</v>
      </c>
      <c r="Y201" s="3">
        <v>3</v>
      </c>
      <c r="Z201" s="3">
        <f t="shared" si="120"/>
        <v>0.5</v>
      </c>
      <c r="AA201" s="3">
        <v>5</v>
      </c>
      <c r="AB201" s="3">
        <f t="shared" si="121"/>
        <v>1</v>
      </c>
      <c r="AC201" s="3">
        <v>2</v>
      </c>
      <c r="AD201" s="3">
        <f t="shared" si="122"/>
        <v>0.25</v>
      </c>
      <c r="AE201" s="3">
        <v>4</v>
      </c>
      <c r="AF201" s="3">
        <f t="shared" si="123"/>
        <v>0.75</v>
      </c>
      <c r="AG201" s="3">
        <v>1</v>
      </c>
      <c r="AH201" s="3">
        <f t="shared" si="124"/>
        <v>0</v>
      </c>
      <c r="AI201" s="3">
        <f t="shared" si="142"/>
        <v>0.77083333333333337</v>
      </c>
      <c r="AJ201" s="3">
        <v>5</v>
      </c>
      <c r="AK201" s="3">
        <f t="shared" si="125"/>
        <v>1</v>
      </c>
      <c r="AL201" s="3">
        <v>3</v>
      </c>
      <c r="AM201" s="3">
        <f t="shared" si="126"/>
        <v>0.5</v>
      </c>
      <c r="AN201" s="3">
        <f t="shared" si="143"/>
        <v>0.75</v>
      </c>
      <c r="AO201" s="3" t="s">
        <v>1701</v>
      </c>
      <c r="AP201" s="3">
        <v>3</v>
      </c>
      <c r="AQ201" s="3">
        <f t="shared" si="127"/>
        <v>0.66666666666666663</v>
      </c>
      <c r="AR201" s="3">
        <v>1</v>
      </c>
      <c r="AS201" s="3">
        <f t="shared" si="128"/>
        <v>0</v>
      </c>
      <c r="AT201" s="3">
        <v>1</v>
      </c>
      <c r="AU201" s="3">
        <f t="shared" si="129"/>
        <v>0</v>
      </c>
      <c r="AV201" s="3">
        <v>1</v>
      </c>
      <c r="AW201" s="3">
        <f t="shared" si="130"/>
        <v>0</v>
      </c>
      <c r="AX201" s="3">
        <v>1</v>
      </c>
      <c r="AY201" s="3">
        <f t="shared" si="131"/>
        <v>0</v>
      </c>
      <c r="AZ201" s="3">
        <v>1</v>
      </c>
      <c r="BA201" s="3">
        <f t="shared" si="132"/>
        <v>0</v>
      </c>
      <c r="BB201" s="3">
        <v>1</v>
      </c>
      <c r="BC201" s="3">
        <f t="shared" si="133"/>
        <v>0</v>
      </c>
      <c r="BD201" s="3">
        <v>1</v>
      </c>
      <c r="BE201" s="3">
        <f t="shared" si="134"/>
        <v>0</v>
      </c>
      <c r="BF201" s="3">
        <v>4</v>
      </c>
      <c r="BG201" s="3">
        <f t="shared" si="135"/>
        <v>1</v>
      </c>
      <c r="BH201" s="3">
        <f t="shared" si="144"/>
        <v>0.18518518518518517</v>
      </c>
      <c r="BO201" s="3">
        <v>3</v>
      </c>
      <c r="BP201" s="3">
        <f t="shared" si="136"/>
        <v>0.66666666666666663</v>
      </c>
      <c r="BQ201" s="3">
        <v>3</v>
      </c>
      <c r="BR201" s="3">
        <f t="shared" si="137"/>
        <v>0.66666666666666663</v>
      </c>
      <c r="BS201" s="3">
        <f t="shared" si="145"/>
        <v>0.66666666666666663</v>
      </c>
      <c r="BT201" s="3">
        <v>2</v>
      </c>
      <c r="BU201" s="3">
        <f t="shared" si="138"/>
        <v>0.33333333333333331</v>
      </c>
      <c r="BV201" s="3">
        <v>1</v>
      </c>
      <c r="BW201" s="3">
        <f t="shared" si="139"/>
        <v>0</v>
      </c>
      <c r="BX201" s="3">
        <v>3</v>
      </c>
      <c r="BY201" s="3">
        <f t="shared" si="140"/>
        <v>0.66666666666666663</v>
      </c>
      <c r="BZ201" s="3">
        <f t="shared" si="146"/>
        <v>0.33333333333333331</v>
      </c>
      <c r="CA201" s="3" t="s">
        <v>1702</v>
      </c>
      <c r="CB201" s="3">
        <v>1</v>
      </c>
      <c r="CC201" s="3">
        <v>1</v>
      </c>
      <c r="CD201" s="3">
        <f t="shared" si="147"/>
        <v>0.67228835978835988</v>
      </c>
    </row>
    <row r="202" spans="1:82" ht="15" x14ac:dyDescent="0.2">
      <c r="A202" s="3" t="s">
        <v>1703</v>
      </c>
      <c r="B202" s="21" t="s">
        <v>3149</v>
      </c>
      <c r="C202" s="3" t="s">
        <v>1704</v>
      </c>
      <c r="D202" s="3" t="s">
        <v>144</v>
      </c>
      <c r="E202" s="3" t="s">
        <v>1497</v>
      </c>
      <c r="F202" s="3">
        <v>5</v>
      </c>
      <c r="G202" s="3">
        <f t="shared" si="111"/>
        <v>1</v>
      </c>
      <c r="H202" s="3">
        <v>5</v>
      </c>
      <c r="I202" s="3">
        <f t="shared" si="112"/>
        <v>1</v>
      </c>
      <c r="J202" s="1">
        <f t="shared" si="141"/>
        <v>1</v>
      </c>
      <c r="K202" s="3">
        <v>5</v>
      </c>
      <c r="L202" s="3">
        <f t="shared" si="113"/>
        <v>1</v>
      </c>
      <c r="M202" s="3">
        <v>5</v>
      </c>
      <c r="N202" s="3">
        <f t="shared" si="114"/>
        <v>1</v>
      </c>
      <c r="O202" s="3">
        <v>5</v>
      </c>
      <c r="P202" s="3">
        <f t="shared" si="115"/>
        <v>1</v>
      </c>
      <c r="Q202" s="3">
        <v>3</v>
      </c>
      <c r="R202" s="3">
        <f t="shared" si="116"/>
        <v>0.5</v>
      </c>
      <c r="S202" s="3">
        <v>3</v>
      </c>
      <c r="T202" s="3">
        <f t="shared" si="117"/>
        <v>0.5</v>
      </c>
      <c r="U202" s="3">
        <v>4</v>
      </c>
      <c r="V202" s="3">
        <f t="shared" si="118"/>
        <v>0.75</v>
      </c>
      <c r="W202" s="3">
        <v>5</v>
      </c>
      <c r="X202" s="3">
        <f t="shared" si="119"/>
        <v>1</v>
      </c>
      <c r="Y202" s="3">
        <v>3</v>
      </c>
      <c r="Z202" s="3">
        <f t="shared" si="120"/>
        <v>0.5</v>
      </c>
      <c r="AA202" s="3">
        <v>4</v>
      </c>
      <c r="AB202" s="3">
        <f t="shared" si="121"/>
        <v>0.75</v>
      </c>
      <c r="AC202" s="3">
        <v>4</v>
      </c>
      <c r="AD202" s="3">
        <f t="shared" si="122"/>
        <v>0.75</v>
      </c>
      <c r="AE202" s="3">
        <v>4</v>
      </c>
      <c r="AF202" s="3">
        <f t="shared" si="123"/>
        <v>0.75</v>
      </c>
      <c r="AG202" s="3">
        <v>1</v>
      </c>
      <c r="AH202" s="3">
        <f t="shared" si="124"/>
        <v>0</v>
      </c>
      <c r="AI202" s="3">
        <f t="shared" si="142"/>
        <v>0.70833333333333337</v>
      </c>
      <c r="AJ202" s="3">
        <v>5</v>
      </c>
      <c r="AK202" s="3">
        <f t="shared" si="125"/>
        <v>1</v>
      </c>
      <c r="AL202" s="3">
        <v>5</v>
      </c>
      <c r="AM202" s="3">
        <f t="shared" si="126"/>
        <v>1</v>
      </c>
      <c r="AN202" s="3">
        <f t="shared" si="143"/>
        <v>1</v>
      </c>
      <c r="AO202" s="3" t="s">
        <v>1709</v>
      </c>
      <c r="AP202" s="3">
        <v>3</v>
      </c>
      <c r="AQ202" s="3">
        <f t="shared" si="127"/>
        <v>0.66666666666666663</v>
      </c>
      <c r="AR202" s="3">
        <v>1</v>
      </c>
      <c r="AS202" s="3">
        <f t="shared" si="128"/>
        <v>0</v>
      </c>
      <c r="AT202" s="3">
        <v>1</v>
      </c>
      <c r="AU202" s="3">
        <f t="shared" si="129"/>
        <v>0</v>
      </c>
      <c r="AV202" s="3">
        <v>1</v>
      </c>
      <c r="AW202" s="3">
        <f t="shared" si="130"/>
        <v>0</v>
      </c>
      <c r="AX202" s="3">
        <v>2</v>
      </c>
      <c r="AY202" s="3">
        <f t="shared" si="131"/>
        <v>0.33333333333333331</v>
      </c>
      <c r="AZ202" s="3">
        <v>1</v>
      </c>
      <c r="BA202" s="3">
        <f t="shared" si="132"/>
        <v>0</v>
      </c>
      <c r="BB202" s="3">
        <v>1</v>
      </c>
      <c r="BC202" s="3">
        <f t="shared" si="133"/>
        <v>0</v>
      </c>
      <c r="BD202" s="3">
        <v>2</v>
      </c>
      <c r="BE202" s="3">
        <f t="shared" si="134"/>
        <v>0.33333333333333331</v>
      </c>
      <c r="BF202" s="3">
        <v>4</v>
      </c>
      <c r="BG202" s="3">
        <f t="shared" si="135"/>
        <v>1</v>
      </c>
      <c r="BH202" s="3">
        <f t="shared" si="144"/>
        <v>0.25925925925925924</v>
      </c>
      <c r="BI202" s="3" t="s">
        <v>1710</v>
      </c>
      <c r="BJ202" s="3">
        <v>2</v>
      </c>
      <c r="BO202" s="3">
        <v>4</v>
      </c>
      <c r="BP202" s="3">
        <f t="shared" si="136"/>
        <v>1</v>
      </c>
      <c r="BQ202" s="3">
        <v>4</v>
      </c>
      <c r="BR202" s="3">
        <f t="shared" si="137"/>
        <v>1</v>
      </c>
      <c r="BS202" s="3">
        <f t="shared" si="145"/>
        <v>1</v>
      </c>
      <c r="BT202" s="3">
        <v>4</v>
      </c>
      <c r="BU202" s="3">
        <f t="shared" si="138"/>
        <v>1</v>
      </c>
      <c r="BV202" s="3">
        <v>2</v>
      </c>
      <c r="BW202" s="3">
        <f t="shared" si="139"/>
        <v>0.33333333333333331</v>
      </c>
      <c r="BX202" s="3">
        <v>2</v>
      </c>
      <c r="BY202" s="3">
        <f t="shared" si="140"/>
        <v>0.33333333333333331</v>
      </c>
      <c r="BZ202" s="3">
        <f t="shared" si="146"/>
        <v>0.55555555555555547</v>
      </c>
      <c r="CA202" s="3" t="s">
        <v>1711</v>
      </c>
      <c r="CB202" s="3">
        <v>1</v>
      </c>
      <c r="CC202" s="3">
        <v>2</v>
      </c>
      <c r="CD202" s="3">
        <f t="shared" si="147"/>
        <v>0.78902116402116396</v>
      </c>
    </row>
    <row r="203" spans="1:82" ht="15" x14ac:dyDescent="0.2">
      <c r="A203" s="3" t="s">
        <v>1712</v>
      </c>
      <c r="B203" s="21" t="s">
        <v>3137</v>
      </c>
      <c r="C203" s="3" t="s">
        <v>973</v>
      </c>
      <c r="D203" s="3" t="s">
        <v>144</v>
      </c>
      <c r="E203" s="3" t="s">
        <v>924</v>
      </c>
      <c r="F203" s="3">
        <v>5</v>
      </c>
      <c r="G203" s="3">
        <f t="shared" si="111"/>
        <v>1</v>
      </c>
      <c r="H203" s="3">
        <v>5</v>
      </c>
      <c r="I203" s="3">
        <f t="shared" si="112"/>
        <v>1</v>
      </c>
      <c r="J203" s="1">
        <f t="shared" si="141"/>
        <v>1</v>
      </c>
      <c r="K203" s="3">
        <v>5</v>
      </c>
      <c r="L203" s="3">
        <f t="shared" si="113"/>
        <v>1</v>
      </c>
      <c r="M203" s="3">
        <v>5</v>
      </c>
      <c r="N203" s="3">
        <f t="shared" si="114"/>
        <v>1</v>
      </c>
      <c r="O203" s="3">
        <v>5</v>
      </c>
      <c r="P203" s="3">
        <f t="shared" si="115"/>
        <v>1</v>
      </c>
      <c r="Q203" s="3">
        <v>4</v>
      </c>
      <c r="R203" s="3">
        <f t="shared" si="116"/>
        <v>0.75</v>
      </c>
      <c r="S203" s="3">
        <v>3</v>
      </c>
      <c r="T203" s="3">
        <f t="shared" si="117"/>
        <v>0.5</v>
      </c>
      <c r="U203" s="3">
        <v>4</v>
      </c>
      <c r="V203" s="3">
        <f t="shared" si="118"/>
        <v>0.75</v>
      </c>
      <c r="W203" s="3">
        <v>5</v>
      </c>
      <c r="X203" s="3">
        <f t="shared" si="119"/>
        <v>1</v>
      </c>
      <c r="Y203" s="3">
        <v>3</v>
      </c>
      <c r="Z203" s="3">
        <f t="shared" si="120"/>
        <v>0.5</v>
      </c>
      <c r="AA203" s="3">
        <v>4</v>
      </c>
      <c r="AB203" s="3">
        <f t="shared" si="121"/>
        <v>0.75</v>
      </c>
      <c r="AC203" s="3">
        <v>3</v>
      </c>
      <c r="AD203" s="3">
        <f t="shared" si="122"/>
        <v>0.5</v>
      </c>
      <c r="AE203" s="3">
        <v>5</v>
      </c>
      <c r="AF203" s="3">
        <f t="shared" si="123"/>
        <v>1</v>
      </c>
      <c r="AG203" s="3">
        <v>3</v>
      </c>
      <c r="AH203" s="3">
        <f t="shared" si="124"/>
        <v>0.5</v>
      </c>
      <c r="AI203" s="3">
        <f t="shared" si="142"/>
        <v>0.77083333333333337</v>
      </c>
      <c r="AJ203" s="3">
        <v>5</v>
      </c>
      <c r="AK203" s="3">
        <f t="shared" si="125"/>
        <v>1</v>
      </c>
      <c r="AL203" s="3">
        <v>4</v>
      </c>
      <c r="AM203" s="3">
        <f t="shared" si="126"/>
        <v>0.75</v>
      </c>
      <c r="AN203" s="3">
        <f t="shared" si="143"/>
        <v>0.875</v>
      </c>
      <c r="AO203" s="3" t="s">
        <v>1717</v>
      </c>
      <c r="AP203" s="3">
        <v>3</v>
      </c>
      <c r="AQ203" s="3">
        <f t="shared" si="127"/>
        <v>0.66666666666666663</v>
      </c>
      <c r="AR203" s="3">
        <v>0</v>
      </c>
      <c r="AS203" s="3">
        <f t="shared" si="128"/>
        <v>-0.33333333333333331</v>
      </c>
      <c r="AT203" s="3">
        <v>3</v>
      </c>
      <c r="AU203" s="3">
        <f t="shared" si="129"/>
        <v>0.66666666666666663</v>
      </c>
      <c r="AV203" s="3">
        <v>0</v>
      </c>
      <c r="AW203" s="3">
        <f t="shared" si="130"/>
        <v>-0.33333333333333331</v>
      </c>
      <c r="AX203" s="3">
        <v>3</v>
      </c>
      <c r="AY203" s="3">
        <f t="shared" si="131"/>
        <v>0.66666666666666663</v>
      </c>
      <c r="AZ203" s="3">
        <v>3</v>
      </c>
      <c r="BA203" s="3">
        <f t="shared" si="132"/>
        <v>0.66666666666666663</v>
      </c>
      <c r="BB203" s="3">
        <v>0</v>
      </c>
      <c r="BC203" s="3">
        <f t="shared" si="133"/>
        <v>-0.33333333333333331</v>
      </c>
      <c r="BD203" s="3">
        <v>4</v>
      </c>
      <c r="BE203" s="3">
        <f t="shared" si="134"/>
        <v>1</v>
      </c>
      <c r="BF203" s="3">
        <v>3</v>
      </c>
      <c r="BG203" s="3">
        <f t="shared" si="135"/>
        <v>0.66666666666666663</v>
      </c>
      <c r="BH203" s="3" t="str">
        <f t="shared" si="144"/>
        <v/>
      </c>
      <c r="BI203" s="3" t="s">
        <v>1718</v>
      </c>
      <c r="BJ203" s="3">
        <v>3</v>
      </c>
      <c r="BK203" s="3" t="s">
        <v>1719</v>
      </c>
      <c r="BL203" s="3">
        <v>3</v>
      </c>
      <c r="BM203" s="3" t="s">
        <v>1720</v>
      </c>
      <c r="BN203" s="3">
        <v>3</v>
      </c>
      <c r="BO203" s="3">
        <v>3</v>
      </c>
      <c r="BP203" s="3">
        <f t="shared" si="136"/>
        <v>0.66666666666666663</v>
      </c>
      <c r="BQ203" s="3">
        <v>4</v>
      </c>
      <c r="BR203" s="3">
        <f t="shared" si="137"/>
        <v>1</v>
      </c>
      <c r="BS203" s="3">
        <f t="shared" si="145"/>
        <v>0.83333333333333326</v>
      </c>
      <c r="BT203" s="3">
        <v>4</v>
      </c>
      <c r="BU203" s="3">
        <f t="shared" si="138"/>
        <v>1</v>
      </c>
      <c r="BV203" s="3">
        <v>3</v>
      </c>
      <c r="BW203" s="3">
        <f t="shared" si="139"/>
        <v>0.66666666666666663</v>
      </c>
      <c r="BX203" s="3">
        <v>4</v>
      </c>
      <c r="BY203" s="3">
        <f t="shared" si="140"/>
        <v>1</v>
      </c>
      <c r="BZ203" s="3">
        <f t="shared" si="146"/>
        <v>0.88888888888888884</v>
      </c>
      <c r="CA203" s="3" t="s">
        <v>1721</v>
      </c>
      <c r="CB203" s="3">
        <v>0</v>
      </c>
      <c r="CD203" s="3">
        <f t="shared" si="147"/>
        <v>0.72800925925925919</v>
      </c>
    </row>
    <row r="204" spans="1:82" ht="15" x14ac:dyDescent="0.2">
      <c r="A204" s="3" t="s">
        <v>1722</v>
      </c>
      <c r="B204" s="21" t="s">
        <v>3137</v>
      </c>
      <c r="C204" s="3" t="s">
        <v>1723</v>
      </c>
      <c r="D204" s="3" t="s">
        <v>113</v>
      </c>
      <c r="E204" s="3" t="s">
        <v>1724</v>
      </c>
      <c r="G204" s="3">
        <f t="shared" si="111"/>
        <v>-0.25</v>
      </c>
      <c r="I204" s="3">
        <f t="shared" si="112"/>
        <v>-0.25</v>
      </c>
      <c r="J204" s="1" t="str">
        <f t="shared" si="141"/>
        <v/>
      </c>
      <c r="L204" s="3">
        <f t="shared" si="113"/>
        <v>-0.25</v>
      </c>
      <c r="N204" s="3">
        <f t="shared" si="114"/>
        <v>-0.25</v>
      </c>
      <c r="P204" s="3">
        <f t="shared" si="115"/>
        <v>-0.25</v>
      </c>
      <c r="R204" s="3">
        <f t="shared" si="116"/>
        <v>-0.25</v>
      </c>
      <c r="T204" s="3">
        <f t="shared" si="117"/>
        <v>-0.25</v>
      </c>
      <c r="V204" s="3">
        <f t="shared" si="118"/>
        <v>-0.25</v>
      </c>
      <c r="X204" s="3">
        <f t="shared" si="119"/>
        <v>-0.25</v>
      </c>
      <c r="Z204" s="3">
        <f t="shared" si="120"/>
        <v>-0.25</v>
      </c>
      <c r="AB204" s="3">
        <f t="shared" si="121"/>
        <v>-0.25</v>
      </c>
      <c r="AD204" s="3">
        <f t="shared" si="122"/>
        <v>-0.25</v>
      </c>
      <c r="AF204" s="3">
        <f t="shared" si="123"/>
        <v>-0.25</v>
      </c>
      <c r="AH204" s="3">
        <f t="shared" si="124"/>
        <v>-0.25</v>
      </c>
      <c r="AI204" s="3" t="str">
        <f t="shared" si="142"/>
        <v/>
      </c>
      <c r="AK204" s="3">
        <f t="shared" si="125"/>
        <v>-0.25</v>
      </c>
      <c r="AM204" s="3">
        <f t="shared" si="126"/>
        <v>-0.25</v>
      </c>
      <c r="AN204" s="3" t="str">
        <f t="shared" si="143"/>
        <v/>
      </c>
      <c r="AQ204" s="3">
        <f t="shared" si="127"/>
        <v>-0.33333333333333331</v>
      </c>
      <c r="AS204" s="3">
        <f t="shared" si="128"/>
        <v>-0.33333333333333331</v>
      </c>
      <c r="AU204" s="3">
        <f t="shared" si="129"/>
        <v>-0.33333333333333331</v>
      </c>
      <c r="AW204" s="3">
        <f t="shared" si="130"/>
        <v>-0.33333333333333331</v>
      </c>
      <c r="AY204" s="3">
        <f t="shared" si="131"/>
        <v>-0.33333333333333331</v>
      </c>
      <c r="BA204" s="3">
        <f t="shared" si="132"/>
        <v>-0.33333333333333331</v>
      </c>
      <c r="BC204" s="3">
        <f t="shared" si="133"/>
        <v>-0.33333333333333331</v>
      </c>
      <c r="BE204" s="3">
        <f t="shared" si="134"/>
        <v>-0.33333333333333331</v>
      </c>
      <c r="BG204" s="3">
        <f t="shared" si="135"/>
        <v>-0.33333333333333331</v>
      </c>
      <c r="BH204" s="3" t="str">
        <f t="shared" si="144"/>
        <v/>
      </c>
      <c r="BP204" s="3">
        <f t="shared" si="136"/>
        <v>-0.33333333333333331</v>
      </c>
      <c r="BR204" s="3">
        <f t="shared" si="137"/>
        <v>-0.33333333333333331</v>
      </c>
      <c r="BS204" s="3" t="str">
        <f t="shared" si="145"/>
        <v/>
      </c>
      <c r="BU204" s="3">
        <f t="shared" si="138"/>
        <v>-0.33333333333333331</v>
      </c>
      <c r="BW204" s="3">
        <f t="shared" si="139"/>
        <v>-0.33333333333333331</v>
      </c>
      <c r="BY204" s="3">
        <f t="shared" si="140"/>
        <v>-0.33333333333333331</v>
      </c>
      <c r="BZ204" s="3" t="str">
        <f t="shared" si="146"/>
        <v/>
      </c>
      <c r="CD204" s="3" t="str">
        <f t="shared" si="147"/>
        <v/>
      </c>
    </row>
    <row r="205" spans="1:82" ht="15" x14ac:dyDescent="0.2">
      <c r="A205" s="3" t="s">
        <v>1725</v>
      </c>
      <c r="B205" s="21" t="s">
        <v>3137</v>
      </c>
      <c r="C205" s="3" t="s">
        <v>1726</v>
      </c>
      <c r="D205" s="3" t="s">
        <v>124</v>
      </c>
      <c r="E205" s="3" t="s">
        <v>1563</v>
      </c>
      <c r="F205" s="3">
        <v>5</v>
      </c>
      <c r="G205" s="3">
        <f t="shared" si="111"/>
        <v>1</v>
      </c>
      <c r="H205" s="3">
        <v>5</v>
      </c>
      <c r="I205" s="3">
        <f t="shared" si="112"/>
        <v>1</v>
      </c>
      <c r="J205" s="1">
        <f t="shared" si="141"/>
        <v>1</v>
      </c>
      <c r="K205" s="3">
        <v>5</v>
      </c>
      <c r="L205" s="3">
        <f t="shared" si="113"/>
        <v>1</v>
      </c>
      <c r="M205" s="3">
        <v>5</v>
      </c>
      <c r="N205" s="3">
        <f t="shared" si="114"/>
        <v>1</v>
      </c>
      <c r="O205" s="3">
        <v>5</v>
      </c>
      <c r="P205" s="3">
        <f t="shared" si="115"/>
        <v>1</v>
      </c>
      <c r="Q205" s="3">
        <v>5</v>
      </c>
      <c r="R205" s="3">
        <f t="shared" si="116"/>
        <v>1</v>
      </c>
      <c r="S205" s="3">
        <v>5</v>
      </c>
      <c r="T205" s="3">
        <f t="shared" si="117"/>
        <v>1</v>
      </c>
      <c r="U205" s="3">
        <v>4</v>
      </c>
      <c r="V205" s="3">
        <f t="shared" si="118"/>
        <v>0.75</v>
      </c>
      <c r="W205" s="3">
        <v>5</v>
      </c>
      <c r="X205" s="3">
        <f t="shared" si="119"/>
        <v>1</v>
      </c>
      <c r="Y205" s="3">
        <v>5</v>
      </c>
      <c r="Z205" s="3">
        <f t="shared" si="120"/>
        <v>1</v>
      </c>
      <c r="AA205" s="3">
        <v>5</v>
      </c>
      <c r="AB205" s="3">
        <f t="shared" si="121"/>
        <v>1</v>
      </c>
      <c r="AC205" s="3">
        <v>4</v>
      </c>
      <c r="AD205" s="3">
        <f t="shared" si="122"/>
        <v>0.75</v>
      </c>
      <c r="AE205" s="3">
        <v>4</v>
      </c>
      <c r="AF205" s="3">
        <f t="shared" si="123"/>
        <v>0.75</v>
      </c>
      <c r="AG205" s="3">
        <v>5</v>
      </c>
      <c r="AH205" s="3">
        <f t="shared" si="124"/>
        <v>1</v>
      </c>
      <c r="AI205" s="3">
        <f t="shared" si="142"/>
        <v>0.9375</v>
      </c>
      <c r="AJ205" s="3">
        <v>5</v>
      </c>
      <c r="AK205" s="3">
        <f t="shared" si="125"/>
        <v>1</v>
      </c>
      <c r="AL205" s="3">
        <v>5</v>
      </c>
      <c r="AM205" s="3">
        <f t="shared" si="126"/>
        <v>1</v>
      </c>
      <c r="AN205" s="3">
        <f t="shared" si="143"/>
        <v>1</v>
      </c>
      <c r="AO205" s="3" t="s">
        <v>1731</v>
      </c>
      <c r="AP205" s="3">
        <v>1</v>
      </c>
      <c r="AQ205" s="3">
        <f t="shared" si="127"/>
        <v>0</v>
      </c>
      <c r="AR205" s="3">
        <v>1</v>
      </c>
      <c r="AS205" s="3">
        <f t="shared" si="128"/>
        <v>0</v>
      </c>
      <c r="AT205" s="3">
        <v>1</v>
      </c>
      <c r="AU205" s="3">
        <f t="shared" si="129"/>
        <v>0</v>
      </c>
      <c r="AV205" s="3">
        <v>1</v>
      </c>
      <c r="AW205" s="3">
        <f t="shared" si="130"/>
        <v>0</v>
      </c>
      <c r="AX205" s="3">
        <v>1</v>
      </c>
      <c r="AY205" s="3">
        <f t="shared" si="131"/>
        <v>0</v>
      </c>
      <c r="AZ205" s="3">
        <v>1</v>
      </c>
      <c r="BA205" s="3">
        <f t="shared" si="132"/>
        <v>0</v>
      </c>
      <c r="BB205" s="3">
        <v>4</v>
      </c>
      <c r="BC205" s="3">
        <f t="shared" si="133"/>
        <v>1</v>
      </c>
      <c r="BD205" s="3">
        <v>4</v>
      </c>
      <c r="BE205" s="3">
        <f t="shared" si="134"/>
        <v>1</v>
      </c>
      <c r="BF205" s="3">
        <v>4</v>
      </c>
      <c r="BG205" s="3">
        <f t="shared" si="135"/>
        <v>1</v>
      </c>
      <c r="BH205" s="3">
        <f t="shared" si="144"/>
        <v>0.33333333333333331</v>
      </c>
      <c r="BO205" s="3">
        <v>4</v>
      </c>
      <c r="BP205" s="3">
        <f t="shared" si="136"/>
        <v>1</v>
      </c>
      <c r="BQ205" s="3">
        <v>4</v>
      </c>
      <c r="BR205" s="3">
        <f t="shared" si="137"/>
        <v>1</v>
      </c>
      <c r="BS205" s="3">
        <f t="shared" si="145"/>
        <v>1</v>
      </c>
      <c r="BT205" s="3">
        <v>3</v>
      </c>
      <c r="BU205" s="3">
        <f t="shared" si="138"/>
        <v>0.66666666666666663</v>
      </c>
      <c r="BV205" s="3">
        <v>3</v>
      </c>
      <c r="BW205" s="3">
        <f t="shared" si="139"/>
        <v>0.66666666666666663</v>
      </c>
      <c r="BX205" s="3">
        <v>1</v>
      </c>
      <c r="BY205" s="3">
        <f t="shared" si="140"/>
        <v>0</v>
      </c>
      <c r="BZ205" s="3">
        <f t="shared" si="146"/>
        <v>0.44444444444444442</v>
      </c>
      <c r="CA205" s="3" t="s">
        <v>237</v>
      </c>
      <c r="CB205" s="3">
        <v>1</v>
      </c>
      <c r="CC205" s="3">
        <v>3</v>
      </c>
      <c r="CD205" s="3">
        <f t="shared" si="147"/>
        <v>0.81646825396825407</v>
      </c>
    </row>
    <row r="206" spans="1:82" ht="15" x14ac:dyDescent="0.2">
      <c r="A206" s="3" t="s">
        <v>1732</v>
      </c>
      <c r="B206" s="21" t="s">
        <v>3149</v>
      </c>
      <c r="C206" s="3" t="s">
        <v>1733</v>
      </c>
      <c r="D206" s="3" t="s">
        <v>144</v>
      </c>
      <c r="E206" s="3" t="s">
        <v>247</v>
      </c>
      <c r="F206" s="3">
        <v>3</v>
      </c>
      <c r="G206" s="3">
        <f t="shared" si="111"/>
        <v>0.5</v>
      </c>
      <c r="H206" s="3">
        <v>4</v>
      </c>
      <c r="I206" s="3">
        <f t="shared" si="112"/>
        <v>0.75</v>
      </c>
      <c r="J206" s="1">
        <f t="shared" si="141"/>
        <v>0.625</v>
      </c>
      <c r="K206" s="3">
        <v>5</v>
      </c>
      <c r="L206" s="3">
        <f t="shared" si="113"/>
        <v>1</v>
      </c>
      <c r="M206" s="3">
        <v>4</v>
      </c>
      <c r="N206" s="3">
        <f t="shared" si="114"/>
        <v>0.75</v>
      </c>
      <c r="O206" s="3">
        <v>5</v>
      </c>
      <c r="P206" s="3">
        <f t="shared" si="115"/>
        <v>1</v>
      </c>
      <c r="Q206" s="3">
        <v>4</v>
      </c>
      <c r="R206" s="3">
        <f t="shared" si="116"/>
        <v>0.75</v>
      </c>
      <c r="S206" s="3">
        <v>4</v>
      </c>
      <c r="T206" s="3">
        <f t="shared" si="117"/>
        <v>0.75</v>
      </c>
      <c r="U206" s="3">
        <v>4</v>
      </c>
      <c r="V206" s="3">
        <f t="shared" si="118"/>
        <v>0.75</v>
      </c>
      <c r="W206" s="3">
        <v>5</v>
      </c>
      <c r="X206" s="3">
        <f t="shared" si="119"/>
        <v>1</v>
      </c>
      <c r="Y206" s="3">
        <v>3</v>
      </c>
      <c r="Z206" s="3">
        <f t="shared" si="120"/>
        <v>0.5</v>
      </c>
      <c r="AA206" s="3">
        <v>4</v>
      </c>
      <c r="AB206" s="3">
        <f t="shared" si="121"/>
        <v>0.75</v>
      </c>
      <c r="AC206" s="3">
        <v>2</v>
      </c>
      <c r="AD206" s="3">
        <f t="shared" si="122"/>
        <v>0.25</v>
      </c>
      <c r="AE206" s="3">
        <v>2</v>
      </c>
      <c r="AF206" s="3">
        <f t="shared" si="123"/>
        <v>0.25</v>
      </c>
      <c r="AG206" s="3">
        <v>2</v>
      </c>
      <c r="AH206" s="3">
        <f t="shared" si="124"/>
        <v>0.25</v>
      </c>
      <c r="AI206" s="3">
        <f t="shared" si="142"/>
        <v>0.66666666666666663</v>
      </c>
      <c r="AJ206" s="3">
        <v>4</v>
      </c>
      <c r="AK206" s="3">
        <f t="shared" si="125"/>
        <v>0.75</v>
      </c>
      <c r="AL206" s="3">
        <v>3</v>
      </c>
      <c r="AM206" s="3">
        <f t="shared" si="126"/>
        <v>0.5</v>
      </c>
      <c r="AN206" s="3">
        <f t="shared" si="143"/>
        <v>0.625</v>
      </c>
      <c r="AO206" s="3" t="e">
        <v>#NAME?</v>
      </c>
      <c r="AP206" s="3">
        <v>2</v>
      </c>
      <c r="AQ206" s="3">
        <f t="shared" si="127"/>
        <v>0.33333333333333331</v>
      </c>
      <c r="AR206" s="3">
        <v>2</v>
      </c>
      <c r="AS206" s="3">
        <f t="shared" si="128"/>
        <v>0.33333333333333331</v>
      </c>
      <c r="AT206" s="3">
        <v>1</v>
      </c>
      <c r="AU206" s="3">
        <f t="shared" si="129"/>
        <v>0</v>
      </c>
      <c r="AV206" s="3">
        <v>1</v>
      </c>
      <c r="AW206" s="3">
        <f t="shared" si="130"/>
        <v>0</v>
      </c>
      <c r="AX206" s="3">
        <v>1</v>
      </c>
      <c r="AY206" s="3">
        <f t="shared" si="131"/>
        <v>0</v>
      </c>
      <c r="AZ206" s="3">
        <v>1</v>
      </c>
      <c r="BA206" s="3">
        <f t="shared" si="132"/>
        <v>0</v>
      </c>
      <c r="BB206" s="3">
        <v>1</v>
      </c>
      <c r="BC206" s="3">
        <f t="shared" si="133"/>
        <v>0</v>
      </c>
      <c r="BD206" s="3">
        <v>2</v>
      </c>
      <c r="BE206" s="3">
        <f t="shared" si="134"/>
        <v>0.33333333333333331</v>
      </c>
      <c r="BF206" s="3">
        <v>2</v>
      </c>
      <c r="BG206" s="3">
        <f t="shared" si="135"/>
        <v>0.33333333333333331</v>
      </c>
      <c r="BH206" s="3">
        <f t="shared" si="144"/>
        <v>0.14814814814814814</v>
      </c>
      <c r="BI206" s="3" t="s">
        <v>1736</v>
      </c>
      <c r="BJ206" s="3">
        <v>1</v>
      </c>
      <c r="BO206" s="3">
        <v>4</v>
      </c>
      <c r="BP206" s="3">
        <f t="shared" si="136"/>
        <v>1</v>
      </c>
      <c r="BQ206" s="3">
        <v>3</v>
      </c>
      <c r="BR206" s="3">
        <f t="shared" si="137"/>
        <v>0.66666666666666663</v>
      </c>
      <c r="BS206" s="3">
        <f t="shared" si="145"/>
        <v>0.83333333333333326</v>
      </c>
      <c r="BT206" s="3">
        <v>4</v>
      </c>
      <c r="BU206" s="3">
        <f t="shared" si="138"/>
        <v>1</v>
      </c>
      <c r="BV206" s="3">
        <v>2</v>
      </c>
      <c r="BW206" s="3">
        <f t="shared" si="139"/>
        <v>0.33333333333333331</v>
      </c>
      <c r="BX206" s="3">
        <v>1</v>
      </c>
      <c r="BY206" s="3">
        <f t="shared" si="140"/>
        <v>0</v>
      </c>
      <c r="BZ206" s="3">
        <f t="shared" si="146"/>
        <v>0.44444444444444442</v>
      </c>
      <c r="CA206" s="3" t="s">
        <v>1737</v>
      </c>
      <c r="CB206" s="3">
        <v>1</v>
      </c>
      <c r="CC206" s="3">
        <v>1</v>
      </c>
      <c r="CD206" s="3">
        <f t="shared" si="147"/>
        <v>0.62037037037037035</v>
      </c>
    </row>
    <row r="207" spans="1:82" ht="15" x14ac:dyDescent="0.2">
      <c r="A207" s="3" t="s">
        <v>1738</v>
      </c>
      <c r="B207" s="21" t="s">
        <v>3137</v>
      </c>
      <c r="C207" s="3">
        <v>48163</v>
      </c>
      <c r="D207" s="3" t="s">
        <v>144</v>
      </c>
      <c r="E207" s="3" t="s">
        <v>1624</v>
      </c>
      <c r="F207" s="3">
        <v>5</v>
      </c>
      <c r="G207" s="3">
        <f t="shared" si="111"/>
        <v>1</v>
      </c>
      <c r="H207" s="3">
        <v>5</v>
      </c>
      <c r="I207" s="3">
        <f t="shared" si="112"/>
        <v>1</v>
      </c>
      <c r="J207" s="1">
        <f t="shared" si="141"/>
        <v>1</v>
      </c>
      <c r="K207" s="3">
        <v>4</v>
      </c>
      <c r="L207" s="3">
        <f t="shared" si="113"/>
        <v>0.75</v>
      </c>
      <c r="M207" s="3">
        <v>5</v>
      </c>
      <c r="N207" s="3">
        <f t="shared" si="114"/>
        <v>1</v>
      </c>
      <c r="O207" s="3">
        <v>5</v>
      </c>
      <c r="P207" s="3">
        <f t="shared" si="115"/>
        <v>1</v>
      </c>
      <c r="Q207" s="3">
        <v>5</v>
      </c>
      <c r="R207" s="3">
        <f t="shared" si="116"/>
        <v>1</v>
      </c>
      <c r="S207" s="3">
        <v>5</v>
      </c>
      <c r="T207" s="3">
        <f t="shared" si="117"/>
        <v>1</v>
      </c>
      <c r="U207" s="3">
        <v>5</v>
      </c>
      <c r="V207" s="3">
        <f t="shared" si="118"/>
        <v>1</v>
      </c>
      <c r="W207" s="3">
        <v>5</v>
      </c>
      <c r="X207" s="3">
        <f t="shared" si="119"/>
        <v>1</v>
      </c>
      <c r="Y207" s="3">
        <v>5</v>
      </c>
      <c r="Z207" s="3">
        <f t="shared" si="120"/>
        <v>1</v>
      </c>
      <c r="AA207" s="3">
        <v>5</v>
      </c>
      <c r="AB207" s="3">
        <f t="shared" si="121"/>
        <v>1</v>
      </c>
      <c r="AC207" s="3">
        <v>4</v>
      </c>
      <c r="AD207" s="3">
        <f t="shared" si="122"/>
        <v>0.75</v>
      </c>
      <c r="AE207" s="3">
        <v>4</v>
      </c>
      <c r="AF207" s="3">
        <f t="shared" si="123"/>
        <v>0.75</v>
      </c>
      <c r="AG207" s="3">
        <v>2</v>
      </c>
      <c r="AH207" s="3">
        <f t="shared" si="124"/>
        <v>0.25</v>
      </c>
      <c r="AI207" s="3">
        <f t="shared" si="142"/>
        <v>0.875</v>
      </c>
      <c r="AJ207" s="3">
        <v>4</v>
      </c>
      <c r="AK207" s="3">
        <f t="shared" si="125"/>
        <v>0.75</v>
      </c>
      <c r="AL207" s="3">
        <v>5</v>
      </c>
      <c r="AM207" s="3">
        <f t="shared" si="126"/>
        <v>1</v>
      </c>
      <c r="AN207" s="3">
        <f t="shared" si="143"/>
        <v>0.875</v>
      </c>
      <c r="AO207" s="3" t="s">
        <v>1743</v>
      </c>
      <c r="AP207" s="3">
        <v>4</v>
      </c>
      <c r="AQ207" s="3">
        <f t="shared" si="127"/>
        <v>1</v>
      </c>
      <c r="AR207" s="3">
        <v>4</v>
      </c>
      <c r="AS207" s="3">
        <f t="shared" si="128"/>
        <v>1</v>
      </c>
      <c r="AT207" s="3">
        <v>3</v>
      </c>
      <c r="AU207" s="3">
        <f t="shared" si="129"/>
        <v>0.66666666666666663</v>
      </c>
      <c r="AV207" s="3">
        <v>4</v>
      </c>
      <c r="AW207" s="3">
        <f t="shared" si="130"/>
        <v>1</v>
      </c>
      <c r="AX207" s="3">
        <v>2</v>
      </c>
      <c r="AY207" s="3">
        <f t="shared" si="131"/>
        <v>0.33333333333333331</v>
      </c>
      <c r="AZ207" s="3">
        <v>3</v>
      </c>
      <c r="BA207" s="3">
        <f t="shared" si="132"/>
        <v>0.66666666666666663</v>
      </c>
      <c r="BB207" s="3">
        <v>3</v>
      </c>
      <c r="BC207" s="3">
        <f t="shared" si="133"/>
        <v>0.66666666666666663</v>
      </c>
      <c r="BD207" s="3">
        <v>4</v>
      </c>
      <c r="BE207" s="3">
        <f t="shared" si="134"/>
        <v>1</v>
      </c>
      <c r="BF207" s="3">
        <v>4</v>
      </c>
      <c r="BG207" s="3">
        <f t="shared" si="135"/>
        <v>1</v>
      </c>
      <c r="BH207" s="3">
        <f t="shared" si="144"/>
        <v>0.81481481481481488</v>
      </c>
      <c r="BI207" s="3" t="s">
        <v>1744</v>
      </c>
      <c r="BJ207" s="3">
        <v>3</v>
      </c>
      <c r="BK207" s="3" t="s">
        <v>1745</v>
      </c>
      <c r="BL207" s="3">
        <v>3</v>
      </c>
      <c r="BM207" s="3" t="s">
        <v>1746</v>
      </c>
      <c r="BN207" s="3">
        <v>3</v>
      </c>
      <c r="BO207" s="3">
        <v>4</v>
      </c>
      <c r="BP207" s="3">
        <f t="shared" si="136"/>
        <v>1</v>
      </c>
      <c r="BQ207" s="3">
        <v>4</v>
      </c>
      <c r="BR207" s="3">
        <f t="shared" si="137"/>
        <v>1</v>
      </c>
      <c r="BS207" s="3">
        <f t="shared" si="145"/>
        <v>1</v>
      </c>
      <c r="BT207" s="3">
        <v>4</v>
      </c>
      <c r="BU207" s="3">
        <f t="shared" si="138"/>
        <v>1</v>
      </c>
      <c r="BV207" s="3">
        <v>2</v>
      </c>
      <c r="BW207" s="3">
        <f t="shared" si="139"/>
        <v>0.33333333333333331</v>
      </c>
      <c r="BX207" s="3">
        <v>4</v>
      </c>
      <c r="BY207" s="3">
        <f t="shared" si="140"/>
        <v>1</v>
      </c>
      <c r="BZ207" s="3">
        <f t="shared" si="146"/>
        <v>0.77777777777777768</v>
      </c>
      <c r="CA207" s="3" t="s">
        <v>1747</v>
      </c>
      <c r="CB207" s="3">
        <v>1</v>
      </c>
      <c r="CC207" s="3">
        <v>2</v>
      </c>
      <c r="CD207" s="3">
        <f t="shared" si="147"/>
        <v>0.90608465608465605</v>
      </c>
    </row>
    <row r="208" spans="1:82" ht="15" x14ac:dyDescent="0.2">
      <c r="A208" s="3" t="s">
        <v>1748</v>
      </c>
      <c r="B208" s="21" t="s">
        <v>3137</v>
      </c>
      <c r="C208" s="3" t="s">
        <v>455</v>
      </c>
      <c r="D208" s="3" t="s">
        <v>124</v>
      </c>
      <c r="E208" s="3" t="s">
        <v>549</v>
      </c>
      <c r="F208" s="3">
        <v>5</v>
      </c>
      <c r="G208" s="3">
        <f t="shared" si="111"/>
        <v>1</v>
      </c>
      <c r="H208" s="3">
        <v>5</v>
      </c>
      <c r="I208" s="3">
        <f t="shared" si="112"/>
        <v>1</v>
      </c>
      <c r="J208" s="1">
        <f t="shared" si="141"/>
        <v>1</v>
      </c>
      <c r="K208" s="3">
        <v>5</v>
      </c>
      <c r="L208" s="3">
        <f t="shared" si="113"/>
        <v>1</v>
      </c>
      <c r="M208" s="3">
        <v>5</v>
      </c>
      <c r="N208" s="3">
        <f t="shared" si="114"/>
        <v>1</v>
      </c>
      <c r="O208" s="3">
        <v>5</v>
      </c>
      <c r="P208" s="3">
        <f t="shared" si="115"/>
        <v>1</v>
      </c>
      <c r="Q208" s="3">
        <v>4</v>
      </c>
      <c r="R208" s="3">
        <f t="shared" si="116"/>
        <v>0.75</v>
      </c>
      <c r="S208" s="3">
        <v>3</v>
      </c>
      <c r="T208" s="3">
        <f t="shared" si="117"/>
        <v>0.5</v>
      </c>
      <c r="U208" s="3">
        <v>5</v>
      </c>
      <c r="V208" s="3">
        <f t="shared" si="118"/>
        <v>1</v>
      </c>
      <c r="W208" s="3">
        <v>4</v>
      </c>
      <c r="X208" s="3">
        <f t="shared" si="119"/>
        <v>0.75</v>
      </c>
      <c r="Y208" s="3">
        <v>4</v>
      </c>
      <c r="Z208" s="3">
        <f t="shared" si="120"/>
        <v>0.75</v>
      </c>
      <c r="AA208" s="3">
        <v>5</v>
      </c>
      <c r="AB208" s="3">
        <f t="shared" si="121"/>
        <v>1</v>
      </c>
      <c r="AC208" s="3">
        <v>5</v>
      </c>
      <c r="AD208" s="3">
        <f t="shared" si="122"/>
        <v>1</v>
      </c>
      <c r="AE208" s="3">
        <v>5</v>
      </c>
      <c r="AF208" s="3">
        <f t="shared" si="123"/>
        <v>1</v>
      </c>
      <c r="AG208" s="3">
        <v>5</v>
      </c>
      <c r="AH208" s="3">
        <f t="shared" si="124"/>
        <v>1</v>
      </c>
      <c r="AI208" s="3">
        <f t="shared" si="142"/>
        <v>0.89583333333333337</v>
      </c>
      <c r="AJ208" s="3">
        <v>5</v>
      </c>
      <c r="AK208" s="3">
        <f t="shared" si="125"/>
        <v>1</v>
      </c>
      <c r="AL208" s="3">
        <v>5</v>
      </c>
      <c r="AM208" s="3">
        <f t="shared" si="126"/>
        <v>1</v>
      </c>
      <c r="AN208" s="3">
        <f t="shared" si="143"/>
        <v>1</v>
      </c>
      <c r="AO208" s="3" t="s">
        <v>1754</v>
      </c>
      <c r="AP208" s="3">
        <v>4</v>
      </c>
      <c r="AQ208" s="3">
        <f t="shared" si="127"/>
        <v>1</v>
      </c>
      <c r="AR208" s="3">
        <v>2</v>
      </c>
      <c r="AS208" s="3">
        <f t="shared" si="128"/>
        <v>0.33333333333333331</v>
      </c>
      <c r="AT208" s="3">
        <v>4</v>
      </c>
      <c r="AU208" s="3">
        <f t="shared" si="129"/>
        <v>1</v>
      </c>
      <c r="AV208" s="3">
        <v>4</v>
      </c>
      <c r="AW208" s="3">
        <f t="shared" si="130"/>
        <v>1</v>
      </c>
      <c r="AX208" s="3">
        <v>4</v>
      </c>
      <c r="AY208" s="3">
        <f t="shared" si="131"/>
        <v>1</v>
      </c>
      <c r="AZ208" s="3">
        <v>3</v>
      </c>
      <c r="BA208" s="3">
        <f t="shared" si="132"/>
        <v>0.66666666666666663</v>
      </c>
      <c r="BB208" s="3">
        <v>4</v>
      </c>
      <c r="BC208" s="3">
        <f t="shared" si="133"/>
        <v>1</v>
      </c>
      <c r="BD208" s="3">
        <v>4</v>
      </c>
      <c r="BE208" s="3">
        <f t="shared" si="134"/>
        <v>1</v>
      </c>
      <c r="BF208" s="3">
        <v>2</v>
      </c>
      <c r="BG208" s="3">
        <f t="shared" si="135"/>
        <v>0.33333333333333331</v>
      </c>
      <c r="BH208" s="3">
        <f t="shared" si="144"/>
        <v>0.81481481481481477</v>
      </c>
      <c r="BO208" s="3">
        <v>4</v>
      </c>
      <c r="BP208" s="3">
        <f t="shared" si="136"/>
        <v>1</v>
      </c>
      <c r="BQ208" s="3">
        <v>4</v>
      </c>
      <c r="BR208" s="3">
        <f t="shared" si="137"/>
        <v>1</v>
      </c>
      <c r="BS208" s="3">
        <f t="shared" si="145"/>
        <v>1</v>
      </c>
      <c r="BT208" s="3">
        <v>4</v>
      </c>
      <c r="BU208" s="3">
        <f t="shared" si="138"/>
        <v>1</v>
      </c>
      <c r="BV208" s="3">
        <v>4</v>
      </c>
      <c r="BW208" s="3">
        <f t="shared" si="139"/>
        <v>1</v>
      </c>
      <c r="BX208" s="3">
        <v>4</v>
      </c>
      <c r="BY208" s="3">
        <f t="shared" si="140"/>
        <v>1</v>
      </c>
      <c r="BZ208" s="3">
        <f t="shared" si="146"/>
        <v>1</v>
      </c>
      <c r="CA208" s="3" t="s">
        <v>1755</v>
      </c>
      <c r="CB208" s="3">
        <v>1</v>
      </c>
      <c r="CC208" s="3">
        <v>6</v>
      </c>
      <c r="CD208" s="3">
        <f t="shared" si="147"/>
        <v>0.95866402116402127</v>
      </c>
    </row>
    <row r="209" spans="1:82" ht="15" x14ac:dyDescent="0.2">
      <c r="A209" s="3" t="s">
        <v>1756</v>
      </c>
      <c r="B209" s="21" t="s">
        <v>3137</v>
      </c>
      <c r="C209" s="3" t="s">
        <v>1757</v>
      </c>
      <c r="D209" s="3" t="s">
        <v>113</v>
      </c>
      <c r="E209" s="3" t="s">
        <v>1758</v>
      </c>
      <c r="F209" s="3">
        <v>5</v>
      </c>
      <c r="G209" s="3">
        <f t="shared" si="111"/>
        <v>1</v>
      </c>
      <c r="H209" s="3">
        <v>5</v>
      </c>
      <c r="I209" s="3">
        <f t="shared" si="112"/>
        <v>1</v>
      </c>
      <c r="J209" s="1">
        <f t="shared" si="141"/>
        <v>1</v>
      </c>
      <c r="K209" s="3">
        <v>5</v>
      </c>
      <c r="L209" s="3">
        <f t="shared" si="113"/>
        <v>1</v>
      </c>
      <c r="M209" s="3">
        <v>4</v>
      </c>
      <c r="N209" s="3">
        <f t="shared" si="114"/>
        <v>0.75</v>
      </c>
      <c r="O209" s="3">
        <v>5</v>
      </c>
      <c r="P209" s="3">
        <f t="shared" si="115"/>
        <v>1</v>
      </c>
      <c r="Q209" s="3">
        <v>5</v>
      </c>
      <c r="R209" s="3">
        <f t="shared" si="116"/>
        <v>1</v>
      </c>
      <c r="S209" s="3">
        <v>5</v>
      </c>
      <c r="T209" s="3">
        <f t="shared" si="117"/>
        <v>1</v>
      </c>
      <c r="U209" s="3">
        <v>5</v>
      </c>
      <c r="V209" s="3">
        <f t="shared" si="118"/>
        <v>1</v>
      </c>
      <c r="W209" s="3">
        <v>5</v>
      </c>
      <c r="X209" s="3">
        <f t="shared" si="119"/>
        <v>1</v>
      </c>
      <c r="Y209" s="3">
        <v>4</v>
      </c>
      <c r="Z209" s="3">
        <f t="shared" si="120"/>
        <v>0.75</v>
      </c>
      <c r="AA209" s="3">
        <v>5</v>
      </c>
      <c r="AB209" s="3">
        <f t="shared" si="121"/>
        <v>1</v>
      </c>
      <c r="AC209" s="3">
        <v>4</v>
      </c>
      <c r="AD209" s="3">
        <f t="shared" si="122"/>
        <v>0.75</v>
      </c>
      <c r="AE209" s="3">
        <v>5</v>
      </c>
      <c r="AF209" s="3">
        <f t="shared" si="123"/>
        <v>1</v>
      </c>
      <c r="AG209" s="3">
        <v>5</v>
      </c>
      <c r="AH209" s="3">
        <f t="shared" si="124"/>
        <v>1</v>
      </c>
      <c r="AI209" s="3">
        <f t="shared" si="142"/>
        <v>0.9375</v>
      </c>
      <c r="AJ209" s="3">
        <v>5</v>
      </c>
      <c r="AK209" s="3">
        <f t="shared" si="125"/>
        <v>1</v>
      </c>
      <c r="AL209" s="3">
        <v>5</v>
      </c>
      <c r="AM209" s="3">
        <f t="shared" si="126"/>
        <v>1</v>
      </c>
      <c r="AN209" s="3">
        <f t="shared" si="143"/>
        <v>1</v>
      </c>
      <c r="AO209" s="3" t="s">
        <v>1764</v>
      </c>
      <c r="AP209" s="3">
        <v>4</v>
      </c>
      <c r="AQ209" s="3">
        <f t="shared" si="127"/>
        <v>1</v>
      </c>
      <c r="AR209" s="3">
        <v>3</v>
      </c>
      <c r="AS209" s="3">
        <f t="shared" si="128"/>
        <v>0.66666666666666663</v>
      </c>
      <c r="AT209" s="3">
        <v>2</v>
      </c>
      <c r="AU209" s="3">
        <f t="shared" si="129"/>
        <v>0.33333333333333331</v>
      </c>
      <c r="AV209" s="3">
        <v>2</v>
      </c>
      <c r="AW209" s="3">
        <f t="shared" si="130"/>
        <v>0.33333333333333331</v>
      </c>
      <c r="AX209" s="3">
        <v>4</v>
      </c>
      <c r="AY209" s="3">
        <f t="shared" si="131"/>
        <v>1</v>
      </c>
      <c r="AZ209" s="3">
        <v>2</v>
      </c>
      <c r="BA209" s="3">
        <f t="shared" si="132"/>
        <v>0.33333333333333331</v>
      </c>
      <c r="BB209" s="3">
        <v>3</v>
      </c>
      <c r="BC209" s="3">
        <f t="shared" si="133"/>
        <v>0.66666666666666663</v>
      </c>
      <c r="BD209" s="3">
        <v>4</v>
      </c>
      <c r="BE209" s="3">
        <f t="shared" si="134"/>
        <v>1</v>
      </c>
      <c r="BF209" s="3">
        <v>4</v>
      </c>
      <c r="BG209" s="3">
        <f t="shared" si="135"/>
        <v>1</v>
      </c>
      <c r="BH209" s="3">
        <f t="shared" si="144"/>
        <v>0.70370370370370372</v>
      </c>
      <c r="BI209" s="3" t="s">
        <v>1765</v>
      </c>
      <c r="BJ209" s="3">
        <v>2</v>
      </c>
      <c r="BO209" s="3">
        <v>3</v>
      </c>
      <c r="BP209" s="3">
        <f t="shared" si="136"/>
        <v>0.66666666666666663</v>
      </c>
      <c r="BQ209" s="3">
        <v>3</v>
      </c>
      <c r="BR209" s="3">
        <f t="shared" si="137"/>
        <v>0.66666666666666663</v>
      </c>
      <c r="BS209" s="3">
        <f t="shared" si="145"/>
        <v>0.66666666666666663</v>
      </c>
      <c r="BT209" s="3">
        <v>4</v>
      </c>
      <c r="BU209" s="3">
        <f t="shared" si="138"/>
        <v>1</v>
      </c>
      <c r="BV209" s="3">
        <v>3</v>
      </c>
      <c r="BW209" s="3">
        <f t="shared" si="139"/>
        <v>0.66666666666666663</v>
      </c>
      <c r="BX209" s="3">
        <v>4</v>
      </c>
      <c r="BY209" s="3">
        <f t="shared" si="140"/>
        <v>1</v>
      </c>
      <c r="BZ209" s="3">
        <f t="shared" si="146"/>
        <v>0.88888888888888884</v>
      </c>
      <c r="CA209" s="3" t="s">
        <v>1766</v>
      </c>
      <c r="CB209" s="3">
        <v>1</v>
      </c>
      <c r="CC209" s="3">
        <v>25</v>
      </c>
      <c r="CD209" s="3">
        <f t="shared" si="147"/>
        <v>0.88525132275132279</v>
      </c>
    </row>
    <row r="210" spans="1:82" ht="15" x14ac:dyDescent="0.2">
      <c r="A210" s="3" t="s">
        <v>1767</v>
      </c>
      <c r="B210" s="21" t="s">
        <v>3151</v>
      </c>
      <c r="C210" s="3" t="s">
        <v>1768</v>
      </c>
      <c r="D210" s="3" t="s">
        <v>113</v>
      </c>
      <c r="E210" s="3" t="s">
        <v>1769</v>
      </c>
      <c r="F210" s="3">
        <v>5</v>
      </c>
      <c r="G210" s="3">
        <f t="shared" si="111"/>
        <v>1</v>
      </c>
      <c r="H210" s="3">
        <v>5</v>
      </c>
      <c r="I210" s="3">
        <f t="shared" si="112"/>
        <v>1</v>
      </c>
      <c r="J210" s="1">
        <f t="shared" si="141"/>
        <v>1</v>
      </c>
      <c r="K210" s="3">
        <v>5</v>
      </c>
      <c r="L210" s="3">
        <f t="shared" si="113"/>
        <v>1</v>
      </c>
      <c r="M210" s="3">
        <v>5</v>
      </c>
      <c r="N210" s="3">
        <f t="shared" si="114"/>
        <v>1</v>
      </c>
      <c r="O210" s="3">
        <v>5</v>
      </c>
      <c r="P210" s="3">
        <f t="shared" si="115"/>
        <v>1</v>
      </c>
      <c r="Q210" s="3">
        <v>5</v>
      </c>
      <c r="R210" s="3">
        <f t="shared" si="116"/>
        <v>1</v>
      </c>
      <c r="S210" s="3">
        <v>5</v>
      </c>
      <c r="T210" s="3">
        <f t="shared" si="117"/>
        <v>1</v>
      </c>
      <c r="U210" s="3">
        <v>5</v>
      </c>
      <c r="V210" s="3">
        <f t="shared" si="118"/>
        <v>1</v>
      </c>
      <c r="W210" s="3">
        <v>5</v>
      </c>
      <c r="X210" s="3">
        <f t="shared" si="119"/>
        <v>1</v>
      </c>
      <c r="Y210" s="3">
        <v>5</v>
      </c>
      <c r="Z210" s="3">
        <f t="shared" si="120"/>
        <v>1</v>
      </c>
      <c r="AA210" s="3">
        <v>5</v>
      </c>
      <c r="AB210" s="3">
        <f t="shared" si="121"/>
        <v>1</v>
      </c>
      <c r="AC210" s="3">
        <v>5</v>
      </c>
      <c r="AD210" s="3">
        <f t="shared" si="122"/>
        <v>1</v>
      </c>
      <c r="AE210" s="3">
        <v>5</v>
      </c>
      <c r="AF210" s="3">
        <f t="shared" si="123"/>
        <v>1</v>
      </c>
      <c r="AG210" s="3">
        <v>5</v>
      </c>
      <c r="AH210" s="3">
        <f t="shared" si="124"/>
        <v>1</v>
      </c>
      <c r="AI210" s="3">
        <f t="shared" si="142"/>
        <v>1</v>
      </c>
      <c r="AJ210" s="3">
        <v>5</v>
      </c>
      <c r="AK210" s="3">
        <f t="shared" si="125"/>
        <v>1</v>
      </c>
      <c r="AL210" s="3">
        <v>5</v>
      </c>
      <c r="AM210" s="3">
        <f t="shared" si="126"/>
        <v>1</v>
      </c>
      <c r="AN210" s="3">
        <f t="shared" si="143"/>
        <v>1</v>
      </c>
      <c r="AO210" s="3" t="s">
        <v>146</v>
      </c>
      <c r="AP210" s="3">
        <v>4</v>
      </c>
      <c r="AQ210" s="3">
        <f t="shared" si="127"/>
        <v>1</v>
      </c>
      <c r="AR210" s="3">
        <v>4</v>
      </c>
      <c r="AS210" s="3">
        <f t="shared" si="128"/>
        <v>1</v>
      </c>
      <c r="AT210" s="3">
        <v>4</v>
      </c>
      <c r="AU210" s="3">
        <f t="shared" si="129"/>
        <v>1</v>
      </c>
      <c r="AV210" s="3">
        <v>4</v>
      </c>
      <c r="AW210" s="3">
        <f t="shared" si="130"/>
        <v>1</v>
      </c>
      <c r="AX210" s="3">
        <v>4</v>
      </c>
      <c r="AY210" s="3">
        <f t="shared" si="131"/>
        <v>1</v>
      </c>
      <c r="AZ210" s="3">
        <v>2</v>
      </c>
      <c r="BA210" s="3">
        <f t="shared" si="132"/>
        <v>0.33333333333333331</v>
      </c>
      <c r="BB210" s="3">
        <v>4</v>
      </c>
      <c r="BC210" s="3">
        <f t="shared" si="133"/>
        <v>1</v>
      </c>
      <c r="BD210" s="3">
        <v>4</v>
      </c>
      <c r="BE210" s="3">
        <f t="shared" si="134"/>
        <v>1</v>
      </c>
      <c r="BF210" s="3">
        <v>4</v>
      </c>
      <c r="BG210" s="3">
        <f t="shared" si="135"/>
        <v>1</v>
      </c>
      <c r="BH210" s="3">
        <f t="shared" si="144"/>
        <v>0.92592592592592582</v>
      </c>
      <c r="BI210" s="3" t="s">
        <v>279</v>
      </c>
      <c r="BJ210" s="3">
        <v>2</v>
      </c>
      <c r="BK210" s="3" t="s">
        <v>1774</v>
      </c>
      <c r="BL210" s="3">
        <v>2</v>
      </c>
      <c r="BO210" s="3">
        <v>4</v>
      </c>
      <c r="BP210" s="3">
        <f t="shared" si="136"/>
        <v>1</v>
      </c>
      <c r="BQ210" s="3">
        <v>4</v>
      </c>
      <c r="BR210" s="3">
        <f t="shared" si="137"/>
        <v>1</v>
      </c>
      <c r="BS210" s="3">
        <f t="shared" si="145"/>
        <v>1</v>
      </c>
      <c r="BT210" s="3">
        <v>4</v>
      </c>
      <c r="BU210" s="3">
        <f t="shared" si="138"/>
        <v>1</v>
      </c>
      <c r="BV210" s="3">
        <v>4</v>
      </c>
      <c r="BW210" s="3">
        <f t="shared" si="139"/>
        <v>1</v>
      </c>
      <c r="BX210" s="3">
        <v>4</v>
      </c>
      <c r="BY210" s="3">
        <f t="shared" si="140"/>
        <v>1</v>
      </c>
      <c r="BZ210" s="3">
        <f t="shared" si="146"/>
        <v>1</v>
      </c>
      <c r="CA210" s="3" t="s">
        <v>1775</v>
      </c>
      <c r="CB210" s="3">
        <v>1</v>
      </c>
      <c r="CC210" s="3">
        <v>4</v>
      </c>
      <c r="CD210" s="3">
        <f t="shared" si="147"/>
        <v>0.98941798941798942</v>
      </c>
    </row>
    <row r="211" spans="1:82" ht="15" x14ac:dyDescent="0.2">
      <c r="A211" s="3" t="s">
        <v>1776</v>
      </c>
      <c r="B211" s="21" t="s">
        <v>3137</v>
      </c>
      <c r="C211" s="3" t="s">
        <v>1777</v>
      </c>
      <c r="D211" s="3" t="s">
        <v>124</v>
      </c>
      <c r="E211" s="3" t="s">
        <v>1677</v>
      </c>
      <c r="G211" s="3">
        <f t="shared" si="111"/>
        <v>-0.25</v>
      </c>
      <c r="I211" s="3">
        <f t="shared" si="112"/>
        <v>-0.25</v>
      </c>
      <c r="J211" s="1" t="str">
        <f t="shared" si="141"/>
        <v/>
      </c>
      <c r="L211" s="3">
        <f t="shared" si="113"/>
        <v>-0.25</v>
      </c>
      <c r="N211" s="3">
        <f t="shared" si="114"/>
        <v>-0.25</v>
      </c>
      <c r="P211" s="3">
        <f t="shared" si="115"/>
        <v>-0.25</v>
      </c>
      <c r="R211" s="3">
        <f t="shared" si="116"/>
        <v>-0.25</v>
      </c>
      <c r="T211" s="3">
        <f t="shared" si="117"/>
        <v>-0.25</v>
      </c>
      <c r="V211" s="3">
        <f t="shared" si="118"/>
        <v>-0.25</v>
      </c>
      <c r="X211" s="3">
        <f t="shared" si="119"/>
        <v>-0.25</v>
      </c>
      <c r="Z211" s="3">
        <f t="shared" si="120"/>
        <v>-0.25</v>
      </c>
      <c r="AB211" s="3">
        <f t="shared" si="121"/>
        <v>-0.25</v>
      </c>
      <c r="AD211" s="3">
        <f t="shared" si="122"/>
        <v>-0.25</v>
      </c>
      <c r="AF211" s="3">
        <f t="shared" si="123"/>
        <v>-0.25</v>
      </c>
      <c r="AH211" s="3">
        <f t="shared" si="124"/>
        <v>-0.25</v>
      </c>
      <c r="AI211" s="3" t="str">
        <f t="shared" si="142"/>
        <v/>
      </c>
      <c r="AK211" s="3">
        <f t="shared" si="125"/>
        <v>-0.25</v>
      </c>
      <c r="AM211" s="3">
        <f t="shared" si="126"/>
        <v>-0.25</v>
      </c>
      <c r="AN211" s="3" t="str">
        <f t="shared" si="143"/>
        <v/>
      </c>
      <c r="AQ211" s="3">
        <f t="shared" si="127"/>
        <v>-0.33333333333333331</v>
      </c>
      <c r="AS211" s="3">
        <f t="shared" si="128"/>
        <v>-0.33333333333333331</v>
      </c>
      <c r="AU211" s="3">
        <f t="shared" si="129"/>
        <v>-0.33333333333333331</v>
      </c>
      <c r="AW211" s="3">
        <f t="shared" si="130"/>
        <v>-0.33333333333333331</v>
      </c>
      <c r="AY211" s="3">
        <f t="shared" si="131"/>
        <v>-0.33333333333333331</v>
      </c>
      <c r="BA211" s="3">
        <f t="shared" si="132"/>
        <v>-0.33333333333333331</v>
      </c>
      <c r="BC211" s="3">
        <f t="shared" si="133"/>
        <v>-0.33333333333333331</v>
      </c>
      <c r="BE211" s="3">
        <f t="shared" si="134"/>
        <v>-0.33333333333333331</v>
      </c>
      <c r="BG211" s="3">
        <f t="shared" si="135"/>
        <v>-0.33333333333333331</v>
      </c>
      <c r="BH211" s="3" t="str">
        <f t="shared" si="144"/>
        <v/>
      </c>
      <c r="BP211" s="3">
        <f t="shared" si="136"/>
        <v>-0.33333333333333331</v>
      </c>
      <c r="BR211" s="3">
        <f t="shared" si="137"/>
        <v>-0.33333333333333331</v>
      </c>
      <c r="BS211" s="3" t="str">
        <f t="shared" si="145"/>
        <v/>
      </c>
      <c r="BU211" s="3">
        <f t="shared" si="138"/>
        <v>-0.33333333333333331</v>
      </c>
      <c r="BW211" s="3">
        <f t="shared" si="139"/>
        <v>-0.33333333333333331</v>
      </c>
      <c r="BY211" s="3">
        <f t="shared" si="140"/>
        <v>-0.33333333333333331</v>
      </c>
      <c r="BZ211" s="3" t="str">
        <f t="shared" si="146"/>
        <v/>
      </c>
      <c r="CD211" s="3" t="str">
        <f t="shared" si="147"/>
        <v/>
      </c>
    </row>
    <row r="212" spans="1:82" ht="15" x14ac:dyDescent="0.2">
      <c r="A212" s="3" t="s">
        <v>1778</v>
      </c>
      <c r="B212" s="21" t="s">
        <v>3137</v>
      </c>
      <c r="C212" s="3" t="s">
        <v>1779</v>
      </c>
      <c r="D212" s="3" t="s">
        <v>144</v>
      </c>
      <c r="E212" s="3" t="s">
        <v>1290</v>
      </c>
      <c r="F212" s="3">
        <v>5</v>
      </c>
      <c r="G212" s="3">
        <f t="shared" si="111"/>
        <v>1</v>
      </c>
      <c r="H212" s="3">
        <v>5</v>
      </c>
      <c r="I212" s="3">
        <f t="shared" si="112"/>
        <v>1</v>
      </c>
      <c r="J212" s="1">
        <f t="shared" si="141"/>
        <v>1</v>
      </c>
      <c r="K212" s="3">
        <v>3</v>
      </c>
      <c r="L212" s="3">
        <f t="shared" si="113"/>
        <v>0.5</v>
      </c>
      <c r="M212" s="3">
        <v>4</v>
      </c>
      <c r="N212" s="3">
        <f t="shared" si="114"/>
        <v>0.75</v>
      </c>
      <c r="O212" s="3">
        <v>3</v>
      </c>
      <c r="P212" s="3">
        <f t="shared" si="115"/>
        <v>0.5</v>
      </c>
      <c r="Q212" s="3">
        <v>3</v>
      </c>
      <c r="R212" s="3">
        <f t="shared" si="116"/>
        <v>0.5</v>
      </c>
      <c r="S212" s="3">
        <v>3</v>
      </c>
      <c r="T212" s="3">
        <f t="shared" si="117"/>
        <v>0.5</v>
      </c>
      <c r="U212" s="3">
        <v>2</v>
      </c>
      <c r="V212" s="3">
        <f t="shared" si="118"/>
        <v>0.25</v>
      </c>
      <c r="W212" s="3">
        <v>2</v>
      </c>
      <c r="X212" s="3">
        <f t="shared" si="119"/>
        <v>0.25</v>
      </c>
      <c r="Y212" s="3">
        <v>3</v>
      </c>
      <c r="Z212" s="3">
        <f t="shared" si="120"/>
        <v>0.5</v>
      </c>
      <c r="AA212" s="3">
        <v>2</v>
      </c>
      <c r="AB212" s="3">
        <f t="shared" si="121"/>
        <v>0.25</v>
      </c>
      <c r="AC212" s="3">
        <v>1</v>
      </c>
      <c r="AD212" s="3">
        <f t="shared" si="122"/>
        <v>0</v>
      </c>
      <c r="AE212" s="3">
        <v>1</v>
      </c>
      <c r="AF212" s="3">
        <f t="shared" si="123"/>
        <v>0</v>
      </c>
      <c r="AG212" s="3">
        <v>1</v>
      </c>
      <c r="AH212" s="3">
        <f t="shared" si="124"/>
        <v>0</v>
      </c>
      <c r="AI212" s="3">
        <f t="shared" si="142"/>
        <v>0.33333333333333331</v>
      </c>
      <c r="AJ212" s="3">
        <v>3</v>
      </c>
      <c r="AK212" s="3">
        <f t="shared" si="125"/>
        <v>0.5</v>
      </c>
      <c r="AL212" s="3">
        <v>3</v>
      </c>
      <c r="AM212" s="3">
        <f t="shared" si="126"/>
        <v>0.5</v>
      </c>
      <c r="AN212" s="3">
        <f t="shared" si="143"/>
        <v>0.5</v>
      </c>
      <c r="AO212" s="3" t="s">
        <v>1783</v>
      </c>
      <c r="AP212" s="3">
        <v>1</v>
      </c>
      <c r="AQ212" s="3">
        <f t="shared" si="127"/>
        <v>0</v>
      </c>
      <c r="AR212" s="3">
        <v>1</v>
      </c>
      <c r="AS212" s="3">
        <f t="shared" si="128"/>
        <v>0</v>
      </c>
      <c r="AT212" s="3">
        <v>1</v>
      </c>
      <c r="AU212" s="3">
        <f t="shared" si="129"/>
        <v>0</v>
      </c>
      <c r="AV212" s="3">
        <v>1</v>
      </c>
      <c r="AW212" s="3">
        <f t="shared" si="130"/>
        <v>0</v>
      </c>
      <c r="AX212" s="3">
        <v>1</v>
      </c>
      <c r="AY212" s="3">
        <f t="shared" si="131"/>
        <v>0</v>
      </c>
      <c r="AZ212" s="3">
        <v>1</v>
      </c>
      <c r="BA212" s="3">
        <f t="shared" si="132"/>
        <v>0</v>
      </c>
      <c r="BB212" s="3">
        <v>1</v>
      </c>
      <c r="BC212" s="3">
        <f t="shared" si="133"/>
        <v>0</v>
      </c>
      <c r="BD212" s="3">
        <v>1</v>
      </c>
      <c r="BE212" s="3">
        <f t="shared" si="134"/>
        <v>0</v>
      </c>
      <c r="BF212" s="3">
        <v>1</v>
      </c>
      <c r="BG212" s="3">
        <f t="shared" si="135"/>
        <v>0</v>
      </c>
      <c r="BH212" s="3">
        <f t="shared" si="144"/>
        <v>0</v>
      </c>
      <c r="BI212" s="3" t="s">
        <v>1157</v>
      </c>
      <c r="BJ212" s="3">
        <v>0</v>
      </c>
      <c r="BK212" s="3" t="s">
        <v>1157</v>
      </c>
      <c r="BL212" s="3">
        <v>0</v>
      </c>
      <c r="BM212" s="3" t="s">
        <v>1157</v>
      </c>
      <c r="BN212" s="3">
        <v>0</v>
      </c>
      <c r="BO212" s="3">
        <v>3</v>
      </c>
      <c r="BP212" s="3">
        <f t="shared" si="136"/>
        <v>0.66666666666666663</v>
      </c>
      <c r="BQ212" s="3">
        <v>3</v>
      </c>
      <c r="BR212" s="3">
        <f t="shared" si="137"/>
        <v>0.66666666666666663</v>
      </c>
      <c r="BS212" s="3">
        <f t="shared" si="145"/>
        <v>0.66666666666666663</v>
      </c>
      <c r="BT212" s="3">
        <v>3</v>
      </c>
      <c r="BU212" s="3">
        <f t="shared" si="138"/>
        <v>0.66666666666666663</v>
      </c>
      <c r="BV212" s="3">
        <v>3</v>
      </c>
      <c r="BW212" s="3">
        <f t="shared" si="139"/>
        <v>0.66666666666666663</v>
      </c>
      <c r="BX212" s="3">
        <v>1</v>
      </c>
      <c r="BY212" s="3">
        <f t="shared" si="140"/>
        <v>0</v>
      </c>
      <c r="BZ212" s="3">
        <f t="shared" si="146"/>
        <v>0.44444444444444442</v>
      </c>
      <c r="CA212" s="3" t="s">
        <v>121</v>
      </c>
      <c r="CB212" s="3">
        <v>0</v>
      </c>
      <c r="CD212" s="3">
        <f t="shared" si="147"/>
        <v>0.42063492063492064</v>
      </c>
    </row>
    <row r="213" spans="1:82" ht="15" x14ac:dyDescent="0.2">
      <c r="A213" s="3" t="s">
        <v>1784</v>
      </c>
      <c r="B213" s="21" t="s">
        <v>3150</v>
      </c>
      <c r="C213" s="3" t="s">
        <v>1785</v>
      </c>
      <c r="D213" s="3" t="s">
        <v>124</v>
      </c>
      <c r="E213" s="3" t="s">
        <v>303</v>
      </c>
      <c r="F213" s="3">
        <v>3</v>
      </c>
      <c r="G213" s="3">
        <f t="shared" si="111"/>
        <v>0.5</v>
      </c>
      <c r="H213" s="3">
        <v>3</v>
      </c>
      <c r="I213" s="3">
        <f t="shared" si="112"/>
        <v>0.5</v>
      </c>
      <c r="J213" s="1">
        <f t="shared" si="141"/>
        <v>0.5</v>
      </c>
      <c r="K213" s="3">
        <v>5</v>
      </c>
      <c r="L213" s="3">
        <f t="shared" si="113"/>
        <v>1</v>
      </c>
      <c r="M213" s="3">
        <v>4</v>
      </c>
      <c r="N213" s="3">
        <f t="shared" si="114"/>
        <v>0.75</v>
      </c>
      <c r="O213" s="3">
        <v>4</v>
      </c>
      <c r="P213" s="3">
        <f t="shared" si="115"/>
        <v>0.75</v>
      </c>
      <c r="Q213" s="3">
        <v>3</v>
      </c>
      <c r="R213" s="3">
        <f t="shared" si="116"/>
        <v>0.5</v>
      </c>
      <c r="S213" s="3">
        <v>3</v>
      </c>
      <c r="T213" s="3">
        <f t="shared" si="117"/>
        <v>0.5</v>
      </c>
      <c r="U213" s="3">
        <v>3</v>
      </c>
      <c r="V213" s="3">
        <f t="shared" si="118"/>
        <v>0.5</v>
      </c>
      <c r="W213" s="3">
        <v>5</v>
      </c>
      <c r="X213" s="3">
        <f t="shared" si="119"/>
        <v>1</v>
      </c>
      <c r="Y213" s="3">
        <v>3</v>
      </c>
      <c r="Z213" s="3">
        <f t="shared" si="120"/>
        <v>0.5</v>
      </c>
      <c r="AA213" s="3">
        <v>3</v>
      </c>
      <c r="AB213" s="3">
        <f t="shared" si="121"/>
        <v>0.5</v>
      </c>
      <c r="AC213" s="3">
        <v>2</v>
      </c>
      <c r="AD213" s="3">
        <f t="shared" si="122"/>
        <v>0.25</v>
      </c>
      <c r="AE213" s="3">
        <v>2</v>
      </c>
      <c r="AF213" s="3">
        <f t="shared" si="123"/>
        <v>0.25</v>
      </c>
      <c r="AG213" s="3">
        <v>3</v>
      </c>
      <c r="AH213" s="3">
        <f t="shared" si="124"/>
        <v>0.5</v>
      </c>
      <c r="AI213" s="3">
        <f t="shared" si="142"/>
        <v>0.58333333333333337</v>
      </c>
      <c r="AJ213" s="3">
        <v>3</v>
      </c>
      <c r="AK213" s="3">
        <f t="shared" si="125"/>
        <v>0.5</v>
      </c>
      <c r="AL213" s="3">
        <v>3</v>
      </c>
      <c r="AM213" s="3">
        <f t="shared" si="126"/>
        <v>0.5</v>
      </c>
      <c r="AN213" s="3">
        <f t="shared" si="143"/>
        <v>0.5</v>
      </c>
      <c r="AO213" s="3" t="s">
        <v>1789</v>
      </c>
      <c r="AP213" s="3">
        <v>2</v>
      </c>
      <c r="AQ213" s="3">
        <f t="shared" si="127"/>
        <v>0.33333333333333331</v>
      </c>
      <c r="AR213" s="3">
        <v>2</v>
      </c>
      <c r="AS213" s="3">
        <f t="shared" si="128"/>
        <v>0.33333333333333331</v>
      </c>
      <c r="AT213" s="3">
        <v>2</v>
      </c>
      <c r="AU213" s="3">
        <f t="shared" si="129"/>
        <v>0.33333333333333331</v>
      </c>
      <c r="AV213" s="3">
        <v>2</v>
      </c>
      <c r="AW213" s="3">
        <f t="shared" si="130"/>
        <v>0.33333333333333331</v>
      </c>
      <c r="AX213" s="3">
        <v>2</v>
      </c>
      <c r="AY213" s="3">
        <f t="shared" si="131"/>
        <v>0.33333333333333331</v>
      </c>
      <c r="AZ213" s="3">
        <v>2</v>
      </c>
      <c r="BA213" s="3">
        <f t="shared" si="132"/>
        <v>0.33333333333333331</v>
      </c>
      <c r="BB213" s="3">
        <v>2</v>
      </c>
      <c r="BC213" s="3">
        <f t="shared" si="133"/>
        <v>0.33333333333333331</v>
      </c>
      <c r="BD213" s="3">
        <v>3</v>
      </c>
      <c r="BE213" s="3">
        <f t="shared" si="134"/>
        <v>0.66666666666666663</v>
      </c>
      <c r="BF213" s="3">
        <v>2</v>
      </c>
      <c r="BG213" s="3">
        <f t="shared" si="135"/>
        <v>0.33333333333333331</v>
      </c>
      <c r="BH213" s="3">
        <f t="shared" si="144"/>
        <v>0.37037037037037035</v>
      </c>
      <c r="BO213" s="3">
        <v>3</v>
      </c>
      <c r="BP213" s="3">
        <f t="shared" si="136"/>
        <v>0.66666666666666663</v>
      </c>
      <c r="BQ213" s="3">
        <v>3</v>
      </c>
      <c r="BR213" s="3">
        <f t="shared" si="137"/>
        <v>0.66666666666666663</v>
      </c>
      <c r="BS213" s="3">
        <f t="shared" si="145"/>
        <v>0.66666666666666663</v>
      </c>
      <c r="BT213" s="3">
        <v>2</v>
      </c>
      <c r="BU213" s="3">
        <f t="shared" si="138"/>
        <v>0.33333333333333331</v>
      </c>
      <c r="BV213" s="3">
        <v>2</v>
      </c>
      <c r="BW213" s="3">
        <f t="shared" si="139"/>
        <v>0.33333333333333331</v>
      </c>
      <c r="BX213" s="3">
        <v>2</v>
      </c>
      <c r="BY213" s="3">
        <f t="shared" si="140"/>
        <v>0.33333333333333331</v>
      </c>
      <c r="BZ213" s="3">
        <f t="shared" si="146"/>
        <v>0.33333333333333331</v>
      </c>
      <c r="CA213" s="3">
        <v>0</v>
      </c>
      <c r="CB213" s="3">
        <v>1</v>
      </c>
      <c r="CC213" s="3">
        <v>1</v>
      </c>
      <c r="CD213" s="3">
        <f t="shared" si="147"/>
        <v>0.56481481481481477</v>
      </c>
    </row>
    <row r="214" spans="1:82" ht="15" x14ac:dyDescent="0.2">
      <c r="A214" s="3" t="s">
        <v>1790</v>
      </c>
      <c r="B214" s="21" t="s">
        <v>3139</v>
      </c>
      <c r="C214" s="3" t="s">
        <v>398</v>
      </c>
      <c r="D214" s="3" t="s">
        <v>113</v>
      </c>
      <c r="E214" s="3" t="s">
        <v>1791</v>
      </c>
      <c r="F214" s="3">
        <v>5</v>
      </c>
      <c r="G214" s="3">
        <f t="shared" si="111"/>
        <v>1</v>
      </c>
      <c r="H214" s="3">
        <v>5</v>
      </c>
      <c r="I214" s="3">
        <f t="shared" si="112"/>
        <v>1</v>
      </c>
      <c r="J214" s="1">
        <f t="shared" si="141"/>
        <v>1</v>
      </c>
      <c r="K214" s="3">
        <v>5</v>
      </c>
      <c r="L214" s="3">
        <f t="shared" si="113"/>
        <v>1</v>
      </c>
      <c r="M214" s="3">
        <v>5</v>
      </c>
      <c r="N214" s="3">
        <f t="shared" si="114"/>
        <v>1</v>
      </c>
      <c r="O214" s="3">
        <v>5</v>
      </c>
      <c r="P214" s="3">
        <f t="shared" si="115"/>
        <v>1</v>
      </c>
      <c r="Q214" s="3">
        <v>5</v>
      </c>
      <c r="R214" s="3">
        <f t="shared" si="116"/>
        <v>1</v>
      </c>
      <c r="S214" s="3">
        <v>5</v>
      </c>
      <c r="T214" s="3">
        <f t="shared" si="117"/>
        <v>1</v>
      </c>
      <c r="U214" s="3">
        <v>5</v>
      </c>
      <c r="V214" s="3">
        <f t="shared" si="118"/>
        <v>1</v>
      </c>
      <c r="W214" s="3">
        <v>5</v>
      </c>
      <c r="X214" s="3">
        <f t="shared" si="119"/>
        <v>1</v>
      </c>
      <c r="Y214" s="3">
        <v>5</v>
      </c>
      <c r="Z214" s="3">
        <f t="shared" si="120"/>
        <v>1</v>
      </c>
      <c r="AA214" s="3">
        <v>5</v>
      </c>
      <c r="AB214" s="3">
        <f t="shared" si="121"/>
        <v>1</v>
      </c>
      <c r="AC214" s="3">
        <v>5</v>
      </c>
      <c r="AD214" s="3">
        <f t="shared" si="122"/>
        <v>1</v>
      </c>
      <c r="AE214" s="3">
        <v>5</v>
      </c>
      <c r="AF214" s="3">
        <f t="shared" si="123"/>
        <v>1</v>
      </c>
      <c r="AG214" s="3">
        <v>5</v>
      </c>
      <c r="AH214" s="3">
        <f t="shared" si="124"/>
        <v>1</v>
      </c>
      <c r="AI214" s="3">
        <f t="shared" si="142"/>
        <v>1</v>
      </c>
      <c r="AJ214" s="3">
        <v>5</v>
      </c>
      <c r="AK214" s="3">
        <f t="shared" si="125"/>
        <v>1</v>
      </c>
      <c r="AL214" s="3">
        <v>5</v>
      </c>
      <c r="AM214" s="3">
        <f t="shared" si="126"/>
        <v>1</v>
      </c>
      <c r="AN214" s="3">
        <f t="shared" si="143"/>
        <v>1</v>
      </c>
      <c r="AO214" s="3" t="s">
        <v>1796</v>
      </c>
      <c r="AP214" s="3">
        <v>4</v>
      </c>
      <c r="AQ214" s="3">
        <f t="shared" si="127"/>
        <v>1</v>
      </c>
      <c r="AR214" s="3">
        <v>3</v>
      </c>
      <c r="AS214" s="3">
        <f t="shared" si="128"/>
        <v>0.66666666666666663</v>
      </c>
      <c r="AT214" s="3">
        <v>4</v>
      </c>
      <c r="AU214" s="3">
        <f t="shared" si="129"/>
        <v>1</v>
      </c>
      <c r="AV214" s="3">
        <v>4</v>
      </c>
      <c r="AW214" s="3">
        <f t="shared" si="130"/>
        <v>1</v>
      </c>
      <c r="AX214" s="3">
        <v>4</v>
      </c>
      <c r="AY214" s="3">
        <f t="shared" si="131"/>
        <v>1</v>
      </c>
      <c r="AZ214" s="3">
        <v>4</v>
      </c>
      <c r="BA214" s="3">
        <f t="shared" si="132"/>
        <v>1</v>
      </c>
      <c r="BB214" s="3">
        <v>4</v>
      </c>
      <c r="BC214" s="3">
        <f t="shared" si="133"/>
        <v>1</v>
      </c>
      <c r="BD214" s="3">
        <v>4</v>
      </c>
      <c r="BE214" s="3">
        <f t="shared" si="134"/>
        <v>1</v>
      </c>
      <c r="BF214" s="3">
        <v>4</v>
      </c>
      <c r="BG214" s="3">
        <f t="shared" si="135"/>
        <v>1</v>
      </c>
      <c r="BH214" s="3">
        <f t="shared" si="144"/>
        <v>0.96296296296296291</v>
      </c>
      <c r="BI214" s="3" t="s">
        <v>1797</v>
      </c>
      <c r="BJ214" s="3">
        <v>3</v>
      </c>
      <c r="BK214" s="3" t="s">
        <v>1798</v>
      </c>
      <c r="BL214" s="3">
        <v>2</v>
      </c>
      <c r="BO214" s="3">
        <v>4</v>
      </c>
      <c r="BP214" s="3">
        <f t="shared" si="136"/>
        <v>1</v>
      </c>
      <c r="BQ214" s="3">
        <v>4</v>
      </c>
      <c r="BR214" s="3">
        <f t="shared" si="137"/>
        <v>1</v>
      </c>
      <c r="BS214" s="3">
        <f t="shared" si="145"/>
        <v>1</v>
      </c>
      <c r="BT214" s="3">
        <v>4</v>
      </c>
      <c r="BU214" s="3">
        <f t="shared" si="138"/>
        <v>1</v>
      </c>
      <c r="BV214" s="3">
        <v>4</v>
      </c>
      <c r="BW214" s="3">
        <f t="shared" si="139"/>
        <v>1</v>
      </c>
      <c r="BX214" s="3">
        <v>3</v>
      </c>
      <c r="BY214" s="3">
        <f t="shared" si="140"/>
        <v>0.66666666666666663</v>
      </c>
      <c r="BZ214" s="3">
        <f t="shared" si="146"/>
        <v>0.88888888888888884</v>
      </c>
      <c r="CA214" s="3" t="s">
        <v>1799</v>
      </c>
      <c r="CB214" s="3">
        <v>1</v>
      </c>
      <c r="CC214" s="3">
        <v>175</v>
      </c>
      <c r="CD214" s="3">
        <f t="shared" si="147"/>
        <v>0.97883597883597873</v>
      </c>
    </row>
    <row r="215" spans="1:82" ht="15" x14ac:dyDescent="0.2">
      <c r="A215" s="3" t="s">
        <v>1800</v>
      </c>
      <c r="B215" s="21" t="s">
        <v>3137</v>
      </c>
      <c r="C215" s="3" t="s">
        <v>1801</v>
      </c>
      <c r="D215" s="3" t="s">
        <v>124</v>
      </c>
      <c r="E215" s="3" t="s">
        <v>207</v>
      </c>
      <c r="G215" s="3">
        <f t="shared" si="111"/>
        <v>-0.25</v>
      </c>
      <c r="I215" s="3">
        <f t="shared" si="112"/>
        <v>-0.25</v>
      </c>
      <c r="J215" s="1" t="str">
        <f t="shared" si="141"/>
        <v/>
      </c>
      <c r="L215" s="3">
        <f t="shared" si="113"/>
        <v>-0.25</v>
      </c>
      <c r="N215" s="3">
        <f t="shared" si="114"/>
        <v>-0.25</v>
      </c>
      <c r="P215" s="3">
        <f t="shared" si="115"/>
        <v>-0.25</v>
      </c>
      <c r="R215" s="3">
        <f t="shared" si="116"/>
        <v>-0.25</v>
      </c>
      <c r="T215" s="3">
        <f t="shared" si="117"/>
        <v>-0.25</v>
      </c>
      <c r="V215" s="3">
        <f t="shared" si="118"/>
        <v>-0.25</v>
      </c>
      <c r="X215" s="3">
        <f t="shared" si="119"/>
        <v>-0.25</v>
      </c>
      <c r="Z215" s="3">
        <f t="shared" si="120"/>
        <v>-0.25</v>
      </c>
      <c r="AB215" s="3">
        <f t="shared" si="121"/>
        <v>-0.25</v>
      </c>
      <c r="AD215" s="3">
        <f t="shared" si="122"/>
        <v>-0.25</v>
      </c>
      <c r="AF215" s="3">
        <f t="shared" si="123"/>
        <v>-0.25</v>
      </c>
      <c r="AH215" s="3">
        <f t="shared" si="124"/>
        <v>-0.25</v>
      </c>
      <c r="AI215" s="3" t="str">
        <f t="shared" si="142"/>
        <v/>
      </c>
      <c r="AK215" s="3">
        <f t="shared" si="125"/>
        <v>-0.25</v>
      </c>
      <c r="AM215" s="3">
        <f t="shared" si="126"/>
        <v>-0.25</v>
      </c>
      <c r="AN215" s="3" t="str">
        <f t="shared" si="143"/>
        <v/>
      </c>
      <c r="AQ215" s="3">
        <f t="shared" si="127"/>
        <v>-0.33333333333333331</v>
      </c>
      <c r="AS215" s="3">
        <f t="shared" si="128"/>
        <v>-0.33333333333333331</v>
      </c>
      <c r="AU215" s="3">
        <f t="shared" si="129"/>
        <v>-0.33333333333333331</v>
      </c>
      <c r="AW215" s="3">
        <f t="shared" si="130"/>
        <v>-0.33333333333333331</v>
      </c>
      <c r="AY215" s="3">
        <f t="shared" si="131"/>
        <v>-0.33333333333333331</v>
      </c>
      <c r="BA215" s="3">
        <f t="shared" si="132"/>
        <v>-0.33333333333333331</v>
      </c>
      <c r="BC215" s="3">
        <f t="shared" si="133"/>
        <v>-0.33333333333333331</v>
      </c>
      <c r="BE215" s="3">
        <f t="shared" si="134"/>
        <v>-0.33333333333333331</v>
      </c>
      <c r="BG215" s="3">
        <f t="shared" si="135"/>
        <v>-0.33333333333333331</v>
      </c>
      <c r="BH215" s="3" t="str">
        <f t="shared" si="144"/>
        <v/>
      </c>
      <c r="BP215" s="3">
        <f t="shared" si="136"/>
        <v>-0.33333333333333331</v>
      </c>
      <c r="BR215" s="3">
        <f t="shared" si="137"/>
        <v>-0.33333333333333331</v>
      </c>
      <c r="BS215" s="3" t="str">
        <f t="shared" si="145"/>
        <v/>
      </c>
      <c r="BU215" s="3">
        <f t="shared" si="138"/>
        <v>-0.33333333333333331</v>
      </c>
      <c r="BW215" s="3">
        <f t="shared" si="139"/>
        <v>-0.33333333333333331</v>
      </c>
      <c r="BY215" s="3">
        <f t="shared" si="140"/>
        <v>-0.33333333333333331</v>
      </c>
      <c r="BZ215" s="3" t="str">
        <f t="shared" si="146"/>
        <v/>
      </c>
      <c r="CD215" s="3" t="str">
        <f t="shared" si="147"/>
        <v/>
      </c>
    </row>
    <row r="216" spans="1:82" ht="15" x14ac:dyDescent="0.2">
      <c r="A216" s="3" t="s">
        <v>1802</v>
      </c>
      <c r="B216" s="21" t="s">
        <v>3137</v>
      </c>
      <c r="C216" s="3">
        <v>48259</v>
      </c>
      <c r="D216" s="3" t="s">
        <v>144</v>
      </c>
      <c r="E216" s="3" t="s">
        <v>1803</v>
      </c>
      <c r="F216" s="3">
        <v>5</v>
      </c>
      <c r="G216" s="3">
        <f t="shared" si="111"/>
        <v>1</v>
      </c>
      <c r="H216" s="3">
        <v>5</v>
      </c>
      <c r="I216" s="3">
        <f t="shared" si="112"/>
        <v>1</v>
      </c>
      <c r="J216" s="1">
        <f t="shared" si="141"/>
        <v>1</v>
      </c>
      <c r="K216" s="3">
        <v>5</v>
      </c>
      <c r="L216" s="3">
        <f t="shared" si="113"/>
        <v>1</v>
      </c>
      <c r="M216" s="3">
        <v>5</v>
      </c>
      <c r="N216" s="3">
        <f t="shared" si="114"/>
        <v>1</v>
      </c>
      <c r="O216" s="3">
        <v>5</v>
      </c>
      <c r="P216" s="3">
        <f t="shared" si="115"/>
        <v>1</v>
      </c>
      <c r="Q216" s="3">
        <v>5</v>
      </c>
      <c r="R216" s="3">
        <f t="shared" si="116"/>
        <v>1</v>
      </c>
      <c r="S216" s="3">
        <v>5</v>
      </c>
      <c r="T216" s="3">
        <f t="shared" si="117"/>
        <v>1</v>
      </c>
      <c r="U216" s="3">
        <v>5</v>
      </c>
      <c r="V216" s="3">
        <f t="shared" si="118"/>
        <v>1</v>
      </c>
      <c r="W216" s="3">
        <v>4</v>
      </c>
      <c r="X216" s="3">
        <f t="shared" si="119"/>
        <v>0.75</v>
      </c>
      <c r="Y216" s="3">
        <v>4</v>
      </c>
      <c r="Z216" s="3">
        <f t="shared" si="120"/>
        <v>0.75</v>
      </c>
      <c r="AA216" s="3">
        <v>5</v>
      </c>
      <c r="AB216" s="3">
        <f t="shared" si="121"/>
        <v>1</v>
      </c>
      <c r="AC216" s="3">
        <v>5</v>
      </c>
      <c r="AD216" s="3">
        <f t="shared" si="122"/>
        <v>1</v>
      </c>
      <c r="AE216" s="3">
        <v>5</v>
      </c>
      <c r="AF216" s="3">
        <f t="shared" si="123"/>
        <v>1</v>
      </c>
      <c r="AG216" s="3">
        <v>5</v>
      </c>
      <c r="AH216" s="3">
        <f t="shared" si="124"/>
        <v>1</v>
      </c>
      <c r="AI216" s="3">
        <f t="shared" si="142"/>
        <v>0.95833333333333337</v>
      </c>
      <c r="AJ216" s="3">
        <v>5</v>
      </c>
      <c r="AK216" s="3">
        <f t="shared" si="125"/>
        <v>1</v>
      </c>
      <c r="AL216" s="3">
        <v>5</v>
      </c>
      <c r="AM216" s="3">
        <f t="shared" si="126"/>
        <v>1</v>
      </c>
      <c r="AN216" s="3">
        <f t="shared" si="143"/>
        <v>1</v>
      </c>
      <c r="AO216" s="3" t="s">
        <v>1809</v>
      </c>
      <c r="AP216" s="3">
        <v>4</v>
      </c>
      <c r="AQ216" s="3">
        <f t="shared" si="127"/>
        <v>1</v>
      </c>
      <c r="AR216" s="3">
        <v>1</v>
      </c>
      <c r="AS216" s="3">
        <f t="shared" si="128"/>
        <v>0</v>
      </c>
      <c r="AT216" s="3">
        <v>1</v>
      </c>
      <c r="AU216" s="3">
        <f t="shared" si="129"/>
        <v>0</v>
      </c>
      <c r="AV216" s="3">
        <v>3</v>
      </c>
      <c r="AW216" s="3">
        <f t="shared" si="130"/>
        <v>0.66666666666666663</v>
      </c>
      <c r="AX216" s="3">
        <v>1</v>
      </c>
      <c r="AY216" s="3">
        <f t="shared" si="131"/>
        <v>0</v>
      </c>
      <c r="AZ216" s="3">
        <v>0</v>
      </c>
      <c r="BA216" s="3">
        <f t="shared" si="132"/>
        <v>-0.33333333333333331</v>
      </c>
      <c r="BB216" s="3">
        <v>3</v>
      </c>
      <c r="BC216" s="3">
        <f t="shared" si="133"/>
        <v>0.66666666666666663</v>
      </c>
      <c r="BD216" s="3">
        <v>4</v>
      </c>
      <c r="BE216" s="3">
        <f t="shared" si="134"/>
        <v>1</v>
      </c>
      <c r="BF216" s="3">
        <v>4</v>
      </c>
      <c r="BG216" s="3">
        <f t="shared" si="135"/>
        <v>1</v>
      </c>
      <c r="BH216" s="3" t="str">
        <f t="shared" si="144"/>
        <v/>
      </c>
      <c r="BI216" s="3" t="s">
        <v>1810</v>
      </c>
      <c r="BJ216" s="3">
        <v>3</v>
      </c>
      <c r="BO216" s="3">
        <v>4</v>
      </c>
      <c r="BP216" s="3">
        <f t="shared" si="136"/>
        <v>1</v>
      </c>
      <c r="BQ216" s="3">
        <v>4</v>
      </c>
      <c r="BR216" s="3">
        <f t="shared" si="137"/>
        <v>1</v>
      </c>
      <c r="BS216" s="3">
        <f t="shared" si="145"/>
        <v>1</v>
      </c>
      <c r="BT216" s="3">
        <v>4</v>
      </c>
      <c r="BU216" s="3">
        <f t="shared" si="138"/>
        <v>1</v>
      </c>
      <c r="BV216" s="3">
        <v>4</v>
      </c>
      <c r="BW216" s="3">
        <f t="shared" si="139"/>
        <v>1</v>
      </c>
      <c r="BX216" s="3">
        <v>3</v>
      </c>
      <c r="BY216" s="3">
        <f t="shared" si="140"/>
        <v>0.66666666666666663</v>
      </c>
      <c r="BZ216" s="3">
        <f t="shared" si="146"/>
        <v>0.88888888888888884</v>
      </c>
      <c r="CA216" s="3" t="s">
        <v>1811</v>
      </c>
      <c r="CB216" s="3">
        <v>1</v>
      </c>
      <c r="CC216" s="3">
        <v>2</v>
      </c>
      <c r="CD216" s="3">
        <f t="shared" si="147"/>
        <v>0.97453703703703709</v>
      </c>
    </row>
    <row r="217" spans="1:82" ht="15" x14ac:dyDescent="0.2">
      <c r="A217" s="3" t="s">
        <v>1812</v>
      </c>
      <c r="B217" s="21" t="s">
        <v>3152</v>
      </c>
      <c r="C217" s="3">
        <v>90461</v>
      </c>
      <c r="D217" s="3" t="s">
        <v>144</v>
      </c>
      <c r="E217" s="3" t="s">
        <v>187</v>
      </c>
      <c r="F217" s="3">
        <v>5</v>
      </c>
      <c r="G217" s="3">
        <f t="shared" si="111"/>
        <v>1</v>
      </c>
      <c r="H217" s="3">
        <v>5</v>
      </c>
      <c r="I217" s="3">
        <f t="shared" si="112"/>
        <v>1</v>
      </c>
      <c r="J217" s="1">
        <f t="shared" si="141"/>
        <v>1</v>
      </c>
      <c r="K217" s="3">
        <v>5</v>
      </c>
      <c r="L217" s="3">
        <f t="shared" si="113"/>
        <v>1</v>
      </c>
      <c r="M217" s="3">
        <v>5</v>
      </c>
      <c r="N217" s="3">
        <f t="shared" si="114"/>
        <v>1</v>
      </c>
      <c r="O217" s="3">
        <v>5</v>
      </c>
      <c r="P217" s="3">
        <f t="shared" si="115"/>
        <v>1</v>
      </c>
      <c r="Q217" s="3">
        <v>4</v>
      </c>
      <c r="R217" s="3">
        <f t="shared" si="116"/>
        <v>0.75</v>
      </c>
      <c r="S217" s="3">
        <v>4</v>
      </c>
      <c r="T217" s="3">
        <f t="shared" si="117"/>
        <v>0.75</v>
      </c>
      <c r="U217" s="3">
        <v>4</v>
      </c>
      <c r="V217" s="3">
        <f t="shared" si="118"/>
        <v>0.75</v>
      </c>
      <c r="W217" s="3">
        <v>5</v>
      </c>
      <c r="X217" s="3">
        <f t="shared" si="119"/>
        <v>1</v>
      </c>
      <c r="Y217" s="3">
        <v>4</v>
      </c>
      <c r="Z217" s="3">
        <f t="shared" si="120"/>
        <v>0.75</v>
      </c>
      <c r="AA217" s="3">
        <v>4</v>
      </c>
      <c r="AB217" s="3">
        <f t="shared" si="121"/>
        <v>0.75</v>
      </c>
      <c r="AC217" s="3">
        <v>5</v>
      </c>
      <c r="AD217" s="3">
        <f t="shared" si="122"/>
        <v>1</v>
      </c>
      <c r="AE217" s="3">
        <v>5</v>
      </c>
      <c r="AF217" s="3">
        <f t="shared" si="123"/>
        <v>1</v>
      </c>
      <c r="AG217" s="3">
        <v>5</v>
      </c>
      <c r="AH217" s="3">
        <f t="shared" si="124"/>
        <v>1</v>
      </c>
      <c r="AI217" s="3">
        <f t="shared" si="142"/>
        <v>0.89583333333333337</v>
      </c>
      <c r="AJ217" s="3">
        <v>5</v>
      </c>
      <c r="AK217" s="3">
        <f t="shared" si="125"/>
        <v>1</v>
      </c>
      <c r="AL217" s="3">
        <v>5</v>
      </c>
      <c r="AM217" s="3">
        <f t="shared" si="126"/>
        <v>1</v>
      </c>
      <c r="AN217" s="3">
        <f t="shared" si="143"/>
        <v>1</v>
      </c>
      <c r="AO217" s="3" t="s">
        <v>1818</v>
      </c>
      <c r="AP217" s="3">
        <v>4</v>
      </c>
      <c r="AQ217" s="3">
        <f t="shared" si="127"/>
        <v>1</v>
      </c>
      <c r="AR217" s="3">
        <v>3</v>
      </c>
      <c r="AS217" s="3">
        <f t="shared" si="128"/>
        <v>0.66666666666666663</v>
      </c>
      <c r="AT217" s="3">
        <v>0</v>
      </c>
      <c r="AU217" s="3">
        <f t="shared" si="129"/>
        <v>-0.33333333333333331</v>
      </c>
      <c r="AV217" s="3">
        <v>0</v>
      </c>
      <c r="AW217" s="3">
        <f t="shared" si="130"/>
        <v>-0.33333333333333331</v>
      </c>
      <c r="AX217" s="3">
        <v>4</v>
      </c>
      <c r="AY217" s="3">
        <f t="shared" si="131"/>
        <v>1</v>
      </c>
      <c r="AZ217" s="3">
        <v>0</v>
      </c>
      <c r="BA217" s="3">
        <f t="shared" si="132"/>
        <v>-0.33333333333333331</v>
      </c>
      <c r="BB217" s="3">
        <v>3</v>
      </c>
      <c r="BC217" s="3">
        <f t="shared" si="133"/>
        <v>0.66666666666666663</v>
      </c>
      <c r="BD217" s="3">
        <v>4</v>
      </c>
      <c r="BE217" s="3">
        <f t="shared" si="134"/>
        <v>1</v>
      </c>
      <c r="BF217" s="3">
        <v>4</v>
      </c>
      <c r="BG217" s="3">
        <f t="shared" si="135"/>
        <v>1</v>
      </c>
      <c r="BH217" s="3" t="str">
        <f t="shared" si="144"/>
        <v/>
      </c>
      <c r="BI217" s="3" t="s">
        <v>1819</v>
      </c>
      <c r="BJ217" s="3">
        <v>3</v>
      </c>
      <c r="BO217" s="3">
        <v>4</v>
      </c>
      <c r="BP217" s="3">
        <f t="shared" si="136"/>
        <v>1</v>
      </c>
      <c r="BQ217" s="3">
        <v>4</v>
      </c>
      <c r="BR217" s="3">
        <f t="shared" si="137"/>
        <v>1</v>
      </c>
      <c r="BS217" s="3">
        <f t="shared" si="145"/>
        <v>1</v>
      </c>
      <c r="BT217" s="3">
        <v>4</v>
      </c>
      <c r="BU217" s="3">
        <f t="shared" si="138"/>
        <v>1</v>
      </c>
      <c r="BV217" s="3">
        <v>2</v>
      </c>
      <c r="BW217" s="3">
        <f t="shared" si="139"/>
        <v>0.33333333333333331</v>
      </c>
      <c r="BX217" s="3">
        <v>3</v>
      </c>
      <c r="BY217" s="3">
        <f t="shared" si="140"/>
        <v>0.66666666666666663</v>
      </c>
      <c r="BZ217" s="3">
        <f t="shared" si="146"/>
        <v>0.66666666666666663</v>
      </c>
      <c r="CA217" s="3" t="s">
        <v>1820</v>
      </c>
      <c r="CB217" s="3">
        <v>1</v>
      </c>
      <c r="CC217" s="3">
        <v>2</v>
      </c>
      <c r="CD217" s="3">
        <f t="shared" si="147"/>
        <v>0.92708333333333337</v>
      </c>
    </row>
    <row r="218" spans="1:82" ht="15" x14ac:dyDescent="0.2">
      <c r="A218" s="3" t="s">
        <v>1821</v>
      </c>
      <c r="B218" s="21" t="s">
        <v>3137</v>
      </c>
      <c r="C218" s="3" t="s">
        <v>1822</v>
      </c>
      <c r="D218" s="3" t="s">
        <v>124</v>
      </c>
      <c r="E218" s="3" t="s">
        <v>336</v>
      </c>
      <c r="G218" s="3">
        <f t="shared" si="111"/>
        <v>-0.25</v>
      </c>
      <c r="I218" s="3">
        <f t="shared" si="112"/>
        <v>-0.25</v>
      </c>
      <c r="J218" s="1" t="str">
        <f t="shared" si="141"/>
        <v/>
      </c>
      <c r="L218" s="3">
        <f t="shared" si="113"/>
        <v>-0.25</v>
      </c>
      <c r="N218" s="3">
        <f t="shared" si="114"/>
        <v>-0.25</v>
      </c>
      <c r="P218" s="3">
        <f t="shared" si="115"/>
        <v>-0.25</v>
      </c>
      <c r="R218" s="3">
        <f t="shared" si="116"/>
        <v>-0.25</v>
      </c>
      <c r="T218" s="3">
        <f t="shared" si="117"/>
        <v>-0.25</v>
      </c>
      <c r="V218" s="3">
        <f t="shared" si="118"/>
        <v>-0.25</v>
      </c>
      <c r="X218" s="3">
        <f t="shared" si="119"/>
        <v>-0.25</v>
      </c>
      <c r="Z218" s="3">
        <f t="shared" si="120"/>
        <v>-0.25</v>
      </c>
      <c r="AB218" s="3">
        <f t="shared" si="121"/>
        <v>-0.25</v>
      </c>
      <c r="AD218" s="3">
        <f t="shared" si="122"/>
        <v>-0.25</v>
      </c>
      <c r="AF218" s="3">
        <f t="shared" si="123"/>
        <v>-0.25</v>
      </c>
      <c r="AH218" s="3">
        <f t="shared" si="124"/>
        <v>-0.25</v>
      </c>
      <c r="AI218" s="3" t="str">
        <f t="shared" si="142"/>
        <v/>
      </c>
      <c r="AK218" s="3">
        <f t="shared" si="125"/>
        <v>-0.25</v>
      </c>
      <c r="AM218" s="3">
        <f t="shared" si="126"/>
        <v>-0.25</v>
      </c>
      <c r="AN218" s="3" t="str">
        <f t="shared" si="143"/>
        <v/>
      </c>
      <c r="AQ218" s="3">
        <f t="shared" si="127"/>
        <v>-0.33333333333333331</v>
      </c>
      <c r="AS218" s="3">
        <f t="shared" si="128"/>
        <v>-0.33333333333333331</v>
      </c>
      <c r="AU218" s="3">
        <f t="shared" si="129"/>
        <v>-0.33333333333333331</v>
      </c>
      <c r="AW218" s="3">
        <f t="shared" si="130"/>
        <v>-0.33333333333333331</v>
      </c>
      <c r="AY218" s="3">
        <f t="shared" si="131"/>
        <v>-0.33333333333333331</v>
      </c>
      <c r="BA218" s="3">
        <f t="shared" si="132"/>
        <v>-0.33333333333333331</v>
      </c>
      <c r="BC218" s="3">
        <f t="shared" si="133"/>
        <v>-0.33333333333333331</v>
      </c>
      <c r="BE218" s="3">
        <f t="shared" si="134"/>
        <v>-0.33333333333333331</v>
      </c>
      <c r="BG218" s="3">
        <f t="shared" si="135"/>
        <v>-0.33333333333333331</v>
      </c>
      <c r="BH218" s="3" t="str">
        <f t="shared" si="144"/>
        <v/>
      </c>
      <c r="BP218" s="3">
        <f t="shared" si="136"/>
        <v>-0.33333333333333331</v>
      </c>
      <c r="BR218" s="3">
        <f t="shared" si="137"/>
        <v>-0.33333333333333331</v>
      </c>
      <c r="BS218" s="3" t="str">
        <f t="shared" si="145"/>
        <v/>
      </c>
      <c r="BU218" s="3">
        <f t="shared" si="138"/>
        <v>-0.33333333333333331</v>
      </c>
      <c r="BW218" s="3">
        <f t="shared" si="139"/>
        <v>-0.33333333333333331</v>
      </c>
      <c r="BY218" s="3">
        <f t="shared" si="140"/>
        <v>-0.33333333333333331</v>
      </c>
      <c r="BZ218" s="3" t="str">
        <f t="shared" si="146"/>
        <v/>
      </c>
      <c r="CD218" s="3" t="str">
        <f t="shared" si="147"/>
        <v/>
      </c>
    </row>
    <row r="219" spans="1:82" ht="15" x14ac:dyDescent="0.2">
      <c r="A219" s="3" t="s">
        <v>1823</v>
      </c>
      <c r="B219" s="21" t="s">
        <v>3139</v>
      </c>
      <c r="C219" s="3" t="s">
        <v>1824</v>
      </c>
      <c r="D219" s="3" t="s">
        <v>144</v>
      </c>
      <c r="E219" s="3" t="s">
        <v>1073</v>
      </c>
      <c r="F219" s="3">
        <v>5</v>
      </c>
      <c r="G219" s="3">
        <f t="shared" si="111"/>
        <v>1</v>
      </c>
      <c r="H219" s="3">
        <v>5</v>
      </c>
      <c r="I219" s="3">
        <f t="shared" si="112"/>
        <v>1</v>
      </c>
      <c r="J219" s="1">
        <f t="shared" si="141"/>
        <v>1</v>
      </c>
      <c r="K219" s="3">
        <v>5</v>
      </c>
      <c r="L219" s="3">
        <f t="shared" si="113"/>
        <v>1</v>
      </c>
      <c r="M219" s="3">
        <v>5</v>
      </c>
      <c r="N219" s="3">
        <f t="shared" si="114"/>
        <v>1</v>
      </c>
      <c r="O219" s="3">
        <v>5</v>
      </c>
      <c r="P219" s="3">
        <f t="shared" si="115"/>
        <v>1</v>
      </c>
      <c r="Q219" s="3">
        <v>5</v>
      </c>
      <c r="R219" s="3">
        <f t="shared" si="116"/>
        <v>1</v>
      </c>
      <c r="S219" s="3">
        <v>5</v>
      </c>
      <c r="T219" s="3">
        <f t="shared" si="117"/>
        <v>1</v>
      </c>
      <c r="U219" s="3">
        <v>5</v>
      </c>
      <c r="V219" s="3">
        <f t="shared" si="118"/>
        <v>1</v>
      </c>
      <c r="W219" s="3">
        <v>5</v>
      </c>
      <c r="X219" s="3">
        <f t="shared" si="119"/>
        <v>1</v>
      </c>
      <c r="Y219" s="3">
        <v>5</v>
      </c>
      <c r="Z219" s="3">
        <f t="shared" si="120"/>
        <v>1</v>
      </c>
      <c r="AA219" s="3">
        <v>5</v>
      </c>
      <c r="AB219" s="3">
        <f t="shared" si="121"/>
        <v>1</v>
      </c>
      <c r="AC219" s="3">
        <v>5</v>
      </c>
      <c r="AD219" s="3">
        <f t="shared" si="122"/>
        <v>1</v>
      </c>
      <c r="AE219" s="3">
        <v>5</v>
      </c>
      <c r="AF219" s="3">
        <f t="shared" si="123"/>
        <v>1</v>
      </c>
      <c r="AG219" s="3">
        <v>5</v>
      </c>
      <c r="AH219" s="3">
        <f t="shared" si="124"/>
        <v>1</v>
      </c>
      <c r="AI219" s="3">
        <f t="shared" si="142"/>
        <v>1</v>
      </c>
      <c r="AJ219" s="3">
        <v>5</v>
      </c>
      <c r="AK219" s="3">
        <f t="shared" si="125"/>
        <v>1</v>
      </c>
      <c r="AL219" s="3">
        <v>5</v>
      </c>
      <c r="AM219" s="3">
        <f t="shared" si="126"/>
        <v>1</v>
      </c>
      <c r="AN219" s="3">
        <f t="shared" si="143"/>
        <v>1</v>
      </c>
      <c r="AO219" s="3" t="s">
        <v>1830</v>
      </c>
      <c r="AP219" s="3">
        <v>4</v>
      </c>
      <c r="AQ219" s="3">
        <f t="shared" si="127"/>
        <v>1</v>
      </c>
      <c r="AR219" s="3">
        <v>2</v>
      </c>
      <c r="AS219" s="3">
        <f t="shared" si="128"/>
        <v>0.33333333333333331</v>
      </c>
      <c r="AT219" s="3">
        <v>1</v>
      </c>
      <c r="AU219" s="3">
        <f t="shared" si="129"/>
        <v>0</v>
      </c>
      <c r="AV219" s="3">
        <v>1</v>
      </c>
      <c r="AW219" s="3">
        <f t="shared" si="130"/>
        <v>0</v>
      </c>
      <c r="AX219" s="3">
        <v>4</v>
      </c>
      <c r="AY219" s="3">
        <f t="shared" si="131"/>
        <v>1</v>
      </c>
      <c r="AZ219" s="3">
        <v>1</v>
      </c>
      <c r="BA219" s="3">
        <f t="shared" si="132"/>
        <v>0</v>
      </c>
      <c r="BB219" s="3">
        <v>3</v>
      </c>
      <c r="BC219" s="3">
        <f t="shared" si="133"/>
        <v>0.66666666666666663</v>
      </c>
      <c r="BD219" s="3">
        <v>4</v>
      </c>
      <c r="BE219" s="3">
        <f t="shared" si="134"/>
        <v>1</v>
      </c>
      <c r="BF219" s="3">
        <v>3</v>
      </c>
      <c r="BG219" s="3">
        <f t="shared" si="135"/>
        <v>0.66666666666666663</v>
      </c>
      <c r="BH219" s="3">
        <f t="shared" si="144"/>
        <v>0.51851851851851849</v>
      </c>
      <c r="BI219" s="3" t="s">
        <v>1831</v>
      </c>
      <c r="BJ219" s="3">
        <v>3</v>
      </c>
      <c r="BK219" s="3" t="s">
        <v>1832</v>
      </c>
      <c r="BL219" s="3">
        <v>3</v>
      </c>
      <c r="BM219" s="3" t="s">
        <v>1833</v>
      </c>
      <c r="BN219" s="3">
        <v>3</v>
      </c>
      <c r="BO219" s="3">
        <v>4</v>
      </c>
      <c r="BP219" s="3">
        <f t="shared" si="136"/>
        <v>1</v>
      </c>
      <c r="BQ219" s="3">
        <v>4</v>
      </c>
      <c r="BR219" s="3">
        <f t="shared" si="137"/>
        <v>1</v>
      </c>
      <c r="BS219" s="3">
        <f t="shared" si="145"/>
        <v>1</v>
      </c>
      <c r="BT219" s="3">
        <v>4</v>
      </c>
      <c r="BU219" s="3">
        <f t="shared" si="138"/>
        <v>1</v>
      </c>
      <c r="BV219" s="3">
        <v>4</v>
      </c>
      <c r="BW219" s="3">
        <f t="shared" si="139"/>
        <v>1</v>
      </c>
      <c r="BX219" s="3">
        <v>4</v>
      </c>
      <c r="BY219" s="3">
        <f t="shared" si="140"/>
        <v>1</v>
      </c>
      <c r="BZ219" s="3">
        <f t="shared" si="146"/>
        <v>1</v>
      </c>
      <c r="CA219" s="3" t="s">
        <v>1834</v>
      </c>
      <c r="CB219" s="3">
        <v>1</v>
      </c>
      <c r="CC219" s="3">
        <v>12</v>
      </c>
      <c r="CD219" s="3">
        <f t="shared" si="147"/>
        <v>0.93121693121693128</v>
      </c>
    </row>
    <row r="220" spans="1:82" ht="15" x14ac:dyDescent="0.2">
      <c r="A220" s="3" t="s">
        <v>1835</v>
      </c>
      <c r="B220" s="21" t="s">
        <v>3137</v>
      </c>
      <c r="C220" s="3" t="s">
        <v>1836</v>
      </c>
      <c r="D220" s="3" t="s">
        <v>124</v>
      </c>
      <c r="E220" s="3" t="s">
        <v>313</v>
      </c>
      <c r="F220" s="3">
        <v>5</v>
      </c>
      <c r="G220" s="3">
        <f t="shared" si="111"/>
        <v>1</v>
      </c>
      <c r="H220" s="3">
        <v>5</v>
      </c>
      <c r="I220" s="3">
        <f t="shared" si="112"/>
        <v>1</v>
      </c>
      <c r="J220" s="1">
        <f t="shared" si="141"/>
        <v>1</v>
      </c>
      <c r="K220" s="3">
        <v>5</v>
      </c>
      <c r="L220" s="3">
        <f t="shared" si="113"/>
        <v>1</v>
      </c>
      <c r="M220" s="3">
        <v>5</v>
      </c>
      <c r="N220" s="3">
        <f t="shared" si="114"/>
        <v>1</v>
      </c>
      <c r="O220" s="3">
        <v>5</v>
      </c>
      <c r="P220" s="3">
        <f t="shared" si="115"/>
        <v>1</v>
      </c>
      <c r="Q220" s="3">
        <v>5</v>
      </c>
      <c r="R220" s="3">
        <f t="shared" si="116"/>
        <v>1</v>
      </c>
      <c r="S220" s="3">
        <v>5</v>
      </c>
      <c r="T220" s="3">
        <f t="shared" si="117"/>
        <v>1</v>
      </c>
      <c r="U220" s="3">
        <v>5</v>
      </c>
      <c r="V220" s="3">
        <f t="shared" si="118"/>
        <v>1</v>
      </c>
      <c r="W220" s="3">
        <v>5</v>
      </c>
      <c r="X220" s="3">
        <f t="shared" si="119"/>
        <v>1</v>
      </c>
      <c r="Y220" s="3">
        <v>5</v>
      </c>
      <c r="Z220" s="3">
        <f t="shared" si="120"/>
        <v>1</v>
      </c>
      <c r="AA220" s="3">
        <v>5</v>
      </c>
      <c r="AB220" s="3">
        <f t="shared" si="121"/>
        <v>1</v>
      </c>
      <c r="AC220" s="3">
        <v>5</v>
      </c>
      <c r="AD220" s="3">
        <f t="shared" si="122"/>
        <v>1</v>
      </c>
      <c r="AE220" s="3">
        <v>5</v>
      </c>
      <c r="AF220" s="3">
        <f t="shared" si="123"/>
        <v>1</v>
      </c>
      <c r="AG220" s="3">
        <v>5</v>
      </c>
      <c r="AH220" s="3">
        <f t="shared" si="124"/>
        <v>1</v>
      </c>
      <c r="AI220" s="3">
        <f t="shared" si="142"/>
        <v>1</v>
      </c>
      <c r="AJ220" s="3">
        <v>5</v>
      </c>
      <c r="AK220" s="3">
        <f t="shared" si="125"/>
        <v>1</v>
      </c>
      <c r="AL220" s="3">
        <v>5</v>
      </c>
      <c r="AM220" s="3">
        <f t="shared" si="126"/>
        <v>1</v>
      </c>
      <c r="AN220" s="3">
        <f t="shared" si="143"/>
        <v>1</v>
      </c>
      <c r="AO220" s="3" t="s">
        <v>1842</v>
      </c>
      <c r="AP220" s="3">
        <v>4</v>
      </c>
      <c r="AQ220" s="3">
        <f t="shared" si="127"/>
        <v>1</v>
      </c>
      <c r="AR220" s="3">
        <v>3</v>
      </c>
      <c r="AS220" s="3">
        <f t="shared" si="128"/>
        <v>0.66666666666666663</v>
      </c>
      <c r="AT220" s="3">
        <v>4</v>
      </c>
      <c r="AU220" s="3">
        <f t="shared" si="129"/>
        <v>1</v>
      </c>
      <c r="AV220" s="3">
        <v>4</v>
      </c>
      <c r="AW220" s="3">
        <f t="shared" si="130"/>
        <v>1</v>
      </c>
      <c r="AX220" s="3">
        <v>4</v>
      </c>
      <c r="AY220" s="3">
        <f t="shared" si="131"/>
        <v>1</v>
      </c>
      <c r="AZ220" s="3">
        <v>3</v>
      </c>
      <c r="BA220" s="3">
        <f t="shared" si="132"/>
        <v>0.66666666666666663</v>
      </c>
      <c r="BB220" s="3">
        <v>4</v>
      </c>
      <c r="BC220" s="3">
        <f t="shared" si="133"/>
        <v>1</v>
      </c>
      <c r="BD220" s="3">
        <v>4</v>
      </c>
      <c r="BE220" s="3">
        <f t="shared" si="134"/>
        <v>1</v>
      </c>
      <c r="BF220" s="3">
        <v>4</v>
      </c>
      <c r="BG220" s="3">
        <f t="shared" si="135"/>
        <v>1</v>
      </c>
      <c r="BH220" s="3">
        <f t="shared" si="144"/>
        <v>0.92592592592592582</v>
      </c>
      <c r="BI220" s="3" t="s">
        <v>264</v>
      </c>
      <c r="BJ220" s="3">
        <v>3</v>
      </c>
      <c r="BK220" s="3" t="s">
        <v>1843</v>
      </c>
      <c r="BL220" s="3">
        <v>3</v>
      </c>
      <c r="BM220" s="3" t="s">
        <v>1844</v>
      </c>
      <c r="BN220" s="3">
        <v>3</v>
      </c>
      <c r="BO220" s="3">
        <v>4</v>
      </c>
      <c r="BP220" s="3">
        <f t="shared" si="136"/>
        <v>1</v>
      </c>
      <c r="BQ220" s="3">
        <v>4</v>
      </c>
      <c r="BR220" s="3">
        <f t="shared" si="137"/>
        <v>1</v>
      </c>
      <c r="BS220" s="3">
        <f t="shared" si="145"/>
        <v>1</v>
      </c>
      <c r="BT220" s="3">
        <v>4</v>
      </c>
      <c r="BU220" s="3">
        <f t="shared" si="138"/>
        <v>1</v>
      </c>
      <c r="BV220" s="3">
        <v>4</v>
      </c>
      <c r="BW220" s="3">
        <f t="shared" si="139"/>
        <v>1</v>
      </c>
      <c r="BX220" s="3">
        <v>3</v>
      </c>
      <c r="BY220" s="3">
        <f t="shared" si="140"/>
        <v>0.66666666666666663</v>
      </c>
      <c r="BZ220" s="3">
        <f t="shared" si="146"/>
        <v>0.88888888888888884</v>
      </c>
      <c r="CA220" s="3" t="s">
        <v>1845</v>
      </c>
      <c r="CB220" s="3">
        <v>1</v>
      </c>
      <c r="CC220" s="3">
        <v>3</v>
      </c>
      <c r="CD220" s="3">
        <f t="shared" si="147"/>
        <v>0.9735449735449736</v>
      </c>
    </row>
    <row r="221" spans="1:82" ht="15" x14ac:dyDescent="0.2">
      <c r="A221" s="3" t="s">
        <v>1846</v>
      </c>
      <c r="B221" s="21" t="s">
        <v>3151</v>
      </c>
      <c r="C221" s="3" t="s">
        <v>840</v>
      </c>
      <c r="D221" s="3" t="s">
        <v>144</v>
      </c>
      <c r="E221" s="3" t="s">
        <v>1848</v>
      </c>
      <c r="F221" s="3">
        <v>5</v>
      </c>
      <c r="G221" s="3">
        <f t="shared" si="111"/>
        <v>1</v>
      </c>
      <c r="H221" s="3">
        <v>5</v>
      </c>
      <c r="I221" s="3">
        <f t="shared" si="112"/>
        <v>1</v>
      </c>
      <c r="J221" s="1">
        <f t="shared" si="141"/>
        <v>1</v>
      </c>
      <c r="K221" s="3">
        <v>5</v>
      </c>
      <c r="L221" s="3">
        <f t="shared" si="113"/>
        <v>1</v>
      </c>
      <c r="M221" s="3">
        <v>5</v>
      </c>
      <c r="N221" s="3">
        <f t="shared" si="114"/>
        <v>1</v>
      </c>
      <c r="O221" s="3">
        <v>5</v>
      </c>
      <c r="P221" s="3">
        <f t="shared" si="115"/>
        <v>1</v>
      </c>
      <c r="Q221" s="3">
        <v>5</v>
      </c>
      <c r="R221" s="3">
        <f t="shared" si="116"/>
        <v>1</v>
      </c>
      <c r="S221" s="3">
        <v>5</v>
      </c>
      <c r="T221" s="3">
        <f t="shared" si="117"/>
        <v>1</v>
      </c>
      <c r="U221" s="3">
        <v>5</v>
      </c>
      <c r="V221" s="3">
        <f t="shared" si="118"/>
        <v>1</v>
      </c>
      <c r="W221" s="3">
        <v>5</v>
      </c>
      <c r="X221" s="3">
        <f t="shared" si="119"/>
        <v>1</v>
      </c>
      <c r="Y221" s="3">
        <v>5</v>
      </c>
      <c r="Z221" s="3">
        <f t="shared" si="120"/>
        <v>1</v>
      </c>
      <c r="AA221" s="3">
        <v>5</v>
      </c>
      <c r="AB221" s="3">
        <f t="shared" si="121"/>
        <v>1</v>
      </c>
      <c r="AC221" s="3">
        <v>4</v>
      </c>
      <c r="AD221" s="3">
        <f t="shared" si="122"/>
        <v>0.75</v>
      </c>
      <c r="AE221" s="3">
        <v>4</v>
      </c>
      <c r="AF221" s="3">
        <f t="shared" si="123"/>
        <v>0.75</v>
      </c>
      <c r="AG221" s="3">
        <v>4</v>
      </c>
      <c r="AH221" s="3">
        <f t="shared" si="124"/>
        <v>0.75</v>
      </c>
      <c r="AI221" s="3">
        <f t="shared" si="142"/>
        <v>0.9375</v>
      </c>
      <c r="AJ221" s="3">
        <v>5</v>
      </c>
      <c r="AK221" s="3">
        <f t="shared" si="125"/>
        <v>1</v>
      </c>
      <c r="AL221" s="3">
        <v>5</v>
      </c>
      <c r="AM221" s="3">
        <f t="shared" si="126"/>
        <v>1</v>
      </c>
      <c r="AN221" s="3">
        <f t="shared" si="143"/>
        <v>1</v>
      </c>
      <c r="AO221" s="3" t="s">
        <v>1853</v>
      </c>
      <c r="AP221" s="3">
        <v>4</v>
      </c>
      <c r="AQ221" s="3">
        <f t="shared" si="127"/>
        <v>1</v>
      </c>
      <c r="AR221" s="3">
        <v>3</v>
      </c>
      <c r="AS221" s="3">
        <f t="shared" si="128"/>
        <v>0.66666666666666663</v>
      </c>
      <c r="AT221" s="3">
        <v>2</v>
      </c>
      <c r="AU221" s="3">
        <f t="shared" si="129"/>
        <v>0.33333333333333331</v>
      </c>
      <c r="AV221" s="3">
        <v>3</v>
      </c>
      <c r="AW221" s="3">
        <f t="shared" si="130"/>
        <v>0.66666666666666663</v>
      </c>
      <c r="AX221" s="3">
        <v>2</v>
      </c>
      <c r="AY221" s="3">
        <f t="shared" si="131"/>
        <v>0.33333333333333331</v>
      </c>
      <c r="AZ221" s="3">
        <v>3</v>
      </c>
      <c r="BA221" s="3">
        <f t="shared" si="132"/>
        <v>0.66666666666666663</v>
      </c>
      <c r="BB221" s="3">
        <v>4</v>
      </c>
      <c r="BC221" s="3">
        <f t="shared" si="133"/>
        <v>1</v>
      </c>
      <c r="BD221" s="3">
        <v>4</v>
      </c>
      <c r="BE221" s="3">
        <f t="shared" si="134"/>
        <v>1</v>
      </c>
      <c r="BF221" s="3">
        <v>4</v>
      </c>
      <c r="BG221" s="3">
        <f t="shared" si="135"/>
        <v>1</v>
      </c>
      <c r="BH221" s="3">
        <f t="shared" si="144"/>
        <v>0.7407407407407407</v>
      </c>
      <c r="BO221" s="3">
        <v>4</v>
      </c>
      <c r="BP221" s="3">
        <f t="shared" si="136"/>
        <v>1</v>
      </c>
      <c r="BQ221" s="3">
        <v>4</v>
      </c>
      <c r="BR221" s="3">
        <f t="shared" si="137"/>
        <v>1</v>
      </c>
      <c r="BS221" s="3">
        <f t="shared" si="145"/>
        <v>1</v>
      </c>
      <c r="BT221" s="3">
        <v>3</v>
      </c>
      <c r="BU221" s="3">
        <f t="shared" si="138"/>
        <v>0.66666666666666663</v>
      </c>
      <c r="BV221" s="3">
        <v>4</v>
      </c>
      <c r="BW221" s="3">
        <f t="shared" si="139"/>
        <v>1</v>
      </c>
      <c r="BX221" s="3">
        <v>2</v>
      </c>
      <c r="BY221" s="3">
        <f t="shared" si="140"/>
        <v>0.33333333333333331</v>
      </c>
      <c r="BZ221" s="3">
        <f t="shared" si="146"/>
        <v>0.66666666666666663</v>
      </c>
      <c r="CA221" s="3" t="s">
        <v>1854</v>
      </c>
      <c r="CB221" s="3">
        <v>1</v>
      </c>
      <c r="CC221" s="3">
        <v>4</v>
      </c>
      <c r="CD221" s="3">
        <f t="shared" si="147"/>
        <v>0.90641534391534395</v>
      </c>
    </row>
    <row r="222" spans="1:82" ht="15" x14ac:dyDescent="0.2">
      <c r="A222" s="3" t="s">
        <v>1855</v>
      </c>
      <c r="B222" s="21" t="s">
        <v>3137</v>
      </c>
      <c r="C222" s="3" t="s">
        <v>1856</v>
      </c>
      <c r="D222" s="3" t="s">
        <v>124</v>
      </c>
      <c r="E222" s="3" t="s">
        <v>242</v>
      </c>
      <c r="G222" s="3">
        <f t="shared" si="111"/>
        <v>-0.25</v>
      </c>
      <c r="I222" s="3">
        <f t="shared" si="112"/>
        <v>-0.25</v>
      </c>
      <c r="J222" s="1" t="str">
        <f t="shared" si="141"/>
        <v/>
      </c>
      <c r="L222" s="3">
        <f t="shared" si="113"/>
        <v>-0.25</v>
      </c>
      <c r="N222" s="3">
        <f t="shared" si="114"/>
        <v>-0.25</v>
      </c>
      <c r="P222" s="3">
        <f t="shared" si="115"/>
        <v>-0.25</v>
      </c>
      <c r="R222" s="3">
        <f t="shared" si="116"/>
        <v>-0.25</v>
      </c>
      <c r="T222" s="3">
        <f t="shared" si="117"/>
        <v>-0.25</v>
      </c>
      <c r="V222" s="3">
        <f t="shared" si="118"/>
        <v>-0.25</v>
      </c>
      <c r="X222" s="3">
        <f t="shared" si="119"/>
        <v>-0.25</v>
      </c>
      <c r="Z222" s="3">
        <f t="shared" si="120"/>
        <v>-0.25</v>
      </c>
      <c r="AB222" s="3">
        <f t="shared" si="121"/>
        <v>-0.25</v>
      </c>
      <c r="AD222" s="3">
        <f t="shared" si="122"/>
        <v>-0.25</v>
      </c>
      <c r="AF222" s="3">
        <f t="shared" si="123"/>
        <v>-0.25</v>
      </c>
      <c r="AH222" s="3">
        <f t="shared" si="124"/>
        <v>-0.25</v>
      </c>
      <c r="AI222" s="3" t="str">
        <f t="shared" si="142"/>
        <v/>
      </c>
      <c r="AK222" s="3">
        <f t="shared" si="125"/>
        <v>-0.25</v>
      </c>
      <c r="AM222" s="3">
        <f t="shared" si="126"/>
        <v>-0.25</v>
      </c>
      <c r="AN222" s="3" t="str">
        <f t="shared" si="143"/>
        <v/>
      </c>
      <c r="AQ222" s="3">
        <f t="shared" si="127"/>
        <v>-0.33333333333333331</v>
      </c>
      <c r="AS222" s="3">
        <f t="shared" si="128"/>
        <v>-0.33333333333333331</v>
      </c>
      <c r="AU222" s="3">
        <f t="shared" si="129"/>
        <v>-0.33333333333333331</v>
      </c>
      <c r="AW222" s="3">
        <f t="shared" si="130"/>
        <v>-0.33333333333333331</v>
      </c>
      <c r="AY222" s="3">
        <f t="shared" si="131"/>
        <v>-0.33333333333333331</v>
      </c>
      <c r="BA222" s="3">
        <f t="shared" si="132"/>
        <v>-0.33333333333333331</v>
      </c>
      <c r="BC222" s="3">
        <f t="shared" si="133"/>
        <v>-0.33333333333333331</v>
      </c>
      <c r="BE222" s="3">
        <f t="shared" si="134"/>
        <v>-0.33333333333333331</v>
      </c>
      <c r="BG222" s="3">
        <f t="shared" si="135"/>
        <v>-0.33333333333333331</v>
      </c>
      <c r="BH222" s="3" t="str">
        <f t="shared" si="144"/>
        <v/>
      </c>
      <c r="BP222" s="3">
        <f t="shared" si="136"/>
        <v>-0.33333333333333331</v>
      </c>
      <c r="BR222" s="3">
        <f t="shared" si="137"/>
        <v>-0.33333333333333331</v>
      </c>
      <c r="BS222" s="3" t="str">
        <f t="shared" si="145"/>
        <v/>
      </c>
      <c r="BU222" s="3">
        <f t="shared" si="138"/>
        <v>-0.33333333333333331</v>
      </c>
      <c r="BW222" s="3">
        <f t="shared" si="139"/>
        <v>-0.33333333333333331</v>
      </c>
      <c r="BY222" s="3">
        <f t="shared" si="140"/>
        <v>-0.33333333333333331</v>
      </c>
      <c r="BZ222" s="3" t="str">
        <f t="shared" si="146"/>
        <v/>
      </c>
      <c r="CD222" s="3" t="str">
        <f t="shared" si="147"/>
        <v/>
      </c>
    </row>
    <row r="223" spans="1:82" ht="15" x14ac:dyDescent="0.2">
      <c r="A223" s="3" t="s">
        <v>1857</v>
      </c>
      <c r="B223" s="21" t="s">
        <v>3137</v>
      </c>
      <c r="C223" s="3" t="s">
        <v>1858</v>
      </c>
      <c r="D223" s="3" t="s">
        <v>124</v>
      </c>
      <c r="E223" s="3" t="s">
        <v>843</v>
      </c>
      <c r="F223" s="3">
        <v>4</v>
      </c>
      <c r="G223" s="3">
        <f t="shared" si="111"/>
        <v>0.75</v>
      </c>
      <c r="H223" s="3">
        <v>4</v>
      </c>
      <c r="I223" s="3">
        <f t="shared" si="112"/>
        <v>0.75</v>
      </c>
      <c r="J223" s="1">
        <f t="shared" si="141"/>
        <v>0.75</v>
      </c>
      <c r="K223" s="3">
        <v>5</v>
      </c>
      <c r="L223" s="3">
        <f t="shared" si="113"/>
        <v>1</v>
      </c>
      <c r="M223" s="3">
        <v>4</v>
      </c>
      <c r="N223" s="3">
        <f t="shared" si="114"/>
        <v>0.75</v>
      </c>
      <c r="O223" s="3">
        <v>5</v>
      </c>
      <c r="P223" s="3">
        <f t="shared" si="115"/>
        <v>1</v>
      </c>
      <c r="Q223" s="3">
        <v>4</v>
      </c>
      <c r="R223" s="3">
        <f t="shared" si="116"/>
        <v>0.75</v>
      </c>
      <c r="S223" s="3">
        <v>4</v>
      </c>
      <c r="T223" s="3">
        <f t="shared" si="117"/>
        <v>0.75</v>
      </c>
      <c r="U223" s="3">
        <v>4</v>
      </c>
      <c r="V223" s="3">
        <f t="shared" si="118"/>
        <v>0.75</v>
      </c>
      <c r="W223" s="3">
        <v>4</v>
      </c>
      <c r="X223" s="3">
        <f t="shared" si="119"/>
        <v>0.75</v>
      </c>
      <c r="Y223" s="3">
        <v>3</v>
      </c>
      <c r="Z223" s="3">
        <f t="shared" si="120"/>
        <v>0.5</v>
      </c>
      <c r="AA223" s="3">
        <v>4</v>
      </c>
      <c r="AB223" s="3">
        <f t="shared" si="121"/>
        <v>0.75</v>
      </c>
      <c r="AC223" s="3">
        <v>3</v>
      </c>
      <c r="AD223" s="3">
        <f t="shared" si="122"/>
        <v>0.5</v>
      </c>
      <c r="AE223" s="3">
        <v>4</v>
      </c>
      <c r="AF223" s="3">
        <f t="shared" si="123"/>
        <v>0.75</v>
      </c>
      <c r="AG223" s="3">
        <v>3</v>
      </c>
      <c r="AH223" s="3">
        <f t="shared" si="124"/>
        <v>0.5</v>
      </c>
      <c r="AI223" s="3">
        <f t="shared" si="142"/>
        <v>0.72916666666666663</v>
      </c>
      <c r="AJ223" s="3">
        <v>5</v>
      </c>
      <c r="AK223" s="3">
        <f t="shared" si="125"/>
        <v>1</v>
      </c>
      <c r="AL223" s="3">
        <v>4</v>
      </c>
      <c r="AM223" s="3">
        <f t="shared" si="126"/>
        <v>0.75</v>
      </c>
      <c r="AN223" s="3">
        <f t="shared" si="143"/>
        <v>0.875</v>
      </c>
      <c r="AO223" s="3" t="s">
        <v>1864</v>
      </c>
      <c r="AP223" s="3">
        <v>3</v>
      </c>
      <c r="AQ223" s="3">
        <f t="shared" si="127"/>
        <v>0.66666666666666663</v>
      </c>
      <c r="AR223" s="3">
        <v>3</v>
      </c>
      <c r="AS223" s="3">
        <f t="shared" si="128"/>
        <v>0.66666666666666663</v>
      </c>
      <c r="AT223" s="3">
        <v>2</v>
      </c>
      <c r="AU223" s="3">
        <f t="shared" si="129"/>
        <v>0.33333333333333331</v>
      </c>
      <c r="AV223" s="3">
        <v>2</v>
      </c>
      <c r="AW223" s="3">
        <f t="shared" si="130"/>
        <v>0.33333333333333331</v>
      </c>
      <c r="AX223" s="3">
        <v>3</v>
      </c>
      <c r="AY223" s="3">
        <f t="shared" si="131"/>
        <v>0.66666666666666663</v>
      </c>
      <c r="AZ223" s="3">
        <v>2</v>
      </c>
      <c r="BA223" s="3">
        <f t="shared" si="132"/>
        <v>0.33333333333333331</v>
      </c>
      <c r="BB223" s="3">
        <v>3</v>
      </c>
      <c r="BC223" s="3">
        <f t="shared" si="133"/>
        <v>0.66666666666666663</v>
      </c>
      <c r="BD223" s="3">
        <v>1</v>
      </c>
      <c r="BE223" s="3">
        <f t="shared" si="134"/>
        <v>0</v>
      </c>
      <c r="BF223" s="3">
        <v>3</v>
      </c>
      <c r="BG223" s="3">
        <f t="shared" si="135"/>
        <v>0.66666666666666663</v>
      </c>
      <c r="BH223" s="3">
        <f t="shared" si="144"/>
        <v>0.48148148148148145</v>
      </c>
      <c r="BO223" s="3">
        <v>3</v>
      </c>
      <c r="BP223" s="3">
        <f t="shared" si="136"/>
        <v>0.66666666666666663</v>
      </c>
      <c r="BQ223" s="3">
        <v>4</v>
      </c>
      <c r="BR223" s="3">
        <f t="shared" si="137"/>
        <v>1</v>
      </c>
      <c r="BS223" s="3">
        <f t="shared" si="145"/>
        <v>0.83333333333333326</v>
      </c>
      <c r="BT223" s="3">
        <v>3</v>
      </c>
      <c r="BU223" s="3">
        <f t="shared" si="138"/>
        <v>0.66666666666666663</v>
      </c>
      <c r="BV223" s="3">
        <v>2</v>
      </c>
      <c r="BW223" s="3">
        <f t="shared" si="139"/>
        <v>0.33333333333333331</v>
      </c>
      <c r="BX223" s="3">
        <v>1</v>
      </c>
      <c r="BY223" s="3">
        <f t="shared" si="140"/>
        <v>0</v>
      </c>
      <c r="BZ223" s="3">
        <f t="shared" si="146"/>
        <v>0.33333333333333331</v>
      </c>
      <c r="CA223" s="3" t="s">
        <v>1865</v>
      </c>
      <c r="CB223" s="3">
        <v>1</v>
      </c>
      <c r="CC223" s="3">
        <v>1.5</v>
      </c>
      <c r="CD223" s="3">
        <f t="shared" si="147"/>
        <v>0.71461640211640198</v>
      </c>
    </row>
    <row r="224" spans="1:82" ht="15" x14ac:dyDescent="0.2">
      <c r="A224" s="3" t="s">
        <v>1866</v>
      </c>
      <c r="B224" s="21" t="s">
        <v>3137</v>
      </c>
      <c r="C224" s="3" t="s">
        <v>1867</v>
      </c>
      <c r="D224" s="3" t="s">
        <v>124</v>
      </c>
      <c r="E224" s="3" t="s">
        <v>902</v>
      </c>
      <c r="F224" s="3">
        <v>5</v>
      </c>
      <c r="G224" s="3">
        <f t="shared" si="111"/>
        <v>1</v>
      </c>
      <c r="H224" s="3">
        <v>5</v>
      </c>
      <c r="I224" s="3">
        <f t="shared" si="112"/>
        <v>1</v>
      </c>
      <c r="J224" s="1">
        <f t="shared" si="141"/>
        <v>1</v>
      </c>
      <c r="K224" s="3">
        <v>5</v>
      </c>
      <c r="L224" s="3">
        <f t="shared" si="113"/>
        <v>1</v>
      </c>
      <c r="M224" s="3">
        <v>5</v>
      </c>
      <c r="N224" s="3">
        <f t="shared" si="114"/>
        <v>1</v>
      </c>
      <c r="O224" s="3">
        <v>5</v>
      </c>
      <c r="P224" s="3">
        <f t="shared" si="115"/>
        <v>1</v>
      </c>
      <c r="Q224" s="3">
        <v>4</v>
      </c>
      <c r="R224" s="3">
        <f t="shared" si="116"/>
        <v>0.75</v>
      </c>
      <c r="S224" s="3">
        <v>4</v>
      </c>
      <c r="T224" s="3">
        <f t="shared" si="117"/>
        <v>0.75</v>
      </c>
      <c r="U224" s="3">
        <v>4</v>
      </c>
      <c r="V224" s="3">
        <f t="shared" si="118"/>
        <v>0.75</v>
      </c>
      <c r="W224" s="3">
        <v>4</v>
      </c>
      <c r="X224" s="3">
        <f t="shared" si="119"/>
        <v>0.75</v>
      </c>
      <c r="Y224" s="3">
        <v>4</v>
      </c>
      <c r="Z224" s="3">
        <f t="shared" si="120"/>
        <v>0.75</v>
      </c>
      <c r="AA224" s="3">
        <v>4</v>
      </c>
      <c r="AB224" s="3">
        <f t="shared" si="121"/>
        <v>0.75</v>
      </c>
      <c r="AC224" s="3">
        <v>4</v>
      </c>
      <c r="AD224" s="3">
        <f t="shared" si="122"/>
        <v>0.75</v>
      </c>
      <c r="AE224" s="3">
        <v>4</v>
      </c>
      <c r="AF224" s="3">
        <f t="shared" si="123"/>
        <v>0.75</v>
      </c>
      <c r="AG224" s="3">
        <v>5</v>
      </c>
      <c r="AH224" s="3">
        <f t="shared" si="124"/>
        <v>1</v>
      </c>
      <c r="AI224" s="3">
        <f t="shared" si="142"/>
        <v>0.83333333333333337</v>
      </c>
      <c r="AJ224" s="3">
        <v>5</v>
      </c>
      <c r="AK224" s="3">
        <f t="shared" si="125"/>
        <v>1</v>
      </c>
      <c r="AL224" s="3">
        <v>5</v>
      </c>
      <c r="AM224" s="3">
        <f t="shared" si="126"/>
        <v>1</v>
      </c>
      <c r="AN224" s="3">
        <f t="shared" si="143"/>
        <v>1</v>
      </c>
      <c r="AO224" s="3" t="s">
        <v>1872</v>
      </c>
      <c r="AP224" s="3">
        <v>4</v>
      </c>
      <c r="AQ224" s="3">
        <f t="shared" si="127"/>
        <v>1</v>
      </c>
      <c r="AR224" s="3">
        <v>2</v>
      </c>
      <c r="AS224" s="3">
        <f t="shared" si="128"/>
        <v>0.33333333333333331</v>
      </c>
      <c r="AT224" s="3">
        <v>1</v>
      </c>
      <c r="AU224" s="3">
        <f t="shared" si="129"/>
        <v>0</v>
      </c>
      <c r="AV224" s="3">
        <v>3</v>
      </c>
      <c r="AW224" s="3">
        <f t="shared" si="130"/>
        <v>0.66666666666666663</v>
      </c>
      <c r="AX224" s="3">
        <v>1</v>
      </c>
      <c r="AY224" s="3">
        <f t="shared" si="131"/>
        <v>0</v>
      </c>
      <c r="AZ224" s="3">
        <v>1</v>
      </c>
      <c r="BA224" s="3">
        <f t="shared" si="132"/>
        <v>0</v>
      </c>
      <c r="BB224" s="3">
        <v>3</v>
      </c>
      <c r="BC224" s="3">
        <f t="shared" si="133"/>
        <v>0.66666666666666663</v>
      </c>
      <c r="BD224" s="3">
        <v>4</v>
      </c>
      <c r="BE224" s="3">
        <f t="shared" si="134"/>
        <v>1</v>
      </c>
      <c r="BF224" s="3">
        <v>3</v>
      </c>
      <c r="BG224" s="3">
        <f t="shared" si="135"/>
        <v>0.66666666666666663</v>
      </c>
      <c r="BH224" s="3">
        <f t="shared" si="144"/>
        <v>0.48148148148148145</v>
      </c>
      <c r="BI224" s="3" t="s">
        <v>279</v>
      </c>
      <c r="BJ224" s="3">
        <v>2</v>
      </c>
      <c r="BO224" s="3">
        <v>4</v>
      </c>
      <c r="BP224" s="3">
        <f t="shared" si="136"/>
        <v>1</v>
      </c>
      <c r="BQ224" s="3">
        <v>4</v>
      </c>
      <c r="BR224" s="3">
        <f t="shared" si="137"/>
        <v>1</v>
      </c>
      <c r="BS224" s="3">
        <f t="shared" si="145"/>
        <v>1</v>
      </c>
      <c r="BT224" s="3">
        <v>4</v>
      </c>
      <c r="BU224" s="3">
        <f t="shared" si="138"/>
        <v>1</v>
      </c>
      <c r="BV224" s="3">
        <v>3</v>
      </c>
      <c r="BW224" s="3">
        <f t="shared" si="139"/>
        <v>0.66666666666666663</v>
      </c>
      <c r="BX224" s="3">
        <v>4</v>
      </c>
      <c r="BY224" s="3">
        <f t="shared" si="140"/>
        <v>1</v>
      </c>
      <c r="BZ224" s="3">
        <f t="shared" si="146"/>
        <v>0.88888888888888884</v>
      </c>
      <c r="CA224" s="3" t="s">
        <v>237</v>
      </c>
      <c r="CB224" s="3">
        <v>1</v>
      </c>
      <c r="CC224" s="3">
        <v>2</v>
      </c>
      <c r="CD224" s="3">
        <f t="shared" si="147"/>
        <v>0.88624338624338628</v>
      </c>
    </row>
    <row r="225" spans="1:82" ht="15" x14ac:dyDescent="0.2">
      <c r="A225" s="3" t="s">
        <v>1873</v>
      </c>
      <c r="B225" s="21" t="s">
        <v>3153</v>
      </c>
      <c r="C225" s="3" t="s">
        <v>678</v>
      </c>
      <c r="D225" s="3" t="s">
        <v>144</v>
      </c>
      <c r="E225" s="3" t="s">
        <v>1513</v>
      </c>
      <c r="F225" s="3">
        <v>5</v>
      </c>
      <c r="G225" s="3">
        <f t="shared" si="111"/>
        <v>1</v>
      </c>
      <c r="H225" s="3">
        <v>5</v>
      </c>
      <c r="I225" s="3">
        <f t="shared" si="112"/>
        <v>1</v>
      </c>
      <c r="J225" s="1">
        <f t="shared" si="141"/>
        <v>1</v>
      </c>
      <c r="K225" s="3">
        <v>5</v>
      </c>
      <c r="L225" s="3">
        <f t="shared" si="113"/>
        <v>1</v>
      </c>
      <c r="M225" s="3">
        <v>5</v>
      </c>
      <c r="N225" s="3">
        <f t="shared" si="114"/>
        <v>1</v>
      </c>
      <c r="O225" s="3">
        <v>5</v>
      </c>
      <c r="P225" s="3">
        <f t="shared" si="115"/>
        <v>1</v>
      </c>
      <c r="Q225" s="3">
        <v>4</v>
      </c>
      <c r="R225" s="3">
        <f t="shared" si="116"/>
        <v>0.75</v>
      </c>
      <c r="S225" s="3">
        <v>5</v>
      </c>
      <c r="T225" s="3">
        <f t="shared" si="117"/>
        <v>1</v>
      </c>
      <c r="U225" s="3">
        <v>5</v>
      </c>
      <c r="V225" s="3">
        <f t="shared" si="118"/>
        <v>1</v>
      </c>
      <c r="W225" s="3">
        <v>5</v>
      </c>
      <c r="X225" s="3">
        <f t="shared" si="119"/>
        <v>1</v>
      </c>
      <c r="Y225" s="3">
        <v>4</v>
      </c>
      <c r="Z225" s="3">
        <f t="shared" si="120"/>
        <v>0.75</v>
      </c>
      <c r="AA225" s="3">
        <v>5</v>
      </c>
      <c r="AB225" s="3">
        <f t="shared" si="121"/>
        <v>1</v>
      </c>
      <c r="AC225" s="3">
        <v>4</v>
      </c>
      <c r="AD225" s="3">
        <f t="shared" si="122"/>
        <v>0.75</v>
      </c>
      <c r="AE225" s="3">
        <v>5</v>
      </c>
      <c r="AF225" s="3">
        <f t="shared" si="123"/>
        <v>1</v>
      </c>
      <c r="AG225" s="3">
        <v>5</v>
      </c>
      <c r="AH225" s="3">
        <f t="shared" si="124"/>
        <v>1</v>
      </c>
      <c r="AI225" s="3">
        <f t="shared" si="142"/>
        <v>0.9375</v>
      </c>
      <c r="AJ225" s="3">
        <v>4</v>
      </c>
      <c r="AK225" s="3">
        <f t="shared" si="125"/>
        <v>0.75</v>
      </c>
      <c r="AL225" s="3">
        <v>5</v>
      </c>
      <c r="AM225" s="3">
        <f t="shared" si="126"/>
        <v>1</v>
      </c>
      <c r="AN225" s="3">
        <f t="shared" si="143"/>
        <v>0.875</v>
      </c>
      <c r="AO225" s="3" t="s">
        <v>1879</v>
      </c>
      <c r="AP225" s="3">
        <v>4</v>
      </c>
      <c r="AQ225" s="3">
        <f t="shared" si="127"/>
        <v>1</v>
      </c>
      <c r="AR225" s="3">
        <v>4</v>
      </c>
      <c r="AS225" s="3">
        <f t="shared" si="128"/>
        <v>1</v>
      </c>
      <c r="AT225" s="3">
        <v>2</v>
      </c>
      <c r="AU225" s="3">
        <f t="shared" si="129"/>
        <v>0.33333333333333331</v>
      </c>
      <c r="AV225" s="3">
        <v>2</v>
      </c>
      <c r="AW225" s="3">
        <f t="shared" si="130"/>
        <v>0.33333333333333331</v>
      </c>
      <c r="AX225" s="3">
        <v>4</v>
      </c>
      <c r="AY225" s="3">
        <f t="shared" si="131"/>
        <v>1</v>
      </c>
      <c r="AZ225" s="3">
        <v>2</v>
      </c>
      <c r="BA225" s="3">
        <f t="shared" si="132"/>
        <v>0.33333333333333331</v>
      </c>
      <c r="BB225" s="3">
        <v>4</v>
      </c>
      <c r="BC225" s="3">
        <f t="shared" si="133"/>
        <v>1</v>
      </c>
      <c r="BD225" s="3">
        <v>4</v>
      </c>
      <c r="BE225" s="3">
        <f t="shared" si="134"/>
        <v>1</v>
      </c>
      <c r="BF225" s="3">
        <v>3</v>
      </c>
      <c r="BG225" s="3">
        <f t="shared" si="135"/>
        <v>0.66666666666666663</v>
      </c>
      <c r="BH225" s="3">
        <f t="shared" si="144"/>
        <v>0.74074074074074081</v>
      </c>
      <c r="BO225" s="3">
        <v>4</v>
      </c>
      <c r="BP225" s="3">
        <f t="shared" si="136"/>
        <v>1</v>
      </c>
      <c r="BQ225" s="3">
        <v>4</v>
      </c>
      <c r="BR225" s="3">
        <f t="shared" si="137"/>
        <v>1</v>
      </c>
      <c r="BS225" s="3">
        <f t="shared" si="145"/>
        <v>1</v>
      </c>
      <c r="BT225" s="3">
        <v>4</v>
      </c>
      <c r="BU225" s="3">
        <f t="shared" si="138"/>
        <v>1</v>
      </c>
      <c r="BV225" s="3">
        <v>3</v>
      </c>
      <c r="BW225" s="3">
        <f t="shared" si="139"/>
        <v>0.66666666666666663</v>
      </c>
      <c r="BX225" s="3">
        <v>3</v>
      </c>
      <c r="BY225" s="3">
        <f t="shared" si="140"/>
        <v>0.66666666666666663</v>
      </c>
      <c r="BZ225" s="3">
        <f t="shared" si="146"/>
        <v>0.77777777777777768</v>
      </c>
      <c r="CA225" s="3" t="s">
        <v>1880</v>
      </c>
      <c r="CB225" s="3">
        <v>1</v>
      </c>
      <c r="CC225" s="3">
        <v>7</v>
      </c>
      <c r="CD225" s="3">
        <f t="shared" si="147"/>
        <v>0.90443121693121686</v>
      </c>
    </row>
    <row r="226" spans="1:82" ht="15" x14ac:dyDescent="0.2">
      <c r="A226" s="3" t="s">
        <v>1881</v>
      </c>
      <c r="B226" s="21" t="s">
        <v>3137</v>
      </c>
      <c r="G226" s="3">
        <f t="shared" si="111"/>
        <v>-0.25</v>
      </c>
      <c r="I226" s="3">
        <f t="shared" si="112"/>
        <v>-0.25</v>
      </c>
      <c r="J226" s="1" t="str">
        <f t="shared" si="141"/>
        <v/>
      </c>
      <c r="L226" s="3">
        <f t="shared" si="113"/>
        <v>-0.25</v>
      </c>
      <c r="N226" s="3">
        <f t="shared" si="114"/>
        <v>-0.25</v>
      </c>
      <c r="P226" s="3">
        <f t="shared" si="115"/>
        <v>-0.25</v>
      </c>
      <c r="R226" s="3">
        <f t="shared" si="116"/>
        <v>-0.25</v>
      </c>
      <c r="T226" s="3">
        <f t="shared" si="117"/>
        <v>-0.25</v>
      </c>
      <c r="V226" s="3">
        <f t="shared" si="118"/>
        <v>-0.25</v>
      </c>
      <c r="X226" s="3">
        <f t="shared" si="119"/>
        <v>-0.25</v>
      </c>
      <c r="Z226" s="3">
        <f t="shared" si="120"/>
        <v>-0.25</v>
      </c>
      <c r="AB226" s="3">
        <f t="shared" si="121"/>
        <v>-0.25</v>
      </c>
      <c r="AD226" s="3">
        <f t="shared" si="122"/>
        <v>-0.25</v>
      </c>
      <c r="AF226" s="3">
        <f t="shared" si="123"/>
        <v>-0.25</v>
      </c>
      <c r="AH226" s="3">
        <f t="shared" si="124"/>
        <v>-0.25</v>
      </c>
      <c r="AI226" s="3" t="str">
        <f t="shared" si="142"/>
        <v/>
      </c>
      <c r="AK226" s="3">
        <f t="shared" si="125"/>
        <v>-0.25</v>
      </c>
      <c r="AM226" s="3">
        <f t="shared" si="126"/>
        <v>-0.25</v>
      </c>
      <c r="AN226" s="3" t="str">
        <f t="shared" si="143"/>
        <v/>
      </c>
      <c r="AQ226" s="3">
        <f t="shared" si="127"/>
        <v>-0.33333333333333331</v>
      </c>
      <c r="AS226" s="3">
        <f t="shared" si="128"/>
        <v>-0.33333333333333331</v>
      </c>
      <c r="AU226" s="3">
        <f t="shared" si="129"/>
        <v>-0.33333333333333331</v>
      </c>
      <c r="AW226" s="3">
        <f t="shared" si="130"/>
        <v>-0.33333333333333331</v>
      </c>
      <c r="AY226" s="3">
        <f t="shared" si="131"/>
        <v>-0.33333333333333331</v>
      </c>
      <c r="BA226" s="3">
        <f t="shared" si="132"/>
        <v>-0.33333333333333331</v>
      </c>
      <c r="BC226" s="3">
        <f t="shared" si="133"/>
        <v>-0.33333333333333331</v>
      </c>
      <c r="BE226" s="3">
        <f t="shared" si="134"/>
        <v>-0.33333333333333331</v>
      </c>
      <c r="BG226" s="3">
        <f t="shared" si="135"/>
        <v>-0.33333333333333331</v>
      </c>
      <c r="BH226" s="3" t="str">
        <f t="shared" si="144"/>
        <v/>
      </c>
      <c r="BP226" s="3">
        <f t="shared" si="136"/>
        <v>-0.33333333333333331</v>
      </c>
      <c r="BR226" s="3">
        <f t="shared" si="137"/>
        <v>-0.33333333333333331</v>
      </c>
      <c r="BS226" s="3" t="str">
        <f t="shared" si="145"/>
        <v/>
      </c>
      <c r="BU226" s="3">
        <f t="shared" si="138"/>
        <v>-0.33333333333333331</v>
      </c>
      <c r="BW226" s="3">
        <f t="shared" si="139"/>
        <v>-0.33333333333333331</v>
      </c>
      <c r="BY226" s="3">
        <f t="shared" si="140"/>
        <v>-0.33333333333333331</v>
      </c>
      <c r="BZ226" s="3" t="str">
        <f t="shared" si="146"/>
        <v/>
      </c>
      <c r="CD226" s="3" t="str">
        <f t="shared" si="147"/>
        <v/>
      </c>
    </row>
    <row r="227" spans="1:82" ht="15" x14ac:dyDescent="0.2">
      <c r="A227" s="3" t="s">
        <v>1888</v>
      </c>
      <c r="B227" s="21" t="s">
        <v>3150</v>
      </c>
      <c r="F227" s="3">
        <v>5</v>
      </c>
      <c r="G227" s="3">
        <f t="shared" si="111"/>
        <v>1</v>
      </c>
      <c r="H227" s="3">
        <v>5</v>
      </c>
      <c r="I227" s="3">
        <f t="shared" si="112"/>
        <v>1</v>
      </c>
      <c r="J227" s="1">
        <f t="shared" si="141"/>
        <v>1</v>
      </c>
      <c r="K227" s="3">
        <v>5</v>
      </c>
      <c r="L227" s="3">
        <f t="shared" si="113"/>
        <v>1</v>
      </c>
      <c r="M227" s="3">
        <v>4</v>
      </c>
      <c r="N227" s="3">
        <f t="shared" si="114"/>
        <v>0.75</v>
      </c>
      <c r="O227" s="3">
        <v>5</v>
      </c>
      <c r="P227" s="3">
        <f t="shared" si="115"/>
        <v>1</v>
      </c>
      <c r="Q227" s="3">
        <v>4</v>
      </c>
      <c r="R227" s="3">
        <f t="shared" si="116"/>
        <v>0.75</v>
      </c>
      <c r="S227" s="3">
        <v>4</v>
      </c>
      <c r="T227" s="3">
        <f t="shared" si="117"/>
        <v>0.75</v>
      </c>
      <c r="U227" s="3">
        <v>4</v>
      </c>
      <c r="V227" s="3">
        <f t="shared" si="118"/>
        <v>0.75</v>
      </c>
      <c r="W227" s="3">
        <v>5</v>
      </c>
      <c r="X227" s="3">
        <f t="shared" si="119"/>
        <v>1</v>
      </c>
      <c r="Y227" s="3">
        <v>3</v>
      </c>
      <c r="Z227" s="3">
        <f t="shared" si="120"/>
        <v>0.5</v>
      </c>
      <c r="AA227" s="3">
        <v>5</v>
      </c>
      <c r="AB227" s="3">
        <f t="shared" si="121"/>
        <v>1</v>
      </c>
      <c r="AC227" s="3">
        <v>4</v>
      </c>
      <c r="AD227" s="3">
        <f t="shared" si="122"/>
        <v>0.75</v>
      </c>
      <c r="AE227" s="3">
        <v>4</v>
      </c>
      <c r="AF227" s="3">
        <f t="shared" si="123"/>
        <v>0.75</v>
      </c>
      <c r="AG227" s="3">
        <v>3</v>
      </c>
      <c r="AH227" s="3">
        <f t="shared" si="124"/>
        <v>0.5</v>
      </c>
      <c r="AI227" s="3">
        <f t="shared" si="142"/>
        <v>0.79166666666666663</v>
      </c>
      <c r="AJ227" s="3">
        <v>5</v>
      </c>
      <c r="AK227" s="3">
        <f t="shared" si="125"/>
        <v>1</v>
      </c>
      <c r="AL227" s="3">
        <v>5</v>
      </c>
      <c r="AM227" s="3">
        <f t="shared" si="126"/>
        <v>1</v>
      </c>
      <c r="AN227" s="3">
        <f t="shared" si="143"/>
        <v>1</v>
      </c>
      <c r="AO227" s="3" t="s">
        <v>1886</v>
      </c>
      <c r="AP227" s="3">
        <v>3</v>
      </c>
      <c r="AQ227" s="3">
        <f t="shared" si="127"/>
        <v>0.66666666666666663</v>
      </c>
      <c r="AR227" s="3">
        <v>1</v>
      </c>
      <c r="AS227" s="3">
        <f t="shared" si="128"/>
        <v>0</v>
      </c>
      <c r="AT227" s="3">
        <v>1</v>
      </c>
      <c r="AU227" s="3">
        <f t="shared" si="129"/>
        <v>0</v>
      </c>
      <c r="AV227" s="3">
        <v>1</v>
      </c>
      <c r="AW227" s="3">
        <f t="shared" si="130"/>
        <v>0</v>
      </c>
      <c r="AX227" s="3">
        <v>2</v>
      </c>
      <c r="AY227" s="3">
        <f t="shared" si="131"/>
        <v>0.33333333333333331</v>
      </c>
      <c r="AZ227" s="3">
        <v>2</v>
      </c>
      <c r="BA227" s="3">
        <f t="shared" si="132"/>
        <v>0.33333333333333331</v>
      </c>
      <c r="BB227" s="3">
        <v>1</v>
      </c>
      <c r="BC227" s="3">
        <f t="shared" si="133"/>
        <v>0</v>
      </c>
      <c r="BD227" s="3">
        <v>2</v>
      </c>
      <c r="BE227" s="3">
        <f t="shared" si="134"/>
        <v>0.33333333333333331</v>
      </c>
      <c r="BF227" s="3">
        <v>2</v>
      </c>
      <c r="BG227" s="3">
        <f t="shared" si="135"/>
        <v>0.33333333333333331</v>
      </c>
      <c r="BH227" s="3">
        <f t="shared" si="144"/>
        <v>0.22222222222222221</v>
      </c>
      <c r="BI227" s="3" t="s">
        <v>1887</v>
      </c>
      <c r="BJ227" s="3">
        <v>3</v>
      </c>
      <c r="BO227" s="3">
        <v>3</v>
      </c>
      <c r="BP227" s="3">
        <f t="shared" si="136"/>
        <v>0.66666666666666663</v>
      </c>
      <c r="BQ227" s="3">
        <v>3</v>
      </c>
      <c r="BR227" s="3">
        <f t="shared" si="137"/>
        <v>0.66666666666666663</v>
      </c>
      <c r="BS227" s="3">
        <f t="shared" si="145"/>
        <v>0.66666666666666663</v>
      </c>
      <c r="BT227" s="3">
        <v>3</v>
      </c>
      <c r="BU227" s="3">
        <f t="shared" si="138"/>
        <v>0.66666666666666663</v>
      </c>
      <c r="BV227" s="3">
        <v>4</v>
      </c>
      <c r="BW227" s="3">
        <f t="shared" si="139"/>
        <v>1</v>
      </c>
      <c r="BX227" s="3">
        <v>3</v>
      </c>
      <c r="BY227" s="3">
        <f t="shared" si="140"/>
        <v>0.66666666666666663</v>
      </c>
      <c r="BZ227" s="3">
        <f t="shared" si="146"/>
        <v>0.77777777777777768</v>
      </c>
      <c r="CB227" s="3">
        <v>1</v>
      </c>
      <c r="CC227" s="3">
        <v>3</v>
      </c>
      <c r="CD227" s="3">
        <f t="shared" si="147"/>
        <v>0.77976190476190477</v>
      </c>
    </row>
    <row r="228" spans="1:82" ht="15" x14ac:dyDescent="0.2">
      <c r="A228" s="3" t="s">
        <v>1889</v>
      </c>
      <c r="B228" s="21" t="s">
        <v>3150</v>
      </c>
      <c r="F228" s="3">
        <v>5</v>
      </c>
      <c r="G228" s="3">
        <f t="shared" si="111"/>
        <v>1</v>
      </c>
      <c r="H228" s="3">
        <v>5</v>
      </c>
      <c r="I228" s="3">
        <f t="shared" si="112"/>
        <v>1</v>
      </c>
      <c r="J228" s="1">
        <f t="shared" si="141"/>
        <v>1</v>
      </c>
      <c r="K228" s="3">
        <v>5</v>
      </c>
      <c r="L228" s="3">
        <f t="shared" si="113"/>
        <v>1</v>
      </c>
      <c r="M228" s="3">
        <v>4</v>
      </c>
      <c r="N228" s="3">
        <f t="shared" si="114"/>
        <v>0.75</v>
      </c>
      <c r="O228" s="3">
        <v>5</v>
      </c>
      <c r="P228" s="3">
        <f t="shared" si="115"/>
        <v>1</v>
      </c>
      <c r="Q228" s="3">
        <v>4</v>
      </c>
      <c r="R228" s="3">
        <f t="shared" si="116"/>
        <v>0.75</v>
      </c>
      <c r="S228" s="3">
        <v>4</v>
      </c>
      <c r="T228" s="3">
        <f t="shared" si="117"/>
        <v>0.75</v>
      </c>
      <c r="U228" s="3">
        <v>4</v>
      </c>
      <c r="V228" s="3">
        <f t="shared" si="118"/>
        <v>0.75</v>
      </c>
      <c r="W228" s="3">
        <v>5</v>
      </c>
      <c r="X228" s="3">
        <f t="shared" si="119"/>
        <v>1</v>
      </c>
      <c r="Y228" s="3">
        <v>3</v>
      </c>
      <c r="Z228" s="3">
        <f t="shared" si="120"/>
        <v>0.5</v>
      </c>
      <c r="AA228" s="3">
        <v>5</v>
      </c>
      <c r="AB228" s="3">
        <f t="shared" si="121"/>
        <v>1</v>
      </c>
      <c r="AC228" s="3">
        <v>4</v>
      </c>
      <c r="AD228" s="3">
        <f t="shared" si="122"/>
        <v>0.75</v>
      </c>
      <c r="AE228" s="3">
        <v>4</v>
      </c>
      <c r="AF228" s="3">
        <f t="shared" si="123"/>
        <v>0.75</v>
      </c>
      <c r="AG228" s="3">
        <v>3</v>
      </c>
      <c r="AH228" s="3">
        <f t="shared" si="124"/>
        <v>0.5</v>
      </c>
      <c r="AI228" s="3">
        <f t="shared" si="142"/>
        <v>0.79166666666666663</v>
      </c>
      <c r="AJ228" s="3">
        <v>5</v>
      </c>
      <c r="AK228" s="3">
        <f t="shared" si="125"/>
        <v>1</v>
      </c>
      <c r="AL228" s="3">
        <v>5</v>
      </c>
      <c r="AM228" s="3">
        <f t="shared" si="126"/>
        <v>1</v>
      </c>
      <c r="AN228" s="3">
        <f t="shared" si="143"/>
        <v>1</v>
      </c>
      <c r="AO228" s="3" t="s">
        <v>1886</v>
      </c>
      <c r="AP228" s="3">
        <v>3</v>
      </c>
      <c r="AQ228" s="3">
        <f t="shared" si="127"/>
        <v>0.66666666666666663</v>
      </c>
      <c r="AR228" s="3">
        <v>1</v>
      </c>
      <c r="AS228" s="3">
        <f t="shared" si="128"/>
        <v>0</v>
      </c>
      <c r="AT228" s="3">
        <v>1</v>
      </c>
      <c r="AU228" s="3">
        <f t="shared" si="129"/>
        <v>0</v>
      </c>
      <c r="AV228" s="3">
        <v>1</v>
      </c>
      <c r="AW228" s="3">
        <f t="shared" si="130"/>
        <v>0</v>
      </c>
      <c r="AX228" s="3">
        <v>2</v>
      </c>
      <c r="AY228" s="3">
        <f t="shared" si="131"/>
        <v>0.33333333333333331</v>
      </c>
      <c r="AZ228" s="3">
        <v>2</v>
      </c>
      <c r="BA228" s="3">
        <f t="shared" si="132"/>
        <v>0.33333333333333331</v>
      </c>
      <c r="BB228" s="3">
        <v>1</v>
      </c>
      <c r="BC228" s="3">
        <f t="shared" si="133"/>
        <v>0</v>
      </c>
      <c r="BD228" s="3">
        <v>2</v>
      </c>
      <c r="BE228" s="3">
        <f t="shared" si="134"/>
        <v>0.33333333333333331</v>
      </c>
      <c r="BF228" s="3">
        <v>2</v>
      </c>
      <c r="BG228" s="3">
        <f t="shared" si="135"/>
        <v>0.33333333333333331</v>
      </c>
      <c r="BH228" s="3">
        <f t="shared" si="144"/>
        <v>0.22222222222222221</v>
      </c>
      <c r="BI228" s="3" t="s">
        <v>1887</v>
      </c>
      <c r="BJ228" s="3">
        <v>3</v>
      </c>
      <c r="BO228" s="3">
        <v>3</v>
      </c>
      <c r="BP228" s="3">
        <f t="shared" si="136"/>
        <v>0.66666666666666663</v>
      </c>
      <c r="BQ228" s="3">
        <v>3</v>
      </c>
      <c r="BR228" s="3">
        <f t="shared" si="137"/>
        <v>0.66666666666666663</v>
      </c>
      <c r="BS228" s="3">
        <f t="shared" si="145"/>
        <v>0.66666666666666663</v>
      </c>
      <c r="BT228" s="3">
        <v>3</v>
      </c>
      <c r="BU228" s="3">
        <f t="shared" si="138"/>
        <v>0.66666666666666663</v>
      </c>
      <c r="BV228" s="3">
        <v>4</v>
      </c>
      <c r="BW228" s="3">
        <f t="shared" si="139"/>
        <v>1</v>
      </c>
      <c r="BX228" s="3">
        <v>3</v>
      </c>
      <c r="BY228" s="3">
        <f t="shared" si="140"/>
        <v>0.66666666666666663</v>
      </c>
      <c r="BZ228" s="3">
        <f t="shared" si="146"/>
        <v>0.77777777777777768</v>
      </c>
      <c r="CB228" s="3">
        <v>1</v>
      </c>
      <c r="CC228" s="3">
        <v>3</v>
      </c>
      <c r="CD228" s="3">
        <f t="shared" si="147"/>
        <v>0.77976190476190477</v>
      </c>
    </row>
    <row r="229" spans="1:82" ht="15" x14ac:dyDescent="0.2">
      <c r="A229" s="3" t="s">
        <v>1890</v>
      </c>
      <c r="B229" s="21" t="s">
        <v>3137</v>
      </c>
      <c r="C229" s="3" t="s">
        <v>1891</v>
      </c>
      <c r="D229" s="3" t="s">
        <v>113</v>
      </c>
      <c r="E229" s="3" t="s">
        <v>1892</v>
      </c>
      <c r="F229" s="3">
        <v>5</v>
      </c>
      <c r="G229" s="3">
        <f t="shared" si="111"/>
        <v>1</v>
      </c>
      <c r="H229" s="3">
        <v>5</v>
      </c>
      <c r="I229" s="3">
        <f t="shared" si="112"/>
        <v>1</v>
      </c>
      <c r="J229" s="1">
        <f t="shared" si="141"/>
        <v>1</v>
      </c>
      <c r="K229" s="3">
        <v>5</v>
      </c>
      <c r="L229" s="3">
        <f t="shared" si="113"/>
        <v>1</v>
      </c>
      <c r="M229" s="3">
        <v>5</v>
      </c>
      <c r="N229" s="3">
        <f t="shared" si="114"/>
        <v>1</v>
      </c>
      <c r="O229" s="3">
        <v>4</v>
      </c>
      <c r="P229" s="3">
        <f t="shared" si="115"/>
        <v>0.75</v>
      </c>
      <c r="Q229" s="3">
        <v>4</v>
      </c>
      <c r="R229" s="3">
        <f t="shared" si="116"/>
        <v>0.75</v>
      </c>
      <c r="S229" s="3">
        <v>4</v>
      </c>
      <c r="T229" s="3">
        <f t="shared" si="117"/>
        <v>0.75</v>
      </c>
      <c r="U229" s="3">
        <v>5</v>
      </c>
      <c r="V229" s="3">
        <f t="shared" si="118"/>
        <v>1</v>
      </c>
      <c r="W229" s="3">
        <v>5</v>
      </c>
      <c r="X229" s="3">
        <f t="shared" si="119"/>
        <v>1</v>
      </c>
      <c r="Y229" s="3">
        <v>3</v>
      </c>
      <c r="Z229" s="3">
        <f t="shared" si="120"/>
        <v>0.5</v>
      </c>
      <c r="AA229" s="3">
        <v>5</v>
      </c>
      <c r="AB229" s="3">
        <f t="shared" si="121"/>
        <v>1</v>
      </c>
      <c r="AC229" s="3">
        <v>5</v>
      </c>
      <c r="AD229" s="3">
        <f t="shared" si="122"/>
        <v>1</v>
      </c>
      <c r="AE229" s="3">
        <v>4</v>
      </c>
      <c r="AF229" s="3">
        <f t="shared" si="123"/>
        <v>0.75</v>
      </c>
      <c r="AG229" s="3">
        <v>4</v>
      </c>
      <c r="AH229" s="3">
        <f t="shared" si="124"/>
        <v>0.75</v>
      </c>
      <c r="AI229" s="3">
        <f t="shared" si="142"/>
        <v>0.85416666666666663</v>
      </c>
      <c r="AJ229" s="3">
        <v>5</v>
      </c>
      <c r="AK229" s="3">
        <f t="shared" si="125"/>
        <v>1</v>
      </c>
      <c r="AL229" s="3">
        <v>5</v>
      </c>
      <c r="AM229" s="3">
        <f t="shared" si="126"/>
        <v>1</v>
      </c>
      <c r="AN229" s="3">
        <f t="shared" si="143"/>
        <v>1</v>
      </c>
      <c r="AO229" s="3" t="s">
        <v>1897</v>
      </c>
      <c r="AP229" s="3">
        <v>4</v>
      </c>
      <c r="AQ229" s="3">
        <f t="shared" si="127"/>
        <v>1</v>
      </c>
      <c r="AR229" s="3">
        <v>2</v>
      </c>
      <c r="AS229" s="3">
        <f t="shared" si="128"/>
        <v>0.33333333333333331</v>
      </c>
      <c r="AT229" s="3">
        <v>2</v>
      </c>
      <c r="AU229" s="3">
        <f t="shared" si="129"/>
        <v>0.33333333333333331</v>
      </c>
      <c r="AV229" s="3">
        <v>3</v>
      </c>
      <c r="AW229" s="3">
        <f t="shared" si="130"/>
        <v>0.66666666666666663</v>
      </c>
      <c r="AX229" s="3">
        <v>4</v>
      </c>
      <c r="AY229" s="3">
        <f t="shared" si="131"/>
        <v>1</v>
      </c>
      <c r="AZ229" s="3">
        <v>4</v>
      </c>
      <c r="BA229" s="3">
        <f t="shared" si="132"/>
        <v>1</v>
      </c>
      <c r="BB229" s="3">
        <v>4</v>
      </c>
      <c r="BC229" s="3">
        <f t="shared" si="133"/>
        <v>1</v>
      </c>
      <c r="BD229" s="3">
        <v>4</v>
      </c>
      <c r="BE229" s="3">
        <f t="shared" si="134"/>
        <v>1</v>
      </c>
      <c r="BF229" s="3">
        <v>3</v>
      </c>
      <c r="BG229" s="3">
        <f t="shared" si="135"/>
        <v>0.66666666666666663</v>
      </c>
      <c r="BH229" s="3">
        <f t="shared" si="144"/>
        <v>0.77777777777777779</v>
      </c>
      <c r="BO229" s="3">
        <v>4</v>
      </c>
      <c r="BP229" s="3">
        <f t="shared" si="136"/>
        <v>1</v>
      </c>
      <c r="BQ229" s="3">
        <v>4</v>
      </c>
      <c r="BR229" s="3">
        <f t="shared" si="137"/>
        <v>1</v>
      </c>
      <c r="BS229" s="3">
        <f t="shared" si="145"/>
        <v>1</v>
      </c>
      <c r="BT229" s="3">
        <v>4</v>
      </c>
      <c r="BU229" s="3">
        <f t="shared" si="138"/>
        <v>1</v>
      </c>
      <c r="BV229" s="3">
        <v>4</v>
      </c>
      <c r="BW229" s="3">
        <f t="shared" si="139"/>
        <v>1</v>
      </c>
      <c r="BX229" s="3">
        <v>4</v>
      </c>
      <c r="BY229" s="3">
        <f t="shared" si="140"/>
        <v>1</v>
      </c>
      <c r="BZ229" s="3">
        <f t="shared" si="146"/>
        <v>1</v>
      </c>
      <c r="CA229" s="3" t="s">
        <v>1898</v>
      </c>
      <c r="CB229" s="3">
        <v>1</v>
      </c>
      <c r="CC229" s="3">
        <v>110</v>
      </c>
      <c r="CD229" s="3">
        <f t="shared" si="147"/>
        <v>0.947420634920635</v>
      </c>
    </row>
    <row r="230" spans="1:82" ht="15" x14ac:dyDescent="0.2">
      <c r="A230" s="3" t="s">
        <v>1900</v>
      </c>
      <c r="B230" s="21" t="s">
        <v>3137</v>
      </c>
      <c r="G230" s="3">
        <f t="shared" si="111"/>
        <v>-0.25</v>
      </c>
      <c r="I230" s="3">
        <f t="shared" si="112"/>
        <v>-0.25</v>
      </c>
      <c r="J230" s="1" t="str">
        <f t="shared" si="141"/>
        <v/>
      </c>
      <c r="L230" s="3">
        <f t="shared" si="113"/>
        <v>-0.25</v>
      </c>
      <c r="N230" s="3">
        <f t="shared" si="114"/>
        <v>-0.25</v>
      </c>
      <c r="P230" s="3">
        <f t="shared" si="115"/>
        <v>-0.25</v>
      </c>
      <c r="R230" s="3">
        <f t="shared" si="116"/>
        <v>-0.25</v>
      </c>
      <c r="T230" s="3">
        <f t="shared" si="117"/>
        <v>-0.25</v>
      </c>
      <c r="V230" s="3">
        <f t="shared" si="118"/>
        <v>-0.25</v>
      </c>
      <c r="X230" s="3">
        <f t="shared" si="119"/>
        <v>-0.25</v>
      </c>
      <c r="Z230" s="3">
        <f t="shared" si="120"/>
        <v>-0.25</v>
      </c>
      <c r="AB230" s="3">
        <f t="shared" si="121"/>
        <v>-0.25</v>
      </c>
      <c r="AD230" s="3">
        <f t="shared" si="122"/>
        <v>-0.25</v>
      </c>
      <c r="AF230" s="3">
        <f t="shared" si="123"/>
        <v>-0.25</v>
      </c>
      <c r="AH230" s="3">
        <f t="shared" si="124"/>
        <v>-0.25</v>
      </c>
      <c r="AI230" s="3" t="str">
        <f t="shared" si="142"/>
        <v/>
      </c>
      <c r="AK230" s="3">
        <f t="shared" si="125"/>
        <v>-0.25</v>
      </c>
      <c r="AM230" s="3">
        <f t="shared" si="126"/>
        <v>-0.25</v>
      </c>
      <c r="AN230" s="3" t="str">
        <f t="shared" si="143"/>
        <v/>
      </c>
      <c r="AQ230" s="3">
        <f t="shared" si="127"/>
        <v>-0.33333333333333331</v>
      </c>
      <c r="AS230" s="3">
        <f t="shared" si="128"/>
        <v>-0.33333333333333331</v>
      </c>
      <c r="AU230" s="3">
        <f t="shared" si="129"/>
        <v>-0.33333333333333331</v>
      </c>
      <c r="AW230" s="3">
        <f t="shared" si="130"/>
        <v>-0.33333333333333331</v>
      </c>
      <c r="AY230" s="3">
        <f t="shared" si="131"/>
        <v>-0.33333333333333331</v>
      </c>
      <c r="BA230" s="3">
        <f t="shared" si="132"/>
        <v>-0.33333333333333331</v>
      </c>
      <c r="BC230" s="3">
        <f t="shared" si="133"/>
        <v>-0.33333333333333331</v>
      </c>
      <c r="BE230" s="3">
        <f t="shared" si="134"/>
        <v>-0.33333333333333331</v>
      </c>
      <c r="BG230" s="3">
        <f t="shared" si="135"/>
        <v>-0.33333333333333331</v>
      </c>
      <c r="BH230" s="3" t="str">
        <f t="shared" si="144"/>
        <v/>
      </c>
      <c r="BP230" s="3">
        <f t="shared" si="136"/>
        <v>-0.33333333333333331</v>
      </c>
      <c r="BR230" s="3">
        <f t="shared" si="137"/>
        <v>-0.33333333333333331</v>
      </c>
      <c r="BS230" s="3" t="str">
        <f t="shared" si="145"/>
        <v/>
      </c>
      <c r="BU230" s="3">
        <f t="shared" si="138"/>
        <v>-0.33333333333333331</v>
      </c>
      <c r="BW230" s="3">
        <f t="shared" si="139"/>
        <v>-0.33333333333333331</v>
      </c>
      <c r="BY230" s="3">
        <f t="shared" si="140"/>
        <v>-0.33333333333333331</v>
      </c>
      <c r="BZ230" s="3" t="str">
        <f t="shared" si="146"/>
        <v/>
      </c>
      <c r="CD230" s="3" t="str">
        <f t="shared" si="147"/>
        <v/>
      </c>
    </row>
    <row r="231" spans="1:82" ht="15" x14ac:dyDescent="0.2">
      <c r="A231" s="3" t="s">
        <v>1901</v>
      </c>
      <c r="B231" s="21" t="s">
        <v>3138</v>
      </c>
      <c r="C231" s="3" t="s">
        <v>1902</v>
      </c>
      <c r="D231" s="3" t="s">
        <v>113</v>
      </c>
      <c r="E231" s="3" t="s">
        <v>1903</v>
      </c>
      <c r="F231" s="3">
        <v>5</v>
      </c>
      <c r="G231" s="3">
        <f t="shared" si="111"/>
        <v>1</v>
      </c>
      <c r="H231" s="3">
        <v>5</v>
      </c>
      <c r="I231" s="3">
        <f t="shared" si="112"/>
        <v>1</v>
      </c>
      <c r="J231" s="1">
        <f t="shared" si="141"/>
        <v>1</v>
      </c>
      <c r="K231" s="3">
        <v>5</v>
      </c>
      <c r="L231" s="3">
        <f t="shared" si="113"/>
        <v>1</v>
      </c>
      <c r="M231" s="3">
        <v>5</v>
      </c>
      <c r="N231" s="3">
        <f t="shared" si="114"/>
        <v>1</v>
      </c>
      <c r="O231" s="3">
        <v>5</v>
      </c>
      <c r="P231" s="3">
        <f t="shared" si="115"/>
        <v>1</v>
      </c>
      <c r="Q231" s="3">
        <v>5</v>
      </c>
      <c r="R231" s="3">
        <f t="shared" si="116"/>
        <v>1</v>
      </c>
      <c r="S231" s="3">
        <v>5</v>
      </c>
      <c r="T231" s="3">
        <f t="shared" si="117"/>
        <v>1</v>
      </c>
      <c r="U231" s="3">
        <v>5</v>
      </c>
      <c r="V231" s="3">
        <f t="shared" si="118"/>
        <v>1</v>
      </c>
      <c r="W231" s="3">
        <v>5</v>
      </c>
      <c r="X231" s="3">
        <f t="shared" si="119"/>
        <v>1</v>
      </c>
      <c r="Y231" s="3">
        <v>5</v>
      </c>
      <c r="Z231" s="3">
        <f t="shared" si="120"/>
        <v>1</v>
      </c>
      <c r="AA231" s="3">
        <v>5</v>
      </c>
      <c r="AB231" s="3">
        <f t="shared" si="121"/>
        <v>1</v>
      </c>
      <c r="AC231" s="3">
        <v>5</v>
      </c>
      <c r="AD231" s="3">
        <f t="shared" si="122"/>
        <v>1</v>
      </c>
      <c r="AE231" s="3">
        <v>5</v>
      </c>
      <c r="AF231" s="3">
        <f t="shared" si="123"/>
        <v>1</v>
      </c>
      <c r="AG231" s="3">
        <v>5</v>
      </c>
      <c r="AH231" s="3">
        <f t="shared" si="124"/>
        <v>1</v>
      </c>
      <c r="AI231" s="3">
        <f t="shared" si="142"/>
        <v>1</v>
      </c>
      <c r="AJ231" s="3">
        <v>5</v>
      </c>
      <c r="AK231" s="3">
        <f t="shared" si="125"/>
        <v>1</v>
      </c>
      <c r="AL231" s="3">
        <v>4</v>
      </c>
      <c r="AM231" s="3">
        <f t="shared" si="126"/>
        <v>0.75</v>
      </c>
      <c r="AN231" s="3">
        <f t="shared" si="143"/>
        <v>0.875</v>
      </c>
      <c r="AO231" s="3" t="s">
        <v>1908</v>
      </c>
      <c r="AP231" s="3">
        <v>4</v>
      </c>
      <c r="AQ231" s="3">
        <f t="shared" si="127"/>
        <v>1</v>
      </c>
      <c r="AR231" s="3">
        <v>0</v>
      </c>
      <c r="AS231" s="3">
        <f t="shared" si="128"/>
        <v>-0.33333333333333331</v>
      </c>
      <c r="AT231" s="3">
        <v>0</v>
      </c>
      <c r="AU231" s="3">
        <f t="shared" si="129"/>
        <v>-0.33333333333333331</v>
      </c>
      <c r="AV231" s="3">
        <v>4</v>
      </c>
      <c r="AW231" s="3">
        <f t="shared" si="130"/>
        <v>1</v>
      </c>
      <c r="AX231" s="3">
        <v>3</v>
      </c>
      <c r="AY231" s="3">
        <f t="shared" si="131"/>
        <v>0.66666666666666663</v>
      </c>
      <c r="AZ231" s="3">
        <v>4</v>
      </c>
      <c r="BA231" s="3">
        <f t="shared" si="132"/>
        <v>1</v>
      </c>
      <c r="BB231" s="3">
        <v>0</v>
      </c>
      <c r="BC231" s="3">
        <f t="shared" si="133"/>
        <v>-0.33333333333333331</v>
      </c>
      <c r="BD231" s="3">
        <v>4</v>
      </c>
      <c r="BE231" s="3">
        <f t="shared" si="134"/>
        <v>1</v>
      </c>
      <c r="BF231" s="3">
        <v>4</v>
      </c>
      <c r="BG231" s="3">
        <f t="shared" si="135"/>
        <v>1</v>
      </c>
      <c r="BH231" s="3" t="str">
        <f t="shared" si="144"/>
        <v/>
      </c>
      <c r="BI231" s="3" t="s">
        <v>1909</v>
      </c>
      <c r="BJ231" s="3">
        <v>3</v>
      </c>
      <c r="BK231" s="3" t="s">
        <v>1910</v>
      </c>
      <c r="BL231" s="3">
        <v>3</v>
      </c>
      <c r="BM231" s="3" t="s">
        <v>1911</v>
      </c>
      <c r="BN231" s="3">
        <v>2</v>
      </c>
      <c r="BO231" s="3">
        <v>4</v>
      </c>
      <c r="BP231" s="3">
        <f t="shared" si="136"/>
        <v>1</v>
      </c>
      <c r="BQ231" s="3">
        <v>3</v>
      </c>
      <c r="BR231" s="3">
        <f t="shared" si="137"/>
        <v>0.66666666666666663</v>
      </c>
      <c r="BS231" s="3">
        <f t="shared" si="145"/>
        <v>0.83333333333333326</v>
      </c>
      <c r="BT231" s="3">
        <v>4</v>
      </c>
      <c r="BU231" s="3">
        <f t="shared" si="138"/>
        <v>1</v>
      </c>
      <c r="BV231" s="3">
        <v>3</v>
      </c>
      <c r="BW231" s="3">
        <f t="shared" si="139"/>
        <v>0.66666666666666663</v>
      </c>
      <c r="BX231" s="3">
        <v>2</v>
      </c>
      <c r="BY231" s="3">
        <f t="shared" si="140"/>
        <v>0.33333333333333331</v>
      </c>
      <c r="BZ231" s="3">
        <f t="shared" si="146"/>
        <v>0.66666666666666663</v>
      </c>
      <c r="CA231" s="3" t="s">
        <v>1912</v>
      </c>
      <c r="CB231" s="3">
        <v>1</v>
      </c>
      <c r="CC231" s="3">
        <v>6</v>
      </c>
      <c r="CD231" s="3">
        <f t="shared" si="147"/>
        <v>0.89583333333333337</v>
      </c>
    </row>
    <row r="232" spans="1:82" ht="15" x14ac:dyDescent="0.2">
      <c r="A232" s="3" t="s">
        <v>1913</v>
      </c>
      <c r="B232" s="21" t="s">
        <v>3151</v>
      </c>
      <c r="C232" s="3" t="s">
        <v>1914</v>
      </c>
      <c r="D232" s="3" t="s">
        <v>124</v>
      </c>
      <c r="E232" s="3" t="s">
        <v>1915</v>
      </c>
      <c r="F232" s="3">
        <v>5</v>
      </c>
      <c r="G232" s="3">
        <f t="shared" si="111"/>
        <v>1</v>
      </c>
      <c r="H232" s="3">
        <v>5</v>
      </c>
      <c r="I232" s="3">
        <f t="shared" si="112"/>
        <v>1</v>
      </c>
      <c r="J232" s="1">
        <f t="shared" si="141"/>
        <v>1</v>
      </c>
      <c r="K232" s="3">
        <v>5</v>
      </c>
      <c r="L232" s="3">
        <f t="shared" si="113"/>
        <v>1</v>
      </c>
      <c r="M232" s="3">
        <v>3</v>
      </c>
      <c r="N232" s="3">
        <f t="shared" si="114"/>
        <v>0.5</v>
      </c>
      <c r="O232" s="3">
        <v>5</v>
      </c>
      <c r="P232" s="3">
        <f t="shared" si="115"/>
        <v>1</v>
      </c>
      <c r="Q232" s="3">
        <v>4</v>
      </c>
      <c r="R232" s="3">
        <f t="shared" si="116"/>
        <v>0.75</v>
      </c>
      <c r="S232" s="3">
        <v>4</v>
      </c>
      <c r="T232" s="3">
        <f t="shared" si="117"/>
        <v>0.75</v>
      </c>
      <c r="U232" s="3">
        <v>4</v>
      </c>
      <c r="V232" s="3">
        <f t="shared" si="118"/>
        <v>0.75</v>
      </c>
      <c r="W232" s="3">
        <v>5</v>
      </c>
      <c r="X232" s="3">
        <f t="shared" si="119"/>
        <v>1</v>
      </c>
      <c r="Y232" s="3">
        <v>3</v>
      </c>
      <c r="Z232" s="3">
        <f t="shared" si="120"/>
        <v>0.5</v>
      </c>
      <c r="AA232" s="3">
        <v>5</v>
      </c>
      <c r="AB232" s="3">
        <f t="shared" si="121"/>
        <v>1</v>
      </c>
      <c r="AC232" s="3">
        <v>3</v>
      </c>
      <c r="AD232" s="3">
        <f t="shared" si="122"/>
        <v>0.5</v>
      </c>
      <c r="AE232" s="3">
        <v>4</v>
      </c>
      <c r="AF232" s="3">
        <f t="shared" si="123"/>
        <v>0.75</v>
      </c>
      <c r="AG232" s="3">
        <v>1</v>
      </c>
      <c r="AH232" s="3">
        <f t="shared" si="124"/>
        <v>0</v>
      </c>
      <c r="AI232" s="3">
        <f t="shared" si="142"/>
        <v>0.70833333333333337</v>
      </c>
      <c r="AJ232" s="3">
        <v>4</v>
      </c>
      <c r="AK232" s="3">
        <f t="shared" si="125"/>
        <v>0.75</v>
      </c>
      <c r="AL232" s="3">
        <v>5</v>
      </c>
      <c r="AM232" s="3">
        <f t="shared" si="126"/>
        <v>1</v>
      </c>
      <c r="AN232" s="3">
        <f t="shared" si="143"/>
        <v>0.875</v>
      </c>
      <c r="AO232" s="3" t="s">
        <v>1921</v>
      </c>
      <c r="AP232" s="3">
        <v>3</v>
      </c>
      <c r="AQ232" s="3">
        <f t="shared" si="127"/>
        <v>0.66666666666666663</v>
      </c>
      <c r="AR232" s="3">
        <v>0</v>
      </c>
      <c r="AS232" s="3">
        <f t="shared" si="128"/>
        <v>-0.33333333333333331</v>
      </c>
      <c r="AT232" s="3">
        <v>0</v>
      </c>
      <c r="AU232" s="3">
        <f t="shared" si="129"/>
        <v>-0.33333333333333331</v>
      </c>
      <c r="AV232" s="3">
        <v>0</v>
      </c>
      <c r="AW232" s="3">
        <f t="shared" si="130"/>
        <v>-0.33333333333333331</v>
      </c>
      <c r="AX232" s="3">
        <v>0</v>
      </c>
      <c r="AY232" s="3">
        <f t="shared" si="131"/>
        <v>-0.33333333333333331</v>
      </c>
      <c r="AZ232" s="3">
        <v>0</v>
      </c>
      <c r="BA232" s="3">
        <f t="shared" si="132"/>
        <v>-0.33333333333333331</v>
      </c>
      <c r="BB232" s="3">
        <v>0</v>
      </c>
      <c r="BC232" s="3">
        <f t="shared" si="133"/>
        <v>-0.33333333333333331</v>
      </c>
      <c r="BD232" s="3">
        <v>3</v>
      </c>
      <c r="BE232" s="3">
        <f t="shared" si="134"/>
        <v>0.66666666666666663</v>
      </c>
      <c r="BF232" s="3">
        <v>1</v>
      </c>
      <c r="BG232" s="3">
        <f t="shared" si="135"/>
        <v>0</v>
      </c>
      <c r="BH232" s="3" t="str">
        <f t="shared" si="144"/>
        <v/>
      </c>
      <c r="BI232" s="3" t="s">
        <v>1922</v>
      </c>
      <c r="BJ232" s="3">
        <v>3</v>
      </c>
      <c r="BO232" s="3">
        <v>3</v>
      </c>
      <c r="BP232" s="3">
        <f t="shared" si="136"/>
        <v>0.66666666666666663</v>
      </c>
      <c r="BQ232" s="3">
        <v>4</v>
      </c>
      <c r="BR232" s="3">
        <f t="shared" si="137"/>
        <v>1</v>
      </c>
      <c r="BS232" s="3">
        <f t="shared" si="145"/>
        <v>0.83333333333333326</v>
      </c>
      <c r="BT232" s="3">
        <v>2</v>
      </c>
      <c r="BU232" s="3">
        <f t="shared" si="138"/>
        <v>0.33333333333333331</v>
      </c>
      <c r="BV232" s="3">
        <v>1</v>
      </c>
      <c r="BW232" s="3">
        <f t="shared" si="139"/>
        <v>0</v>
      </c>
      <c r="BX232" s="3">
        <v>2</v>
      </c>
      <c r="BY232" s="3">
        <f t="shared" si="140"/>
        <v>0.33333333333333331</v>
      </c>
      <c r="BZ232" s="3">
        <f t="shared" si="146"/>
        <v>0.22222222222222221</v>
      </c>
      <c r="CA232" s="3" t="s">
        <v>1923</v>
      </c>
      <c r="CB232" s="3">
        <v>1</v>
      </c>
      <c r="CC232" s="3">
        <v>0.5</v>
      </c>
      <c r="CD232" s="3">
        <f t="shared" si="147"/>
        <v>0.77314814814814825</v>
      </c>
    </row>
    <row r="233" spans="1:82" ht="15" x14ac:dyDescent="0.2">
      <c r="A233" s="3" t="s">
        <v>1929</v>
      </c>
      <c r="B233" s="21" t="s">
        <v>3137</v>
      </c>
      <c r="F233" s="3">
        <v>5</v>
      </c>
      <c r="G233" s="3">
        <f t="shared" si="111"/>
        <v>1</v>
      </c>
      <c r="H233" s="3">
        <v>5</v>
      </c>
      <c r="I233" s="3">
        <f t="shared" si="112"/>
        <v>1</v>
      </c>
      <c r="J233" s="1">
        <f t="shared" si="141"/>
        <v>1</v>
      </c>
      <c r="K233" s="3">
        <v>4</v>
      </c>
      <c r="L233" s="3">
        <f t="shared" si="113"/>
        <v>0.75</v>
      </c>
      <c r="M233" s="3">
        <v>3</v>
      </c>
      <c r="N233" s="3">
        <f t="shared" si="114"/>
        <v>0.5</v>
      </c>
      <c r="O233" s="3">
        <v>4</v>
      </c>
      <c r="P233" s="3">
        <f t="shared" si="115"/>
        <v>0.75</v>
      </c>
      <c r="Q233" s="3">
        <v>4</v>
      </c>
      <c r="R233" s="3">
        <f t="shared" si="116"/>
        <v>0.75</v>
      </c>
      <c r="S233" s="3">
        <v>4</v>
      </c>
      <c r="T233" s="3">
        <f t="shared" si="117"/>
        <v>0.75</v>
      </c>
      <c r="U233" s="3">
        <v>2</v>
      </c>
      <c r="V233" s="3">
        <f t="shared" si="118"/>
        <v>0.25</v>
      </c>
      <c r="W233" s="3">
        <v>3</v>
      </c>
      <c r="X233" s="3">
        <f t="shared" si="119"/>
        <v>0.5</v>
      </c>
      <c r="Y233" s="3">
        <v>2</v>
      </c>
      <c r="Z233" s="3">
        <f t="shared" si="120"/>
        <v>0.25</v>
      </c>
      <c r="AA233" s="3">
        <v>5</v>
      </c>
      <c r="AB233" s="3">
        <f t="shared" si="121"/>
        <v>1</v>
      </c>
      <c r="AC233" s="3">
        <v>3</v>
      </c>
      <c r="AD233" s="3">
        <f t="shared" si="122"/>
        <v>0.5</v>
      </c>
      <c r="AE233" s="3">
        <v>4</v>
      </c>
      <c r="AF233" s="3">
        <f t="shared" si="123"/>
        <v>0.75</v>
      </c>
      <c r="AG233" s="3">
        <v>3</v>
      </c>
      <c r="AH233" s="3">
        <f t="shared" si="124"/>
        <v>0.5</v>
      </c>
      <c r="AI233" s="3">
        <f t="shared" si="142"/>
        <v>0.60416666666666663</v>
      </c>
      <c r="AJ233" s="3">
        <v>4</v>
      </c>
      <c r="AK233" s="3">
        <f t="shared" si="125"/>
        <v>0.75</v>
      </c>
      <c r="AL233" s="3">
        <v>4</v>
      </c>
      <c r="AM233" s="3">
        <f t="shared" si="126"/>
        <v>0.75</v>
      </c>
      <c r="AN233" s="3">
        <f t="shared" si="143"/>
        <v>0.75</v>
      </c>
      <c r="AO233" s="3" t="s">
        <v>1927</v>
      </c>
      <c r="AP233" s="3">
        <v>3</v>
      </c>
      <c r="AQ233" s="3">
        <f t="shared" si="127"/>
        <v>0.66666666666666663</v>
      </c>
      <c r="AR233" s="3">
        <v>1</v>
      </c>
      <c r="AS233" s="3">
        <f t="shared" si="128"/>
        <v>0</v>
      </c>
      <c r="AT233" s="3">
        <v>3</v>
      </c>
      <c r="AU233" s="3">
        <f t="shared" si="129"/>
        <v>0.66666666666666663</v>
      </c>
      <c r="AV233" s="3">
        <v>1</v>
      </c>
      <c r="AW233" s="3">
        <f t="shared" si="130"/>
        <v>0</v>
      </c>
      <c r="AX233" s="3">
        <v>3</v>
      </c>
      <c r="AY233" s="3">
        <f t="shared" si="131"/>
        <v>0.66666666666666663</v>
      </c>
      <c r="AZ233" s="3">
        <v>1</v>
      </c>
      <c r="BA233" s="3">
        <f t="shared" si="132"/>
        <v>0</v>
      </c>
      <c r="BB233" s="3">
        <v>3</v>
      </c>
      <c r="BC233" s="3">
        <f t="shared" si="133"/>
        <v>0.66666666666666663</v>
      </c>
      <c r="BD233" s="3">
        <v>1</v>
      </c>
      <c r="BE233" s="3">
        <f t="shared" si="134"/>
        <v>0</v>
      </c>
      <c r="BF233" s="3">
        <v>3</v>
      </c>
      <c r="BG233" s="3">
        <f t="shared" si="135"/>
        <v>0.66666666666666663</v>
      </c>
      <c r="BH233" s="3">
        <f t="shared" si="144"/>
        <v>0.37037037037037035</v>
      </c>
      <c r="BO233" s="3">
        <v>4</v>
      </c>
      <c r="BP233" s="3">
        <f t="shared" si="136"/>
        <v>1</v>
      </c>
      <c r="BQ233" s="3">
        <v>4</v>
      </c>
      <c r="BR233" s="3">
        <f t="shared" si="137"/>
        <v>1</v>
      </c>
      <c r="BS233" s="3">
        <f t="shared" si="145"/>
        <v>1</v>
      </c>
      <c r="BT233" s="3">
        <v>4</v>
      </c>
      <c r="BU233" s="3">
        <f t="shared" si="138"/>
        <v>1</v>
      </c>
      <c r="BV233" s="3">
        <v>4</v>
      </c>
      <c r="BW233" s="3">
        <f t="shared" si="139"/>
        <v>1</v>
      </c>
      <c r="BX233" s="3">
        <v>4</v>
      </c>
      <c r="BY233" s="3">
        <f t="shared" si="140"/>
        <v>1</v>
      </c>
      <c r="BZ233" s="3">
        <f t="shared" si="146"/>
        <v>1</v>
      </c>
      <c r="CB233" s="3">
        <v>1</v>
      </c>
      <c r="CC233" s="3">
        <v>2</v>
      </c>
      <c r="CD233" s="3">
        <f t="shared" si="147"/>
        <v>0.81779100529100524</v>
      </c>
    </row>
    <row r="234" spans="1:82" ht="15" x14ac:dyDescent="0.2">
      <c r="A234" s="3" t="s">
        <v>1873</v>
      </c>
      <c r="B234" s="21" t="s">
        <v>3153</v>
      </c>
      <c r="F234" s="3">
        <v>5</v>
      </c>
      <c r="G234" s="3">
        <f t="shared" si="111"/>
        <v>1</v>
      </c>
      <c r="H234" s="3">
        <v>5</v>
      </c>
      <c r="I234" s="3">
        <f t="shared" si="112"/>
        <v>1</v>
      </c>
      <c r="J234" s="1">
        <f t="shared" si="141"/>
        <v>1</v>
      </c>
      <c r="K234" s="3">
        <v>5</v>
      </c>
      <c r="L234" s="3">
        <f t="shared" si="113"/>
        <v>1</v>
      </c>
      <c r="M234" s="3">
        <v>5</v>
      </c>
      <c r="N234" s="3">
        <f t="shared" si="114"/>
        <v>1</v>
      </c>
      <c r="O234" s="3">
        <v>5</v>
      </c>
      <c r="P234" s="3">
        <f t="shared" si="115"/>
        <v>1</v>
      </c>
      <c r="Q234" s="3">
        <v>4</v>
      </c>
      <c r="R234" s="3">
        <f t="shared" si="116"/>
        <v>0.75</v>
      </c>
      <c r="S234" s="3">
        <v>4</v>
      </c>
      <c r="T234" s="3">
        <f t="shared" si="117"/>
        <v>0.75</v>
      </c>
      <c r="U234" s="3">
        <v>5</v>
      </c>
      <c r="V234" s="3">
        <f t="shared" si="118"/>
        <v>1</v>
      </c>
      <c r="W234" s="3">
        <v>5</v>
      </c>
      <c r="X234" s="3">
        <f t="shared" si="119"/>
        <v>1</v>
      </c>
      <c r="Y234" s="3">
        <v>4</v>
      </c>
      <c r="Z234" s="3">
        <f t="shared" si="120"/>
        <v>0.75</v>
      </c>
      <c r="AA234" s="3">
        <v>5</v>
      </c>
      <c r="AB234" s="3">
        <f t="shared" si="121"/>
        <v>1</v>
      </c>
      <c r="AC234" s="3">
        <v>3</v>
      </c>
      <c r="AD234" s="3">
        <f t="shared" si="122"/>
        <v>0.5</v>
      </c>
      <c r="AE234" s="3">
        <v>4</v>
      </c>
      <c r="AF234" s="3">
        <f t="shared" si="123"/>
        <v>0.75</v>
      </c>
      <c r="AG234" s="3">
        <v>4</v>
      </c>
      <c r="AH234" s="3">
        <f t="shared" si="124"/>
        <v>0.75</v>
      </c>
      <c r="AI234" s="3">
        <f t="shared" si="142"/>
        <v>0.85416666666666663</v>
      </c>
      <c r="AJ234" s="3">
        <v>4</v>
      </c>
      <c r="AK234" s="3">
        <f t="shared" si="125"/>
        <v>0.75</v>
      </c>
      <c r="AL234" s="3">
        <v>4</v>
      </c>
      <c r="AM234" s="3">
        <f t="shared" si="126"/>
        <v>0.75</v>
      </c>
      <c r="AN234" s="3">
        <f t="shared" si="143"/>
        <v>0.75</v>
      </c>
      <c r="AO234" s="3" t="s">
        <v>1879</v>
      </c>
      <c r="AP234" s="3">
        <v>4</v>
      </c>
      <c r="AQ234" s="3">
        <f t="shared" si="127"/>
        <v>1</v>
      </c>
      <c r="AR234" s="3">
        <v>4</v>
      </c>
      <c r="AS234" s="3">
        <f t="shared" si="128"/>
        <v>1</v>
      </c>
      <c r="AT234" s="3">
        <v>2</v>
      </c>
      <c r="AU234" s="3">
        <f t="shared" si="129"/>
        <v>0.33333333333333331</v>
      </c>
      <c r="AV234" s="3">
        <v>2</v>
      </c>
      <c r="AW234" s="3">
        <f t="shared" si="130"/>
        <v>0.33333333333333331</v>
      </c>
      <c r="AX234" s="3">
        <v>4</v>
      </c>
      <c r="AY234" s="3">
        <f t="shared" si="131"/>
        <v>1</v>
      </c>
      <c r="AZ234" s="3">
        <v>2</v>
      </c>
      <c r="BA234" s="3">
        <f t="shared" si="132"/>
        <v>0.33333333333333331</v>
      </c>
      <c r="BB234" s="3">
        <v>4</v>
      </c>
      <c r="BC234" s="3">
        <f t="shared" si="133"/>
        <v>1</v>
      </c>
      <c r="BD234" s="3">
        <v>3</v>
      </c>
      <c r="BE234" s="3">
        <f t="shared" si="134"/>
        <v>0.66666666666666663</v>
      </c>
      <c r="BF234" s="3">
        <v>3</v>
      </c>
      <c r="BG234" s="3">
        <f t="shared" si="135"/>
        <v>0.66666666666666663</v>
      </c>
      <c r="BH234" s="3">
        <f t="shared" si="144"/>
        <v>0.70370370370370372</v>
      </c>
      <c r="BO234" s="3">
        <v>3</v>
      </c>
      <c r="BP234" s="3">
        <f t="shared" si="136"/>
        <v>0.66666666666666663</v>
      </c>
      <c r="BQ234" s="3">
        <v>4</v>
      </c>
      <c r="BR234" s="3">
        <f t="shared" si="137"/>
        <v>1</v>
      </c>
      <c r="BS234" s="3">
        <f t="shared" si="145"/>
        <v>0.83333333333333326</v>
      </c>
      <c r="BT234" s="3">
        <v>4</v>
      </c>
      <c r="BU234" s="3">
        <f t="shared" si="138"/>
        <v>1</v>
      </c>
      <c r="BV234" s="3">
        <v>3</v>
      </c>
      <c r="BW234" s="3">
        <f t="shared" si="139"/>
        <v>0.66666666666666663</v>
      </c>
      <c r="BX234" s="3">
        <v>3</v>
      </c>
      <c r="BY234" s="3">
        <f t="shared" si="140"/>
        <v>0.66666666666666663</v>
      </c>
      <c r="BZ234" s="3">
        <f t="shared" si="146"/>
        <v>0.77777777777777768</v>
      </c>
      <c r="CB234" s="3">
        <v>1</v>
      </c>
      <c r="CC234" s="3">
        <v>2</v>
      </c>
      <c r="CD234" s="3">
        <f t="shared" si="147"/>
        <v>0.84556878306878303</v>
      </c>
    </row>
    <row r="235" spans="1:82" ht="15" x14ac:dyDescent="0.2">
      <c r="A235" s="3" t="s">
        <v>1931</v>
      </c>
      <c r="B235" s="21" t="s">
        <v>3140</v>
      </c>
      <c r="C235" s="3" t="s">
        <v>1932</v>
      </c>
      <c r="D235" s="3" t="s">
        <v>113</v>
      </c>
      <c r="E235" s="3" t="s">
        <v>1933</v>
      </c>
      <c r="F235" s="3">
        <v>5</v>
      </c>
      <c r="G235" s="3">
        <f t="shared" si="111"/>
        <v>1</v>
      </c>
      <c r="H235" s="3">
        <v>5</v>
      </c>
      <c r="I235" s="3">
        <f t="shared" si="112"/>
        <v>1</v>
      </c>
      <c r="J235" s="1">
        <f t="shared" si="141"/>
        <v>1</v>
      </c>
      <c r="K235" s="3">
        <v>5</v>
      </c>
      <c r="L235" s="3">
        <f t="shared" si="113"/>
        <v>1</v>
      </c>
      <c r="M235" s="3">
        <v>4</v>
      </c>
      <c r="N235" s="3">
        <f t="shared" si="114"/>
        <v>0.75</v>
      </c>
      <c r="O235" s="3">
        <v>5</v>
      </c>
      <c r="P235" s="3">
        <f t="shared" si="115"/>
        <v>1</v>
      </c>
      <c r="Q235" s="3">
        <v>4</v>
      </c>
      <c r="R235" s="3">
        <f t="shared" si="116"/>
        <v>0.75</v>
      </c>
      <c r="S235" s="3">
        <v>4</v>
      </c>
      <c r="T235" s="3">
        <f t="shared" si="117"/>
        <v>0.75</v>
      </c>
      <c r="U235" s="3">
        <v>4</v>
      </c>
      <c r="V235" s="3">
        <f t="shared" si="118"/>
        <v>0.75</v>
      </c>
      <c r="W235" s="3">
        <v>4</v>
      </c>
      <c r="X235" s="3">
        <f t="shared" si="119"/>
        <v>0.75</v>
      </c>
      <c r="Y235" s="3">
        <v>3</v>
      </c>
      <c r="Z235" s="3">
        <f t="shared" si="120"/>
        <v>0.5</v>
      </c>
      <c r="AA235" s="3">
        <v>4</v>
      </c>
      <c r="AB235" s="3">
        <f t="shared" si="121"/>
        <v>0.75</v>
      </c>
      <c r="AC235" s="3">
        <v>4</v>
      </c>
      <c r="AD235" s="3">
        <f t="shared" si="122"/>
        <v>0.75</v>
      </c>
      <c r="AE235" s="3">
        <v>4</v>
      </c>
      <c r="AF235" s="3">
        <f t="shared" si="123"/>
        <v>0.75</v>
      </c>
      <c r="AG235" s="3">
        <v>5</v>
      </c>
      <c r="AH235" s="3">
        <f t="shared" si="124"/>
        <v>1</v>
      </c>
      <c r="AI235" s="3">
        <f t="shared" si="142"/>
        <v>0.79166666666666663</v>
      </c>
      <c r="AJ235" s="3">
        <v>5</v>
      </c>
      <c r="AK235" s="3">
        <f t="shared" si="125"/>
        <v>1</v>
      </c>
      <c r="AL235" s="3">
        <v>5</v>
      </c>
      <c r="AM235" s="3">
        <f t="shared" si="126"/>
        <v>1</v>
      </c>
      <c r="AN235" s="3">
        <f t="shared" si="143"/>
        <v>1</v>
      </c>
      <c r="AO235" s="3" t="s">
        <v>1939</v>
      </c>
      <c r="AP235" s="3">
        <v>3</v>
      </c>
      <c r="AQ235" s="3">
        <f t="shared" si="127"/>
        <v>0.66666666666666663</v>
      </c>
      <c r="AR235" s="3">
        <v>3</v>
      </c>
      <c r="AS235" s="3">
        <f t="shared" si="128"/>
        <v>0.66666666666666663</v>
      </c>
      <c r="AT235" s="3">
        <v>2</v>
      </c>
      <c r="AU235" s="3">
        <f t="shared" si="129"/>
        <v>0.33333333333333331</v>
      </c>
      <c r="AV235" s="3">
        <v>3</v>
      </c>
      <c r="AW235" s="3">
        <f t="shared" si="130"/>
        <v>0.66666666666666663</v>
      </c>
      <c r="AX235" s="3">
        <v>3</v>
      </c>
      <c r="AY235" s="3">
        <f t="shared" si="131"/>
        <v>0.66666666666666663</v>
      </c>
      <c r="AZ235" s="3">
        <v>4</v>
      </c>
      <c r="BA235" s="3">
        <f t="shared" si="132"/>
        <v>1</v>
      </c>
      <c r="BB235" s="3">
        <v>4</v>
      </c>
      <c r="BC235" s="3">
        <f t="shared" si="133"/>
        <v>1</v>
      </c>
      <c r="BD235" s="3">
        <v>3</v>
      </c>
      <c r="BE235" s="3">
        <f t="shared" si="134"/>
        <v>0.66666666666666663</v>
      </c>
      <c r="BF235" s="3">
        <v>4</v>
      </c>
      <c r="BG235" s="3">
        <f t="shared" si="135"/>
        <v>1</v>
      </c>
      <c r="BH235" s="3">
        <f t="shared" si="144"/>
        <v>0.74074074074074081</v>
      </c>
      <c r="BI235" s="3" t="s">
        <v>1940</v>
      </c>
      <c r="BJ235" s="3">
        <v>1</v>
      </c>
      <c r="BK235" s="3" t="s">
        <v>1941</v>
      </c>
      <c r="BL235" s="3">
        <v>2</v>
      </c>
      <c r="BO235" s="3">
        <v>4</v>
      </c>
      <c r="BP235" s="3">
        <f t="shared" si="136"/>
        <v>1</v>
      </c>
      <c r="BQ235" s="3">
        <v>4</v>
      </c>
      <c r="BR235" s="3">
        <f t="shared" si="137"/>
        <v>1</v>
      </c>
      <c r="BS235" s="3">
        <f t="shared" si="145"/>
        <v>1</v>
      </c>
      <c r="BT235" s="3">
        <v>4</v>
      </c>
      <c r="BU235" s="3">
        <f t="shared" si="138"/>
        <v>1</v>
      </c>
      <c r="BV235" s="3">
        <v>4</v>
      </c>
      <c r="BW235" s="3">
        <f t="shared" si="139"/>
        <v>1</v>
      </c>
      <c r="BX235" s="3">
        <v>4</v>
      </c>
      <c r="BY235" s="3">
        <f t="shared" si="140"/>
        <v>1</v>
      </c>
      <c r="BZ235" s="3">
        <f t="shared" si="146"/>
        <v>1</v>
      </c>
      <c r="CA235" s="3" t="s">
        <v>1942</v>
      </c>
      <c r="CB235" s="3">
        <v>1</v>
      </c>
      <c r="CC235" s="3">
        <v>40</v>
      </c>
      <c r="CD235" s="3">
        <f t="shared" si="147"/>
        <v>0.93320105820105825</v>
      </c>
    </row>
    <row r="236" spans="1:82" ht="15" x14ac:dyDescent="0.2">
      <c r="A236" s="3" t="s">
        <v>1947</v>
      </c>
      <c r="B236" s="21" t="s">
        <v>3137</v>
      </c>
      <c r="F236" s="3">
        <v>5</v>
      </c>
      <c r="G236" s="3">
        <f t="shared" si="111"/>
        <v>1</v>
      </c>
      <c r="H236" s="3">
        <v>5</v>
      </c>
      <c r="I236" s="3">
        <f t="shared" si="112"/>
        <v>1</v>
      </c>
      <c r="J236" s="1">
        <f t="shared" si="141"/>
        <v>1</v>
      </c>
      <c r="K236" s="3">
        <v>5</v>
      </c>
      <c r="L236" s="3">
        <f t="shared" si="113"/>
        <v>1</v>
      </c>
      <c r="M236" s="3">
        <v>5</v>
      </c>
      <c r="N236" s="3">
        <f t="shared" si="114"/>
        <v>1</v>
      </c>
      <c r="O236" s="3">
        <v>5</v>
      </c>
      <c r="P236" s="3">
        <f t="shared" si="115"/>
        <v>1</v>
      </c>
      <c r="Q236" s="3">
        <v>5</v>
      </c>
      <c r="R236" s="3">
        <f t="shared" si="116"/>
        <v>1</v>
      </c>
      <c r="S236" s="3">
        <v>5</v>
      </c>
      <c r="T236" s="3">
        <f t="shared" si="117"/>
        <v>1</v>
      </c>
      <c r="U236" s="3">
        <v>5</v>
      </c>
      <c r="V236" s="3">
        <f t="shared" si="118"/>
        <v>1</v>
      </c>
      <c r="W236" s="3">
        <v>5</v>
      </c>
      <c r="X236" s="3">
        <f t="shared" si="119"/>
        <v>1</v>
      </c>
      <c r="Y236" s="3">
        <v>5</v>
      </c>
      <c r="Z236" s="3">
        <f t="shared" si="120"/>
        <v>1</v>
      </c>
      <c r="AA236" s="3">
        <v>5</v>
      </c>
      <c r="AB236" s="3">
        <f t="shared" si="121"/>
        <v>1</v>
      </c>
      <c r="AC236" s="3">
        <v>5</v>
      </c>
      <c r="AD236" s="3">
        <f t="shared" si="122"/>
        <v>1</v>
      </c>
      <c r="AE236" s="3">
        <v>5</v>
      </c>
      <c r="AF236" s="3">
        <f t="shared" si="123"/>
        <v>1</v>
      </c>
      <c r="AG236" s="3">
        <v>5</v>
      </c>
      <c r="AH236" s="3">
        <f t="shared" si="124"/>
        <v>1</v>
      </c>
      <c r="AI236" s="3">
        <f t="shared" si="142"/>
        <v>1</v>
      </c>
      <c r="AJ236" s="3">
        <v>5</v>
      </c>
      <c r="AK236" s="3">
        <f t="shared" si="125"/>
        <v>1</v>
      </c>
      <c r="AL236" s="3">
        <v>5</v>
      </c>
      <c r="AM236" s="3">
        <f t="shared" si="126"/>
        <v>1</v>
      </c>
      <c r="AN236" s="3">
        <f t="shared" si="143"/>
        <v>1</v>
      </c>
      <c r="AO236" s="3" t="s">
        <v>1946</v>
      </c>
      <c r="AP236" s="3">
        <v>4</v>
      </c>
      <c r="AQ236" s="3">
        <f t="shared" si="127"/>
        <v>1</v>
      </c>
      <c r="AR236" s="3">
        <v>4</v>
      </c>
      <c r="AS236" s="3">
        <f t="shared" si="128"/>
        <v>1</v>
      </c>
      <c r="AT236" s="3">
        <v>4</v>
      </c>
      <c r="AU236" s="3">
        <f t="shared" si="129"/>
        <v>1</v>
      </c>
      <c r="AV236" s="3">
        <v>4</v>
      </c>
      <c r="AW236" s="3">
        <f t="shared" si="130"/>
        <v>1</v>
      </c>
      <c r="AX236" s="3">
        <v>4</v>
      </c>
      <c r="AY236" s="3">
        <f t="shared" si="131"/>
        <v>1</v>
      </c>
      <c r="AZ236" s="3">
        <v>4</v>
      </c>
      <c r="BA236" s="3">
        <f t="shared" si="132"/>
        <v>1</v>
      </c>
      <c r="BB236" s="3">
        <v>4</v>
      </c>
      <c r="BC236" s="3">
        <f t="shared" si="133"/>
        <v>1</v>
      </c>
      <c r="BD236" s="3">
        <v>4</v>
      </c>
      <c r="BE236" s="3">
        <f t="shared" si="134"/>
        <v>1</v>
      </c>
      <c r="BF236" s="3">
        <v>4</v>
      </c>
      <c r="BG236" s="3">
        <f t="shared" si="135"/>
        <v>1</v>
      </c>
      <c r="BH236" s="3">
        <f t="shared" si="144"/>
        <v>1</v>
      </c>
      <c r="BO236" s="3">
        <v>4</v>
      </c>
      <c r="BP236" s="3">
        <f t="shared" si="136"/>
        <v>1</v>
      </c>
      <c r="BQ236" s="3">
        <v>4</v>
      </c>
      <c r="BR236" s="3">
        <f t="shared" si="137"/>
        <v>1</v>
      </c>
      <c r="BS236" s="3">
        <f t="shared" si="145"/>
        <v>1</v>
      </c>
      <c r="BT236" s="3">
        <v>4</v>
      </c>
      <c r="BU236" s="3">
        <f t="shared" si="138"/>
        <v>1</v>
      </c>
      <c r="BV236" s="3">
        <v>4</v>
      </c>
      <c r="BW236" s="3">
        <f t="shared" si="139"/>
        <v>1</v>
      </c>
      <c r="BX236" s="3">
        <v>4</v>
      </c>
      <c r="BY236" s="3">
        <f t="shared" si="140"/>
        <v>1</v>
      </c>
      <c r="BZ236" s="3">
        <f t="shared" si="146"/>
        <v>1</v>
      </c>
      <c r="CB236" s="3">
        <v>0</v>
      </c>
      <c r="CD236" s="3">
        <f t="shared" si="147"/>
        <v>0.8571428571428571</v>
      </c>
    </row>
    <row r="237" spans="1:82" ht="15" x14ac:dyDescent="0.2">
      <c r="A237" s="3" t="s">
        <v>1948</v>
      </c>
      <c r="B237" s="21" t="s">
        <v>3139</v>
      </c>
      <c r="C237" s="3">
        <v>66115</v>
      </c>
      <c r="D237" s="3" t="s">
        <v>124</v>
      </c>
      <c r="E237" s="3" t="s">
        <v>1677</v>
      </c>
      <c r="F237" s="3">
        <v>5</v>
      </c>
      <c r="G237" s="3">
        <f t="shared" si="111"/>
        <v>1</v>
      </c>
      <c r="H237" s="3">
        <v>5</v>
      </c>
      <c r="I237" s="3">
        <f t="shared" si="112"/>
        <v>1</v>
      </c>
      <c r="J237" s="1">
        <f t="shared" si="141"/>
        <v>1</v>
      </c>
      <c r="K237" s="3">
        <v>5</v>
      </c>
      <c r="L237" s="3">
        <f t="shared" si="113"/>
        <v>1</v>
      </c>
      <c r="M237" s="3">
        <v>5</v>
      </c>
      <c r="N237" s="3">
        <f t="shared" si="114"/>
        <v>1</v>
      </c>
      <c r="O237" s="3">
        <v>5</v>
      </c>
      <c r="P237" s="3">
        <f t="shared" si="115"/>
        <v>1</v>
      </c>
      <c r="Q237" s="3">
        <v>4</v>
      </c>
      <c r="R237" s="3">
        <f t="shared" si="116"/>
        <v>0.75</v>
      </c>
      <c r="S237" s="3">
        <v>5</v>
      </c>
      <c r="T237" s="3">
        <f t="shared" si="117"/>
        <v>1</v>
      </c>
      <c r="U237" s="3">
        <v>5</v>
      </c>
      <c r="V237" s="3">
        <f t="shared" si="118"/>
        <v>1</v>
      </c>
      <c r="W237" s="3">
        <v>5</v>
      </c>
      <c r="X237" s="3">
        <f t="shared" si="119"/>
        <v>1</v>
      </c>
      <c r="Y237" s="3">
        <v>4</v>
      </c>
      <c r="Z237" s="3">
        <f t="shared" si="120"/>
        <v>0.75</v>
      </c>
      <c r="AA237" s="3">
        <v>5</v>
      </c>
      <c r="AB237" s="3">
        <f t="shared" si="121"/>
        <v>1</v>
      </c>
      <c r="AC237" s="3">
        <v>5</v>
      </c>
      <c r="AD237" s="3">
        <f t="shared" si="122"/>
        <v>1</v>
      </c>
      <c r="AE237" s="3">
        <v>5</v>
      </c>
      <c r="AF237" s="3">
        <f t="shared" si="123"/>
        <v>1</v>
      </c>
      <c r="AG237" s="3">
        <v>3</v>
      </c>
      <c r="AH237" s="3">
        <f t="shared" si="124"/>
        <v>0.5</v>
      </c>
      <c r="AI237" s="3">
        <f t="shared" si="142"/>
        <v>0.91666666666666663</v>
      </c>
      <c r="AJ237" s="3">
        <v>5</v>
      </c>
      <c r="AK237" s="3">
        <f t="shared" si="125"/>
        <v>1</v>
      </c>
      <c r="AL237" s="3">
        <v>5</v>
      </c>
      <c r="AM237" s="3">
        <f t="shared" si="126"/>
        <v>1</v>
      </c>
      <c r="AN237" s="3">
        <f t="shared" si="143"/>
        <v>1</v>
      </c>
      <c r="AO237" s="3" t="s">
        <v>1954</v>
      </c>
      <c r="AP237" s="3">
        <v>4</v>
      </c>
      <c r="AQ237" s="3">
        <f t="shared" si="127"/>
        <v>1</v>
      </c>
      <c r="AR237" s="3">
        <v>1</v>
      </c>
      <c r="AS237" s="3">
        <f t="shared" si="128"/>
        <v>0</v>
      </c>
      <c r="AT237" s="3">
        <v>1</v>
      </c>
      <c r="AU237" s="3">
        <f t="shared" si="129"/>
        <v>0</v>
      </c>
      <c r="AV237" s="3">
        <v>1</v>
      </c>
      <c r="AW237" s="3">
        <f t="shared" si="130"/>
        <v>0</v>
      </c>
      <c r="AX237" s="3">
        <v>4</v>
      </c>
      <c r="AY237" s="3">
        <f t="shared" si="131"/>
        <v>1</v>
      </c>
      <c r="AZ237" s="3">
        <v>0</v>
      </c>
      <c r="BA237" s="3">
        <f t="shared" si="132"/>
        <v>-0.33333333333333331</v>
      </c>
      <c r="BB237" s="3">
        <v>0</v>
      </c>
      <c r="BC237" s="3">
        <f t="shared" si="133"/>
        <v>-0.33333333333333331</v>
      </c>
      <c r="BD237" s="3">
        <v>0</v>
      </c>
      <c r="BE237" s="3">
        <f t="shared" si="134"/>
        <v>-0.33333333333333331</v>
      </c>
      <c r="BF237" s="3">
        <v>4</v>
      </c>
      <c r="BG237" s="3">
        <f t="shared" si="135"/>
        <v>1</v>
      </c>
      <c r="BH237" s="3" t="str">
        <f t="shared" si="144"/>
        <v/>
      </c>
      <c r="BO237" s="3">
        <v>4</v>
      </c>
      <c r="BP237" s="3">
        <f t="shared" si="136"/>
        <v>1</v>
      </c>
      <c r="BQ237" s="3">
        <v>4</v>
      </c>
      <c r="BR237" s="3">
        <f t="shared" si="137"/>
        <v>1</v>
      </c>
      <c r="BS237" s="3">
        <f t="shared" si="145"/>
        <v>1</v>
      </c>
      <c r="BT237" s="3">
        <v>4</v>
      </c>
      <c r="BU237" s="3">
        <f t="shared" si="138"/>
        <v>1</v>
      </c>
      <c r="BV237" s="3">
        <v>4</v>
      </c>
      <c r="BW237" s="3">
        <f t="shared" si="139"/>
        <v>1</v>
      </c>
      <c r="BX237" s="3">
        <v>4</v>
      </c>
      <c r="BY237" s="3">
        <f t="shared" si="140"/>
        <v>1</v>
      </c>
      <c r="BZ237" s="3">
        <f t="shared" si="146"/>
        <v>1</v>
      </c>
      <c r="CA237" s="3" t="s">
        <v>1955</v>
      </c>
      <c r="CB237" s="3">
        <v>1</v>
      </c>
      <c r="CC237" s="3">
        <v>7</v>
      </c>
      <c r="CD237" s="3">
        <f t="shared" si="147"/>
        <v>0.98611111111111105</v>
      </c>
    </row>
    <row r="238" spans="1:82" ht="15" x14ac:dyDescent="0.2">
      <c r="A238" s="3" t="s">
        <v>1956</v>
      </c>
      <c r="B238" s="21" t="s">
        <v>3151</v>
      </c>
      <c r="C238" s="3" t="s">
        <v>1957</v>
      </c>
      <c r="D238" s="3" t="s">
        <v>124</v>
      </c>
      <c r="E238" s="3" t="s">
        <v>902</v>
      </c>
      <c r="F238" s="3">
        <v>5</v>
      </c>
      <c r="G238" s="3">
        <f t="shared" si="111"/>
        <v>1</v>
      </c>
      <c r="H238" s="3">
        <v>5</v>
      </c>
      <c r="I238" s="3">
        <f t="shared" si="112"/>
        <v>1</v>
      </c>
      <c r="J238" s="1">
        <f t="shared" si="141"/>
        <v>1</v>
      </c>
      <c r="K238" s="3">
        <v>5</v>
      </c>
      <c r="L238" s="3">
        <f t="shared" si="113"/>
        <v>1</v>
      </c>
      <c r="M238" s="3">
        <v>5</v>
      </c>
      <c r="N238" s="3">
        <f t="shared" si="114"/>
        <v>1</v>
      </c>
      <c r="O238" s="3">
        <v>5</v>
      </c>
      <c r="P238" s="3">
        <f t="shared" si="115"/>
        <v>1</v>
      </c>
      <c r="Q238" s="3">
        <v>4</v>
      </c>
      <c r="R238" s="3">
        <f t="shared" si="116"/>
        <v>0.75</v>
      </c>
      <c r="S238" s="3">
        <v>4</v>
      </c>
      <c r="T238" s="3">
        <f t="shared" si="117"/>
        <v>0.75</v>
      </c>
      <c r="U238" s="3">
        <v>5</v>
      </c>
      <c r="V238" s="3">
        <f t="shared" si="118"/>
        <v>1</v>
      </c>
      <c r="W238" s="3">
        <v>5</v>
      </c>
      <c r="X238" s="3">
        <f t="shared" si="119"/>
        <v>1</v>
      </c>
      <c r="Y238" s="3">
        <v>4</v>
      </c>
      <c r="Z238" s="3">
        <f t="shared" si="120"/>
        <v>0.75</v>
      </c>
      <c r="AA238" s="3">
        <v>5</v>
      </c>
      <c r="AB238" s="3">
        <f t="shared" si="121"/>
        <v>1</v>
      </c>
      <c r="AC238" s="3">
        <v>4</v>
      </c>
      <c r="AD238" s="3">
        <f t="shared" si="122"/>
        <v>0.75</v>
      </c>
      <c r="AE238" s="3">
        <v>4</v>
      </c>
      <c r="AF238" s="3">
        <f t="shared" si="123"/>
        <v>0.75</v>
      </c>
      <c r="AG238" s="3">
        <v>3</v>
      </c>
      <c r="AH238" s="3">
        <f t="shared" si="124"/>
        <v>0.5</v>
      </c>
      <c r="AI238" s="3">
        <f t="shared" si="142"/>
        <v>0.85416666666666663</v>
      </c>
      <c r="AJ238" s="3">
        <v>5</v>
      </c>
      <c r="AK238" s="3">
        <f t="shared" si="125"/>
        <v>1</v>
      </c>
      <c r="AL238" s="3">
        <v>5</v>
      </c>
      <c r="AM238" s="3">
        <f t="shared" si="126"/>
        <v>1</v>
      </c>
      <c r="AN238" s="3">
        <f t="shared" si="143"/>
        <v>1</v>
      </c>
      <c r="AO238" s="3" t="s">
        <v>1963</v>
      </c>
      <c r="AP238" s="3">
        <v>3</v>
      </c>
      <c r="AQ238" s="3">
        <f t="shared" si="127"/>
        <v>0.66666666666666663</v>
      </c>
      <c r="AR238" s="3">
        <v>1</v>
      </c>
      <c r="AS238" s="3">
        <f t="shared" si="128"/>
        <v>0</v>
      </c>
      <c r="AT238" s="3">
        <v>1</v>
      </c>
      <c r="AU238" s="3">
        <f t="shared" si="129"/>
        <v>0</v>
      </c>
      <c r="AV238" s="3">
        <v>1</v>
      </c>
      <c r="AW238" s="3">
        <f t="shared" si="130"/>
        <v>0</v>
      </c>
      <c r="AX238" s="3">
        <v>2</v>
      </c>
      <c r="AY238" s="3">
        <f t="shared" si="131"/>
        <v>0.33333333333333331</v>
      </c>
      <c r="AZ238" s="3">
        <v>1</v>
      </c>
      <c r="BA238" s="3">
        <f t="shared" si="132"/>
        <v>0</v>
      </c>
      <c r="BB238" s="3">
        <v>2</v>
      </c>
      <c r="BC238" s="3">
        <f t="shared" si="133"/>
        <v>0.33333333333333331</v>
      </c>
      <c r="BD238" s="3">
        <v>3</v>
      </c>
      <c r="BE238" s="3">
        <f t="shared" si="134"/>
        <v>0.66666666666666663</v>
      </c>
      <c r="BF238" s="3">
        <v>2</v>
      </c>
      <c r="BG238" s="3">
        <f t="shared" si="135"/>
        <v>0.33333333333333331</v>
      </c>
      <c r="BH238" s="3">
        <f t="shared" si="144"/>
        <v>0.2592592592592593</v>
      </c>
      <c r="BO238" s="3">
        <v>4</v>
      </c>
      <c r="BP238" s="3">
        <f t="shared" si="136"/>
        <v>1</v>
      </c>
      <c r="BQ238" s="3">
        <v>4</v>
      </c>
      <c r="BR238" s="3">
        <f t="shared" si="137"/>
        <v>1</v>
      </c>
      <c r="BS238" s="3">
        <f t="shared" si="145"/>
        <v>1</v>
      </c>
      <c r="BT238" s="3">
        <v>4</v>
      </c>
      <c r="BU238" s="3">
        <f t="shared" si="138"/>
        <v>1</v>
      </c>
      <c r="BV238" s="3">
        <v>3</v>
      </c>
      <c r="BW238" s="3">
        <f t="shared" si="139"/>
        <v>0.66666666666666663</v>
      </c>
      <c r="BX238" s="3">
        <v>3</v>
      </c>
      <c r="BY238" s="3">
        <f t="shared" si="140"/>
        <v>0.66666666666666663</v>
      </c>
      <c r="BZ238" s="3">
        <f t="shared" si="146"/>
        <v>0.77777777777777768</v>
      </c>
      <c r="CA238" s="3" t="s">
        <v>1964</v>
      </c>
      <c r="CB238" s="3">
        <v>1</v>
      </c>
      <c r="CC238" s="3">
        <v>2</v>
      </c>
      <c r="CD238" s="3">
        <f t="shared" si="147"/>
        <v>0.84160052910052907</v>
      </c>
    </row>
    <row r="239" spans="1:82" ht="15" x14ac:dyDescent="0.2">
      <c r="B239" s="21" t="s">
        <v>3137</v>
      </c>
      <c r="C239" s="3" t="s">
        <v>1965</v>
      </c>
      <c r="D239" s="3" t="s">
        <v>144</v>
      </c>
      <c r="E239" s="3" t="s">
        <v>1966</v>
      </c>
      <c r="G239" s="3">
        <f t="shared" si="111"/>
        <v>-0.25</v>
      </c>
      <c r="I239" s="3">
        <f t="shared" si="112"/>
        <v>-0.25</v>
      </c>
      <c r="J239" s="1" t="str">
        <f t="shared" si="141"/>
        <v/>
      </c>
      <c r="L239" s="3">
        <f t="shared" si="113"/>
        <v>-0.25</v>
      </c>
      <c r="N239" s="3">
        <f t="shared" si="114"/>
        <v>-0.25</v>
      </c>
      <c r="P239" s="3">
        <f t="shared" si="115"/>
        <v>-0.25</v>
      </c>
      <c r="R239" s="3">
        <f t="shared" si="116"/>
        <v>-0.25</v>
      </c>
      <c r="T239" s="3">
        <f t="shared" si="117"/>
        <v>-0.25</v>
      </c>
      <c r="V239" s="3">
        <f t="shared" si="118"/>
        <v>-0.25</v>
      </c>
      <c r="X239" s="3">
        <f t="shared" si="119"/>
        <v>-0.25</v>
      </c>
      <c r="Z239" s="3">
        <f t="shared" si="120"/>
        <v>-0.25</v>
      </c>
      <c r="AB239" s="3">
        <f t="shared" si="121"/>
        <v>-0.25</v>
      </c>
      <c r="AD239" s="3">
        <f t="shared" si="122"/>
        <v>-0.25</v>
      </c>
      <c r="AF239" s="3">
        <f t="shared" si="123"/>
        <v>-0.25</v>
      </c>
      <c r="AH239" s="3">
        <f t="shared" si="124"/>
        <v>-0.25</v>
      </c>
      <c r="AI239" s="3" t="str">
        <f t="shared" si="142"/>
        <v/>
      </c>
      <c r="AK239" s="3">
        <f t="shared" si="125"/>
        <v>-0.25</v>
      </c>
      <c r="AM239" s="3">
        <f t="shared" si="126"/>
        <v>-0.25</v>
      </c>
      <c r="AN239" s="3" t="str">
        <f t="shared" si="143"/>
        <v/>
      </c>
      <c r="AQ239" s="3">
        <f t="shared" si="127"/>
        <v>-0.33333333333333331</v>
      </c>
      <c r="AS239" s="3">
        <f t="shared" si="128"/>
        <v>-0.33333333333333331</v>
      </c>
      <c r="AU239" s="3">
        <f t="shared" si="129"/>
        <v>-0.33333333333333331</v>
      </c>
      <c r="AW239" s="3">
        <f t="shared" si="130"/>
        <v>-0.33333333333333331</v>
      </c>
      <c r="AY239" s="3">
        <f t="shared" si="131"/>
        <v>-0.33333333333333331</v>
      </c>
      <c r="BA239" s="3">
        <f t="shared" si="132"/>
        <v>-0.33333333333333331</v>
      </c>
      <c r="BC239" s="3">
        <f t="shared" si="133"/>
        <v>-0.33333333333333331</v>
      </c>
      <c r="BE239" s="3">
        <f t="shared" si="134"/>
        <v>-0.33333333333333331</v>
      </c>
      <c r="BG239" s="3">
        <f t="shared" si="135"/>
        <v>-0.33333333333333331</v>
      </c>
      <c r="BH239" s="3" t="str">
        <f t="shared" si="144"/>
        <v/>
      </c>
      <c r="BP239" s="3">
        <f t="shared" si="136"/>
        <v>-0.33333333333333331</v>
      </c>
      <c r="BR239" s="3">
        <f t="shared" si="137"/>
        <v>-0.33333333333333331</v>
      </c>
      <c r="BS239" s="3" t="str">
        <f t="shared" si="145"/>
        <v/>
      </c>
      <c r="BU239" s="3">
        <f t="shared" si="138"/>
        <v>-0.33333333333333331</v>
      </c>
      <c r="BW239" s="3">
        <f t="shared" si="139"/>
        <v>-0.33333333333333331</v>
      </c>
      <c r="BY239" s="3">
        <f t="shared" si="140"/>
        <v>-0.33333333333333331</v>
      </c>
      <c r="BZ239" s="3" t="str">
        <f t="shared" si="146"/>
        <v/>
      </c>
      <c r="CD239" s="3" t="str">
        <f t="shared" si="147"/>
        <v/>
      </c>
    </row>
    <row r="240" spans="1:82" ht="15" x14ac:dyDescent="0.2">
      <c r="A240" s="3" t="s">
        <v>1967</v>
      </c>
      <c r="B240" s="21" t="s">
        <v>3140</v>
      </c>
      <c r="C240" s="3" t="s">
        <v>1968</v>
      </c>
      <c r="D240" s="3" t="s">
        <v>144</v>
      </c>
      <c r="E240" s="3" t="s">
        <v>1969</v>
      </c>
      <c r="F240" s="3">
        <v>5</v>
      </c>
      <c r="G240" s="3">
        <f t="shared" si="111"/>
        <v>1</v>
      </c>
      <c r="H240" s="3">
        <v>5</v>
      </c>
      <c r="I240" s="3">
        <f t="shared" si="112"/>
        <v>1</v>
      </c>
      <c r="J240" s="1">
        <f t="shared" si="141"/>
        <v>1</v>
      </c>
      <c r="K240" s="3">
        <v>5</v>
      </c>
      <c r="L240" s="3">
        <f t="shared" si="113"/>
        <v>1</v>
      </c>
      <c r="M240" s="3">
        <v>4</v>
      </c>
      <c r="N240" s="3">
        <f t="shared" si="114"/>
        <v>0.75</v>
      </c>
      <c r="O240" s="3">
        <v>5</v>
      </c>
      <c r="P240" s="3">
        <f t="shared" si="115"/>
        <v>1</v>
      </c>
      <c r="Q240" s="3">
        <v>5</v>
      </c>
      <c r="R240" s="3">
        <f t="shared" si="116"/>
        <v>1</v>
      </c>
      <c r="S240" s="3">
        <v>4</v>
      </c>
      <c r="T240" s="3">
        <f t="shared" si="117"/>
        <v>0.75</v>
      </c>
      <c r="U240" s="3">
        <v>4</v>
      </c>
      <c r="V240" s="3">
        <f t="shared" si="118"/>
        <v>0.75</v>
      </c>
      <c r="W240" s="3">
        <v>5</v>
      </c>
      <c r="X240" s="3">
        <f t="shared" si="119"/>
        <v>1</v>
      </c>
      <c r="Y240" s="3">
        <v>5</v>
      </c>
      <c r="Z240" s="3">
        <f t="shared" si="120"/>
        <v>1</v>
      </c>
      <c r="AA240" s="3">
        <v>5</v>
      </c>
      <c r="AB240" s="3">
        <f t="shared" si="121"/>
        <v>1</v>
      </c>
      <c r="AC240" s="3">
        <v>4</v>
      </c>
      <c r="AD240" s="3">
        <f t="shared" si="122"/>
        <v>0.75</v>
      </c>
      <c r="AE240" s="3">
        <v>5</v>
      </c>
      <c r="AF240" s="3">
        <f t="shared" si="123"/>
        <v>1</v>
      </c>
      <c r="AG240" s="3">
        <v>5</v>
      </c>
      <c r="AH240" s="3">
        <f t="shared" si="124"/>
        <v>1</v>
      </c>
      <c r="AI240" s="3">
        <f t="shared" si="142"/>
        <v>0.91666666666666663</v>
      </c>
      <c r="AJ240" s="3">
        <v>5</v>
      </c>
      <c r="AK240" s="3">
        <f t="shared" si="125"/>
        <v>1</v>
      </c>
      <c r="AL240" s="3">
        <v>5</v>
      </c>
      <c r="AM240" s="3">
        <f t="shared" si="126"/>
        <v>1</v>
      </c>
      <c r="AN240" s="3">
        <f t="shared" si="143"/>
        <v>1</v>
      </c>
      <c r="AO240" s="3" t="s">
        <v>1975</v>
      </c>
      <c r="AP240" s="3">
        <v>4</v>
      </c>
      <c r="AQ240" s="3">
        <f t="shared" si="127"/>
        <v>1</v>
      </c>
      <c r="AR240" s="3">
        <v>4</v>
      </c>
      <c r="AS240" s="3">
        <f t="shared" si="128"/>
        <v>1</v>
      </c>
      <c r="AT240" s="3">
        <v>0</v>
      </c>
      <c r="AU240" s="3">
        <f t="shared" si="129"/>
        <v>-0.33333333333333331</v>
      </c>
      <c r="AV240" s="3">
        <v>4</v>
      </c>
      <c r="AW240" s="3">
        <f t="shared" si="130"/>
        <v>1</v>
      </c>
      <c r="AX240" s="3">
        <v>4</v>
      </c>
      <c r="AY240" s="3">
        <f t="shared" si="131"/>
        <v>1</v>
      </c>
      <c r="AZ240" s="3">
        <v>4</v>
      </c>
      <c r="BA240" s="3">
        <f t="shared" si="132"/>
        <v>1</v>
      </c>
      <c r="BB240" s="3">
        <v>1</v>
      </c>
      <c r="BC240" s="3">
        <f t="shared" si="133"/>
        <v>0</v>
      </c>
      <c r="BD240" s="3">
        <v>0</v>
      </c>
      <c r="BE240" s="3">
        <f t="shared" si="134"/>
        <v>-0.33333333333333331</v>
      </c>
      <c r="BF240" s="3">
        <v>4</v>
      </c>
      <c r="BG240" s="3">
        <f t="shared" si="135"/>
        <v>1</v>
      </c>
      <c r="BH240" s="3" t="str">
        <f t="shared" si="144"/>
        <v/>
      </c>
      <c r="BI240" s="3" t="s">
        <v>1976</v>
      </c>
      <c r="BJ240" s="3">
        <v>3</v>
      </c>
      <c r="BK240" s="3" t="s">
        <v>1977</v>
      </c>
      <c r="BL240" s="3">
        <v>3</v>
      </c>
      <c r="BM240" s="3" t="s">
        <v>1978</v>
      </c>
      <c r="BN240" s="3">
        <v>3</v>
      </c>
      <c r="BO240" s="3">
        <v>4</v>
      </c>
      <c r="BP240" s="3">
        <f t="shared" si="136"/>
        <v>1</v>
      </c>
      <c r="BQ240" s="3">
        <v>4</v>
      </c>
      <c r="BR240" s="3">
        <f t="shared" si="137"/>
        <v>1</v>
      </c>
      <c r="BS240" s="3">
        <f t="shared" si="145"/>
        <v>1</v>
      </c>
      <c r="BT240" s="3">
        <v>4</v>
      </c>
      <c r="BU240" s="3">
        <f t="shared" si="138"/>
        <v>1</v>
      </c>
      <c r="BV240" s="3">
        <v>3</v>
      </c>
      <c r="BW240" s="3">
        <f t="shared" si="139"/>
        <v>0.66666666666666663</v>
      </c>
      <c r="BX240" s="3">
        <v>4</v>
      </c>
      <c r="BY240" s="3">
        <f t="shared" si="140"/>
        <v>1</v>
      </c>
      <c r="BZ240" s="3">
        <f t="shared" si="146"/>
        <v>0.88888888888888884</v>
      </c>
      <c r="CA240" s="3" t="s">
        <v>1979</v>
      </c>
      <c r="CB240" s="3">
        <v>1</v>
      </c>
      <c r="CC240" s="3">
        <v>5</v>
      </c>
      <c r="CD240" s="3">
        <f t="shared" si="147"/>
        <v>0.96759259259259256</v>
      </c>
    </row>
    <row r="241" spans="1:82" ht="15" x14ac:dyDescent="0.2">
      <c r="A241" s="3" t="s">
        <v>1980</v>
      </c>
      <c r="B241" s="21" t="s">
        <v>3140</v>
      </c>
      <c r="C241" s="3" t="s">
        <v>1981</v>
      </c>
      <c r="D241" s="3" t="s">
        <v>144</v>
      </c>
      <c r="E241" s="3" t="s">
        <v>187</v>
      </c>
      <c r="F241" s="3">
        <v>5</v>
      </c>
      <c r="G241" s="3">
        <f t="shared" si="111"/>
        <v>1</v>
      </c>
      <c r="H241" s="3">
        <v>5</v>
      </c>
      <c r="I241" s="3">
        <f t="shared" si="112"/>
        <v>1</v>
      </c>
      <c r="J241" s="1">
        <f t="shared" si="141"/>
        <v>1</v>
      </c>
      <c r="K241" s="3">
        <v>5</v>
      </c>
      <c r="L241" s="3">
        <f t="shared" si="113"/>
        <v>1</v>
      </c>
      <c r="M241" s="3">
        <v>5</v>
      </c>
      <c r="N241" s="3">
        <f t="shared" si="114"/>
        <v>1</v>
      </c>
      <c r="O241" s="3">
        <v>5</v>
      </c>
      <c r="P241" s="3">
        <f t="shared" si="115"/>
        <v>1</v>
      </c>
      <c r="Q241" s="3">
        <v>5</v>
      </c>
      <c r="R241" s="3">
        <f t="shared" si="116"/>
        <v>1</v>
      </c>
      <c r="S241" s="3">
        <v>5</v>
      </c>
      <c r="T241" s="3">
        <f t="shared" si="117"/>
        <v>1</v>
      </c>
      <c r="U241" s="3">
        <v>5</v>
      </c>
      <c r="V241" s="3">
        <f t="shared" si="118"/>
        <v>1</v>
      </c>
      <c r="W241" s="3">
        <v>5</v>
      </c>
      <c r="X241" s="3">
        <f t="shared" si="119"/>
        <v>1</v>
      </c>
      <c r="Y241" s="3">
        <v>4</v>
      </c>
      <c r="Z241" s="3">
        <f t="shared" si="120"/>
        <v>0.75</v>
      </c>
      <c r="AA241" s="3">
        <v>5</v>
      </c>
      <c r="AB241" s="3">
        <f t="shared" si="121"/>
        <v>1</v>
      </c>
      <c r="AC241" s="3">
        <v>4</v>
      </c>
      <c r="AD241" s="3">
        <f t="shared" si="122"/>
        <v>0.75</v>
      </c>
      <c r="AE241" s="3">
        <v>5</v>
      </c>
      <c r="AF241" s="3">
        <f t="shared" si="123"/>
        <v>1</v>
      </c>
      <c r="AG241" s="3">
        <v>4</v>
      </c>
      <c r="AH241" s="3">
        <f t="shared" si="124"/>
        <v>0.75</v>
      </c>
      <c r="AI241" s="3">
        <f t="shared" si="142"/>
        <v>0.9375</v>
      </c>
      <c r="AJ241" s="3">
        <v>5</v>
      </c>
      <c r="AK241" s="3">
        <f t="shared" si="125"/>
        <v>1</v>
      </c>
      <c r="AL241" s="3">
        <v>5</v>
      </c>
      <c r="AM241" s="3">
        <f t="shared" si="126"/>
        <v>1</v>
      </c>
      <c r="AN241" s="3">
        <f t="shared" si="143"/>
        <v>1</v>
      </c>
      <c r="AO241" s="3" t="s">
        <v>1987</v>
      </c>
      <c r="AP241" s="3">
        <v>4</v>
      </c>
      <c r="AQ241" s="3">
        <f t="shared" si="127"/>
        <v>1</v>
      </c>
      <c r="AR241" s="3">
        <v>4</v>
      </c>
      <c r="AS241" s="3">
        <f t="shared" si="128"/>
        <v>1</v>
      </c>
      <c r="AT241" s="3">
        <v>3</v>
      </c>
      <c r="AU241" s="3">
        <f t="shared" si="129"/>
        <v>0.66666666666666663</v>
      </c>
      <c r="AV241" s="3">
        <v>3</v>
      </c>
      <c r="AW241" s="3">
        <f t="shared" si="130"/>
        <v>0.66666666666666663</v>
      </c>
      <c r="AX241" s="3">
        <v>2</v>
      </c>
      <c r="AY241" s="3">
        <f t="shared" si="131"/>
        <v>0.33333333333333331</v>
      </c>
      <c r="AZ241" s="3">
        <v>4</v>
      </c>
      <c r="BA241" s="3">
        <f t="shared" si="132"/>
        <v>1</v>
      </c>
      <c r="BB241" s="3">
        <v>3</v>
      </c>
      <c r="BC241" s="3">
        <f t="shared" si="133"/>
        <v>0.66666666666666663</v>
      </c>
      <c r="BD241" s="3">
        <v>2</v>
      </c>
      <c r="BE241" s="3">
        <f t="shared" si="134"/>
        <v>0.33333333333333331</v>
      </c>
      <c r="BF241" s="3">
        <v>2</v>
      </c>
      <c r="BG241" s="3">
        <f t="shared" si="135"/>
        <v>0.33333333333333331</v>
      </c>
      <c r="BH241" s="3">
        <f t="shared" si="144"/>
        <v>0.66666666666666652</v>
      </c>
      <c r="BI241" s="3" t="s">
        <v>264</v>
      </c>
      <c r="BJ241" s="3">
        <v>2</v>
      </c>
      <c r="BK241" s="3" t="s">
        <v>1988</v>
      </c>
      <c r="BL241" s="3">
        <v>1</v>
      </c>
      <c r="BM241" s="3" t="s">
        <v>420</v>
      </c>
      <c r="BN241" s="3">
        <v>2</v>
      </c>
      <c r="BO241" s="3">
        <v>4</v>
      </c>
      <c r="BP241" s="3">
        <f t="shared" si="136"/>
        <v>1</v>
      </c>
      <c r="BQ241" s="3">
        <v>3</v>
      </c>
      <c r="BR241" s="3">
        <f t="shared" si="137"/>
        <v>0.66666666666666663</v>
      </c>
      <c r="BS241" s="3">
        <f t="shared" si="145"/>
        <v>0.83333333333333326</v>
      </c>
      <c r="BT241" s="3">
        <v>4</v>
      </c>
      <c r="BU241" s="3">
        <f t="shared" si="138"/>
        <v>1</v>
      </c>
      <c r="BV241" s="3">
        <v>3</v>
      </c>
      <c r="BW241" s="3">
        <f t="shared" si="139"/>
        <v>0.66666666666666663</v>
      </c>
      <c r="BX241" s="3">
        <v>3</v>
      </c>
      <c r="BY241" s="3">
        <f t="shared" si="140"/>
        <v>0.66666666666666663</v>
      </c>
      <c r="BZ241" s="3">
        <f t="shared" si="146"/>
        <v>0.77777777777777768</v>
      </c>
      <c r="CA241" s="3" t="s">
        <v>1989</v>
      </c>
      <c r="CB241" s="3">
        <v>1</v>
      </c>
      <c r="CC241" s="3">
        <v>5</v>
      </c>
      <c r="CD241" s="3">
        <f t="shared" si="147"/>
        <v>0.88789682539682535</v>
      </c>
    </row>
    <row r="242" spans="1:82" ht="15" x14ac:dyDescent="0.2">
      <c r="A242" s="3" t="s">
        <v>1990</v>
      </c>
      <c r="B242" s="21" t="s">
        <v>3150</v>
      </c>
      <c r="C242" s="3" t="s">
        <v>1991</v>
      </c>
      <c r="D242" s="3" t="s">
        <v>113</v>
      </c>
      <c r="E242" s="3" t="s">
        <v>1245</v>
      </c>
      <c r="F242" s="3">
        <v>5</v>
      </c>
      <c r="G242" s="3">
        <f t="shared" si="111"/>
        <v>1</v>
      </c>
      <c r="H242" s="3">
        <v>5</v>
      </c>
      <c r="I242" s="3">
        <f t="shared" si="112"/>
        <v>1</v>
      </c>
      <c r="J242" s="1">
        <f t="shared" si="141"/>
        <v>1</v>
      </c>
      <c r="K242" s="3">
        <v>4</v>
      </c>
      <c r="L242" s="3">
        <f t="shared" si="113"/>
        <v>0.75</v>
      </c>
      <c r="M242" s="3">
        <v>4</v>
      </c>
      <c r="N242" s="3">
        <f t="shared" si="114"/>
        <v>0.75</v>
      </c>
      <c r="O242" s="3">
        <v>4</v>
      </c>
      <c r="P242" s="3">
        <f t="shared" si="115"/>
        <v>0.75</v>
      </c>
      <c r="Q242" s="3">
        <v>4</v>
      </c>
      <c r="R242" s="3">
        <f t="shared" si="116"/>
        <v>0.75</v>
      </c>
      <c r="S242" s="3">
        <v>5</v>
      </c>
      <c r="T242" s="3">
        <f t="shared" si="117"/>
        <v>1</v>
      </c>
      <c r="U242" s="3">
        <v>4</v>
      </c>
      <c r="V242" s="3">
        <f t="shared" si="118"/>
        <v>0.75</v>
      </c>
      <c r="W242" s="3">
        <v>4</v>
      </c>
      <c r="X242" s="3">
        <f t="shared" si="119"/>
        <v>0.75</v>
      </c>
      <c r="Y242" s="3">
        <v>3</v>
      </c>
      <c r="Z242" s="3">
        <f t="shared" si="120"/>
        <v>0.5</v>
      </c>
      <c r="AA242" s="3">
        <v>5</v>
      </c>
      <c r="AB242" s="3">
        <f t="shared" si="121"/>
        <v>1</v>
      </c>
      <c r="AC242" s="3">
        <v>5</v>
      </c>
      <c r="AD242" s="3">
        <f t="shared" si="122"/>
        <v>1</v>
      </c>
      <c r="AE242" s="3">
        <v>5</v>
      </c>
      <c r="AF242" s="3">
        <f t="shared" si="123"/>
        <v>1</v>
      </c>
      <c r="AG242" s="3">
        <v>3</v>
      </c>
      <c r="AH242" s="3">
        <f t="shared" si="124"/>
        <v>0.5</v>
      </c>
      <c r="AI242" s="3">
        <f t="shared" si="142"/>
        <v>0.79166666666666663</v>
      </c>
      <c r="AJ242" s="3">
        <v>4</v>
      </c>
      <c r="AK242" s="3">
        <f t="shared" si="125"/>
        <v>0.75</v>
      </c>
      <c r="AL242" s="3">
        <v>4</v>
      </c>
      <c r="AM242" s="3">
        <f t="shared" si="126"/>
        <v>0.75</v>
      </c>
      <c r="AN242" s="3">
        <f t="shared" si="143"/>
        <v>0.75</v>
      </c>
      <c r="AO242" s="3" t="s">
        <v>1996</v>
      </c>
      <c r="AP242" s="3">
        <v>4</v>
      </c>
      <c r="AQ242" s="3">
        <f t="shared" si="127"/>
        <v>1</v>
      </c>
      <c r="AR242" s="3">
        <v>4</v>
      </c>
      <c r="AS242" s="3">
        <f t="shared" si="128"/>
        <v>1</v>
      </c>
      <c r="AT242" s="3">
        <v>0</v>
      </c>
      <c r="AU242" s="3">
        <f t="shared" si="129"/>
        <v>-0.33333333333333331</v>
      </c>
      <c r="AV242" s="3">
        <v>1</v>
      </c>
      <c r="AW242" s="3">
        <f t="shared" si="130"/>
        <v>0</v>
      </c>
      <c r="AX242" s="3">
        <v>1</v>
      </c>
      <c r="AY242" s="3">
        <f t="shared" si="131"/>
        <v>0</v>
      </c>
      <c r="AZ242" s="3">
        <v>1</v>
      </c>
      <c r="BA242" s="3">
        <f t="shared" si="132"/>
        <v>0</v>
      </c>
      <c r="BB242" s="3">
        <v>2</v>
      </c>
      <c r="BC242" s="3">
        <f t="shared" si="133"/>
        <v>0.33333333333333331</v>
      </c>
      <c r="BD242" s="3">
        <v>4</v>
      </c>
      <c r="BE242" s="3">
        <f t="shared" si="134"/>
        <v>1</v>
      </c>
      <c r="BF242" s="3">
        <v>3</v>
      </c>
      <c r="BG242" s="3">
        <f t="shared" si="135"/>
        <v>0.66666666666666663</v>
      </c>
      <c r="BH242" s="3" t="str">
        <f t="shared" si="144"/>
        <v/>
      </c>
      <c r="BI242" s="3" t="s">
        <v>1997</v>
      </c>
      <c r="BJ242" s="3">
        <v>2</v>
      </c>
      <c r="BK242" s="3" t="s">
        <v>1998</v>
      </c>
      <c r="BL242" s="3">
        <v>2</v>
      </c>
      <c r="BM242" s="3" t="s">
        <v>1999</v>
      </c>
      <c r="BN242" s="3">
        <v>2</v>
      </c>
      <c r="BO242" s="3">
        <v>4</v>
      </c>
      <c r="BP242" s="3">
        <f t="shared" si="136"/>
        <v>1</v>
      </c>
      <c r="BQ242" s="3">
        <v>4</v>
      </c>
      <c r="BR242" s="3">
        <f t="shared" si="137"/>
        <v>1</v>
      </c>
      <c r="BS242" s="3">
        <f t="shared" si="145"/>
        <v>1</v>
      </c>
      <c r="BT242" s="3">
        <v>4</v>
      </c>
      <c r="BU242" s="3">
        <f t="shared" si="138"/>
        <v>1</v>
      </c>
      <c r="BV242" s="3">
        <v>3</v>
      </c>
      <c r="BW242" s="3">
        <f t="shared" si="139"/>
        <v>0.66666666666666663</v>
      </c>
      <c r="BX242" s="3">
        <v>3</v>
      </c>
      <c r="BY242" s="3">
        <f t="shared" si="140"/>
        <v>0.66666666666666663</v>
      </c>
      <c r="BZ242" s="3">
        <f t="shared" si="146"/>
        <v>0.77777777777777768</v>
      </c>
      <c r="CA242" s="3" t="s">
        <v>2000</v>
      </c>
      <c r="CB242" s="3">
        <v>1</v>
      </c>
      <c r="CC242" s="3">
        <v>25</v>
      </c>
      <c r="CD242" s="3">
        <f t="shared" si="147"/>
        <v>0.88657407407407407</v>
      </c>
    </row>
    <row r="243" spans="1:82" ht="15" x14ac:dyDescent="0.2">
      <c r="A243" s="3" t="s">
        <v>2001</v>
      </c>
      <c r="B243" s="21" t="s">
        <v>3139</v>
      </c>
      <c r="C243" s="3" t="s">
        <v>2002</v>
      </c>
      <c r="D243" s="3" t="s">
        <v>144</v>
      </c>
      <c r="E243" s="3" t="s">
        <v>622</v>
      </c>
      <c r="F243" s="3">
        <v>5</v>
      </c>
      <c r="G243" s="3">
        <f t="shared" si="111"/>
        <v>1</v>
      </c>
      <c r="H243" s="3">
        <v>5</v>
      </c>
      <c r="I243" s="3">
        <f t="shared" si="112"/>
        <v>1</v>
      </c>
      <c r="J243" s="1">
        <f t="shared" si="141"/>
        <v>1</v>
      </c>
      <c r="K243" s="3">
        <v>5</v>
      </c>
      <c r="L243" s="3">
        <f t="shared" si="113"/>
        <v>1</v>
      </c>
      <c r="M243" s="3">
        <v>5</v>
      </c>
      <c r="N243" s="3">
        <f t="shared" si="114"/>
        <v>1</v>
      </c>
      <c r="O243" s="3">
        <v>5</v>
      </c>
      <c r="P243" s="3">
        <f t="shared" si="115"/>
        <v>1</v>
      </c>
      <c r="Q243" s="3">
        <v>5</v>
      </c>
      <c r="R243" s="3">
        <f t="shared" si="116"/>
        <v>1</v>
      </c>
      <c r="S243" s="3">
        <v>5</v>
      </c>
      <c r="T243" s="3">
        <f t="shared" si="117"/>
        <v>1</v>
      </c>
      <c r="U243" s="3">
        <v>5</v>
      </c>
      <c r="V243" s="3">
        <f t="shared" si="118"/>
        <v>1</v>
      </c>
      <c r="W243" s="3">
        <v>5</v>
      </c>
      <c r="X243" s="3">
        <f t="shared" si="119"/>
        <v>1</v>
      </c>
      <c r="Y243" s="3">
        <v>5</v>
      </c>
      <c r="Z243" s="3">
        <f t="shared" si="120"/>
        <v>1</v>
      </c>
      <c r="AA243" s="3">
        <v>5</v>
      </c>
      <c r="AB243" s="3">
        <f t="shared" si="121"/>
        <v>1</v>
      </c>
      <c r="AC243" s="3">
        <v>5</v>
      </c>
      <c r="AD243" s="3">
        <f t="shared" si="122"/>
        <v>1</v>
      </c>
      <c r="AE243" s="3">
        <v>5</v>
      </c>
      <c r="AF243" s="3">
        <f t="shared" si="123"/>
        <v>1</v>
      </c>
      <c r="AG243" s="3">
        <v>5</v>
      </c>
      <c r="AH243" s="3">
        <f t="shared" si="124"/>
        <v>1</v>
      </c>
      <c r="AI243" s="3">
        <f t="shared" si="142"/>
        <v>1</v>
      </c>
      <c r="AJ243" s="3">
        <v>5</v>
      </c>
      <c r="AK243" s="3">
        <f t="shared" si="125"/>
        <v>1</v>
      </c>
      <c r="AL243" s="3">
        <v>5</v>
      </c>
      <c r="AM243" s="3">
        <f t="shared" si="126"/>
        <v>1</v>
      </c>
      <c r="AN243" s="3">
        <f t="shared" si="143"/>
        <v>1</v>
      </c>
      <c r="AO243" s="3" t="s">
        <v>2006</v>
      </c>
      <c r="AP243" s="3">
        <v>4</v>
      </c>
      <c r="AQ243" s="3">
        <f t="shared" si="127"/>
        <v>1</v>
      </c>
      <c r="AR243" s="3">
        <v>4</v>
      </c>
      <c r="AS243" s="3">
        <f t="shared" si="128"/>
        <v>1</v>
      </c>
      <c r="AT243" s="3">
        <v>3</v>
      </c>
      <c r="AU243" s="3">
        <f t="shared" si="129"/>
        <v>0.66666666666666663</v>
      </c>
      <c r="AV243" s="3">
        <v>4</v>
      </c>
      <c r="AW243" s="3">
        <f t="shared" si="130"/>
        <v>1</v>
      </c>
      <c r="AX243" s="3">
        <v>4</v>
      </c>
      <c r="AY243" s="3">
        <f t="shared" si="131"/>
        <v>1</v>
      </c>
      <c r="AZ243" s="3">
        <v>4</v>
      </c>
      <c r="BA243" s="3">
        <f t="shared" si="132"/>
        <v>1</v>
      </c>
      <c r="BB243" s="3">
        <v>4</v>
      </c>
      <c r="BC243" s="3">
        <f t="shared" si="133"/>
        <v>1</v>
      </c>
      <c r="BD243" s="3">
        <v>4</v>
      </c>
      <c r="BE243" s="3">
        <f t="shared" si="134"/>
        <v>1</v>
      </c>
      <c r="BF243" s="3">
        <v>4</v>
      </c>
      <c r="BG243" s="3">
        <f t="shared" si="135"/>
        <v>1</v>
      </c>
      <c r="BH243" s="3">
        <f t="shared" si="144"/>
        <v>0.96296296296296291</v>
      </c>
      <c r="BI243" s="3" t="s">
        <v>2007</v>
      </c>
      <c r="BJ243" s="3">
        <v>2</v>
      </c>
      <c r="BK243" s="3" t="s">
        <v>2008</v>
      </c>
      <c r="BL243" s="3">
        <v>2</v>
      </c>
      <c r="BM243" s="3" t="s">
        <v>2009</v>
      </c>
      <c r="BN243" s="3">
        <v>3</v>
      </c>
      <c r="BO243" s="3">
        <v>4</v>
      </c>
      <c r="BP243" s="3">
        <f t="shared" si="136"/>
        <v>1</v>
      </c>
      <c r="BQ243" s="3">
        <v>4</v>
      </c>
      <c r="BR243" s="3">
        <f t="shared" si="137"/>
        <v>1</v>
      </c>
      <c r="BS243" s="3">
        <f t="shared" si="145"/>
        <v>1</v>
      </c>
      <c r="BT243" s="3">
        <v>4</v>
      </c>
      <c r="BU243" s="3">
        <f t="shared" si="138"/>
        <v>1</v>
      </c>
      <c r="BV243" s="3">
        <v>4</v>
      </c>
      <c r="BW243" s="3">
        <f t="shared" si="139"/>
        <v>1</v>
      </c>
      <c r="BX243" s="3">
        <v>4</v>
      </c>
      <c r="BY243" s="3">
        <f t="shared" si="140"/>
        <v>1</v>
      </c>
      <c r="BZ243" s="3">
        <f t="shared" si="146"/>
        <v>1</v>
      </c>
      <c r="CA243" s="3" t="s">
        <v>2010</v>
      </c>
      <c r="CB243" s="3">
        <v>1</v>
      </c>
      <c r="CC243" s="3">
        <v>70</v>
      </c>
      <c r="CD243" s="3">
        <f t="shared" si="147"/>
        <v>0.99470899470899465</v>
      </c>
    </row>
    <row r="244" spans="1:82" ht="15" x14ac:dyDescent="0.2">
      <c r="A244" s="3" t="s">
        <v>2011</v>
      </c>
      <c r="B244" s="21" t="s">
        <v>3138</v>
      </c>
      <c r="C244" s="3" t="s">
        <v>2012</v>
      </c>
      <c r="D244" s="3" t="s">
        <v>113</v>
      </c>
      <c r="E244" s="3" t="s">
        <v>2013</v>
      </c>
      <c r="F244" s="3">
        <v>5</v>
      </c>
      <c r="G244" s="3">
        <f t="shared" si="111"/>
        <v>1</v>
      </c>
      <c r="H244" s="3">
        <v>5</v>
      </c>
      <c r="I244" s="3">
        <f t="shared" si="112"/>
        <v>1</v>
      </c>
      <c r="J244" s="1">
        <f t="shared" si="141"/>
        <v>1</v>
      </c>
      <c r="K244" s="3">
        <v>5</v>
      </c>
      <c r="L244" s="3">
        <f t="shared" si="113"/>
        <v>1</v>
      </c>
      <c r="M244" s="3">
        <v>5</v>
      </c>
      <c r="N244" s="3">
        <f t="shared" si="114"/>
        <v>1</v>
      </c>
      <c r="O244" s="3">
        <v>5</v>
      </c>
      <c r="P244" s="3">
        <f t="shared" si="115"/>
        <v>1</v>
      </c>
      <c r="Q244" s="3">
        <v>5</v>
      </c>
      <c r="R244" s="3">
        <f t="shared" si="116"/>
        <v>1</v>
      </c>
      <c r="S244" s="3">
        <v>5</v>
      </c>
      <c r="T244" s="3">
        <f t="shared" si="117"/>
        <v>1</v>
      </c>
      <c r="U244" s="3">
        <v>5</v>
      </c>
      <c r="V244" s="3">
        <f t="shared" si="118"/>
        <v>1</v>
      </c>
      <c r="W244" s="3">
        <v>5</v>
      </c>
      <c r="X244" s="3">
        <f t="shared" si="119"/>
        <v>1</v>
      </c>
      <c r="Y244" s="3">
        <v>4</v>
      </c>
      <c r="Z244" s="3">
        <f t="shared" si="120"/>
        <v>0.75</v>
      </c>
      <c r="AA244" s="3">
        <v>5</v>
      </c>
      <c r="AB244" s="3">
        <f t="shared" si="121"/>
        <v>1</v>
      </c>
      <c r="AC244" s="3">
        <v>5</v>
      </c>
      <c r="AD244" s="3">
        <f t="shared" si="122"/>
        <v>1</v>
      </c>
      <c r="AE244" s="3">
        <v>5</v>
      </c>
      <c r="AF244" s="3">
        <f t="shared" si="123"/>
        <v>1</v>
      </c>
      <c r="AG244" s="3">
        <v>2</v>
      </c>
      <c r="AH244" s="3">
        <f t="shared" si="124"/>
        <v>0.25</v>
      </c>
      <c r="AI244" s="3">
        <f t="shared" si="142"/>
        <v>0.91666666666666663</v>
      </c>
      <c r="AJ244" s="3">
        <v>5</v>
      </c>
      <c r="AK244" s="3">
        <f t="shared" si="125"/>
        <v>1</v>
      </c>
      <c r="AL244" s="3">
        <v>5</v>
      </c>
      <c r="AM244" s="3">
        <f t="shared" si="126"/>
        <v>1</v>
      </c>
      <c r="AN244" s="3">
        <f t="shared" si="143"/>
        <v>1</v>
      </c>
      <c r="AO244" s="3" t="s">
        <v>2019</v>
      </c>
      <c r="AP244" s="3">
        <v>3</v>
      </c>
      <c r="AQ244" s="3">
        <f t="shared" si="127"/>
        <v>0.66666666666666663</v>
      </c>
      <c r="AR244" s="3">
        <v>1</v>
      </c>
      <c r="AS244" s="3">
        <f t="shared" si="128"/>
        <v>0</v>
      </c>
      <c r="AT244" s="3">
        <v>1</v>
      </c>
      <c r="AU244" s="3">
        <f t="shared" si="129"/>
        <v>0</v>
      </c>
      <c r="AV244" s="3">
        <v>1</v>
      </c>
      <c r="AW244" s="3">
        <f t="shared" si="130"/>
        <v>0</v>
      </c>
      <c r="AX244" s="3">
        <v>4</v>
      </c>
      <c r="AY244" s="3">
        <f t="shared" si="131"/>
        <v>1</v>
      </c>
      <c r="AZ244" s="3">
        <v>1</v>
      </c>
      <c r="BA244" s="3">
        <f t="shared" si="132"/>
        <v>0</v>
      </c>
      <c r="BB244" s="3">
        <v>1</v>
      </c>
      <c r="BC244" s="3">
        <f t="shared" si="133"/>
        <v>0</v>
      </c>
      <c r="BD244" s="3">
        <v>4</v>
      </c>
      <c r="BE244" s="3">
        <f t="shared" si="134"/>
        <v>1</v>
      </c>
      <c r="BF244" s="3">
        <v>4</v>
      </c>
      <c r="BG244" s="3">
        <f t="shared" si="135"/>
        <v>1</v>
      </c>
      <c r="BH244" s="3">
        <f t="shared" si="144"/>
        <v>0.40740740740740738</v>
      </c>
      <c r="BI244" s="3" t="s">
        <v>237</v>
      </c>
      <c r="BJ244" s="3">
        <v>0</v>
      </c>
      <c r="BK244" s="3" t="s">
        <v>237</v>
      </c>
      <c r="BL244" s="3">
        <v>0</v>
      </c>
      <c r="BM244" s="3" t="s">
        <v>237</v>
      </c>
      <c r="BN244" s="3">
        <v>0</v>
      </c>
      <c r="BO244" s="3">
        <v>4</v>
      </c>
      <c r="BP244" s="3">
        <f t="shared" si="136"/>
        <v>1</v>
      </c>
      <c r="BQ244" s="3">
        <v>4</v>
      </c>
      <c r="BR244" s="3">
        <f t="shared" si="137"/>
        <v>1</v>
      </c>
      <c r="BS244" s="3">
        <f t="shared" si="145"/>
        <v>1</v>
      </c>
      <c r="BT244" s="3">
        <v>4</v>
      </c>
      <c r="BU244" s="3">
        <f t="shared" si="138"/>
        <v>1</v>
      </c>
      <c r="BV244" s="3">
        <v>4</v>
      </c>
      <c r="BW244" s="3">
        <f t="shared" si="139"/>
        <v>1</v>
      </c>
      <c r="BX244" s="3">
        <v>4</v>
      </c>
      <c r="BY244" s="3">
        <f t="shared" si="140"/>
        <v>1</v>
      </c>
      <c r="BZ244" s="3">
        <f t="shared" si="146"/>
        <v>1</v>
      </c>
      <c r="CA244" s="3" t="s">
        <v>2020</v>
      </c>
      <c r="CB244" s="3">
        <v>1</v>
      </c>
      <c r="CC244" s="3">
        <v>70</v>
      </c>
      <c r="CD244" s="3">
        <f t="shared" si="147"/>
        <v>0.90343915343915349</v>
      </c>
    </row>
    <row r="245" spans="1:82" ht="15" x14ac:dyDescent="0.2">
      <c r="A245" s="3" t="s">
        <v>2021</v>
      </c>
      <c r="B245" s="21" t="s">
        <v>3150</v>
      </c>
      <c r="C245" s="3" t="s">
        <v>1158</v>
      </c>
      <c r="D245" s="3" t="s">
        <v>144</v>
      </c>
      <c r="E245" s="3" t="s">
        <v>2022</v>
      </c>
      <c r="F245" s="3">
        <v>5</v>
      </c>
      <c r="G245" s="3">
        <f t="shared" si="111"/>
        <v>1</v>
      </c>
      <c r="H245" s="3">
        <v>5</v>
      </c>
      <c r="I245" s="3">
        <f t="shared" si="112"/>
        <v>1</v>
      </c>
      <c r="J245" s="1">
        <f t="shared" si="141"/>
        <v>1</v>
      </c>
      <c r="K245" s="3">
        <v>5</v>
      </c>
      <c r="L245" s="3">
        <f t="shared" si="113"/>
        <v>1</v>
      </c>
      <c r="M245" s="3">
        <v>5</v>
      </c>
      <c r="N245" s="3">
        <f t="shared" si="114"/>
        <v>1</v>
      </c>
      <c r="O245" s="3">
        <v>5</v>
      </c>
      <c r="P245" s="3">
        <f t="shared" si="115"/>
        <v>1</v>
      </c>
      <c r="Q245" s="3">
        <v>5</v>
      </c>
      <c r="R245" s="3">
        <f t="shared" si="116"/>
        <v>1</v>
      </c>
      <c r="S245" s="3">
        <v>5</v>
      </c>
      <c r="T245" s="3">
        <f t="shared" si="117"/>
        <v>1</v>
      </c>
      <c r="U245" s="3">
        <v>5</v>
      </c>
      <c r="V245" s="3">
        <f t="shared" si="118"/>
        <v>1</v>
      </c>
      <c r="W245" s="3">
        <v>3</v>
      </c>
      <c r="X245" s="3">
        <f t="shared" si="119"/>
        <v>0.5</v>
      </c>
      <c r="Y245" s="3">
        <v>5</v>
      </c>
      <c r="Z245" s="3">
        <f t="shared" si="120"/>
        <v>1</v>
      </c>
      <c r="AA245" s="3">
        <v>4</v>
      </c>
      <c r="AB245" s="3">
        <f t="shared" si="121"/>
        <v>0.75</v>
      </c>
      <c r="AC245" s="3">
        <v>3</v>
      </c>
      <c r="AD245" s="3">
        <f t="shared" si="122"/>
        <v>0.5</v>
      </c>
      <c r="AE245" s="3">
        <v>5</v>
      </c>
      <c r="AF245" s="3">
        <f t="shared" si="123"/>
        <v>1</v>
      </c>
      <c r="AG245" s="3">
        <v>5</v>
      </c>
      <c r="AH245" s="3">
        <f t="shared" si="124"/>
        <v>1</v>
      </c>
      <c r="AI245" s="3">
        <f t="shared" si="142"/>
        <v>0.89583333333333337</v>
      </c>
      <c r="AJ245" s="3">
        <v>5</v>
      </c>
      <c r="AK245" s="3">
        <f t="shared" si="125"/>
        <v>1</v>
      </c>
      <c r="AL245" s="3">
        <v>4</v>
      </c>
      <c r="AM245" s="3">
        <f t="shared" si="126"/>
        <v>0.75</v>
      </c>
      <c r="AN245" s="3">
        <f t="shared" si="143"/>
        <v>0.875</v>
      </c>
      <c r="AO245" s="3" t="s">
        <v>2027</v>
      </c>
      <c r="AP245" s="3">
        <v>4</v>
      </c>
      <c r="AQ245" s="3">
        <f t="shared" si="127"/>
        <v>1</v>
      </c>
      <c r="AR245" s="3">
        <v>3</v>
      </c>
      <c r="AS245" s="3">
        <f t="shared" si="128"/>
        <v>0.66666666666666663</v>
      </c>
      <c r="AT245" s="3">
        <v>1</v>
      </c>
      <c r="AU245" s="3">
        <f t="shared" si="129"/>
        <v>0</v>
      </c>
      <c r="AV245" s="3">
        <v>1</v>
      </c>
      <c r="AW245" s="3">
        <f t="shared" si="130"/>
        <v>0</v>
      </c>
      <c r="AX245" s="3">
        <v>4</v>
      </c>
      <c r="AY245" s="3">
        <f t="shared" si="131"/>
        <v>1</v>
      </c>
      <c r="AZ245" s="3">
        <v>1</v>
      </c>
      <c r="BA245" s="3">
        <f t="shared" si="132"/>
        <v>0</v>
      </c>
      <c r="BB245" s="3">
        <v>4</v>
      </c>
      <c r="BC245" s="3">
        <f t="shared" si="133"/>
        <v>1</v>
      </c>
      <c r="BD245" s="3">
        <v>3</v>
      </c>
      <c r="BE245" s="3">
        <f t="shared" si="134"/>
        <v>0.66666666666666663</v>
      </c>
      <c r="BF245" s="3">
        <v>4</v>
      </c>
      <c r="BG245" s="3">
        <f t="shared" si="135"/>
        <v>1</v>
      </c>
      <c r="BH245" s="3">
        <f t="shared" si="144"/>
        <v>0.59259259259259256</v>
      </c>
      <c r="BO245" s="3">
        <v>3</v>
      </c>
      <c r="BP245" s="3">
        <f t="shared" si="136"/>
        <v>0.66666666666666663</v>
      </c>
      <c r="BQ245" s="3">
        <v>4</v>
      </c>
      <c r="BR245" s="3">
        <f t="shared" si="137"/>
        <v>1</v>
      </c>
      <c r="BS245" s="3">
        <f t="shared" si="145"/>
        <v>0.83333333333333326</v>
      </c>
      <c r="BT245" s="3">
        <v>4</v>
      </c>
      <c r="BU245" s="3">
        <f t="shared" si="138"/>
        <v>1</v>
      </c>
      <c r="BV245" s="3">
        <v>2</v>
      </c>
      <c r="BW245" s="3">
        <f t="shared" si="139"/>
        <v>0.33333333333333331</v>
      </c>
      <c r="BX245" s="3">
        <v>2</v>
      </c>
      <c r="BY245" s="3">
        <f t="shared" si="140"/>
        <v>0.33333333333333331</v>
      </c>
      <c r="BZ245" s="3">
        <f t="shared" si="146"/>
        <v>0.55555555555555547</v>
      </c>
      <c r="CA245" s="3" t="s">
        <v>2028</v>
      </c>
      <c r="CB245" s="3">
        <v>1</v>
      </c>
      <c r="CC245" s="3">
        <v>1</v>
      </c>
      <c r="CD245" s="3">
        <f t="shared" si="147"/>
        <v>0.8217592592592593</v>
      </c>
    </row>
    <row r="246" spans="1:82" ht="15" x14ac:dyDescent="0.2">
      <c r="A246" s="3" t="s">
        <v>2029</v>
      </c>
      <c r="B246" s="21" t="s">
        <v>3137</v>
      </c>
      <c r="C246" s="3" t="s">
        <v>456</v>
      </c>
      <c r="D246" s="3" t="s">
        <v>113</v>
      </c>
      <c r="E246" s="3" t="s">
        <v>361</v>
      </c>
      <c r="F246" s="3">
        <v>5</v>
      </c>
      <c r="G246" s="3">
        <f t="shared" si="111"/>
        <v>1</v>
      </c>
      <c r="H246" s="3">
        <v>5</v>
      </c>
      <c r="I246" s="3">
        <f t="shared" si="112"/>
        <v>1</v>
      </c>
      <c r="J246" s="1">
        <f t="shared" si="141"/>
        <v>1</v>
      </c>
      <c r="K246" s="3">
        <v>4</v>
      </c>
      <c r="L246" s="3">
        <f t="shared" si="113"/>
        <v>0.75</v>
      </c>
      <c r="M246" s="3">
        <v>5</v>
      </c>
      <c r="N246" s="3">
        <f t="shared" si="114"/>
        <v>1</v>
      </c>
      <c r="O246" s="3">
        <v>5</v>
      </c>
      <c r="P246" s="3">
        <f t="shared" si="115"/>
        <v>1</v>
      </c>
      <c r="Q246" s="3">
        <v>5</v>
      </c>
      <c r="R246" s="3">
        <f t="shared" si="116"/>
        <v>1</v>
      </c>
      <c r="S246" s="3">
        <v>4</v>
      </c>
      <c r="T246" s="3">
        <f t="shared" si="117"/>
        <v>0.75</v>
      </c>
      <c r="U246" s="3">
        <v>4</v>
      </c>
      <c r="V246" s="3">
        <f t="shared" si="118"/>
        <v>0.75</v>
      </c>
      <c r="W246" s="3">
        <v>5</v>
      </c>
      <c r="X246" s="3">
        <f t="shared" si="119"/>
        <v>1</v>
      </c>
      <c r="Y246" s="3">
        <v>5</v>
      </c>
      <c r="Z246" s="3">
        <f t="shared" si="120"/>
        <v>1</v>
      </c>
      <c r="AA246" s="3">
        <v>5</v>
      </c>
      <c r="AB246" s="3">
        <f t="shared" si="121"/>
        <v>1</v>
      </c>
      <c r="AC246" s="3">
        <v>5</v>
      </c>
      <c r="AD246" s="3">
        <f t="shared" si="122"/>
        <v>1</v>
      </c>
      <c r="AE246" s="3">
        <v>5</v>
      </c>
      <c r="AF246" s="3">
        <f t="shared" si="123"/>
        <v>1</v>
      </c>
      <c r="AG246" s="3">
        <v>4</v>
      </c>
      <c r="AH246" s="3">
        <f t="shared" si="124"/>
        <v>0.75</v>
      </c>
      <c r="AI246" s="3">
        <f t="shared" si="142"/>
        <v>0.91666666666666663</v>
      </c>
      <c r="AJ246" s="3">
        <v>5</v>
      </c>
      <c r="AK246" s="3">
        <f t="shared" si="125"/>
        <v>1</v>
      </c>
      <c r="AL246" s="3">
        <v>5</v>
      </c>
      <c r="AM246" s="3">
        <f t="shared" si="126"/>
        <v>1</v>
      </c>
      <c r="AN246" s="3">
        <f t="shared" si="143"/>
        <v>1</v>
      </c>
      <c r="AO246" s="3" t="s">
        <v>2033</v>
      </c>
      <c r="AP246" s="3">
        <v>4</v>
      </c>
      <c r="AQ246" s="3">
        <f t="shared" si="127"/>
        <v>1</v>
      </c>
      <c r="AR246" s="3">
        <v>3</v>
      </c>
      <c r="AS246" s="3">
        <f t="shared" si="128"/>
        <v>0.66666666666666663</v>
      </c>
      <c r="AT246" s="3">
        <v>2</v>
      </c>
      <c r="AU246" s="3">
        <f t="shared" si="129"/>
        <v>0.33333333333333331</v>
      </c>
      <c r="AV246" s="3">
        <v>2</v>
      </c>
      <c r="AW246" s="3">
        <f t="shared" si="130"/>
        <v>0.33333333333333331</v>
      </c>
      <c r="AX246" s="3">
        <v>3</v>
      </c>
      <c r="AY246" s="3">
        <f t="shared" si="131"/>
        <v>0.66666666666666663</v>
      </c>
      <c r="AZ246" s="3">
        <v>3</v>
      </c>
      <c r="BA246" s="3">
        <f t="shared" si="132"/>
        <v>0.66666666666666663</v>
      </c>
      <c r="BB246" s="3">
        <v>2</v>
      </c>
      <c r="BC246" s="3">
        <f t="shared" si="133"/>
        <v>0.33333333333333331</v>
      </c>
      <c r="BD246" s="3">
        <v>3</v>
      </c>
      <c r="BE246" s="3">
        <f t="shared" si="134"/>
        <v>0.66666666666666663</v>
      </c>
      <c r="BF246" s="3">
        <v>4</v>
      </c>
      <c r="BG246" s="3">
        <f t="shared" si="135"/>
        <v>1</v>
      </c>
      <c r="BH246" s="3">
        <f t="shared" si="144"/>
        <v>0.62962962962962954</v>
      </c>
      <c r="BI246" s="3" t="s">
        <v>2034</v>
      </c>
      <c r="BJ246" s="3">
        <v>3</v>
      </c>
      <c r="BK246" s="3" t="s">
        <v>2035</v>
      </c>
      <c r="BL246" s="3">
        <v>3</v>
      </c>
      <c r="BM246" s="3" t="s">
        <v>2036</v>
      </c>
      <c r="BN246" s="3">
        <v>3</v>
      </c>
      <c r="BO246" s="3">
        <v>4</v>
      </c>
      <c r="BP246" s="3">
        <f t="shared" si="136"/>
        <v>1</v>
      </c>
      <c r="BQ246" s="3">
        <v>4</v>
      </c>
      <c r="BR246" s="3">
        <f t="shared" si="137"/>
        <v>1</v>
      </c>
      <c r="BS246" s="3">
        <f t="shared" si="145"/>
        <v>1</v>
      </c>
      <c r="BT246" s="3">
        <v>4</v>
      </c>
      <c r="BU246" s="3">
        <f t="shared" si="138"/>
        <v>1</v>
      </c>
      <c r="BV246" s="3">
        <v>4</v>
      </c>
      <c r="BW246" s="3">
        <f t="shared" si="139"/>
        <v>1</v>
      </c>
      <c r="BX246" s="3">
        <v>4</v>
      </c>
      <c r="BY246" s="3">
        <f t="shared" si="140"/>
        <v>1</v>
      </c>
      <c r="BZ246" s="3">
        <f t="shared" si="146"/>
        <v>1</v>
      </c>
      <c r="CA246" s="3" t="s">
        <v>2037</v>
      </c>
      <c r="CB246" s="3">
        <v>1</v>
      </c>
      <c r="CC246" s="3">
        <v>50</v>
      </c>
      <c r="CD246" s="3">
        <f t="shared" si="147"/>
        <v>0.93518518518518512</v>
      </c>
    </row>
    <row r="247" spans="1:82" ht="15" x14ac:dyDescent="0.2">
      <c r="A247" s="3" t="s">
        <v>2038</v>
      </c>
      <c r="B247" s="21" t="s">
        <v>3150</v>
      </c>
      <c r="C247" s="3" t="s">
        <v>2039</v>
      </c>
      <c r="D247" s="3" t="s">
        <v>124</v>
      </c>
      <c r="E247" s="3" t="s">
        <v>2040</v>
      </c>
      <c r="F247" s="3">
        <v>5</v>
      </c>
      <c r="G247" s="3">
        <f t="shared" si="111"/>
        <v>1</v>
      </c>
      <c r="H247" s="3">
        <v>5</v>
      </c>
      <c r="I247" s="3">
        <f t="shared" si="112"/>
        <v>1</v>
      </c>
      <c r="J247" s="1">
        <f t="shared" si="141"/>
        <v>1</v>
      </c>
      <c r="K247" s="3">
        <v>5</v>
      </c>
      <c r="L247" s="3">
        <f t="shared" si="113"/>
        <v>1</v>
      </c>
      <c r="M247" s="3">
        <v>5</v>
      </c>
      <c r="N247" s="3">
        <f t="shared" si="114"/>
        <v>1</v>
      </c>
      <c r="O247" s="3">
        <v>5</v>
      </c>
      <c r="P247" s="3">
        <f t="shared" si="115"/>
        <v>1</v>
      </c>
      <c r="Q247" s="3">
        <v>5</v>
      </c>
      <c r="R247" s="3">
        <f t="shared" si="116"/>
        <v>1</v>
      </c>
      <c r="S247" s="3">
        <v>5</v>
      </c>
      <c r="T247" s="3">
        <f t="shared" si="117"/>
        <v>1</v>
      </c>
      <c r="U247" s="3">
        <v>5</v>
      </c>
      <c r="V247" s="3">
        <f t="shared" si="118"/>
        <v>1</v>
      </c>
      <c r="W247" s="3">
        <v>5</v>
      </c>
      <c r="X247" s="3">
        <f t="shared" si="119"/>
        <v>1</v>
      </c>
      <c r="Y247" s="3">
        <v>4</v>
      </c>
      <c r="Z247" s="3">
        <f t="shared" si="120"/>
        <v>0.75</v>
      </c>
      <c r="AA247" s="3">
        <v>5</v>
      </c>
      <c r="AB247" s="3">
        <f t="shared" si="121"/>
        <v>1</v>
      </c>
      <c r="AC247" s="3">
        <v>4</v>
      </c>
      <c r="AD247" s="3">
        <f t="shared" si="122"/>
        <v>0.75</v>
      </c>
      <c r="AE247" s="3">
        <v>5</v>
      </c>
      <c r="AF247" s="3">
        <f t="shared" si="123"/>
        <v>1</v>
      </c>
      <c r="AG247" s="3">
        <v>5</v>
      </c>
      <c r="AH247" s="3">
        <f t="shared" si="124"/>
        <v>1</v>
      </c>
      <c r="AI247" s="3">
        <f t="shared" si="142"/>
        <v>0.95833333333333337</v>
      </c>
      <c r="AJ247" s="3">
        <v>4</v>
      </c>
      <c r="AK247" s="3">
        <f t="shared" si="125"/>
        <v>0.75</v>
      </c>
      <c r="AL247" s="3">
        <v>5</v>
      </c>
      <c r="AM247" s="3">
        <f t="shared" si="126"/>
        <v>1</v>
      </c>
      <c r="AN247" s="3">
        <f t="shared" si="143"/>
        <v>0.875</v>
      </c>
      <c r="AO247" s="3" t="s">
        <v>2045</v>
      </c>
      <c r="AP247" s="3">
        <v>4</v>
      </c>
      <c r="AQ247" s="3">
        <f t="shared" si="127"/>
        <v>1</v>
      </c>
      <c r="AR247" s="3">
        <v>1</v>
      </c>
      <c r="AS247" s="3">
        <f t="shared" si="128"/>
        <v>0</v>
      </c>
      <c r="AT247" s="3">
        <v>1</v>
      </c>
      <c r="AU247" s="3">
        <f t="shared" si="129"/>
        <v>0</v>
      </c>
      <c r="AV247" s="3">
        <v>1</v>
      </c>
      <c r="AW247" s="3">
        <f t="shared" si="130"/>
        <v>0</v>
      </c>
      <c r="AX247" s="3">
        <v>2</v>
      </c>
      <c r="AY247" s="3">
        <f t="shared" si="131"/>
        <v>0.33333333333333331</v>
      </c>
      <c r="AZ247" s="3">
        <v>0</v>
      </c>
      <c r="BA247" s="3">
        <f t="shared" si="132"/>
        <v>-0.33333333333333331</v>
      </c>
      <c r="BB247" s="3">
        <v>2</v>
      </c>
      <c r="BC247" s="3">
        <f t="shared" si="133"/>
        <v>0.33333333333333331</v>
      </c>
      <c r="BD247" s="3">
        <v>4</v>
      </c>
      <c r="BE247" s="3">
        <f t="shared" si="134"/>
        <v>1</v>
      </c>
      <c r="BF247" s="3">
        <v>2</v>
      </c>
      <c r="BG247" s="3">
        <f t="shared" si="135"/>
        <v>0.33333333333333331</v>
      </c>
      <c r="BH247" s="3" t="str">
        <f t="shared" si="144"/>
        <v/>
      </c>
      <c r="BI247" s="3" t="s">
        <v>2046</v>
      </c>
      <c r="BJ247" s="3">
        <v>3</v>
      </c>
      <c r="BO247" s="3">
        <v>4</v>
      </c>
      <c r="BP247" s="3">
        <f t="shared" si="136"/>
        <v>1</v>
      </c>
      <c r="BQ247" s="3">
        <v>4</v>
      </c>
      <c r="BR247" s="3">
        <f t="shared" si="137"/>
        <v>1</v>
      </c>
      <c r="BS247" s="3">
        <f t="shared" si="145"/>
        <v>1</v>
      </c>
      <c r="BT247" s="3">
        <v>4</v>
      </c>
      <c r="BU247" s="3">
        <f t="shared" si="138"/>
        <v>1</v>
      </c>
      <c r="BV247" s="3">
        <v>2</v>
      </c>
      <c r="BW247" s="3">
        <f t="shared" si="139"/>
        <v>0.33333333333333331</v>
      </c>
      <c r="BX247" s="3">
        <v>2</v>
      </c>
      <c r="BY247" s="3">
        <f t="shared" si="140"/>
        <v>0.33333333333333331</v>
      </c>
      <c r="BZ247" s="3">
        <f t="shared" si="146"/>
        <v>0.55555555555555547</v>
      </c>
      <c r="CA247" s="3" t="s">
        <v>2047</v>
      </c>
      <c r="CB247" s="3">
        <v>1</v>
      </c>
      <c r="CC247" s="3">
        <v>3</v>
      </c>
      <c r="CD247" s="3">
        <f t="shared" si="147"/>
        <v>0.89814814814814825</v>
      </c>
    </row>
    <row r="248" spans="1:82" ht="15" x14ac:dyDescent="0.2">
      <c r="A248" s="3" t="s">
        <v>2048</v>
      </c>
      <c r="B248" s="21" t="s">
        <v>3137</v>
      </c>
      <c r="C248" s="3" t="s">
        <v>962</v>
      </c>
      <c r="D248" s="3" t="s">
        <v>144</v>
      </c>
      <c r="E248" s="3" t="s">
        <v>987</v>
      </c>
      <c r="F248" s="3">
        <v>5</v>
      </c>
      <c r="G248" s="3">
        <f t="shared" si="111"/>
        <v>1</v>
      </c>
      <c r="H248" s="3">
        <v>5</v>
      </c>
      <c r="I248" s="3">
        <f t="shared" si="112"/>
        <v>1</v>
      </c>
      <c r="J248" s="1">
        <f t="shared" si="141"/>
        <v>1</v>
      </c>
      <c r="K248" s="3">
        <v>5</v>
      </c>
      <c r="L248" s="3">
        <f t="shared" si="113"/>
        <v>1</v>
      </c>
      <c r="M248" s="3">
        <v>5</v>
      </c>
      <c r="N248" s="3">
        <f t="shared" si="114"/>
        <v>1</v>
      </c>
      <c r="O248" s="3">
        <v>5</v>
      </c>
      <c r="P248" s="3">
        <f t="shared" si="115"/>
        <v>1</v>
      </c>
      <c r="Q248" s="3">
        <v>5</v>
      </c>
      <c r="R248" s="3">
        <f t="shared" si="116"/>
        <v>1</v>
      </c>
      <c r="S248" s="3">
        <v>5</v>
      </c>
      <c r="T248" s="3">
        <f t="shared" si="117"/>
        <v>1</v>
      </c>
      <c r="U248" s="3">
        <v>5</v>
      </c>
      <c r="V248" s="3">
        <f t="shared" si="118"/>
        <v>1</v>
      </c>
      <c r="W248" s="3">
        <v>5</v>
      </c>
      <c r="X248" s="3">
        <f t="shared" si="119"/>
        <v>1</v>
      </c>
      <c r="Y248" s="3">
        <v>5</v>
      </c>
      <c r="Z248" s="3">
        <f t="shared" si="120"/>
        <v>1</v>
      </c>
      <c r="AA248" s="3">
        <v>5</v>
      </c>
      <c r="AB248" s="3">
        <f t="shared" si="121"/>
        <v>1</v>
      </c>
      <c r="AC248" s="3">
        <v>4</v>
      </c>
      <c r="AD248" s="3">
        <f t="shared" si="122"/>
        <v>0.75</v>
      </c>
      <c r="AE248" s="3">
        <v>5</v>
      </c>
      <c r="AF248" s="3">
        <f t="shared" si="123"/>
        <v>1</v>
      </c>
      <c r="AG248" s="3">
        <v>5</v>
      </c>
      <c r="AH248" s="3">
        <f t="shared" si="124"/>
        <v>1</v>
      </c>
      <c r="AI248" s="3">
        <f t="shared" si="142"/>
        <v>0.97916666666666663</v>
      </c>
      <c r="AJ248" s="3">
        <v>5</v>
      </c>
      <c r="AK248" s="3">
        <f t="shared" si="125"/>
        <v>1</v>
      </c>
      <c r="AL248" s="3">
        <v>5</v>
      </c>
      <c r="AM248" s="3">
        <f t="shared" si="126"/>
        <v>1</v>
      </c>
      <c r="AN248" s="3">
        <f t="shared" si="143"/>
        <v>1</v>
      </c>
      <c r="AO248" s="3" t="s">
        <v>2054</v>
      </c>
      <c r="AP248" s="3">
        <v>4</v>
      </c>
      <c r="AQ248" s="3">
        <f t="shared" si="127"/>
        <v>1</v>
      </c>
      <c r="AR248" s="3">
        <v>3</v>
      </c>
      <c r="AS248" s="3">
        <f t="shared" si="128"/>
        <v>0.66666666666666663</v>
      </c>
      <c r="AT248" s="3">
        <v>0</v>
      </c>
      <c r="AU248" s="3">
        <f t="shared" si="129"/>
        <v>-0.33333333333333331</v>
      </c>
      <c r="AV248" s="3">
        <v>2</v>
      </c>
      <c r="AW248" s="3">
        <f t="shared" si="130"/>
        <v>0.33333333333333331</v>
      </c>
      <c r="AX248" s="3">
        <v>3</v>
      </c>
      <c r="AY248" s="3">
        <f t="shared" si="131"/>
        <v>0.66666666666666663</v>
      </c>
      <c r="AZ248" s="3">
        <v>2</v>
      </c>
      <c r="BA248" s="3">
        <f t="shared" si="132"/>
        <v>0.33333333333333331</v>
      </c>
      <c r="BB248" s="3">
        <v>3</v>
      </c>
      <c r="BC248" s="3">
        <f t="shared" si="133"/>
        <v>0.66666666666666663</v>
      </c>
      <c r="BD248" s="3">
        <v>4</v>
      </c>
      <c r="BE248" s="3">
        <f t="shared" si="134"/>
        <v>1</v>
      </c>
      <c r="BF248" s="3">
        <v>4</v>
      </c>
      <c r="BG248" s="3">
        <f t="shared" si="135"/>
        <v>1</v>
      </c>
      <c r="BH248" s="3" t="str">
        <f t="shared" si="144"/>
        <v/>
      </c>
      <c r="BI248" s="3" t="s">
        <v>2055</v>
      </c>
      <c r="BJ248" s="3">
        <v>3</v>
      </c>
      <c r="BK248" s="3" t="s">
        <v>2056</v>
      </c>
      <c r="BL248" s="3">
        <v>3</v>
      </c>
      <c r="BM248" s="3" t="s">
        <v>2057</v>
      </c>
      <c r="BN248" s="3">
        <v>1</v>
      </c>
      <c r="BO248" s="3">
        <v>4</v>
      </c>
      <c r="BP248" s="3">
        <f t="shared" si="136"/>
        <v>1</v>
      </c>
      <c r="BQ248" s="3">
        <v>4</v>
      </c>
      <c r="BR248" s="3">
        <f t="shared" si="137"/>
        <v>1</v>
      </c>
      <c r="BS248" s="3">
        <f t="shared" si="145"/>
        <v>1</v>
      </c>
      <c r="BT248" s="3">
        <v>4</v>
      </c>
      <c r="BU248" s="3">
        <f t="shared" si="138"/>
        <v>1</v>
      </c>
      <c r="BV248" s="3">
        <v>4</v>
      </c>
      <c r="BW248" s="3">
        <f t="shared" si="139"/>
        <v>1</v>
      </c>
      <c r="BX248" s="3">
        <v>3</v>
      </c>
      <c r="BY248" s="3">
        <f t="shared" si="140"/>
        <v>0.66666666666666663</v>
      </c>
      <c r="BZ248" s="3">
        <f t="shared" si="146"/>
        <v>0.88888888888888884</v>
      </c>
      <c r="CA248" s="3" t="s">
        <v>2058</v>
      </c>
      <c r="CB248" s="3">
        <v>1</v>
      </c>
      <c r="CC248" s="3">
        <v>12</v>
      </c>
      <c r="CD248" s="3">
        <f t="shared" si="147"/>
        <v>0.97800925925925919</v>
      </c>
    </row>
    <row r="249" spans="1:82" ht="15" x14ac:dyDescent="0.2">
      <c r="A249" s="3" t="s">
        <v>2059</v>
      </c>
      <c r="B249" s="21" t="s">
        <v>3153</v>
      </c>
      <c r="C249" s="3" t="s">
        <v>2060</v>
      </c>
      <c r="D249" s="3" t="s">
        <v>144</v>
      </c>
      <c r="E249" s="3" t="s">
        <v>2061</v>
      </c>
      <c r="F249" s="3">
        <v>5</v>
      </c>
      <c r="G249" s="3">
        <f t="shared" si="111"/>
        <v>1</v>
      </c>
      <c r="H249" s="3">
        <v>5</v>
      </c>
      <c r="I249" s="3">
        <f t="shared" si="112"/>
        <v>1</v>
      </c>
      <c r="J249" s="1">
        <f t="shared" si="141"/>
        <v>1</v>
      </c>
      <c r="K249" s="3">
        <v>5</v>
      </c>
      <c r="L249" s="3">
        <f t="shared" si="113"/>
        <v>1</v>
      </c>
      <c r="M249" s="3">
        <v>5</v>
      </c>
      <c r="N249" s="3">
        <f t="shared" si="114"/>
        <v>1</v>
      </c>
      <c r="O249" s="3">
        <v>5</v>
      </c>
      <c r="P249" s="3">
        <f t="shared" si="115"/>
        <v>1</v>
      </c>
      <c r="Q249" s="3">
        <v>5</v>
      </c>
      <c r="R249" s="3">
        <f t="shared" si="116"/>
        <v>1</v>
      </c>
      <c r="S249" s="3">
        <v>5</v>
      </c>
      <c r="T249" s="3">
        <f t="shared" si="117"/>
        <v>1</v>
      </c>
      <c r="U249" s="3">
        <v>4</v>
      </c>
      <c r="V249" s="3">
        <f t="shared" si="118"/>
        <v>0.75</v>
      </c>
      <c r="W249" s="3">
        <v>5</v>
      </c>
      <c r="X249" s="3">
        <f t="shared" si="119"/>
        <v>1</v>
      </c>
      <c r="Y249" s="3">
        <v>4</v>
      </c>
      <c r="Z249" s="3">
        <f t="shared" si="120"/>
        <v>0.75</v>
      </c>
      <c r="AA249" s="3">
        <v>5</v>
      </c>
      <c r="AB249" s="3">
        <f t="shared" si="121"/>
        <v>1</v>
      </c>
      <c r="AC249" s="3">
        <v>5</v>
      </c>
      <c r="AD249" s="3">
        <f t="shared" si="122"/>
        <v>1</v>
      </c>
      <c r="AE249" s="3">
        <v>5</v>
      </c>
      <c r="AF249" s="3">
        <f t="shared" si="123"/>
        <v>1</v>
      </c>
      <c r="AG249" s="3">
        <v>5</v>
      </c>
      <c r="AH249" s="3">
        <f t="shared" si="124"/>
        <v>1</v>
      </c>
      <c r="AI249" s="3">
        <f t="shared" si="142"/>
        <v>0.95833333333333337</v>
      </c>
      <c r="AJ249" s="3">
        <v>5</v>
      </c>
      <c r="AK249" s="3">
        <f t="shared" si="125"/>
        <v>1</v>
      </c>
      <c r="AL249" s="3">
        <v>5</v>
      </c>
      <c r="AM249" s="3">
        <f t="shared" si="126"/>
        <v>1</v>
      </c>
      <c r="AN249" s="3">
        <f t="shared" si="143"/>
        <v>1</v>
      </c>
      <c r="AO249" s="3" t="s">
        <v>2066</v>
      </c>
      <c r="AP249" s="3">
        <v>4</v>
      </c>
      <c r="AQ249" s="3">
        <f t="shared" si="127"/>
        <v>1</v>
      </c>
      <c r="AR249" s="3">
        <v>1</v>
      </c>
      <c r="AS249" s="3">
        <f t="shared" si="128"/>
        <v>0</v>
      </c>
      <c r="AT249" s="3">
        <v>2</v>
      </c>
      <c r="AU249" s="3">
        <f t="shared" si="129"/>
        <v>0.33333333333333331</v>
      </c>
      <c r="AV249" s="3">
        <v>3</v>
      </c>
      <c r="AW249" s="3">
        <f t="shared" si="130"/>
        <v>0.66666666666666663</v>
      </c>
      <c r="AX249" s="3">
        <v>4</v>
      </c>
      <c r="AY249" s="3">
        <f t="shared" si="131"/>
        <v>1</v>
      </c>
      <c r="AZ249" s="3">
        <v>3</v>
      </c>
      <c r="BA249" s="3">
        <f t="shared" si="132"/>
        <v>0.66666666666666663</v>
      </c>
      <c r="BB249" s="3">
        <v>4</v>
      </c>
      <c r="BC249" s="3">
        <f t="shared" si="133"/>
        <v>1</v>
      </c>
      <c r="BD249" s="3">
        <v>2</v>
      </c>
      <c r="BE249" s="3">
        <f t="shared" si="134"/>
        <v>0.33333333333333331</v>
      </c>
      <c r="BF249" s="3">
        <v>4</v>
      </c>
      <c r="BG249" s="3">
        <f t="shared" si="135"/>
        <v>1</v>
      </c>
      <c r="BH249" s="3">
        <f t="shared" si="144"/>
        <v>0.66666666666666652</v>
      </c>
      <c r="BO249" s="3">
        <v>4</v>
      </c>
      <c r="BP249" s="3">
        <f t="shared" si="136"/>
        <v>1</v>
      </c>
      <c r="BQ249" s="3">
        <v>4</v>
      </c>
      <c r="BR249" s="3">
        <f t="shared" si="137"/>
        <v>1</v>
      </c>
      <c r="BS249" s="3">
        <f t="shared" si="145"/>
        <v>1</v>
      </c>
      <c r="BT249" s="3">
        <v>4</v>
      </c>
      <c r="BU249" s="3">
        <f t="shared" si="138"/>
        <v>1</v>
      </c>
      <c r="BV249" s="3">
        <v>4</v>
      </c>
      <c r="BW249" s="3">
        <f t="shared" si="139"/>
        <v>1</v>
      </c>
      <c r="BX249" s="3">
        <v>4</v>
      </c>
      <c r="BY249" s="3">
        <f t="shared" si="140"/>
        <v>1</v>
      </c>
      <c r="BZ249" s="3">
        <f t="shared" si="146"/>
        <v>1</v>
      </c>
      <c r="CA249" s="3" t="s">
        <v>2067</v>
      </c>
      <c r="CB249" s="3">
        <v>1</v>
      </c>
      <c r="CC249" s="3">
        <v>6</v>
      </c>
      <c r="CD249" s="3">
        <f t="shared" si="147"/>
        <v>0.9464285714285714</v>
      </c>
    </row>
    <row r="250" spans="1:82" ht="15" x14ac:dyDescent="0.2">
      <c r="A250" s="3" t="s">
        <v>2068</v>
      </c>
      <c r="B250" s="21" t="s">
        <v>3137</v>
      </c>
      <c r="C250" s="3" t="s">
        <v>2069</v>
      </c>
      <c r="D250" s="3" t="s">
        <v>124</v>
      </c>
      <c r="E250" s="3" t="s">
        <v>1082</v>
      </c>
      <c r="G250" s="3">
        <f t="shared" si="111"/>
        <v>-0.25</v>
      </c>
      <c r="I250" s="3">
        <f t="shared" si="112"/>
        <v>-0.25</v>
      </c>
      <c r="J250" s="1" t="str">
        <f t="shared" si="141"/>
        <v/>
      </c>
      <c r="L250" s="3">
        <f t="shared" si="113"/>
        <v>-0.25</v>
      </c>
      <c r="N250" s="3">
        <f t="shared" si="114"/>
        <v>-0.25</v>
      </c>
      <c r="P250" s="3">
        <f t="shared" si="115"/>
        <v>-0.25</v>
      </c>
      <c r="R250" s="3">
        <f t="shared" si="116"/>
        <v>-0.25</v>
      </c>
      <c r="T250" s="3">
        <f t="shared" si="117"/>
        <v>-0.25</v>
      </c>
      <c r="V250" s="3">
        <f t="shared" si="118"/>
        <v>-0.25</v>
      </c>
      <c r="X250" s="3">
        <f t="shared" si="119"/>
        <v>-0.25</v>
      </c>
      <c r="Z250" s="3">
        <f t="shared" si="120"/>
        <v>-0.25</v>
      </c>
      <c r="AB250" s="3">
        <f t="shared" si="121"/>
        <v>-0.25</v>
      </c>
      <c r="AD250" s="3">
        <f t="shared" si="122"/>
        <v>-0.25</v>
      </c>
      <c r="AF250" s="3">
        <f t="shared" si="123"/>
        <v>-0.25</v>
      </c>
      <c r="AH250" s="3">
        <f t="shared" si="124"/>
        <v>-0.25</v>
      </c>
      <c r="AI250" s="3" t="str">
        <f t="shared" si="142"/>
        <v/>
      </c>
      <c r="AK250" s="3">
        <f t="shared" si="125"/>
        <v>-0.25</v>
      </c>
      <c r="AM250" s="3">
        <f t="shared" si="126"/>
        <v>-0.25</v>
      </c>
      <c r="AN250" s="3" t="str">
        <f t="shared" si="143"/>
        <v/>
      </c>
      <c r="AQ250" s="3">
        <f t="shared" si="127"/>
        <v>-0.33333333333333331</v>
      </c>
      <c r="AS250" s="3">
        <f t="shared" si="128"/>
        <v>-0.33333333333333331</v>
      </c>
      <c r="AU250" s="3">
        <f t="shared" si="129"/>
        <v>-0.33333333333333331</v>
      </c>
      <c r="AW250" s="3">
        <f t="shared" si="130"/>
        <v>-0.33333333333333331</v>
      </c>
      <c r="AY250" s="3">
        <f t="shared" si="131"/>
        <v>-0.33333333333333331</v>
      </c>
      <c r="BA250" s="3">
        <f t="shared" si="132"/>
        <v>-0.33333333333333331</v>
      </c>
      <c r="BC250" s="3">
        <f t="shared" si="133"/>
        <v>-0.33333333333333331</v>
      </c>
      <c r="BE250" s="3">
        <f t="shared" si="134"/>
        <v>-0.33333333333333331</v>
      </c>
      <c r="BG250" s="3">
        <f t="shared" si="135"/>
        <v>-0.33333333333333331</v>
      </c>
      <c r="BH250" s="3" t="str">
        <f t="shared" si="144"/>
        <v/>
      </c>
      <c r="BP250" s="3">
        <f t="shared" si="136"/>
        <v>-0.33333333333333331</v>
      </c>
      <c r="BR250" s="3">
        <f t="shared" si="137"/>
        <v>-0.33333333333333331</v>
      </c>
      <c r="BS250" s="3" t="str">
        <f t="shared" si="145"/>
        <v/>
      </c>
      <c r="BU250" s="3">
        <f t="shared" si="138"/>
        <v>-0.33333333333333331</v>
      </c>
      <c r="BW250" s="3">
        <f t="shared" si="139"/>
        <v>-0.33333333333333331</v>
      </c>
      <c r="BY250" s="3">
        <f t="shared" si="140"/>
        <v>-0.33333333333333331</v>
      </c>
      <c r="BZ250" s="3" t="str">
        <f t="shared" si="146"/>
        <v/>
      </c>
      <c r="CD250" s="3" t="str">
        <f t="shared" si="147"/>
        <v/>
      </c>
    </row>
    <row r="251" spans="1:82" ht="15" x14ac:dyDescent="0.2">
      <c r="A251" s="3" t="s">
        <v>2070</v>
      </c>
      <c r="B251" s="21" t="s">
        <v>3138</v>
      </c>
      <c r="C251" s="3" t="s">
        <v>2071</v>
      </c>
      <c r="D251" s="3" t="s">
        <v>124</v>
      </c>
      <c r="E251" s="3" t="s">
        <v>2040</v>
      </c>
      <c r="F251" s="3">
        <v>5</v>
      </c>
      <c r="G251" s="3">
        <f t="shared" si="111"/>
        <v>1</v>
      </c>
      <c r="H251" s="3">
        <v>5</v>
      </c>
      <c r="I251" s="3">
        <f t="shared" si="112"/>
        <v>1</v>
      </c>
      <c r="J251" s="1">
        <f t="shared" si="141"/>
        <v>1</v>
      </c>
      <c r="K251" s="3">
        <v>5</v>
      </c>
      <c r="L251" s="3">
        <f t="shared" si="113"/>
        <v>1</v>
      </c>
      <c r="M251" s="3">
        <v>3</v>
      </c>
      <c r="N251" s="3">
        <f t="shared" si="114"/>
        <v>0.5</v>
      </c>
      <c r="O251" s="3">
        <v>5</v>
      </c>
      <c r="P251" s="3">
        <f t="shared" si="115"/>
        <v>1</v>
      </c>
      <c r="Q251" s="3">
        <v>4</v>
      </c>
      <c r="R251" s="3">
        <f t="shared" si="116"/>
        <v>0.75</v>
      </c>
      <c r="S251" s="3">
        <v>4</v>
      </c>
      <c r="T251" s="3">
        <f t="shared" si="117"/>
        <v>0.75</v>
      </c>
      <c r="U251" s="3">
        <v>5</v>
      </c>
      <c r="V251" s="3">
        <f t="shared" si="118"/>
        <v>1</v>
      </c>
      <c r="W251" s="3">
        <v>4</v>
      </c>
      <c r="X251" s="3">
        <f t="shared" si="119"/>
        <v>0.75</v>
      </c>
      <c r="Y251" s="3">
        <v>3</v>
      </c>
      <c r="Z251" s="3">
        <f t="shared" si="120"/>
        <v>0.5</v>
      </c>
      <c r="AA251" s="3">
        <v>5</v>
      </c>
      <c r="AB251" s="3">
        <f t="shared" si="121"/>
        <v>1</v>
      </c>
      <c r="AC251" s="3">
        <v>4</v>
      </c>
      <c r="AD251" s="3">
        <f t="shared" si="122"/>
        <v>0.75</v>
      </c>
      <c r="AE251" s="3">
        <v>4</v>
      </c>
      <c r="AF251" s="3">
        <f t="shared" si="123"/>
        <v>0.75</v>
      </c>
      <c r="AG251" s="3">
        <v>3</v>
      </c>
      <c r="AH251" s="3">
        <f t="shared" si="124"/>
        <v>0.5</v>
      </c>
      <c r="AI251" s="3">
        <f t="shared" si="142"/>
        <v>0.77083333333333337</v>
      </c>
      <c r="AJ251" s="3">
        <v>5</v>
      </c>
      <c r="AK251" s="3">
        <f t="shared" si="125"/>
        <v>1</v>
      </c>
      <c r="AL251" s="3">
        <v>5</v>
      </c>
      <c r="AM251" s="3">
        <f t="shared" si="126"/>
        <v>1</v>
      </c>
      <c r="AN251" s="3">
        <f t="shared" si="143"/>
        <v>1</v>
      </c>
      <c r="AO251" s="3" t="s">
        <v>2076</v>
      </c>
      <c r="AP251" s="3">
        <v>3</v>
      </c>
      <c r="AQ251" s="3">
        <f t="shared" si="127"/>
        <v>0.66666666666666663</v>
      </c>
      <c r="AR251" s="3">
        <v>3</v>
      </c>
      <c r="AS251" s="3">
        <f t="shared" si="128"/>
        <v>0.66666666666666663</v>
      </c>
      <c r="AT251" s="3">
        <v>2</v>
      </c>
      <c r="AU251" s="3">
        <f t="shared" si="129"/>
        <v>0.33333333333333331</v>
      </c>
      <c r="AV251" s="3">
        <v>4</v>
      </c>
      <c r="AW251" s="3">
        <f t="shared" si="130"/>
        <v>1</v>
      </c>
      <c r="AX251" s="3">
        <v>4</v>
      </c>
      <c r="AY251" s="3">
        <f t="shared" si="131"/>
        <v>1</v>
      </c>
      <c r="AZ251" s="3">
        <v>3</v>
      </c>
      <c r="BA251" s="3">
        <f t="shared" si="132"/>
        <v>0.66666666666666663</v>
      </c>
      <c r="BB251" s="3">
        <v>4</v>
      </c>
      <c r="BC251" s="3">
        <f t="shared" si="133"/>
        <v>1</v>
      </c>
      <c r="BD251" s="3">
        <v>3</v>
      </c>
      <c r="BE251" s="3">
        <f t="shared" si="134"/>
        <v>0.66666666666666663</v>
      </c>
      <c r="BF251" s="3">
        <v>2</v>
      </c>
      <c r="BG251" s="3">
        <f t="shared" si="135"/>
        <v>0.33333333333333331</v>
      </c>
      <c r="BH251" s="3">
        <f t="shared" si="144"/>
        <v>0.70370370370370372</v>
      </c>
      <c r="BI251" s="3" t="s">
        <v>2077</v>
      </c>
      <c r="BJ251" s="3">
        <v>3</v>
      </c>
      <c r="BO251" s="3">
        <v>4</v>
      </c>
      <c r="BP251" s="3">
        <f t="shared" si="136"/>
        <v>1</v>
      </c>
      <c r="BQ251" s="3">
        <v>4</v>
      </c>
      <c r="BR251" s="3">
        <f t="shared" si="137"/>
        <v>1</v>
      </c>
      <c r="BS251" s="3">
        <f t="shared" si="145"/>
        <v>1</v>
      </c>
      <c r="BT251" s="3">
        <v>4</v>
      </c>
      <c r="BU251" s="3">
        <f t="shared" si="138"/>
        <v>1</v>
      </c>
      <c r="BV251" s="3">
        <v>3</v>
      </c>
      <c r="BW251" s="3">
        <f t="shared" si="139"/>
        <v>0.66666666666666663</v>
      </c>
      <c r="BX251" s="3">
        <v>3</v>
      </c>
      <c r="BY251" s="3">
        <f t="shared" si="140"/>
        <v>0.66666666666666663</v>
      </c>
      <c r="BZ251" s="3">
        <f t="shared" si="146"/>
        <v>0.77777777777777768</v>
      </c>
      <c r="CA251" s="3" t="s">
        <v>2078</v>
      </c>
      <c r="CB251" s="3">
        <v>0</v>
      </c>
      <c r="CD251" s="3">
        <f t="shared" si="147"/>
        <v>0.75033068783068779</v>
      </c>
    </row>
    <row r="252" spans="1:82" ht="15" x14ac:dyDescent="0.2">
      <c r="A252" s="3" t="s">
        <v>2079</v>
      </c>
      <c r="B252" s="21" t="s">
        <v>3137</v>
      </c>
      <c r="C252" s="3" t="s">
        <v>2080</v>
      </c>
      <c r="D252" s="3" t="s">
        <v>144</v>
      </c>
      <c r="E252" s="3" t="s">
        <v>2081</v>
      </c>
      <c r="G252" s="3">
        <f t="shared" si="111"/>
        <v>-0.25</v>
      </c>
      <c r="I252" s="3">
        <f t="shared" si="112"/>
        <v>-0.25</v>
      </c>
      <c r="J252" s="1" t="str">
        <f t="shared" si="141"/>
        <v/>
      </c>
      <c r="L252" s="3">
        <f t="shared" si="113"/>
        <v>-0.25</v>
      </c>
      <c r="N252" s="3">
        <f t="shared" si="114"/>
        <v>-0.25</v>
      </c>
      <c r="P252" s="3">
        <f t="shared" si="115"/>
        <v>-0.25</v>
      </c>
      <c r="R252" s="3">
        <f t="shared" si="116"/>
        <v>-0.25</v>
      </c>
      <c r="T252" s="3">
        <f t="shared" si="117"/>
        <v>-0.25</v>
      </c>
      <c r="V252" s="3">
        <f t="shared" si="118"/>
        <v>-0.25</v>
      </c>
      <c r="X252" s="3">
        <f t="shared" si="119"/>
        <v>-0.25</v>
      </c>
      <c r="Z252" s="3">
        <f t="shared" si="120"/>
        <v>-0.25</v>
      </c>
      <c r="AB252" s="3">
        <f t="shared" si="121"/>
        <v>-0.25</v>
      </c>
      <c r="AD252" s="3">
        <f t="shared" si="122"/>
        <v>-0.25</v>
      </c>
      <c r="AF252" s="3">
        <f t="shared" si="123"/>
        <v>-0.25</v>
      </c>
      <c r="AH252" s="3">
        <f t="shared" si="124"/>
        <v>-0.25</v>
      </c>
      <c r="AI252" s="3" t="str">
        <f t="shared" si="142"/>
        <v/>
      </c>
      <c r="AK252" s="3">
        <f t="shared" si="125"/>
        <v>-0.25</v>
      </c>
      <c r="AM252" s="3">
        <f t="shared" si="126"/>
        <v>-0.25</v>
      </c>
      <c r="AN252" s="3" t="str">
        <f t="shared" si="143"/>
        <v/>
      </c>
      <c r="AQ252" s="3">
        <f t="shared" si="127"/>
        <v>-0.33333333333333331</v>
      </c>
      <c r="AS252" s="3">
        <f t="shared" si="128"/>
        <v>-0.33333333333333331</v>
      </c>
      <c r="AU252" s="3">
        <f t="shared" si="129"/>
        <v>-0.33333333333333331</v>
      </c>
      <c r="AW252" s="3">
        <f t="shared" si="130"/>
        <v>-0.33333333333333331</v>
      </c>
      <c r="AY252" s="3">
        <f t="shared" si="131"/>
        <v>-0.33333333333333331</v>
      </c>
      <c r="BA252" s="3">
        <f t="shared" si="132"/>
        <v>-0.33333333333333331</v>
      </c>
      <c r="BC252" s="3">
        <f t="shared" si="133"/>
        <v>-0.33333333333333331</v>
      </c>
      <c r="BE252" s="3">
        <f t="shared" si="134"/>
        <v>-0.33333333333333331</v>
      </c>
      <c r="BG252" s="3">
        <f t="shared" si="135"/>
        <v>-0.33333333333333331</v>
      </c>
      <c r="BH252" s="3" t="str">
        <f t="shared" si="144"/>
        <v/>
      </c>
      <c r="BP252" s="3">
        <f t="shared" si="136"/>
        <v>-0.33333333333333331</v>
      </c>
      <c r="BR252" s="3">
        <f t="shared" si="137"/>
        <v>-0.33333333333333331</v>
      </c>
      <c r="BS252" s="3" t="str">
        <f t="shared" si="145"/>
        <v/>
      </c>
      <c r="BU252" s="3">
        <f t="shared" si="138"/>
        <v>-0.33333333333333331</v>
      </c>
      <c r="BW252" s="3">
        <f t="shared" si="139"/>
        <v>-0.33333333333333331</v>
      </c>
      <c r="BY252" s="3">
        <f t="shared" si="140"/>
        <v>-0.33333333333333331</v>
      </c>
      <c r="BZ252" s="3" t="str">
        <f t="shared" si="146"/>
        <v/>
      </c>
      <c r="CD252" s="3" t="str">
        <f t="shared" si="147"/>
        <v/>
      </c>
    </row>
    <row r="253" spans="1:82" ht="15" x14ac:dyDescent="0.2">
      <c r="A253" s="3" t="s">
        <v>2082</v>
      </c>
      <c r="B253" s="21" t="s">
        <v>3137</v>
      </c>
      <c r="C253" s="3" t="s">
        <v>1101</v>
      </c>
      <c r="D253" s="3" t="s">
        <v>124</v>
      </c>
      <c r="E253" s="3" t="s">
        <v>879</v>
      </c>
      <c r="F253" s="3">
        <v>4</v>
      </c>
      <c r="G253" s="3">
        <f t="shared" si="111"/>
        <v>0.75</v>
      </c>
      <c r="H253" s="3">
        <v>3</v>
      </c>
      <c r="I253" s="3">
        <f t="shared" si="112"/>
        <v>0.5</v>
      </c>
      <c r="J253" s="1">
        <f t="shared" si="141"/>
        <v>0.625</v>
      </c>
      <c r="K253" s="3">
        <v>4</v>
      </c>
      <c r="L253" s="3">
        <f t="shared" si="113"/>
        <v>0.75</v>
      </c>
      <c r="M253" s="3">
        <v>2</v>
      </c>
      <c r="N253" s="3">
        <f t="shared" si="114"/>
        <v>0.25</v>
      </c>
      <c r="O253" s="3">
        <v>3</v>
      </c>
      <c r="P253" s="3">
        <f t="shared" si="115"/>
        <v>0.5</v>
      </c>
      <c r="Q253" s="3">
        <v>3</v>
      </c>
      <c r="R253" s="3">
        <f t="shared" si="116"/>
        <v>0.5</v>
      </c>
      <c r="S253" s="3">
        <v>3</v>
      </c>
      <c r="T253" s="3">
        <f t="shared" si="117"/>
        <v>0.5</v>
      </c>
      <c r="U253" s="3">
        <v>2</v>
      </c>
      <c r="V253" s="3">
        <f t="shared" si="118"/>
        <v>0.25</v>
      </c>
      <c r="W253" s="3">
        <v>3</v>
      </c>
      <c r="X253" s="3">
        <f t="shared" si="119"/>
        <v>0.5</v>
      </c>
      <c r="Y253" s="3">
        <v>1</v>
      </c>
      <c r="Z253" s="3">
        <f t="shared" si="120"/>
        <v>0</v>
      </c>
      <c r="AA253" s="3">
        <v>2</v>
      </c>
      <c r="AB253" s="3">
        <f t="shared" si="121"/>
        <v>0.25</v>
      </c>
      <c r="AC253" s="3">
        <v>3</v>
      </c>
      <c r="AD253" s="3">
        <f t="shared" si="122"/>
        <v>0.5</v>
      </c>
      <c r="AE253" s="3">
        <v>3</v>
      </c>
      <c r="AF253" s="3">
        <f t="shared" si="123"/>
        <v>0.5</v>
      </c>
      <c r="AG253" s="3">
        <v>1</v>
      </c>
      <c r="AH253" s="3">
        <f t="shared" si="124"/>
        <v>0</v>
      </c>
      <c r="AI253" s="3">
        <f t="shared" si="142"/>
        <v>0.375</v>
      </c>
      <c r="AJ253" s="3">
        <v>5</v>
      </c>
      <c r="AK253" s="3">
        <f t="shared" si="125"/>
        <v>1</v>
      </c>
      <c r="AL253" s="3">
        <v>4</v>
      </c>
      <c r="AM253" s="3">
        <f t="shared" si="126"/>
        <v>0.75</v>
      </c>
      <c r="AN253" s="3">
        <f t="shared" si="143"/>
        <v>0.875</v>
      </c>
      <c r="AO253" s="3" t="s">
        <v>2086</v>
      </c>
      <c r="AP253" s="3">
        <v>2</v>
      </c>
      <c r="AQ253" s="3">
        <f t="shared" si="127"/>
        <v>0.33333333333333331</v>
      </c>
      <c r="AR253" s="3">
        <v>0</v>
      </c>
      <c r="AS253" s="3">
        <f t="shared" si="128"/>
        <v>-0.33333333333333331</v>
      </c>
      <c r="AT253" s="3">
        <v>0</v>
      </c>
      <c r="AU253" s="3">
        <f t="shared" si="129"/>
        <v>-0.33333333333333331</v>
      </c>
      <c r="AV253" s="3">
        <v>0</v>
      </c>
      <c r="AW253" s="3">
        <f t="shared" si="130"/>
        <v>-0.33333333333333331</v>
      </c>
      <c r="AX253" s="3">
        <v>0</v>
      </c>
      <c r="AY253" s="3">
        <f t="shared" si="131"/>
        <v>-0.33333333333333331</v>
      </c>
      <c r="AZ253" s="3">
        <v>0</v>
      </c>
      <c r="BA253" s="3">
        <f t="shared" si="132"/>
        <v>-0.33333333333333331</v>
      </c>
      <c r="BB253" s="3">
        <v>0</v>
      </c>
      <c r="BC253" s="3">
        <f t="shared" si="133"/>
        <v>-0.33333333333333331</v>
      </c>
      <c r="BD253" s="3">
        <v>0</v>
      </c>
      <c r="BE253" s="3">
        <f t="shared" si="134"/>
        <v>-0.33333333333333331</v>
      </c>
      <c r="BF253" s="3">
        <v>0</v>
      </c>
      <c r="BG253" s="3">
        <f t="shared" si="135"/>
        <v>-0.33333333333333331</v>
      </c>
      <c r="BH253" s="3" t="str">
        <f t="shared" si="144"/>
        <v/>
      </c>
      <c r="BI253" s="3" t="s">
        <v>121</v>
      </c>
      <c r="BJ253" s="3">
        <v>0</v>
      </c>
      <c r="BK253" s="3" t="s">
        <v>121</v>
      </c>
      <c r="BL253" s="3">
        <v>0</v>
      </c>
      <c r="BM253" s="3" t="s">
        <v>121</v>
      </c>
      <c r="BN253" s="3">
        <v>0</v>
      </c>
      <c r="BO253" s="3">
        <v>2</v>
      </c>
      <c r="BP253" s="3">
        <f t="shared" si="136"/>
        <v>0.33333333333333331</v>
      </c>
      <c r="BQ253" s="3">
        <v>2</v>
      </c>
      <c r="BR253" s="3">
        <f t="shared" si="137"/>
        <v>0.33333333333333331</v>
      </c>
      <c r="BS253" s="3">
        <f t="shared" si="145"/>
        <v>0.33333333333333331</v>
      </c>
      <c r="BT253" s="3">
        <v>4</v>
      </c>
      <c r="BU253" s="3">
        <f t="shared" si="138"/>
        <v>1</v>
      </c>
      <c r="BV253" s="3">
        <v>4</v>
      </c>
      <c r="BW253" s="3">
        <f t="shared" si="139"/>
        <v>1</v>
      </c>
      <c r="BX253" s="3">
        <v>3</v>
      </c>
      <c r="BY253" s="3">
        <f t="shared" si="140"/>
        <v>0.66666666666666663</v>
      </c>
      <c r="BZ253" s="3">
        <f t="shared" si="146"/>
        <v>0.88888888888888884</v>
      </c>
      <c r="CA253" s="3" t="s">
        <v>2087</v>
      </c>
      <c r="CB253" s="3">
        <v>1</v>
      </c>
      <c r="CC253" s="3">
        <v>2</v>
      </c>
      <c r="CD253" s="3">
        <f t="shared" si="147"/>
        <v>0.68287037037037035</v>
      </c>
    </row>
    <row r="254" spans="1:82" ht="15" x14ac:dyDescent="0.2">
      <c r="A254" s="3" t="s">
        <v>2088</v>
      </c>
      <c r="B254" s="21" t="s">
        <v>3152</v>
      </c>
      <c r="C254" s="3" t="s">
        <v>2089</v>
      </c>
      <c r="D254" s="3" t="s">
        <v>124</v>
      </c>
      <c r="E254" s="3" t="s">
        <v>371</v>
      </c>
      <c r="F254" s="3">
        <v>5</v>
      </c>
      <c r="G254" s="3">
        <f t="shared" si="111"/>
        <v>1</v>
      </c>
      <c r="H254" s="3">
        <v>5</v>
      </c>
      <c r="I254" s="3">
        <f t="shared" si="112"/>
        <v>1</v>
      </c>
      <c r="J254" s="1">
        <f t="shared" si="141"/>
        <v>1</v>
      </c>
      <c r="K254" s="3">
        <v>5</v>
      </c>
      <c r="L254" s="3">
        <f t="shared" si="113"/>
        <v>1</v>
      </c>
      <c r="M254" s="3">
        <v>5</v>
      </c>
      <c r="N254" s="3">
        <f t="shared" si="114"/>
        <v>1</v>
      </c>
      <c r="O254" s="3">
        <v>3</v>
      </c>
      <c r="P254" s="3">
        <f t="shared" si="115"/>
        <v>0.5</v>
      </c>
      <c r="Q254" s="3">
        <v>5</v>
      </c>
      <c r="R254" s="3">
        <f t="shared" si="116"/>
        <v>1</v>
      </c>
      <c r="S254" s="3">
        <v>5</v>
      </c>
      <c r="T254" s="3">
        <f t="shared" si="117"/>
        <v>1</v>
      </c>
      <c r="U254" s="3">
        <v>5</v>
      </c>
      <c r="V254" s="3">
        <f t="shared" si="118"/>
        <v>1</v>
      </c>
      <c r="W254" s="3">
        <v>4</v>
      </c>
      <c r="X254" s="3">
        <f t="shared" si="119"/>
        <v>0.75</v>
      </c>
      <c r="Y254" s="3">
        <v>4</v>
      </c>
      <c r="Z254" s="3">
        <f t="shared" si="120"/>
        <v>0.75</v>
      </c>
      <c r="AA254" s="3">
        <v>5</v>
      </c>
      <c r="AB254" s="3">
        <f t="shared" si="121"/>
        <v>1</v>
      </c>
      <c r="AC254" s="3">
        <v>4</v>
      </c>
      <c r="AD254" s="3">
        <f t="shared" si="122"/>
        <v>0.75</v>
      </c>
      <c r="AE254" s="3">
        <v>3</v>
      </c>
      <c r="AF254" s="3">
        <f t="shared" si="123"/>
        <v>0.5</v>
      </c>
      <c r="AG254" s="3">
        <v>5</v>
      </c>
      <c r="AH254" s="3">
        <f t="shared" si="124"/>
        <v>1</v>
      </c>
      <c r="AI254" s="3">
        <f t="shared" si="142"/>
        <v>0.85416666666666663</v>
      </c>
      <c r="AJ254" s="3">
        <v>5</v>
      </c>
      <c r="AK254" s="3">
        <f t="shared" si="125"/>
        <v>1</v>
      </c>
      <c r="AL254" s="3">
        <v>4</v>
      </c>
      <c r="AM254" s="3">
        <f t="shared" si="126"/>
        <v>0.75</v>
      </c>
      <c r="AN254" s="3">
        <f t="shared" si="143"/>
        <v>0.875</v>
      </c>
      <c r="AO254" s="3" t="s">
        <v>2093</v>
      </c>
      <c r="AQ254" s="3">
        <f t="shared" si="127"/>
        <v>-0.33333333333333331</v>
      </c>
      <c r="AS254" s="3">
        <f t="shared" si="128"/>
        <v>-0.33333333333333331</v>
      </c>
      <c r="AU254" s="3">
        <f t="shared" si="129"/>
        <v>-0.33333333333333331</v>
      </c>
      <c r="AW254" s="3">
        <f t="shared" si="130"/>
        <v>-0.33333333333333331</v>
      </c>
      <c r="AY254" s="3">
        <f t="shared" si="131"/>
        <v>-0.33333333333333331</v>
      </c>
      <c r="BA254" s="3">
        <f t="shared" si="132"/>
        <v>-0.33333333333333331</v>
      </c>
      <c r="BC254" s="3">
        <f t="shared" si="133"/>
        <v>-0.33333333333333331</v>
      </c>
      <c r="BE254" s="3">
        <f t="shared" si="134"/>
        <v>-0.33333333333333331</v>
      </c>
      <c r="BG254" s="3">
        <f t="shared" si="135"/>
        <v>-0.33333333333333331</v>
      </c>
      <c r="BH254" s="3" t="str">
        <f t="shared" si="144"/>
        <v/>
      </c>
      <c r="BP254" s="3">
        <f t="shared" si="136"/>
        <v>-0.33333333333333331</v>
      </c>
      <c r="BR254" s="3">
        <f t="shared" si="137"/>
        <v>-0.33333333333333331</v>
      </c>
      <c r="BS254" s="3" t="str">
        <f t="shared" si="145"/>
        <v/>
      </c>
      <c r="BU254" s="3">
        <f t="shared" si="138"/>
        <v>-0.33333333333333331</v>
      </c>
      <c r="BW254" s="3">
        <f t="shared" si="139"/>
        <v>-0.33333333333333331</v>
      </c>
      <c r="BY254" s="3">
        <f t="shared" si="140"/>
        <v>-0.33333333333333331</v>
      </c>
      <c r="BZ254" s="3" t="str">
        <f t="shared" si="146"/>
        <v/>
      </c>
      <c r="CD254" s="3">
        <f t="shared" si="147"/>
        <v>0.90972222222222221</v>
      </c>
    </row>
    <row r="255" spans="1:82" ht="15" x14ac:dyDescent="0.2">
      <c r="A255" s="3" t="s">
        <v>2102</v>
      </c>
      <c r="B255" s="21" t="s">
        <v>3139</v>
      </c>
      <c r="C255" s="3" t="s">
        <v>2094</v>
      </c>
      <c r="D255" s="3" t="s">
        <v>124</v>
      </c>
      <c r="E255" s="3" t="s">
        <v>843</v>
      </c>
      <c r="F255" s="3">
        <v>5</v>
      </c>
      <c r="G255" s="3">
        <f t="shared" si="111"/>
        <v>1</v>
      </c>
      <c r="H255" s="3">
        <v>5</v>
      </c>
      <c r="I255" s="3">
        <f t="shared" si="112"/>
        <v>1</v>
      </c>
      <c r="J255" s="1">
        <f t="shared" si="141"/>
        <v>1</v>
      </c>
      <c r="K255" s="3">
        <v>3</v>
      </c>
      <c r="L255" s="3">
        <f t="shared" si="113"/>
        <v>0.5</v>
      </c>
      <c r="M255" s="3">
        <v>3</v>
      </c>
      <c r="N255" s="3">
        <f t="shared" si="114"/>
        <v>0.5</v>
      </c>
      <c r="O255" s="3">
        <v>4</v>
      </c>
      <c r="P255" s="3">
        <f t="shared" si="115"/>
        <v>0.75</v>
      </c>
      <c r="Q255" s="3">
        <v>3</v>
      </c>
      <c r="R255" s="3">
        <f t="shared" si="116"/>
        <v>0.5</v>
      </c>
      <c r="S255" s="3">
        <v>3</v>
      </c>
      <c r="T255" s="3">
        <f t="shared" si="117"/>
        <v>0.5</v>
      </c>
      <c r="U255" s="3">
        <v>4</v>
      </c>
      <c r="V255" s="3">
        <f t="shared" si="118"/>
        <v>0.75</v>
      </c>
      <c r="W255" s="3">
        <v>3</v>
      </c>
      <c r="X255" s="3">
        <f t="shared" si="119"/>
        <v>0.5</v>
      </c>
      <c r="Y255" s="3">
        <v>5</v>
      </c>
      <c r="Z255" s="3">
        <f t="shared" si="120"/>
        <v>1</v>
      </c>
      <c r="AA255" s="3">
        <v>3</v>
      </c>
      <c r="AB255" s="3">
        <f t="shared" si="121"/>
        <v>0.5</v>
      </c>
      <c r="AC255" s="3">
        <v>2</v>
      </c>
      <c r="AD255" s="3">
        <f t="shared" si="122"/>
        <v>0.25</v>
      </c>
      <c r="AE255" s="3">
        <v>4</v>
      </c>
      <c r="AF255" s="3">
        <f t="shared" si="123"/>
        <v>0.75</v>
      </c>
      <c r="AG255" s="3">
        <v>3</v>
      </c>
      <c r="AH255" s="3">
        <f t="shared" si="124"/>
        <v>0.5</v>
      </c>
      <c r="AI255" s="3">
        <f t="shared" si="142"/>
        <v>0.58333333333333337</v>
      </c>
      <c r="AJ255" s="3">
        <v>3</v>
      </c>
      <c r="AK255" s="3">
        <f t="shared" si="125"/>
        <v>0.5</v>
      </c>
      <c r="AL255" s="3">
        <v>3</v>
      </c>
      <c r="AM255" s="3">
        <f t="shared" si="126"/>
        <v>0.5</v>
      </c>
      <c r="AN255" s="3">
        <f t="shared" si="143"/>
        <v>0.5</v>
      </c>
      <c r="AO255" s="3" t="s">
        <v>2100</v>
      </c>
      <c r="AP255" s="3">
        <v>3</v>
      </c>
      <c r="AQ255" s="3">
        <f t="shared" si="127"/>
        <v>0.66666666666666663</v>
      </c>
      <c r="AR255" s="3">
        <v>3</v>
      </c>
      <c r="AS255" s="3">
        <f t="shared" si="128"/>
        <v>0.66666666666666663</v>
      </c>
      <c r="AT255" s="3">
        <v>1</v>
      </c>
      <c r="AU255" s="3">
        <f t="shared" si="129"/>
        <v>0</v>
      </c>
      <c r="AV255" s="3">
        <v>2</v>
      </c>
      <c r="AW255" s="3">
        <f t="shared" si="130"/>
        <v>0.33333333333333331</v>
      </c>
      <c r="AX255" s="3">
        <v>2</v>
      </c>
      <c r="AY255" s="3">
        <f t="shared" si="131"/>
        <v>0.33333333333333331</v>
      </c>
      <c r="AZ255" s="3">
        <v>2</v>
      </c>
      <c r="BA255" s="3">
        <f t="shared" si="132"/>
        <v>0.33333333333333331</v>
      </c>
      <c r="BB255" s="3">
        <v>2</v>
      </c>
      <c r="BC255" s="3">
        <f t="shared" si="133"/>
        <v>0.33333333333333331</v>
      </c>
      <c r="BD255" s="3">
        <v>1</v>
      </c>
      <c r="BE255" s="3">
        <f t="shared" si="134"/>
        <v>0</v>
      </c>
      <c r="BF255" s="3">
        <v>4</v>
      </c>
      <c r="BG255" s="3">
        <f t="shared" si="135"/>
        <v>1</v>
      </c>
      <c r="BH255" s="3">
        <f t="shared" si="144"/>
        <v>0.40740740740740738</v>
      </c>
      <c r="BO255" s="3">
        <v>3</v>
      </c>
      <c r="BP255" s="3">
        <f t="shared" si="136"/>
        <v>0.66666666666666663</v>
      </c>
      <c r="BQ255" s="3">
        <v>3</v>
      </c>
      <c r="BR255" s="3">
        <f t="shared" si="137"/>
        <v>0.66666666666666663</v>
      </c>
      <c r="BS255" s="3">
        <f t="shared" si="145"/>
        <v>0.66666666666666663</v>
      </c>
      <c r="BT255" s="3">
        <v>4</v>
      </c>
      <c r="BU255" s="3">
        <f t="shared" si="138"/>
        <v>1</v>
      </c>
      <c r="BV255" s="3">
        <v>2</v>
      </c>
      <c r="BW255" s="3">
        <f t="shared" si="139"/>
        <v>0.33333333333333331</v>
      </c>
      <c r="BX255" s="3">
        <v>3</v>
      </c>
      <c r="BY255" s="3">
        <f t="shared" si="140"/>
        <v>0.66666666666666663</v>
      </c>
      <c r="BZ255" s="3">
        <f t="shared" si="146"/>
        <v>0.66666666666666663</v>
      </c>
      <c r="CA255" s="3" t="s">
        <v>2101</v>
      </c>
      <c r="CB255" s="3">
        <v>1</v>
      </c>
      <c r="CC255" s="3">
        <v>1</v>
      </c>
      <c r="CD255" s="3">
        <f t="shared" si="147"/>
        <v>0.68915343915343918</v>
      </c>
    </row>
    <row r="256" spans="1:82" ht="15" x14ac:dyDescent="0.2">
      <c r="A256" s="3" t="s">
        <v>2103</v>
      </c>
      <c r="B256" s="21" t="s">
        <v>3150</v>
      </c>
      <c r="C256" s="3" t="s">
        <v>2104</v>
      </c>
      <c r="D256" s="3" t="s">
        <v>144</v>
      </c>
      <c r="E256" s="3" t="s">
        <v>2105</v>
      </c>
      <c r="F256" s="3">
        <v>4</v>
      </c>
      <c r="G256" s="3">
        <f t="shared" si="111"/>
        <v>0.75</v>
      </c>
      <c r="H256" s="3">
        <v>5</v>
      </c>
      <c r="I256" s="3">
        <f t="shared" si="112"/>
        <v>1</v>
      </c>
      <c r="J256" s="1">
        <f t="shared" si="141"/>
        <v>0.875</v>
      </c>
      <c r="K256" s="3">
        <v>5</v>
      </c>
      <c r="L256" s="3">
        <f t="shared" si="113"/>
        <v>1</v>
      </c>
      <c r="M256" s="3">
        <v>5</v>
      </c>
      <c r="N256" s="3">
        <f t="shared" si="114"/>
        <v>1</v>
      </c>
      <c r="O256" s="3">
        <v>5</v>
      </c>
      <c r="P256" s="3">
        <f t="shared" si="115"/>
        <v>1</v>
      </c>
      <c r="Q256" s="3">
        <v>5</v>
      </c>
      <c r="R256" s="3">
        <f t="shared" si="116"/>
        <v>1</v>
      </c>
      <c r="S256" s="3">
        <v>4</v>
      </c>
      <c r="T256" s="3">
        <f t="shared" si="117"/>
        <v>0.75</v>
      </c>
      <c r="U256" s="3">
        <v>5</v>
      </c>
      <c r="V256" s="3">
        <f t="shared" si="118"/>
        <v>1</v>
      </c>
      <c r="W256" s="3">
        <v>5</v>
      </c>
      <c r="X256" s="3">
        <f t="shared" si="119"/>
        <v>1</v>
      </c>
      <c r="Y256" s="3">
        <v>5</v>
      </c>
      <c r="Z256" s="3">
        <f t="shared" si="120"/>
        <v>1</v>
      </c>
      <c r="AA256" s="3">
        <v>5</v>
      </c>
      <c r="AB256" s="3">
        <f t="shared" si="121"/>
        <v>1</v>
      </c>
      <c r="AC256" s="3">
        <v>4</v>
      </c>
      <c r="AD256" s="3">
        <f t="shared" si="122"/>
        <v>0.75</v>
      </c>
      <c r="AE256" s="3">
        <v>4</v>
      </c>
      <c r="AF256" s="3">
        <f t="shared" si="123"/>
        <v>0.75</v>
      </c>
      <c r="AG256" s="3">
        <v>5</v>
      </c>
      <c r="AH256" s="3">
        <f t="shared" si="124"/>
        <v>1</v>
      </c>
      <c r="AI256" s="3">
        <f t="shared" si="142"/>
        <v>0.9375</v>
      </c>
      <c r="AJ256" s="3">
        <v>5</v>
      </c>
      <c r="AK256" s="3">
        <f t="shared" si="125"/>
        <v>1</v>
      </c>
      <c r="AL256" s="3">
        <v>5</v>
      </c>
      <c r="AM256" s="3">
        <f t="shared" si="126"/>
        <v>1</v>
      </c>
      <c r="AN256" s="3">
        <f t="shared" si="143"/>
        <v>1</v>
      </c>
      <c r="AO256" s="3" t="s">
        <v>2109</v>
      </c>
      <c r="AP256" s="3">
        <v>4</v>
      </c>
      <c r="AQ256" s="3">
        <f t="shared" si="127"/>
        <v>1</v>
      </c>
      <c r="AR256" s="3">
        <v>4</v>
      </c>
      <c r="AS256" s="3">
        <f t="shared" si="128"/>
        <v>1</v>
      </c>
      <c r="AT256" s="3">
        <v>1</v>
      </c>
      <c r="AU256" s="3">
        <f t="shared" si="129"/>
        <v>0</v>
      </c>
      <c r="AV256" s="3">
        <v>1</v>
      </c>
      <c r="AW256" s="3">
        <f t="shared" si="130"/>
        <v>0</v>
      </c>
      <c r="AX256" s="3">
        <v>4</v>
      </c>
      <c r="AY256" s="3">
        <f t="shared" si="131"/>
        <v>1</v>
      </c>
      <c r="AZ256" s="3">
        <v>1</v>
      </c>
      <c r="BA256" s="3">
        <f t="shared" si="132"/>
        <v>0</v>
      </c>
      <c r="BB256" s="3">
        <v>3</v>
      </c>
      <c r="BC256" s="3">
        <f t="shared" si="133"/>
        <v>0.66666666666666663</v>
      </c>
      <c r="BD256" s="3">
        <v>3</v>
      </c>
      <c r="BE256" s="3">
        <f t="shared" si="134"/>
        <v>0.66666666666666663</v>
      </c>
      <c r="BF256" s="3">
        <v>2</v>
      </c>
      <c r="BG256" s="3">
        <f t="shared" si="135"/>
        <v>0.33333333333333331</v>
      </c>
      <c r="BH256" s="3">
        <f t="shared" si="144"/>
        <v>0.51851851851851849</v>
      </c>
      <c r="BO256" s="3">
        <v>4</v>
      </c>
      <c r="BP256" s="3">
        <f t="shared" si="136"/>
        <v>1</v>
      </c>
      <c r="BQ256" s="3">
        <v>4</v>
      </c>
      <c r="BR256" s="3">
        <f t="shared" si="137"/>
        <v>1</v>
      </c>
      <c r="BS256" s="3">
        <f t="shared" si="145"/>
        <v>1</v>
      </c>
      <c r="BT256" s="3">
        <v>3</v>
      </c>
      <c r="BU256" s="3">
        <f t="shared" si="138"/>
        <v>0.66666666666666663</v>
      </c>
      <c r="BV256" s="3">
        <v>3</v>
      </c>
      <c r="BW256" s="3">
        <f t="shared" si="139"/>
        <v>0.66666666666666663</v>
      </c>
      <c r="BX256" s="3">
        <v>3</v>
      </c>
      <c r="BY256" s="3">
        <f t="shared" si="140"/>
        <v>0.66666666666666663</v>
      </c>
      <c r="BZ256" s="3">
        <f t="shared" si="146"/>
        <v>0.66666666666666663</v>
      </c>
      <c r="CA256" s="3" t="s">
        <v>2110</v>
      </c>
      <c r="CB256" s="3">
        <v>1</v>
      </c>
      <c r="CC256" s="3">
        <v>0.3</v>
      </c>
      <c r="CD256" s="3">
        <f t="shared" si="147"/>
        <v>0.85681216931216941</v>
      </c>
    </row>
    <row r="257" spans="1:82" ht="15" x14ac:dyDescent="0.2">
      <c r="A257" s="3" t="s">
        <v>2111</v>
      </c>
      <c r="B257" s="21" t="s">
        <v>3137</v>
      </c>
      <c r="C257" s="3" t="s">
        <v>2112</v>
      </c>
      <c r="D257" s="3" t="s">
        <v>124</v>
      </c>
      <c r="E257" s="3" t="s">
        <v>1563</v>
      </c>
      <c r="F257" s="3">
        <v>4</v>
      </c>
      <c r="G257" s="3">
        <f t="shared" si="111"/>
        <v>0.75</v>
      </c>
      <c r="H257" s="3">
        <v>4</v>
      </c>
      <c r="I257" s="3">
        <f t="shared" si="112"/>
        <v>0.75</v>
      </c>
      <c r="J257" s="1">
        <f t="shared" si="141"/>
        <v>0.75</v>
      </c>
      <c r="K257" s="3">
        <v>2</v>
      </c>
      <c r="L257" s="3">
        <f t="shared" si="113"/>
        <v>0.25</v>
      </c>
      <c r="M257" s="3">
        <v>4</v>
      </c>
      <c r="N257" s="3">
        <f t="shared" si="114"/>
        <v>0.75</v>
      </c>
      <c r="O257" s="3">
        <v>3</v>
      </c>
      <c r="P257" s="3">
        <f t="shared" si="115"/>
        <v>0.5</v>
      </c>
      <c r="Q257" s="3">
        <v>5</v>
      </c>
      <c r="R257" s="3">
        <f t="shared" si="116"/>
        <v>1</v>
      </c>
      <c r="S257" s="3">
        <v>4</v>
      </c>
      <c r="T257" s="3">
        <f t="shared" si="117"/>
        <v>0.75</v>
      </c>
      <c r="U257" s="3">
        <v>2</v>
      </c>
      <c r="V257" s="3">
        <f t="shared" si="118"/>
        <v>0.25</v>
      </c>
      <c r="W257" s="3">
        <v>5</v>
      </c>
      <c r="X257" s="3">
        <f t="shared" si="119"/>
        <v>1</v>
      </c>
      <c r="Y257" s="3">
        <v>5</v>
      </c>
      <c r="Z257" s="3">
        <f t="shared" si="120"/>
        <v>1</v>
      </c>
      <c r="AA257" s="3">
        <v>5</v>
      </c>
      <c r="AB257" s="3">
        <f t="shared" si="121"/>
        <v>1</v>
      </c>
      <c r="AC257" s="3">
        <v>3</v>
      </c>
      <c r="AD257" s="3">
        <f t="shared" si="122"/>
        <v>0.5</v>
      </c>
      <c r="AE257" s="3">
        <v>2</v>
      </c>
      <c r="AF257" s="3">
        <f t="shared" si="123"/>
        <v>0.25</v>
      </c>
      <c r="AG257" s="3">
        <v>5</v>
      </c>
      <c r="AH257" s="3">
        <f t="shared" si="124"/>
        <v>1</v>
      </c>
      <c r="AI257" s="3">
        <f t="shared" si="142"/>
        <v>0.6875</v>
      </c>
      <c r="AJ257" s="3">
        <v>4</v>
      </c>
      <c r="AK257" s="3">
        <f t="shared" si="125"/>
        <v>0.75</v>
      </c>
      <c r="AL257" s="3">
        <v>4</v>
      </c>
      <c r="AM257" s="3">
        <f t="shared" si="126"/>
        <v>0.75</v>
      </c>
      <c r="AN257" s="3">
        <f t="shared" si="143"/>
        <v>0.75</v>
      </c>
      <c r="AO257" s="3" t="s">
        <v>2115</v>
      </c>
      <c r="AP257" s="3">
        <v>4</v>
      </c>
      <c r="AQ257" s="3">
        <f t="shared" si="127"/>
        <v>1</v>
      </c>
      <c r="AR257" s="3">
        <v>1</v>
      </c>
      <c r="AS257" s="3">
        <f t="shared" si="128"/>
        <v>0</v>
      </c>
      <c r="AT257" s="3">
        <v>0</v>
      </c>
      <c r="AU257" s="3">
        <f t="shared" si="129"/>
        <v>-0.33333333333333331</v>
      </c>
      <c r="AV257" s="3">
        <v>0</v>
      </c>
      <c r="AW257" s="3">
        <f t="shared" si="130"/>
        <v>-0.33333333333333331</v>
      </c>
      <c r="AX257" s="3">
        <v>4</v>
      </c>
      <c r="AY257" s="3">
        <f t="shared" si="131"/>
        <v>1</v>
      </c>
      <c r="AZ257" s="3">
        <v>0</v>
      </c>
      <c r="BA257" s="3">
        <f t="shared" si="132"/>
        <v>-0.33333333333333331</v>
      </c>
      <c r="BB257" s="3">
        <v>4</v>
      </c>
      <c r="BC257" s="3">
        <f t="shared" si="133"/>
        <v>1</v>
      </c>
      <c r="BD257" s="3">
        <v>4</v>
      </c>
      <c r="BE257" s="3">
        <f t="shared" si="134"/>
        <v>1</v>
      </c>
      <c r="BF257" s="3">
        <v>2</v>
      </c>
      <c r="BG257" s="3">
        <f t="shared" si="135"/>
        <v>0.33333333333333331</v>
      </c>
      <c r="BH257" s="3" t="str">
        <f t="shared" si="144"/>
        <v/>
      </c>
      <c r="BI257" s="3" t="s">
        <v>2116</v>
      </c>
      <c r="BJ257" s="3">
        <v>3</v>
      </c>
      <c r="BO257" s="3">
        <v>4</v>
      </c>
      <c r="BP257" s="3">
        <f t="shared" si="136"/>
        <v>1</v>
      </c>
      <c r="BQ257" s="3">
        <v>4</v>
      </c>
      <c r="BR257" s="3">
        <f t="shared" si="137"/>
        <v>1</v>
      </c>
      <c r="BS257" s="3">
        <f t="shared" si="145"/>
        <v>1</v>
      </c>
      <c r="BT257" s="3">
        <v>2</v>
      </c>
      <c r="BU257" s="3">
        <f t="shared" si="138"/>
        <v>0.33333333333333331</v>
      </c>
      <c r="BV257" s="3">
        <v>1</v>
      </c>
      <c r="BW257" s="3">
        <f t="shared" si="139"/>
        <v>0</v>
      </c>
      <c r="BX257" s="3">
        <v>3</v>
      </c>
      <c r="BY257" s="3">
        <f t="shared" si="140"/>
        <v>0.66666666666666663</v>
      </c>
      <c r="BZ257" s="3">
        <f t="shared" si="146"/>
        <v>0.33333333333333331</v>
      </c>
      <c r="CA257" s="3" t="s">
        <v>2117</v>
      </c>
      <c r="CB257" s="3">
        <v>1</v>
      </c>
      <c r="CC257" s="3">
        <v>1</v>
      </c>
      <c r="CD257" s="3">
        <f t="shared" si="147"/>
        <v>0.75347222222222232</v>
      </c>
    </row>
    <row r="258" spans="1:82" ht="15" x14ac:dyDescent="0.2">
      <c r="A258" s="3" t="s">
        <v>2118</v>
      </c>
      <c r="B258" s="21" t="s">
        <v>3139</v>
      </c>
      <c r="C258" s="3" t="s">
        <v>2119</v>
      </c>
      <c r="D258" s="3" t="s">
        <v>124</v>
      </c>
      <c r="E258" s="3" t="s">
        <v>843</v>
      </c>
      <c r="F258" s="3">
        <v>5</v>
      </c>
      <c r="G258" s="3">
        <f t="shared" si="111"/>
        <v>1</v>
      </c>
      <c r="H258" s="3">
        <v>4</v>
      </c>
      <c r="I258" s="3">
        <f t="shared" si="112"/>
        <v>0.75</v>
      </c>
      <c r="J258" s="1">
        <f t="shared" si="141"/>
        <v>0.875</v>
      </c>
      <c r="K258" s="3">
        <v>4</v>
      </c>
      <c r="L258" s="3">
        <f t="shared" si="113"/>
        <v>0.75</v>
      </c>
      <c r="M258" s="3">
        <v>4</v>
      </c>
      <c r="N258" s="3">
        <f t="shared" si="114"/>
        <v>0.75</v>
      </c>
      <c r="O258" s="3">
        <v>5</v>
      </c>
      <c r="P258" s="3">
        <f t="shared" si="115"/>
        <v>1</v>
      </c>
      <c r="Q258" s="3">
        <v>4</v>
      </c>
      <c r="R258" s="3">
        <f t="shared" si="116"/>
        <v>0.75</v>
      </c>
      <c r="S258" s="3">
        <v>3</v>
      </c>
      <c r="T258" s="3">
        <f t="shared" si="117"/>
        <v>0.5</v>
      </c>
      <c r="U258" s="3">
        <v>3</v>
      </c>
      <c r="V258" s="3">
        <f t="shared" si="118"/>
        <v>0.5</v>
      </c>
      <c r="W258" s="3">
        <v>4</v>
      </c>
      <c r="X258" s="3">
        <f t="shared" si="119"/>
        <v>0.75</v>
      </c>
      <c r="Y258" s="3">
        <v>2</v>
      </c>
      <c r="Z258" s="3">
        <f t="shared" si="120"/>
        <v>0.25</v>
      </c>
      <c r="AA258" s="3">
        <v>5</v>
      </c>
      <c r="AB258" s="3">
        <f t="shared" si="121"/>
        <v>1</v>
      </c>
      <c r="AC258" s="3">
        <v>3</v>
      </c>
      <c r="AD258" s="3">
        <f t="shared" si="122"/>
        <v>0.5</v>
      </c>
      <c r="AE258" s="3">
        <v>3</v>
      </c>
      <c r="AF258" s="3">
        <f t="shared" si="123"/>
        <v>0.5</v>
      </c>
      <c r="AG258" s="3">
        <v>4</v>
      </c>
      <c r="AH258" s="3">
        <f t="shared" si="124"/>
        <v>0.75</v>
      </c>
      <c r="AI258" s="3">
        <f t="shared" si="142"/>
        <v>0.66666666666666663</v>
      </c>
      <c r="AJ258" s="3">
        <v>5</v>
      </c>
      <c r="AK258" s="3">
        <f t="shared" si="125"/>
        <v>1</v>
      </c>
      <c r="AL258" s="3">
        <v>5</v>
      </c>
      <c r="AM258" s="3">
        <f t="shared" si="126"/>
        <v>1</v>
      </c>
      <c r="AN258" s="3">
        <f t="shared" si="143"/>
        <v>1</v>
      </c>
      <c r="AO258" s="3" t="s">
        <v>2124</v>
      </c>
      <c r="AP258" s="3">
        <v>2</v>
      </c>
      <c r="AQ258" s="3">
        <f t="shared" si="127"/>
        <v>0.33333333333333331</v>
      </c>
      <c r="AR258" s="3">
        <v>1</v>
      </c>
      <c r="AS258" s="3">
        <f t="shared" si="128"/>
        <v>0</v>
      </c>
      <c r="AT258" s="3">
        <v>1</v>
      </c>
      <c r="AU258" s="3">
        <f t="shared" si="129"/>
        <v>0</v>
      </c>
      <c r="AV258" s="3">
        <v>1</v>
      </c>
      <c r="AW258" s="3">
        <f t="shared" si="130"/>
        <v>0</v>
      </c>
      <c r="AX258" s="3">
        <v>2</v>
      </c>
      <c r="AY258" s="3">
        <f t="shared" si="131"/>
        <v>0.33333333333333331</v>
      </c>
      <c r="AZ258" s="3">
        <v>1</v>
      </c>
      <c r="BA258" s="3">
        <f t="shared" si="132"/>
        <v>0</v>
      </c>
      <c r="BB258" s="3">
        <v>1</v>
      </c>
      <c r="BC258" s="3">
        <f t="shared" si="133"/>
        <v>0</v>
      </c>
      <c r="BD258" s="3">
        <v>1</v>
      </c>
      <c r="BE258" s="3">
        <f t="shared" si="134"/>
        <v>0</v>
      </c>
      <c r="BF258" s="3">
        <v>2</v>
      </c>
      <c r="BG258" s="3">
        <f t="shared" si="135"/>
        <v>0.33333333333333331</v>
      </c>
      <c r="BH258" s="3">
        <f t="shared" si="144"/>
        <v>0.1111111111111111</v>
      </c>
      <c r="BO258" s="3">
        <v>4</v>
      </c>
      <c r="BP258" s="3">
        <f t="shared" si="136"/>
        <v>1</v>
      </c>
      <c r="BQ258" s="3">
        <v>3</v>
      </c>
      <c r="BR258" s="3">
        <f t="shared" si="137"/>
        <v>0.66666666666666663</v>
      </c>
      <c r="BS258" s="3">
        <f t="shared" si="145"/>
        <v>0.83333333333333326</v>
      </c>
      <c r="BT258" s="3">
        <v>4</v>
      </c>
      <c r="BU258" s="3">
        <f t="shared" si="138"/>
        <v>1</v>
      </c>
      <c r="BV258" s="3">
        <v>2</v>
      </c>
      <c r="BW258" s="3">
        <f t="shared" si="139"/>
        <v>0.33333333333333331</v>
      </c>
      <c r="BX258" s="3">
        <v>3</v>
      </c>
      <c r="BY258" s="3">
        <f t="shared" si="140"/>
        <v>0.66666666666666663</v>
      </c>
      <c r="BZ258" s="3">
        <f t="shared" si="146"/>
        <v>0.66666666666666663</v>
      </c>
      <c r="CA258" s="3" t="s">
        <v>2125</v>
      </c>
      <c r="CB258" s="3">
        <v>1</v>
      </c>
      <c r="CC258" s="3">
        <v>1</v>
      </c>
      <c r="CD258" s="3">
        <f t="shared" si="147"/>
        <v>0.73611111111111105</v>
      </c>
    </row>
    <row r="259" spans="1:82" ht="15" x14ac:dyDescent="0.2">
      <c r="A259" s="3" t="s">
        <v>2127</v>
      </c>
      <c r="B259" s="21" t="s">
        <v>3139</v>
      </c>
      <c r="C259" s="3" t="s">
        <v>2128</v>
      </c>
      <c r="D259" s="3" t="s">
        <v>124</v>
      </c>
      <c r="E259" s="3" t="s">
        <v>843</v>
      </c>
      <c r="F259" s="3">
        <v>5</v>
      </c>
      <c r="G259" s="3">
        <f t="shared" ref="G259:G322" si="148">(F259-1)/4</f>
        <v>1</v>
      </c>
      <c r="H259" s="3">
        <v>5</v>
      </c>
      <c r="I259" s="3">
        <f t="shared" ref="I259:I322" si="149">(H259-1)/4</f>
        <v>1</v>
      </c>
      <c r="J259" s="1">
        <f t="shared" si="141"/>
        <v>1</v>
      </c>
      <c r="K259" s="3">
        <v>5</v>
      </c>
      <c r="L259" s="3">
        <f t="shared" ref="L259:L322" si="150">(K259-1)/4</f>
        <v>1</v>
      </c>
      <c r="M259" s="3">
        <v>5</v>
      </c>
      <c r="N259" s="3">
        <f t="shared" ref="N259:N322" si="151">(M259-1)/4</f>
        <v>1</v>
      </c>
      <c r="O259" s="3">
        <v>5</v>
      </c>
      <c r="P259" s="3">
        <f t="shared" ref="P259:P322" si="152">(O259-1)/4</f>
        <v>1</v>
      </c>
      <c r="Q259" s="3">
        <v>5</v>
      </c>
      <c r="R259" s="3">
        <f t="shared" ref="R259:R322" si="153">(Q259-1)/4</f>
        <v>1</v>
      </c>
      <c r="S259" s="3">
        <v>4</v>
      </c>
      <c r="T259" s="3">
        <f t="shared" ref="T259:T322" si="154">(S259-1)/4</f>
        <v>0.75</v>
      </c>
      <c r="U259" s="3">
        <v>5</v>
      </c>
      <c r="V259" s="3">
        <f t="shared" ref="V259:V322" si="155">(U259-1)/4</f>
        <v>1</v>
      </c>
      <c r="W259" s="3">
        <v>5</v>
      </c>
      <c r="X259" s="3">
        <f t="shared" ref="X259:X322" si="156">(W259-1)/4</f>
        <v>1</v>
      </c>
      <c r="Y259" s="3">
        <v>4</v>
      </c>
      <c r="Z259" s="3">
        <f t="shared" ref="Z259:Z322" si="157">(Y259-1)/4</f>
        <v>0.75</v>
      </c>
      <c r="AA259" s="3">
        <v>5</v>
      </c>
      <c r="AB259" s="3">
        <f t="shared" ref="AB259:AB322" si="158">(AA259-1)/4</f>
        <v>1</v>
      </c>
      <c r="AC259" s="3">
        <v>5</v>
      </c>
      <c r="AD259" s="3">
        <f t="shared" ref="AD259:AD322" si="159">(AC259-1)/4</f>
        <v>1</v>
      </c>
      <c r="AE259" s="3">
        <v>5</v>
      </c>
      <c r="AF259" s="3">
        <f t="shared" ref="AF259:AF322" si="160">(AE259-1)/4</f>
        <v>1</v>
      </c>
      <c r="AG259" s="3">
        <v>5</v>
      </c>
      <c r="AH259" s="3">
        <f t="shared" ref="AH259:AH322" si="161">(AG259-1)/4</f>
        <v>1</v>
      </c>
      <c r="AI259" s="3">
        <f t="shared" si="142"/>
        <v>0.95833333333333337</v>
      </c>
      <c r="AJ259" s="3">
        <v>5</v>
      </c>
      <c r="AK259" s="3">
        <f t="shared" ref="AK259:AK322" si="162">(AJ259-1)/4</f>
        <v>1</v>
      </c>
      <c r="AL259" s="3">
        <v>5</v>
      </c>
      <c r="AM259" s="3">
        <f t="shared" ref="AM259:AM322" si="163">(AL259-1)/4</f>
        <v>1</v>
      </c>
      <c r="AN259" s="3">
        <f t="shared" si="143"/>
        <v>1</v>
      </c>
      <c r="AO259" s="3" t="s">
        <v>2134</v>
      </c>
      <c r="AP259" s="3">
        <v>4</v>
      </c>
      <c r="AQ259" s="3">
        <f t="shared" ref="AQ259:AQ322" si="164">(AP259-1)/3</f>
        <v>1</v>
      </c>
      <c r="AR259" s="3">
        <v>2</v>
      </c>
      <c r="AS259" s="3">
        <f t="shared" ref="AS259:AS322" si="165">(AR259-1)/3</f>
        <v>0.33333333333333331</v>
      </c>
      <c r="AT259" s="3">
        <v>4</v>
      </c>
      <c r="AU259" s="3">
        <f t="shared" ref="AU259:AU322" si="166">(AT259-1)/3</f>
        <v>1</v>
      </c>
      <c r="AV259" s="3">
        <v>3</v>
      </c>
      <c r="AW259" s="3">
        <f t="shared" ref="AW259:AW322" si="167">(AV259-1)/3</f>
        <v>0.66666666666666663</v>
      </c>
      <c r="AX259" s="3">
        <v>3</v>
      </c>
      <c r="AY259" s="3">
        <f t="shared" ref="AY259:AY322" si="168">(AX259-1)/3</f>
        <v>0.66666666666666663</v>
      </c>
      <c r="AZ259" s="3">
        <v>1</v>
      </c>
      <c r="BA259" s="3">
        <f t="shared" ref="BA259:BA322" si="169">(AZ259-1)/3</f>
        <v>0</v>
      </c>
      <c r="BB259" s="3">
        <v>3</v>
      </c>
      <c r="BC259" s="3">
        <f t="shared" ref="BC259:BC322" si="170">(BB259-1)/3</f>
        <v>0.66666666666666663</v>
      </c>
      <c r="BD259" s="3">
        <v>1</v>
      </c>
      <c r="BE259" s="3">
        <f t="shared" ref="BE259:BE322" si="171">(BD259-1)/3</f>
        <v>0</v>
      </c>
      <c r="BF259" s="3">
        <v>3</v>
      </c>
      <c r="BG259" s="3">
        <f t="shared" ref="BG259:BG322" si="172">(BF259-1)/3</f>
        <v>0.66666666666666663</v>
      </c>
      <c r="BH259" s="3">
        <f t="shared" si="144"/>
        <v>0.55555555555555558</v>
      </c>
      <c r="BI259" s="3" t="s">
        <v>2135</v>
      </c>
      <c r="BJ259" s="3">
        <v>3</v>
      </c>
      <c r="BK259" s="3" t="s">
        <v>2136</v>
      </c>
      <c r="BL259" s="3">
        <v>3</v>
      </c>
      <c r="BM259" s="3" t="s">
        <v>2137</v>
      </c>
      <c r="BN259" s="3">
        <v>3</v>
      </c>
      <c r="BO259" s="3">
        <v>4</v>
      </c>
      <c r="BP259" s="3">
        <f t="shared" ref="BP259:BP322" si="173">(BO259-1)/3</f>
        <v>1</v>
      </c>
      <c r="BQ259" s="3">
        <v>4</v>
      </c>
      <c r="BR259" s="3">
        <f t="shared" ref="BR259:BR322" si="174">(BQ259-1)/3</f>
        <v>1</v>
      </c>
      <c r="BS259" s="3">
        <f t="shared" si="145"/>
        <v>1</v>
      </c>
      <c r="BT259" s="3">
        <v>4</v>
      </c>
      <c r="BU259" s="3">
        <f t="shared" ref="BU259:BU322" si="175">(BT259-1)/3</f>
        <v>1</v>
      </c>
      <c r="BV259" s="3">
        <v>4</v>
      </c>
      <c r="BW259" s="3">
        <f t="shared" ref="BW259:BW322" si="176">(BV259-1)/3</f>
        <v>1</v>
      </c>
      <c r="BX259" s="3">
        <v>4</v>
      </c>
      <c r="BY259" s="3">
        <f t="shared" ref="BY259:BY322" si="177">(BX259-1)/3</f>
        <v>1</v>
      </c>
      <c r="BZ259" s="3">
        <f t="shared" si="146"/>
        <v>1</v>
      </c>
      <c r="CA259" s="3" t="s">
        <v>2138</v>
      </c>
      <c r="CB259" s="3">
        <v>1</v>
      </c>
      <c r="CC259" s="3">
        <v>4</v>
      </c>
      <c r="CD259" s="3">
        <f t="shared" si="147"/>
        <v>0.93055555555555558</v>
      </c>
    </row>
    <row r="260" spans="1:82" ht="15" x14ac:dyDescent="0.2">
      <c r="A260" s="3" t="s">
        <v>2139</v>
      </c>
      <c r="B260" s="21" t="s">
        <v>3149</v>
      </c>
      <c r="C260" s="3" t="s">
        <v>2140</v>
      </c>
      <c r="D260" s="3" t="s">
        <v>144</v>
      </c>
      <c r="E260" s="3" t="s">
        <v>924</v>
      </c>
      <c r="F260" s="3">
        <v>5</v>
      </c>
      <c r="G260" s="3">
        <f t="shared" si="148"/>
        <v>1</v>
      </c>
      <c r="H260" s="3">
        <v>5</v>
      </c>
      <c r="I260" s="3">
        <f t="shared" si="149"/>
        <v>1</v>
      </c>
      <c r="J260" s="1">
        <f t="shared" ref="J260:J323" si="178">IFERROR(AVERAGE(IF(G260&gt;=0,G260,""), IF(I260&gt;=0,I260,"")), "")</f>
        <v>1</v>
      </c>
      <c r="K260" s="3">
        <v>5</v>
      </c>
      <c r="L260" s="3">
        <f t="shared" si="150"/>
        <v>1</v>
      </c>
      <c r="M260" s="3">
        <v>5</v>
      </c>
      <c r="N260" s="3">
        <f t="shared" si="151"/>
        <v>1</v>
      </c>
      <c r="O260" s="3">
        <v>5</v>
      </c>
      <c r="P260" s="3">
        <f t="shared" si="152"/>
        <v>1</v>
      </c>
      <c r="Q260" s="3">
        <v>5</v>
      </c>
      <c r="R260" s="3">
        <f t="shared" si="153"/>
        <v>1</v>
      </c>
      <c r="S260" s="3">
        <v>5</v>
      </c>
      <c r="T260" s="3">
        <f t="shared" si="154"/>
        <v>1</v>
      </c>
      <c r="U260" s="3">
        <v>5</v>
      </c>
      <c r="V260" s="3">
        <f t="shared" si="155"/>
        <v>1</v>
      </c>
      <c r="W260" s="3">
        <v>4</v>
      </c>
      <c r="X260" s="3">
        <f t="shared" si="156"/>
        <v>0.75</v>
      </c>
      <c r="Y260" s="3">
        <v>5</v>
      </c>
      <c r="Z260" s="3">
        <f t="shared" si="157"/>
        <v>1</v>
      </c>
      <c r="AA260" s="3">
        <v>5</v>
      </c>
      <c r="AB260" s="3">
        <f t="shared" si="158"/>
        <v>1</v>
      </c>
      <c r="AC260" s="3">
        <v>4</v>
      </c>
      <c r="AD260" s="3">
        <f t="shared" si="159"/>
        <v>0.75</v>
      </c>
      <c r="AE260" s="3">
        <v>5</v>
      </c>
      <c r="AF260" s="3">
        <f t="shared" si="160"/>
        <v>1</v>
      </c>
      <c r="AG260" s="3">
        <v>5</v>
      </c>
      <c r="AH260" s="3">
        <f t="shared" si="161"/>
        <v>1</v>
      </c>
      <c r="AI260" s="3">
        <f t="shared" ref="AI260:AI323" si="179">IFERROR(AVERAGE(IF(L260&gt;=0,L260,""), IF(N260&gt;=0,N260,""), IF(P260&gt;=0,P260,""), IF(R260&gt;=0,R260,""), IF(T260&gt;=0,T260,""), IF(V260&gt;=0,V260,""), IF(X260&gt;=0,X260,""), IF(Z260&gt;=0,Z260,""), IF(AB260&gt;=0,AB260,""), IF(AD260&gt;=0,AD260,""), IF(AF260&gt;=0,AF260,""), IF(AH260&gt;=0,AH260,"")), "")</f>
        <v>0.95833333333333337</v>
      </c>
      <c r="AJ260" s="3">
        <v>5</v>
      </c>
      <c r="AK260" s="3">
        <f t="shared" si="162"/>
        <v>1</v>
      </c>
      <c r="AL260" s="3">
        <v>5</v>
      </c>
      <c r="AM260" s="3">
        <f t="shared" si="163"/>
        <v>1</v>
      </c>
      <c r="AN260" s="3">
        <f t="shared" ref="AN260:AN323" si="180">IFERROR(AVERAGE(IF(AK260&gt;=0,AK260,""), IF(AM260&gt;=0,AM260,"")), "")</f>
        <v>1</v>
      </c>
      <c r="AO260" s="3" t="s">
        <v>2146</v>
      </c>
      <c r="AP260" s="3">
        <v>4</v>
      </c>
      <c r="AQ260" s="3">
        <f t="shared" si="164"/>
        <v>1</v>
      </c>
      <c r="AR260" s="3">
        <v>2</v>
      </c>
      <c r="AS260" s="3">
        <f t="shared" si="165"/>
        <v>0.33333333333333331</v>
      </c>
      <c r="AT260" s="3">
        <v>3</v>
      </c>
      <c r="AU260" s="3">
        <f t="shared" si="166"/>
        <v>0.66666666666666663</v>
      </c>
      <c r="AV260" s="3">
        <v>3</v>
      </c>
      <c r="AW260" s="3">
        <f t="shared" si="167"/>
        <v>0.66666666666666663</v>
      </c>
      <c r="AX260" s="3">
        <v>2</v>
      </c>
      <c r="AY260" s="3">
        <f t="shared" si="168"/>
        <v>0.33333333333333331</v>
      </c>
      <c r="AZ260" s="3">
        <v>3</v>
      </c>
      <c r="BA260" s="3">
        <f t="shared" si="169"/>
        <v>0.66666666666666663</v>
      </c>
      <c r="BB260" s="3">
        <v>3</v>
      </c>
      <c r="BC260" s="3">
        <f t="shared" si="170"/>
        <v>0.66666666666666663</v>
      </c>
      <c r="BD260" s="3">
        <v>4</v>
      </c>
      <c r="BE260" s="3">
        <f t="shared" si="171"/>
        <v>1</v>
      </c>
      <c r="BF260" s="3">
        <v>4</v>
      </c>
      <c r="BG260" s="3">
        <f t="shared" si="172"/>
        <v>1</v>
      </c>
      <c r="BH260" s="3">
        <f t="shared" ref="BH260:BH323" si="181">IFERROR(AVERAGE(IF(AQ260&gt;=0,AQ260,""), IF(AS260&gt;=0,AS260,""), IF(AU260&gt;=0,AU260,""), IF(AW260&gt;=0,AW260,""), IF(AY260&gt;=0,AY260,""), IF(BA260&gt;=0,BA260,""), IF(BC260&gt;=0,BC260,""), IF(BE260&gt;=0,BE260,""), IF(BG260&gt;=0,BG260,"")), "")</f>
        <v>0.70370370370370372</v>
      </c>
      <c r="BI260" s="3" t="s">
        <v>419</v>
      </c>
      <c r="BJ260" s="3">
        <v>3</v>
      </c>
      <c r="BK260" s="3" t="s">
        <v>2147</v>
      </c>
      <c r="BL260" s="3">
        <v>3</v>
      </c>
      <c r="BM260" s="3" t="s">
        <v>862</v>
      </c>
      <c r="BN260" s="3">
        <v>2</v>
      </c>
      <c r="BO260" s="3">
        <v>4</v>
      </c>
      <c r="BP260" s="3">
        <f t="shared" si="173"/>
        <v>1</v>
      </c>
      <c r="BQ260" s="3">
        <v>4</v>
      </c>
      <c r="BR260" s="3">
        <f t="shared" si="174"/>
        <v>1</v>
      </c>
      <c r="BS260" s="3">
        <f t="shared" ref="BS260:BS323" si="182">IFERROR(AVERAGE(IF(BP260&gt;=0,BP260,""), IF(BR260&gt;=0,BR260,"")), "")</f>
        <v>1</v>
      </c>
      <c r="BT260" s="3">
        <v>4</v>
      </c>
      <c r="BU260" s="3">
        <f t="shared" si="175"/>
        <v>1</v>
      </c>
      <c r="BV260" s="3">
        <v>3</v>
      </c>
      <c r="BW260" s="3">
        <f t="shared" si="176"/>
        <v>0.66666666666666663</v>
      </c>
      <c r="BX260" s="3">
        <v>3</v>
      </c>
      <c r="BY260" s="3">
        <f t="shared" si="177"/>
        <v>0.66666666666666663</v>
      </c>
      <c r="BZ260" s="3">
        <f t="shared" ref="BZ260:BZ323" si="183">IFERROR(AVERAGE(IF(BU260&gt;=0,BU260,""), IF(BW260&gt;=0,BW260,""), IF(BY260&gt;=0,BY260,"")), "")</f>
        <v>0.77777777777777768</v>
      </c>
      <c r="CA260" s="3" t="s">
        <v>2148</v>
      </c>
      <c r="CB260" s="3">
        <v>1</v>
      </c>
      <c r="CC260" s="3">
        <v>10</v>
      </c>
      <c r="CD260" s="3">
        <f t="shared" ref="CD260:CD323" si="184">IFERROR(AVERAGE(J260,AI260,AN260,BH260,BS260,BZ260,CB260), "")</f>
        <v>0.919973544973545</v>
      </c>
    </row>
    <row r="261" spans="1:82" ht="15" x14ac:dyDescent="0.2">
      <c r="A261" s="3" t="s">
        <v>1928</v>
      </c>
      <c r="B261" s="21" t="s">
        <v>3137</v>
      </c>
      <c r="C261" s="3" t="s">
        <v>2149</v>
      </c>
      <c r="D261" s="3" t="s">
        <v>144</v>
      </c>
      <c r="E261" s="3" t="s">
        <v>1030</v>
      </c>
      <c r="F261" s="3">
        <v>5</v>
      </c>
      <c r="G261" s="3">
        <f t="shared" si="148"/>
        <v>1</v>
      </c>
      <c r="H261" s="3">
        <v>5</v>
      </c>
      <c r="I261" s="3">
        <f t="shared" si="149"/>
        <v>1</v>
      </c>
      <c r="J261" s="1">
        <f t="shared" si="178"/>
        <v>1</v>
      </c>
      <c r="K261" s="3">
        <v>4</v>
      </c>
      <c r="L261" s="3">
        <f t="shared" si="150"/>
        <v>0.75</v>
      </c>
      <c r="M261" s="3">
        <v>3</v>
      </c>
      <c r="N261" s="3">
        <f t="shared" si="151"/>
        <v>0.5</v>
      </c>
      <c r="O261" s="3">
        <v>4</v>
      </c>
      <c r="P261" s="3">
        <f t="shared" si="152"/>
        <v>0.75</v>
      </c>
      <c r="Q261" s="3">
        <v>4</v>
      </c>
      <c r="R261" s="3">
        <f t="shared" si="153"/>
        <v>0.75</v>
      </c>
      <c r="S261" s="3">
        <v>4</v>
      </c>
      <c r="T261" s="3">
        <f t="shared" si="154"/>
        <v>0.75</v>
      </c>
      <c r="U261" s="3">
        <v>2</v>
      </c>
      <c r="V261" s="3">
        <f t="shared" si="155"/>
        <v>0.25</v>
      </c>
      <c r="W261" s="3">
        <v>3</v>
      </c>
      <c r="X261" s="3">
        <f t="shared" si="156"/>
        <v>0.5</v>
      </c>
      <c r="Y261" s="3">
        <v>2</v>
      </c>
      <c r="Z261" s="3">
        <f t="shared" si="157"/>
        <v>0.25</v>
      </c>
      <c r="AA261" s="3">
        <v>5</v>
      </c>
      <c r="AB261" s="3">
        <f t="shared" si="158"/>
        <v>1</v>
      </c>
      <c r="AC261" s="3">
        <v>3</v>
      </c>
      <c r="AD261" s="3">
        <f t="shared" si="159"/>
        <v>0.5</v>
      </c>
      <c r="AE261" s="3">
        <v>4</v>
      </c>
      <c r="AF261" s="3">
        <f t="shared" si="160"/>
        <v>0.75</v>
      </c>
      <c r="AG261" s="3">
        <v>3</v>
      </c>
      <c r="AH261" s="3">
        <f t="shared" si="161"/>
        <v>0.5</v>
      </c>
      <c r="AI261" s="3">
        <f t="shared" si="179"/>
        <v>0.60416666666666663</v>
      </c>
      <c r="AJ261" s="3">
        <v>4</v>
      </c>
      <c r="AK261" s="3">
        <f t="shared" si="162"/>
        <v>0.75</v>
      </c>
      <c r="AL261" s="3">
        <v>4</v>
      </c>
      <c r="AM261" s="3">
        <f t="shared" si="163"/>
        <v>0.75</v>
      </c>
      <c r="AN261" s="3">
        <f t="shared" si="180"/>
        <v>0.75</v>
      </c>
      <c r="AO261" s="3" t="s">
        <v>1927</v>
      </c>
      <c r="AP261" s="3">
        <v>3</v>
      </c>
      <c r="AQ261" s="3">
        <f t="shared" si="164"/>
        <v>0.66666666666666663</v>
      </c>
      <c r="AR261" s="3">
        <v>1</v>
      </c>
      <c r="AS261" s="3">
        <f t="shared" si="165"/>
        <v>0</v>
      </c>
      <c r="AT261" s="3">
        <v>3</v>
      </c>
      <c r="AU261" s="3">
        <f t="shared" si="166"/>
        <v>0.66666666666666663</v>
      </c>
      <c r="AV261" s="3">
        <v>1</v>
      </c>
      <c r="AW261" s="3">
        <f t="shared" si="167"/>
        <v>0</v>
      </c>
      <c r="AX261" s="3">
        <v>3</v>
      </c>
      <c r="AY261" s="3">
        <f t="shared" si="168"/>
        <v>0.66666666666666663</v>
      </c>
      <c r="AZ261" s="3">
        <v>1</v>
      </c>
      <c r="BA261" s="3">
        <f t="shared" si="169"/>
        <v>0</v>
      </c>
      <c r="BB261" s="3">
        <v>3</v>
      </c>
      <c r="BC261" s="3">
        <f t="shared" si="170"/>
        <v>0.66666666666666663</v>
      </c>
      <c r="BD261" s="3">
        <v>1</v>
      </c>
      <c r="BE261" s="3">
        <f t="shared" si="171"/>
        <v>0</v>
      </c>
      <c r="BF261" s="3">
        <v>3</v>
      </c>
      <c r="BG261" s="3">
        <f t="shared" si="172"/>
        <v>0.66666666666666663</v>
      </c>
      <c r="BH261" s="3">
        <f t="shared" si="181"/>
        <v>0.37037037037037035</v>
      </c>
      <c r="BO261" s="3">
        <v>4</v>
      </c>
      <c r="BP261" s="3">
        <f t="shared" si="173"/>
        <v>1</v>
      </c>
      <c r="BQ261" s="3">
        <v>4</v>
      </c>
      <c r="BR261" s="3">
        <f t="shared" si="174"/>
        <v>1</v>
      </c>
      <c r="BS261" s="3">
        <f t="shared" si="182"/>
        <v>1</v>
      </c>
      <c r="BT261" s="3">
        <v>4</v>
      </c>
      <c r="BU261" s="3">
        <f t="shared" si="175"/>
        <v>1</v>
      </c>
      <c r="BV261" s="3">
        <v>4</v>
      </c>
      <c r="BW261" s="3">
        <f t="shared" si="176"/>
        <v>1</v>
      </c>
      <c r="BX261" s="3">
        <v>4</v>
      </c>
      <c r="BY261" s="3">
        <f t="shared" si="177"/>
        <v>1</v>
      </c>
      <c r="BZ261" s="3">
        <f t="shared" si="183"/>
        <v>1</v>
      </c>
      <c r="CB261" s="3">
        <v>1</v>
      </c>
      <c r="CC261" s="3">
        <v>2</v>
      </c>
      <c r="CD261" s="3">
        <f t="shared" si="184"/>
        <v>0.81779100529100524</v>
      </c>
    </row>
    <row r="262" spans="1:82" ht="15" x14ac:dyDescent="0.2">
      <c r="A262" s="3" t="s">
        <v>2150</v>
      </c>
      <c r="B262" s="21" t="s">
        <v>3137</v>
      </c>
      <c r="C262" s="3" t="s">
        <v>2151</v>
      </c>
      <c r="D262" s="3" t="s">
        <v>144</v>
      </c>
      <c r="E262" s="3" t="s">
        <v>1231</v>
      </c>
      <c r="G262" s="3">
        <f t="shared" si="148"/>
        <v>-0.25</v>
      </c>
      <c r="I262" s="3">
        <f t="shared" si="149"/>
        <v>-0.25</v>
      </c>
      <c r="J262" s="1" t="str">
        <f t="shared" si="178"/>
        <v/>
      </c>
      <c r="L262" s="3">
        <f t="shared" si="150"/>
        <v>-0.25</v>
      </c>
      <c r="N262" s="3">
        <f t="shared" si="151"/>
        <v>-0.25</v>
      </c>
      <c r="P262" s="3">
        <f t="shared" si="152"/>
        <v>-0.25</v>
      </c>
      <c r="R262" s="3">
        <f t="shared" si="153"/>
        <v>-0.25</v>
      </c>
      <c r="T262" s="3">
        <f t="shared" si="154"/>
        <v>-0.25</v>
      </c>
      <c r="V262" s="3">
        <f t="shared" si="155"/>
        <v>-0.25</v>
      </c>
      <c r="X262" s="3">
        <f t="shared" si="156"/>
        <v>-0.25</v>
      </c>
      <c r="Z262" s="3">
        <f t="shared" si="157"/>
        <v>-0.25</v>
      </c>
      <c r="AB262" s="3">
        <f t="shared" si="158"/>
        <v>-0.25</v>
      </c>
      <c r="AD262" s="3">
        <f t="shared" si="159"/>
        <v>-0.25</v>
      </c>
      <c r="AF262" s="3">
        <f t="shared" si="160"/>
        <v>-0.25</v>
      </c>
      <c r="AH262" s="3">
        <f t="shared" si="161"/>
        <v>-0.25</v>
      </c>
      <c r="AI262" s="3" t="str">
        <f t="shared" si="179"/>
        <v/>
      </c>
      <c r="AK262" s="3">
        <f t="shared" si="162"/>
        <v>-0.25</v>
      </c>
      <c r="AM262" s="3">
        <f t="shared" si="163"/>
        <v>-0.25</v>
      </c>
      <c r="AN262" s="3" t="str">
        <f t="shared" si="180"/>
        <v/>
      </c>
      <c r="AQ262" s="3">
        <f t="shared" si="164"/>
        <v>-0.33333333333333331</v>
      </c>
      <c r="AS262" s="3">
        <f t="shared" si="165"/>
        <v>-0.33333333333333331</v>
      </c>
      <c r="AU262" s="3">
        <f t="shared" si="166"/>
        <v>-0.33333333333333331</v>
      </c>
      <c r="AW262" s="3">
        <f t="shared" si="167"/>
        <v>-0.33333333333333331</v>
      </c>
      <c r="AY262" s="3">
        <f t="shared" si="168"/>
        <v>-0.33333333333333331</v>
      </c>
      <c r="BA262" s="3">
        <f t="shared" si="169"/>
        <v>-0.33333333333333331</v>
      </c>
      <c r="BC262" s="3">
        <f t="shared" si="170"/>
        <v>-0.33333333333333331</v>
      </c>
      <c r="BE262" s="3">
        <f t="shared" si="171"/>
        <v>-0.33333333333333331</v>
      </c>
      <c r="BG262" s="3">
        <f t="shared" si="172"/>
        <v>-0.33333333333333331</v>
      </c>
      <c r="BH262" s="3" t="str">
        <f t="shared" si="181"/>
        <v/>
      </c>
      <c r="BP262" s="3">
        <f t="shared" si="173"/>
        <v>-0.33333333333333331</v>
      </c>
      <c r="BR262" s="3">
        <f t="shared" si="174"/>
        <v>-0.33333333333333331</v>
      </c>
      <c r="BS262" s="3" t="str">
        <f t="shared" si="182"/>
        <v/>
      </c>
      <c r="BU262" s="3">
        <f t="shared" si="175"/>
        <v>-0.33333333333333331</v>
      </c>
      <c r="BW262" s="3">
        <f t="shared" si="176"/>
        <v>-0.33333333333333331</v>
      </c>
      <c r="BY262" s="3">
        <f t="shared" si="177"/>
        <v>-0.33333333333333331</v>
      </c>
      <c r="BZ262" s="3" t="str">
        <f t="shared" si="183"/>
        <v/>
      </c>
      <c r="CD262" s="3" t="str">
        <f t="shared" si="184"/>
        <v/>
      </c>
    </row>
    <row r="263" spans="1:82" ht="15" x14ac:dyDescent="0.2">
      <c r="A263" s="3" t="s">
        <v>2152</v>
      </c>
      <c r="B263" s="21" t="s">
        <v>3152</v>
      </c>
      <c r="C263" s="3" t="s">
        <v>2153</v>
      </c>
      <c r="D263" s="3" t="s">
        <v>113</v>
      </c>
      <c r="E263" s="3" t="s">
        <v>1569</v>
      </c>
      <c r="F263" s="3">
        <v>5</v>
      </c>
      <c r="G263" s="3">
        <f t="shared" si="148"/>
        <v>1</v>
      </c>
      <c r="H263" s="3">
        <v>5</v>
      </c>
      <c r="I263" s="3">
        <f t="shared" si="149"/>
        <v>1</v>
      </c>
      <c r="J263" s="1">
        <f t="shared" si="178"/>
        <v>1</v>
      </c>
      <c r="K263" s="3">
        <v>5</v>
      </c>
      <c r="L263" s="3">
        <f t="shared" si="150"/>
        <v>1</v>
      </c>
      <c r="M263" s="3">
        <v>4</v>
      </c>
      <c r="N263" s="3">
        <f t="shared" si="151"/>
        <v>0.75</v>
      </c>
      <c r="O263" s="3">
        <v>5</v>
      </c>
      <c r="P263" s="3">
        <f t="shared" si="152"/>
        <v>1</v>
      </c>
      <c r="Q263" s="3">
        <v>5</v>
      </c>
      <c r="R263" s="3">
        <f t="shared" si="153"/>
        <v>1</v>
      </c>
      <c r="S263" s="3">
        <v>5</v>
      </c>
      <c r="T263" s="3">
        <f t="shared" si="154"/>
        <v>1</v>
      </c>
      <c r="U263" s="3">
        <v>5</v>
      </c>
      <c r="V263" s="3">
        <f t="shared" si="155"/>
        <v>1</v>
      </c>
      <c r="W263" s="3">
        <v>5</v>
      </c>
      <c r="X263" s="3">
        <f t="shared" si="156"/>
        <v>1</v>
      </c>
      <c r="Y263" s="3">
        <v>4</v>
      </c>
      <c r="Z263" s="3">
        <f t="shared" si="157"/>
        <v>0.75</v>
      </c>
      <c r="AA263" s="3">
        <v>5</v>
      </c>
      <c r="AB263" s="3">
        <f t="shared" si="158"/>
        <v>1</v>
      </c>
      <c r="AC263" s="3">
        <v>4</v>
      </c>
      <c r="AD263" s="3">
        <f t="shared" si="159"/>
        <v>0.75</v>
      </c>
      <c r="AE263" s="3">
        <v>5</v>
      </c>
      <c r="AF263" s="3">
        <f t="shared" si="160"/>
        <v>1</v>
      </c>
      <c r="AG263" s="3">
        <v>5</v>
      </c>
      <c r="AH263" s="3">
        <f t="shared" si="161"/>
        <v>1</v>
      </c>
      <c r="AI263" s="3">
        <f t="shared" si="179"/>
        <v>0.9375</v>
      </c>
      <c r="AJ263" s="3">
        <v>4</v>
      </c>
      <c r="AK263" s="3">
        <f t="shared" si="162"/>
        <v>0.75</v>
      </c>
      <c r="AL263" s="3">
        <v>5</v>
      </c>
      <c r="AM263" s="3">
        <f t="shared" si="163"/>
        <v>1</v>
      </c>
      <c r="AN263" s="3">
        <f t="shared" si="180"/>
        <v>0.875</v>
      </c>
      <c r="AO263" s="3" t="s">
        <v>2159</v>
      </c>
      <c r="AP263" s="3">
        <v>4</v>
      </c>
      <c r="AQ263" s="3">
        <f t="shared" si="164"/>
        <v>1</v>
      </c>
      <c r="AR263" s="3">
        <v>2</v>
      </c>
      <c r="AS263" s="3">
        <f t="shared" si="165"/>
        <v>0.33333333333333331</v>
      </c>
      <c r="AT263" s="3">
        <v>1</v>
      </c>
      <c r="AU263" s="3">
        <f t="shared" si="166"/>
        <v>0</v>
      </c>
      <c r="AV263" s="3">
        <v>1</v>
      </c>
      <c r="AW263" s="3">
        <f t="shared" si="167"/>
        <v>0</v>
      </c>
      <c r="AX263" s="3">
        <v>3</v>
      </c>
      <c r="AY263" s="3">
        <f t="shared" si="168"/>
        <v>0.66666666666666663</v>
      </c>
      <c r="AZ263" s="3">
        <v>1</v>
      </c>
      <c r="BA263" s="3">
        <f t="shared" si="169"/>
        <v>0</v>
      </c>
      <c r="BB263" s="3">
        <v>4</v>
      </c>
      <c r="BC263" s="3">
        <f t="shared" si="170"/>
        <v>1</v>
      </c>
      <c r="BD263" s="3">
        <v>4</v>
      </c>
      <c r="BE263" s="3">
        <f t="shared" si="171"/>
        <v>1</v>
      </c>
      <c r="BF263" s="3">
        <v>4</v>
      </c>
      <c r="BG263" s="3">
        <f t="shared" si="172"/>
        <v>1</v>
      </c>
      <c r="BH263" s="3">
        <f t="shared" si="181"/>
        <v>0.55555555555555558</v>
      </c>
      <c r="BI263" s="3" t="s">
        <v>2160</v>
      </c>
      <c r="BJ263" s="3">
        <v>1</v>
      </c>
      <c r="BO263" s="3">
        <v>4</v>
      </c>
      <c r="BP263" s="3">
        <f t="shared" si="173"/>
        <v>1</v>
      </c>
      <c r="BQ263" s="3">
        <v>3</v>
      </c>
      <c r="BR263" s="3">
        <f t="shared" si="174"/>
        <v>0.66666666666666663</v>
      </c>
      <c r="BS263" s="3">
        <f t="shared" si="182"/>
        <v>0.83333333333333326</v>
      </c>
      <c r="BT263" s="3">
        <v>4</v>
      </c>
      <c r="BU263" s="3">
        <f t="shared" si="175"/>
        <v>1</v>
      </c>
      <c r="BV263" s="3">
        <v>3</v>
      </c>
      <c r="BW263" s="3">
        <f t="shared" si="176"/>
        <v>0.66666666666666663</v>
      </c>
      <c r="BX263" s="3">
        <v>4</v>
      </c>
      <c r="BY263" s="3">
        <f t="shared" si="177"/>
        <v>1</v>
      </c>
      <c r="BZ263" s="3">
        <f t="shared" si="183"/>
        <v>0.88888888888888884</v>
      </c>
      <c r="CA263" s="3" t="s">
        <v>2161</v>
      </c>
      <c r="CB263" s="3">
        <v>1</v>
      </c>
      <c r="CC263" s="3">
        <v>3</v>
      </c>
      <c r="CD263" s="3">
        <f t="shared" si="184"/>
        <v>0.87003968253968245</v>
      </c>
    </row>
    <row r="264" spans="1:82" ht="15" x14ac:dyDescent="0.2">
      <c r="A264" s="3" t="s">
        <v>2162</v>
      </c>
      <c r="B264" s="21" t="s">
        <v>3150</v>
      </c>
      <c r="C264" s="3" t="s">
        <v>2163</v>
      </c>
      <c r="D264" s="3" t="s">
        <v>144</v>
      </c>
      <c r="E264" s="3" t="s">
        <v>2164</v>
      </c>
      <c r="F264" s="3">
        <v>5</v>
      </c>
      <c r="G264" s="3">
        <f t="shared" si="148"/>
        <v>1</v>
      </c>
      <c r="H264" s="3">
        <v>5</v>
      </c>
      <c r="I264" s="3">
        <f t="shared" si="149"/>
        <v>1</v>
      </c>
      <c r="J264" s="1">
        <f t="shared" si="178"/>
        <v>1</v>
      </c>
      <c r="K264" s="3">
        <v>5</v>
      </c>
      <c r="L264" s="3">
        <f t="shared" si="150"/>
        <v>1</v>
      </c>
      <c r="M264" s="3">
        <v>4</v>
      </c>
      <c r="N264" s="3">
        <f t="shared" si="151"/>
        <v>0.75</v>
      </c>
      <c r="O264" s="3">
        <v>5</v>
      </c>
      <c r="P264" s="3">
        <f t="shared" si="152"/>
        <v>1</v>
      </c>
      <c r="Q264" s="3">
        <v>5</v>
      </c>
      <c r="R264" s="3">
        <f t="shared" si="153"/>
        <v>1</v>
      </c>
      <c r="S264" s="3">
        <v>5</v>
      </c>
      <c r="T264" s="3">
        <f t="shared" si="154"/>
        <v>1</v>
      </c>
      <c r="U264" s="3">
        <v>5</v>
      </c>
      <c r="V264" s="3">
        <f t="shared" si="155"/>
        <v>1</v>
      </c>
      <c r="W264" s="3">
        <v>4</v>
      </c>
      <c r="X264" s="3">
        <f t="shared" si="156"/>
        <v>0.75</v>
      </c>
      <c r="Y264" s="3">
        <v>4</v>
      </c>
      <c r="Z264" s="3">
        <f t="shared" si="157"/>
        <v>0.75</v>
      </c>
      <c r="AA264" s="3">
        <v>5</v>
      </c>
      <c r="AB264" s="3">
        <f t="shared" si="158"/>
        <v>1</v>
      </c>
      <c r="AC264" s="3">
        <v>5</v>
      </c>
      <c r="AD264" s="3">
        <f t="shared" si="159"/>
        <v>1</v>
      </c>
      <c r="AE264" s="3">
        <v>5</v>
      </c>
      <c r="AF264" s="3">
        <f t="shared" si="160"/>
        <v>1</v>
      </c>
      <c r="AG264" s="3">
        <v>5</v>
      </c>
      <c r="AH264" s="3">
        <f t="shared" si="161"/>
        <v>1</v>
      </c>
      <c r="AI264" s="3">
        <f t="shared" si="179"/>
        <v>0.9375</v>
      </c>
      <c r="AJ264" s="3">
        <v>4</v>
      </c>
      <c r="AK264" s="3">
        <f t="shared" si="162"/>
        <v>0.75</v>
      </c>
      <c r="AL264" s="3">
        <v>4</v>
      </c>
      <c r="AM264" s="3">
        <f t="shared" si="163"/>
        <v>0.75</v>
      </c>
      <c r="AN264" s="3">
        <f t="shared" si="180"/>
        <v>0.75</v>
      </c>
      <c r="AO264" s="3" t="s">
        <v>2170</v>
      </c>
      <c r="AP264" s="3">
        <v>4</v>
      </c>
      <c r="AQ264" s="3">
        <f t="shared" si="164"/>
        <v>1</v>
      </c>
      <c r="AR264" s="3">
        <v>0</v>
      </c>
      <c r="AS264" s="3">
        <f t="shared" si="165"/>
        <v>-0.33333333333333331</v>
      </c>
      <c r="AT264" s="3">
        <v>2</v>
      </c>
      <c r="AU264" s="3">
        <f t="shared" si="166"/>
        <v>0.33333333333333331</v>
      </c>
      <c r="AV264" s="3">
        <v>1</v>
      </c>
      <c r="AW264" s="3">
        <f t="shared" si="167"/>
        <v>0</v>
      </c>
      <c r="AX264" s="3">
        <v>1</v>
      </c>
      <c r="AY264" s="3">
        <f t="shared" si="168"/>
        <v>0</v>
      </c>
      <c r="AZ264" s="3">
        <v>1</v>
      </c>
      <c r="BA264" s="3">
        <f t="shared" si="169"/>
        <v>0</v>
      </c>
      <c r="BB264" s="3">
        <v>3</v>
      </c>
      <c r="BC264" s="3">
        <f t="shared" si="170"/>
        <v>0.66666666666666663</v>
      </c>
      <c r="BD264" s="3">
        <v>3</v>
      </c>
      <c r="BE264" s="3">
        <f t="shared" si="171"/>
        <v>0.66666666666666663</v>
      </c>
      <c r="BF264" s="3">
        <v>3</v>
      </c>
      <c r="BG264" s="3">
        <f t="shared" si="172"/>
        <v>0.66666666666666663</v>
      </c>
      <c r="BH264" s="3" t="str">
        <f t="shared" si="181"/>
        <v/>
      </c>
      <c r="BI264" s="3" t="s">
        <v>1416</v>
      </c>
      <c r="BJ264" s="3">
        <v>3</v>
      </c>
      <c r="BK264" s="3" t="s">
        <v>2171</v>
      </c>
      <c r="BL264" s="3">
        <v>3</v>
      </c>
      <c r="BM264" s="3" t="s">
        <v>2172</v>
      </c>
      <c r="BN264" s="3">
        <v>3</v>
      </c>
      <c r="BO264" s="3">
        <v>4</v>
      </c>
      <c r="BP264" s="3">
        <f t="shared" si="173"/>
        <v>1</v>
      </c>
      <c r="BQ264" s="3">
        <v>4</v>
      </c>
      <c r="BR264" s="3">
        <f t="shared" si="174"/>
        <v>1</v>
      </c>
      <c r="BS264" s="3">
        <f t="shared" si="182"/>
        <v>1</v>
      </c>
      <c r="BT264" s="3">
        <v>4</v>
      </c>
      <c r="BU264" s="3">
        <f t="shared" si="175"/>
        <v>1</v>
      </c>
      <c r="BV264" s="3">
        <v>2</v>
      </c>
      <c r="BW264" s="3">
        <f t="shared" si="176"/>
        <v>0.33333333333333331</v>
      </c>
      <c r="BX264" s="3">
        <v>2</v>
      </c>
      <c r="BY264" s="3">
        <f t="shared" si="177"/>
        <v>0.33333333333333331</v>
      </c>
      <c r="BZ264" s="3">
        <f t="shared" si="183"/>
        <v>0.55555555555555547</v>
      </c>
      <c r="CA264" s="3" t="s">
        <v>2173</v>
      </c>
      <c r="CB264" s="3">
        <v>1</v>
      </c>
      <c r="CC264" s="3">
        <v>3</v>
      </c>
      <c r="CD264" s="3">
        <f t="shared" si="184"/>
        <v>0.87384259259259256</v>
      </c>
    </row>
    <row r="265" spans="1:82" ht="15" x14ac:dyDescent="0.2">
      <c r="A265" s="3" t="s">
        <v>2174</v>
      </c>
      <c r="B265" s="21" t="s">
        <v>3139</v>
      </c>
      <c r="C265" s="3" t="s">
        <v>2175</v>
      </c>
      <c r="D265" s="3" t="s">
        <v>124</v>
      </c>
      <c r="E265" s="3" t="s">
        <v>902</v>
      </c>
      <c r="F265" s="3">
        <v>5</v>
      </c>
      <c r="G265" s="3">
        <f t="shared" si="148"/>
        <v>1</v>
      </c>
      <c r="H265" s="3">
        <v>5</v>
      </c>
      <c r="I265" s="3">
        <f t="shared" si="149"/>
        <v>1</v>
      </c>
      <c r="J265" s="1">
        <f t="shared" si="178"/>
        <v>1</v>
      </c>
      <c r="K265" s="3">
        <v>5</v>
      </c>
      <c r="L265" s="3">
        <f t="shared" si="150"/>
        <v>1</v>
      </c>
      <c r="M265" s="3">
        <v>5</v>
      </c>
      <c r="N265" s="3">
        <f t="shared" si="151"/>
        <v>1</v>
      </c>
      <c r="O265" s="3">
        <v>5</v>
      </c>
      <c r="P265" s="3">
        <f t="shared" si="152"/>
        <v>1</v>
      </c>
      <c r="Q265" s="3">
        <v>4</v>
      </c>
      <c r="R265" s="3">
        <f t="shared" si="153"/>
        <v>0.75</v>
      </c>
      <c r="S265" s="3">
        <v>4</v>
      </c>
      <c r="T265" s="3">
        <f t="shared" si="154"/>
        <v>0.75</v>
      </c>
      <c r="U265" s="3">
        <v>4</v>
      </c>
      <c r="V265" s="3">
        <f t="shared" si="155"/>
        <v>0.75</v>
      </c>
      <c r="W265" s="3">
        <v>5</v>
      </c>
      <c r="X265" s="3">
        <f t="shared" si="156"/>
        <v>1</v>
      </c>
      <c r="Y265" s="3">
        <v>3</v>
      </c>
      <c r="Z265" s="3">
        <f t="shared" si="157"/>
        <v>0.5</v>
      </c>
      <c r="AA265" s="3">
        <v>3</v>
      </c>
      <c r="AB265" s="3">
        <f t="shared" si="158"/>
        <v>0.5</v>
      </c>
      <c r="AC265" s="3">
        <v>2</v>
      </c>
      <c r="AD265" s="3">
        <f t="shared" si="159"/>
        <v>0.25</v>
      </c>
      <c r="AE265" s="3">
        <v>3</v>
      </c>
      <c r="AF265" s="3">
        <f t="shared" si="160"/>
        <v>0.5</v>
      </c>
      <c r="AG265" s="3">
        <v>2</v>
      </c>
      <c r="AH265" s="3">
        <f t="shared" si="161"/>
        <v>0.25</v>
      </c>
      <c r="AI265" s="3">
        <f t="shared" si="179"/>
        <v>0.6875</v>
      </c>
      <c r="AJ265" s="3">
        <v>5</v>
      </c>
      <c r="AK265" s="3">
        <f t="shared" si="162"/>
        <v>1</v>
      </c>
      <c r="AL265" s="3">
        <v>4</v>
      </c>
      <c r="AM265" s="3">
        <f t="shared" si="163"/>
        <v>0.75</v>
      </c>
      <c r="AN265" s="3">
        <f t="shared" si="180"/>
        <v>0.875</v>
      </c>
      <c r="AO265" s="3" t="s">
        <v>2179</v>
      </c>
      <c r="AP265" s="3">
        <v>4</v>
      </c>
      <c r="AQ265" s="3">
        <f t="shared" si="164"/>
        <v>1</v>
      </c>
      <c r="AR265" s="3">
        <v>1</v>
      </c>
      <c r="AS265" s="3">
        <f t="shared" si="165"/>
        <v>0</v>
      </c>
      <c r="AT265" s="3">
        <v>1</v>
      </c>
      <c r="AU265" s="3">
        <f t="shared" si="166"/>
        <v>0</v>
      </c>
      <c r="AV265" s="3">
        <v>1</v>
      </c>
      <c r="AW265" s="3">
        <f t="shared" si="167"/>
        <v>0</v>
      </c>
      <c r="AX265" s="3">
        <v>4</v>
      </c>
      <c r="AY265" s="3">
        <f t="shared" si="168"/>
        <v>1</v>
      </c>
      <c r="AZ265" s="3">
        <v>1</v>
      </c>
      <c r="BA265" s="3">
        <f t="shared" si="169"/>
        <v>0</v>
      </c>
      <c r="BB265" s="3">
        <v>1</v>
      </c>
      <c r="BC265" s="3">
        <f t="shared" si="170"/>
        <v>0</v>
      </c>
      <c r="BD265" s="3">
        <v>4</v>
      </c>
      <c r="BE265" s="3">
        <f t="shared" si="171"/>
        <v>1</v>
      </c>
      <c r="BF265" s="3">
        <v>1</v>
      </c>
      <c r="BG265" s="3">
        <f t="shared" si="172"/>
        <v>0</v>
      </c>
      <c r="BH265" s="3">
        <f t="shared" si="181"/>
        <v>0.33333333333333331</v>
      </c>
      <c r="BO265" s="3">
        <v>4</v>
      </c>
      <c r="BP265" s="3">
        <f t="shared" si="173"/>
        <v>1</v>
      </c>
      <c r="BQ265" s="3">
        <v>4</v>
      </c>
      <c r="BR265" s="3">
        <f t="shared" si="174"/>
        <v>1</v>
      </c>
      <c r="BS265" s="3">
        <f t="shared" si="182"/>
        <v>1</v>
      </c>
      <c r="BT265" s="3">
        <v>4</v>
      </c>
      <c r="BU265" s="3">
        <f t="shared" si="175"/>
        <v>1</v>
      </c>
      <c r="BV265" s="3">
        <v>1</v>
      </c>
      <c r="BW265" s="3">
        <f t="shared" si="176"/>
        <v>0</v>
      </c>
      <c r="BX265" s="3">
        <v>3</v>
      </c>
      <c r="BY265" s="3">
        <f t="shared" si="177"/>
        <v>0.66666666666666663</v>
      </c>
      <c r="BZ265" s="3">
        <f t="shared" si="183"/>
        <v>0.55555555555555547</v>
      </c>
      <c r="CA265" s="3" t="s">
        <v>2180</v>
      </c>
      <c r="CB265" s="3">
        <v>0</v>
      </c>
      <c r="CD265" s="3">
        <f t="shared" si="184"/>
        <v>0.63591269841269848</v>
      </c>
    </row>
    <row r="266" spans="1:82" ht="15" x14ac:dyDescent="0.2">
      <c r="A266" s="3" t="s">
        <v>2181</v>
      </c>
      <c r="B266" s="21" t="s">
        <v>3149</v>
      </c>
      <c r="C266" s="3" t="s">
        <v>2182</v>
      </c>
      <c r="D266" s="3" t="s">
        <v>113</v>
      </c>
      <c r="E266" s="3" t="s">
        <v>2183</v>
      </c>
      <c r="F266" s="3">
        <v>5</v>
      </c>
      <c r="G266" s="3">
        <f t="shared" si="148"/>
        <v>1</v>
      </c>
      <c r="H266" s="3">
        <v>5</v>
      </c>
      <c r="I266" s="3">
        <f t="shared" si="149"/>
        <v>1</v>
      </c>
      <c r="J266" s="1">
        <f t="shared" si="178"/>
        <v>1</v>
      </c>
      <c r="K266" s="3">
        <v>5</v>
      </c>
      <c r="L266" s="3">
        <f t="shared" si="150"/>
        <v>1</v>
      </c>
      <c r="M266" s="3">
        <v>4</v>
      </c>
      <c r="N266" s="3">
        <f t="shared" si="151"/>
        <v>0.75</v>
      </c>
      <c r="O266" s="3">
        <v>5</v>
      </c>
      <c r="P266" s="3">
        <f t="shared" si="152"/>
        <v>1</v>
      </c>
      <c r="Q266" s="3">
        <v>3</v>
      </c>
      <c r="R266" s="3">
        <f t="shared" si="153"/>
        <v>0.5</v>
      </c>
      <c r="S266" s="3">
        <v>4</v>
      </c>
      <c r="T266" s="3">
        <f t="shared" si="154"/>
        <v>0.75</v>
      </c>
      <c r="U266" s="3">
        <v>4</v>
      </c>
      <c r="V266" s="3">
        <f t="shared" si="155"/>
        <v>0.75</v>
      </c>
      <c r="W266" s="3">
        <v>5</v>
      </c>
      <c r="X266" s="3">
        <f t="shared" si="156"/>
        <v>1</v>
      </c>
      <c r="Y266" s="3">
        <v>5</v>
      </c>
      <c r="Z266" s="3">
        <f t="shared" si="157"/>
        <v>1</v>
      </c>
      <c r="AA266" s="3">
        <v>5</v>
      </c>
      <c r="AB266" s="3">
        <f t="shared" si="158"/>
        <v>1</v>
      </c>
      <c r="AC266" s="3">
        <v>3</v>
      </c>
      <c r="AD266" s="3">
        <f t="shared" si="159"/>
        <v>0.5</v>
      </c>
      <c r="AE266" s="3">
        <v>2</v>
      </c>
      <c r="AF266" s="3">
        <f t="shared" si="160"/>
        <v>0.25</v>
      </c>
      <c r="AG266" s="3">
        <v>5</v>
      </c>
      <c r="AH266" s="3">
        <f t="shared" si="161"/>
        <v>1</v>
      </c>
      <c r="AI266" s="3">
        <f t="shared" si="179"/>
        <v>0.79166666666666663</v>
      </c>
      <c r="AJ266" s="3">
        <v>5</v>
      </c>
      <c r="AK266" s="3">
        <f t="shared" si="162"/>
        <v>1</v>
      </c>
      <c r="AL266" s="3">
        <v>5</v>
      </c>
      <c r="AM266" s="3">
        <f t="shared" si="163"/>
        <v>1</v>
      </c>
      <c r="AN266" s="3">
        <f t="shared" si="180"/>
        <v>1</v>
      </c>
      <c r="AO266" s="3" t="s">
        <v>2189</v>
      </c>
      <c r="AP266" s="3">
        <v>4</v>
      </c>
      <c r="AQ266" s="3">
        <f t="shared" si="164"/>
        <v>1</v>
      </c>
      <c r="AR266" s="3">
        <v>4</v>
      </c>
      <c r="AS266" s="3">
        <f t="shared" si="165"/>
        <v>1</v>
      </c>
      <c r="AT266" s="3">
        <v>3</v>
      </c>
      <c r="AU266" s="3">
        <f t="shared" si="166"/>
        <v>0.66666666666666663</v>
      </c>
      <c r="AV266" s="3">
        <v>4</v>
      </c>
      <c r="AW266" s="3">
        <f t="shared" si="167"/>
        <v>1</v>
      </c>
      <c r="AX266" s="3">
        <v>4</v>
      </c>
      <c r="AY266" s="3">
        <f t="shared" si="168"/>
        <v>1</v>
      </c>
      <c r="AZ266" s="3">
        <v>4</v>
      </c>
      <c r="BA266" s="3">
        <f t="shared" si="169"/>
        <v>1</v>
      </c>
      <c r="BB266" s="3">
        <v>4</v>
      </c>
      <c r="BC266" s="3">
        <f t="shared" si="170"/>
        <v>1</v>
      </c>
      <c r="BD266" s="3">
        <v>2</v>
      </c>
      <c r="BE266" s="3">
        <f t="shared" si="171"/>
        <v>0.33333333333333331</v>
      </c>
      <c r="BF266" s="3">
        <v>4</v>
      </c>
      <c r="BG266" s="3">
        <f t="shared" si="172"/>
        <v>1</v>
      </c>
      <c r="BH266" s="3">
        <f t="shared" si="181"/>
        <v>0.88888888888888884</v>
      </c>
      <c r="BI266" s="3" t="s">
        <v>2190</v>
      </c>
      <c r="BJ266" s="3">
        <v>3</v>
      </c>
      <c r="BK266" s="3" t="s">
        <v>2191</v>
      </c>
      <c r="BL266" s="3">
        <v>3</v>
      </c>
      <c r="BM266" s="3" t="s">
        <v>2192</v>
      </c>
      <c r="BN266" s="3">
        <v>1</v>
      </c>
      <c r="BO266" s="3">
        <v>4</v>
      </c>
      <c r="BP266" s="3">
        <f t="shared" si="173"/>
        <v>1</v>
      </c>
      <c r="BQ266" s="3">
        <v>4</v>
      </c>
      <c r="BR266" s="3">
        <f t="shared" si="174"/>
        <v>1</v>
      </c>
      <c r="BS266" s="3">
        <f t="shared" si="182"/>
        <v>1</v>
      </c>
      <c r="BT266" s="3">
        <v>4</v>
      </c>
      <c r="BU266" s="3">
        <f t="shared" si="175"/>
        <v>1</v>
      </c>
      <c r="BV266" s="3">
        <v>4</v>
      </c>
      <c r="BW266" s="3">
        <f t="shared" si="176"/>
        <v>1</v>
      </c>
      <c r="BX266" s="3">
        <v>2</v>
      </c>
      <c r="BY266" s="3">
        <f t="shared" si="177"/>
        <v>0.33333333333333331</v>
      </c>
      <c r="BZ266" s="3">
        <f t="shared" si="183"/>
        <v>0.77777777777777779</v>
      </c>
      <c r="CA266" s="3" t="s">
        <v>2193</v>
      </c>
      <c r="CB266" s="3">
        <v>1</v>
      </c>
      <c r="CC266" s="3">
        <v>6</v>
      </c>
      <c r="CD266" s="3">
        <f t="shared" si="184"/>
        <v>0.92261904761904756</v>
      </c>
    </row>
    <row r="267" spans="1:82" ht="15" x14ac:dyDescent="0.2">
      <c r="A267" s="3" t="s">
        <v>2194</v>
      </c>
      <c r="B267" s="21" t="s">
        <v>3139</v>
      </c>
      <c r="C267" s="3" t="s">
        <v>2195</v>
      </c>
      <c r="D267" s="3" t="s">
        <v>124</v>
      </c>
      <c r="E267" s="3" t="s">
        <v>1915</v>
      </c>
      <c r="F267" s="3">
        <v>5</v>
      </c>
      <c r="G267" s="3">
        <f t="shared" si="148"/>
        <v>1</v>
      </c>
      <c r="H267" s="3">
        <v>5</v>
      </c>
      <c r="I267" s="3">
        <f t="shared" si="149"/>
        <v>1</v>
      </c>
      <c r="J267" s="1">
        <f t="shared" si="178"/>
        <v>1</v>
      </c>
      <c r="L267" s="3">
        <f t="shared" si="150"/>
        <v>-0.25</v>
      </c>
      <c r="N267" s="3">
        <f t="shared" si="151"/>
        <v>-0.25</v>
      </c>
      <c r="P267" s="3">
        <f t="shared" si="152"/>
        <v>-0.25</v>
      </c>
      <c r="R267" s="3">
        <f t="shared" si="153"/>
        <v>-0.25</v>
      </c>
      <c r="T267" s="3">
        <f t="shared" si="154"/>
        <v>-0.25</v>
      </c>
      <c r="V267" s="3">
        <f t="shared" si="155"/>
        <v>-0.25</v>
      </c>
      <c r="X267" s="3">
        <f t="shared" si="156"/>
        <v>-0.25</v>
      </c>
      <c r="Z267" s="3">
        <f t="shared" si="157"/>
        <v>-0.25</v>
      </c>
      <c r="AB267" s="3">
        <f t="shared" si="158"/>
        <v>-0.25</v>
      </c>
      <c r="AD267" s="3">
        <f t="shared" si="159"/>
        <v>-0.25</v>
      </c>
      <c r="AF267" s="3">
        <f t="shared" si="160"/>
        <v>-0.25</v>
      </c>
      <c r="AH267" s="3">
        <f t="shared" si="161"/>
        <v>-0.25</v>
      </c>
      <c r="AI267" s="3" t="str">
        <f t="shared" si="179"/>
        <v/>
      </c>
      <c r="AK267" s="3">
        <f t="shared" si="162"/>
        <v>-0.25</v>
      </c>
      <c r="AM267" s="3">
        <f t="shared" si="163"/>
        <v>-0.25</v>
      </c>
      <c r="AN267" s="3" t="str">
        <f t="shared" si="180"/>
        <v/>
      </c>
      <c r="AQ267" s="3">
        <f t="shared" si="164"/>
        <v>-0.33333333333333331</v>
      </c>
      <c r="AS267" s="3">
        <f t="shared" si="165"/>
        <v>-0.33333333333333331</v>
      </c>
      <c r="AU267" s="3">
        <f t="shared" si="166"/>
        <v>-0.33333333333333331</v>
      </c>
      <c r="AW267" s="3">
        <f t="shared" si="167"/>
        <v>-0.33333333333333331</v>
      </c>
      <c r="AY267" s="3">
        <f t="shared" si="168"/>
        <v>-0.33333333333333331</v>
      </c>
      <c r="BA267" s="3">
        <f t="shared" si="169"/>
        <v>-0.33333333333333331</v>
      </c>
      <c r="BC267" s="3">
        <f t="shared" si="170"/>
        <v>-0.33333333333333331</v>
      </c>
      <c r="BE267" s="3">
        <f t="shared" si="171"/>
        <v>-0.33333333333333331</v>
      </c>
      <c r="BG267" s="3">
        <f t="shared" si="172"/>
        <v>-0.33333333333333331</v>
      </c>
      <c r="BH267" s="3" t="str">
        <f t="shared" si="181"/>
        <v/>
      </c>
      <c r="BP267" s="3">
        <f t="shared" si="173"/>
        <v>-0.33333333333333331</v>
      </c>
      <c r="BR267" s="3">
        <f t="shared" si="174"/>
        <v>-0.33333333333333331</v>
      </c>
      <c r="BS267" s="3" t="str">
        <f t="shared" si="182"/>
        <v/>
      </c>
      <c r="BU267" s="3">
        <f t="shared" si="175"/>
        <v>-0.33333333333333331</v>
      </c>
      <c r="BW267" s="3">
        <f t="shared" si="176"/>
        <v>-0.33333333333333331</v>
      </c>
      <c r="BY267" s="3">
        <f t="shared" si="177"/>
        <v>-0.33333333333333331</v>
      </c>
      <c r="BZ267" s="3" t="str">
        <f t="shared" si="183"/>
        <v/>
      </c>
      <c r="CD267" s="3">
        <f t="shared" si="184"/>
        <v>1</v>
      </c>
    </row>
    <row r="268" spans="1:82" ht="15" x14ac:dyDescent="0.2">
      <c r="A268" s="3" t="s">
        <v>2196</v>
      </c>
      <c r="B268" s="21" t="s">
        <v>3150</v>
      </c>
      <c r="C268" s="3" t="s">
        <v>2197</v>
      </c>
      <c r="D268" s="3" t="s">
        <v>113</v>
      </c>
      <c r="E268" s="3" t="s">
        <v>638</v>
      </c>
      <c r="F268" s="3">
        <v>3</v>
      </c>
      <c r="G268" s="3">
        <f t="shared" si="148"/>
        <v>0.5</v>
      </c>
      <c r="H268" s="3">
        <v>4</v>
      </c>
      <c r="I268" s="3">
        <f t="shared" si="149"/>
        <v>0.75</v>
      </c>
      <c r="J268" s="1">
        <f t="shared" si="178"/>
        <v>0.625</v>
      </c>
      <c r="K268" s="3">
        <v>5</v>
      </c>
      <c r="L268" s="3">
        <f t="shared" si="150"/>
        <v>1</v>
      </c>
      <c r="M268" s="3">
        <v>3</v>
      </c>
      <c r="N268" s="3">
        <f t="shared" si="151"/>
        <v>0.5</v>
      </c>
      <c r="O268" s="3">
        <v>4</v>
      </c>
      <c r="P268" s="3">
        <f t="shared" si="152"/>
        <v>0.75</v>
      </c>
      <c r="Q268" s="3">
        <v>3</v>
      </c>
      <c r="R268" s="3">
        <f t="shared" si="153"/>
        <v>0.5</v>
      </c>
      <c r="S268" s="3">
        <v>4</v>
      </c>
      <c r="T268" s="3">
        <f t="shared" si="154"/>
        <v>0.75</v>
      </c>
      <c r="U268" s="3">
        <v>5</v>
      </c>
      <c r="V268" s="3">
        <f t="shared" si="155"/>
        <v>1</v>
      </c>
      <c r="W268" s="3">
        <v>4</v>
      </c>
      <c r="X268" s="3">
        <f t="shared" si="156"/>
        <v>0.75</v>
      </c>
      <c r="Y268" s="3">
        <v>3</v>
      </c>
      <c r="Z268" s="3">
        <f t="shared" si="157"/>
        <v>0.5</v>
      </c>
      <c r="AA268" s="3">
        <v>3</v>
      </c>
      <c r="AB268" s="3">
        <f t="shared" si="158"/>
        <v>0.5</v>
      </c>
      <c r="AC268" s="3">
        <v>2</v>
      </c>
      <c r="AD268" s="3">
        <f t="shared" si="159"/>
        <v>0.25</v>
      </c>
      <c r="AE268" s="3">
        <v>3</v>
      </c>
      <c r="AF268" s="3">
        <f t="shared" si="160"/>
        <v>0.5</v>
      </c>
      <c r="AG268" s="3">
        <v>3</v>
      </c>
      <c r="AH268" s="3">
        <f t="shared" si="161"/>
        <v>0.5</v>
      </c>
      <c r="AI268" s="3">
        <f t="shared" si="179"/>
        <v>0.625</v>
      </c>
      <c r="AJ268" s="3">
        <v>4</v>
      </c>
      <c r="AK268" s="3">
        <f t="shared" si="162"/>
        <v>0.75</v>
      </c>
      <c r="AL268" s="3">
        <v>4</v>
      </c>
      <c r="AM268" s="3">
        <f t="shared" si="163"/>
        <v>0.75</v>
      </c>
      <c r="AN268" s="3">
        <f t="shared" si="180"/>
        <v>0.75</v>
      </c>
      <c r="AO268" s="3" t="s">
        <v>2202</v>
      </c>
      <c r="AP268" s="3">
        <v>2</v>
      </c>
      <c r="AQ268" s="3">
        <f t="shared" si="164"/>
        <v>0.33333333333333331</v>
      </c>
      <c r="AR268" s="3">
        <v>1</v>
      </c>
      <c r="AS268" s="3">
        <f t="shared" si="165"/>
        <v>0</v>
      </c>
      <c r="AT268" s="3">
        <v>1</v>
      </c>
      <c r="AU268" s="3">
        <f t="shared" si="166"/>
        <v>0</v>
      </c>
      <c r="AV268" s="3">
        <v>1</v>
      </c>
      <c r="AW268" s="3">
        <f t="shared" si="167"/>
        <v>0</v>
      </c>
      <c r="AX268" s="3">
        <v>2</v>
      </c>
      <c r="AY268" s="3">
        <f t="shared" si="168"/>
        <v>0.33333333333333331</v>
      </c>
      <c r="AZ268" s="3">
        <v>2</v>
      </c>
      <c r="BA268" s="3">
        <f t="shared" si="169"/>
        <v>0.33333333333333331</v>
      </c>
      <c r="BB268" s="3">
        <v>1</v>
      </c>
      <c r="BC268" s="3">
        <f t="shared" si="170"/>
        <v>0</v>
      </c>
      <c r="BD268" s="3">
        <v>2</v>
      </c>
      <c r="BE268" s="3">
        <f t="shared" si="171"/>
        <v>0.33333333333333331</v>
      </c>
      <c r="BF268" s="3">
        <v>3</v>
      </c>
      <c r="BG268" s="3">
        <f t="shared" si="172"/>
        <v>0.66666666666666663</v>
      </c>
      <c r="BH268" s="3">
        <f t="shared" si="181"/>
        <v>0.22222222222222221</v>
      </c>
      <c r="BI268" s="3" t="s">
        <v>862</v>
      </c>
      <c r="BJ268" s="3">
        <v>1</v>
      </c>
      <c r="BK268" s="3" t="s">
        <v>2203</v>
      </c>
      <c r="BL268" s="3">
        <v>2</v>
      </c>
      <c r="BM268" s="3" t="s">
        <v>2204</v>
      </c>
      <c r="BN268" s="3">
        <v>2</v>
      </c>
      <c r="BO268" s="3">
        <v>4</v>
      </c>
      <c r="BP268" s="3">
        <f t="shared" si="173"/>
        <v>1</v>
      </c>
      <c r="BQ268" s="3">
        <v>3</v>
      </c>
      <c r="BR268" s="3">
        <f t="shared" si="174"/>
        <v>0.66666666666666663</v>
      </c>
      <c r="BS268" s="3">
        <f t="shared" si="182"/>
        <v>0.83333333333333326</v>
      </c>
      <c r="BT268" s="3">
        <v>4</v>
      </c>
      <c r="BU268" s="3">
        <f t="shared" si="175"/>
        <v>1</v>
      </c>
      <c r="BV268" s="3">
        <v>2</v>
      </c>
      <c r="BW268" s="3">
        <f t="shared" si="176"/>
        <v>0.33333333333333331</v>
      </c>
      <c r="BX268" s="3">
        <v>3</v>
      </c>
      <c r="BY268" s="3">
        <f t="shared" si="177"/>
        <v>0.66666666666666663</v>
      </c>
      <c r="BZ268" s="3">
        <f t="shared" si="183"/>
        <v>0.66666666666666663</v>
      </c>
      <c r="CA268" s="3" t="s">
        <v>2205</v>
      </c>
      <c r="CB268" s="3">
        <v>1</v>
      </c>
      <c r="CC268" s="3">
        <v>4</v>
      </c>
      <c r="CD268" s="3">
        <f t="shared" si="184"/>
        <v>0.67460317460317454</v>
      </c>
    </row>
    <row r="269" spans="1:82" ht="15" x14ac:dyDescent="0.2">
      <c r="A269" s="3" t="s">
        <v>2206</v>
      </c>
      <c r="B269" s="21" t="s">
        <v>3139</v>
      </c>
      <c r="C269" s="3" t="s">
        <v>2207</v>
      </c>
      <c r="D269" s="3" t="s">
        <v>113</v>
      </c>
      <c r="E269" s="3" t="s">
        <v>2208</v>
      </c>
      <c r="F269" s="3">
        <v>5</v>
      </c>
      <c r="G269" s="3">
        <f t="shared" si="148"/>
        <v>1</v>
      </c>
      <c r="H269" s="3">
        <v>5</v>
      </c>
      <c r="I269" s="3">
        <f t="shared" si="149"/>
        <v>1</v>
      </c>
      <c r="J269" s="1">
        <f t="shared" si="178"/>
        <v>1</v>
      </c>
      <c r="K269" s="3">
        <v>4</v>
      </c>
      <c r="L269" s="3">
        <f t="shared" si="150"/>
        <v>0.75</v>
      </c>
      <c r="M269" s="3">
        <v>4</v>
      </c>
      <c r="N269" s="3">
        <f t="shared" si="151"/>
        <v>0.75</v>
      </c>
      <c r="O269" s="3">
        <v>5</v>
      </c>
      <c r="P269" s="3">
        <f t="shared" si="152"/>
        <v>1</v>
      </c>
      <c r="Q269" s="3">
        <v>4</v>
      </c>
      <c r="R269" s="3">
        <f t="shared" si="153"/>
        <v>0.75</v>
      </c>
      <c r="S269" s="3">
        <v>5</v>
      </c>
      <c r="T269" s="3">
        <f t="shared" si="154"/>
        <v>1</v>
      </c>
      <c r="U269" s="3">
        <v>4</v>
      </c>
      <c r="V269" s="3">
        <f t="shared" si="155"/>
        <v>0.75</v>
      </c>
      <c r="W269" s="3">
        <v>4</v>
      </c>
      <c r="X269" s="3">
        <f t="shared" si="156"/>
        <v>0.75</v>
      </c>
      <c r="Y269" s="3">
        <v>3</v>
      </c>
      <c r="Z269" s="3">
        <f t="shared" si="157"/>
        <v>0.5</v>
      </c>
      <c r="AA269" s="3">
        <v>4</v>
      </c>
      <c r="AB269" s="3">
        <f t="shared" si="158"/>
        <v>0.75</v>
      </c>
      <c r="AC269" s="3">
        <v>3</v>
      </c>
      <c r="AD269" s="3">
        <f t="shared" si="159"/>
        <v>0.5</v>
      </c>
      <c r="AE269" s="3">
        <v>5</v>
      </c>
      <c r="AF269" s="3">
        <f t="shared" si="160"/>
        <v>1</v>
      </c>
      <c r="AG269" s="3">
        <v>4</v>
      </c>
      <c r="AH269" s="3">
        <f t="shared" si="161"/>
        <v>0.75</v>
      </c>
      <c r="AI269" s="3">
        <f t="shared" si="179"/>
        <v>0.77083333333333337</v>
      </c>
      <c r="AJ269" s="3">
        <v>5</v>
      </c>
      <c r="AK269" s="3">
        <f t="shared" si="162"/>
        <v>1</v>
      </c>
      <c r="AL269" s="3">
        <v>5</v>
      </c>
      <c r="AM269" s="3">
        <f t="shared" si="163"/>
        <v>1</v>
      </c>
      <c r="AN269" s="3">
        <f t="shared" si="180"/>
        <v>1</v>
      </c>
      <c r="AO269" s="3" t="s">
        <v>2213</v>
      </c>
      <c r="AP269" s="3">
        <v>4</v>
      </c>
      <c r="AQ269" s="3">
        <f t="shared" si="164"/>
        <v>1</v>
      </c>
      <c r="AR269" s="3">
        <v>3</v>
      </c>
      <c r="AS269" s="3">
        <f t="shared" si="165"/>
        <v>0.66666666666666663</v>
      </c>
      <c r="AT269" s="3">
        <v>1</v>
      </c>
      <c r="AU269" s="3">
        <f t="shared" si="166"/>
        <v>0</v>
      </c>
      <c r="AV269" s="3">
        <v>1</v>
      </c>
      <c r="AW269" s="3">
        <f t="shared" si="167"/>
        <v>0</v>
      </c>
      <c r="AX269" s="3">
        <v>3</v>
      </c>
      <c r="AY269" s="3">
        <f t="shared" si="168"/>
        <v>0.66666666666666663</v>
      </c>
      <c r="AZ269" s="3">
        <v>3</v>
      </c>
      <c r="BA269" s="3">
        <f t="shared" si="169"/>
        <v>0.66666666666666663</v>
      </c>
      <c r="BB269" s="3">
        <v>2</v>
      </c>
      <c r="BC269" s="3">
        <f t="shared" si="170"/>
        <v>0.33333333333333331</v>
      </c>
      <c r="BD269" s="3">
        <v>4</v>
      </c>
      <c r="BE269" s="3">
        <f t="shared" si="171"/>
        <v>1</v>
      </c>
      <c r="BF269" s="3">
        <v>4</v>
      </c>
      <c r="BG269" s="3">
        <f t="shared" si="172"/>
        <v>1</v>
      </c>
      <c r="BH269" s="3">
        <f t="shared" si="181"/>
        <v>0.59259259259259256</v>
      </c>
      <c r="BI269" s="3" t="s">
        <v>1940</v>
      </c>
      <c r="BJ269" s="3">
        <v>2</v>
      </c>
      <c r="BO269" s="3">
        <v>4</v>
      </c>
      <c r="BP269" s="3">
        <f t="shared" si="173"/>
        <v>1</v>
      </c>
      <c r="BQ269" s="3">
        <v>4</v>
      </c>
      <c r="BR269" s="3">
        <f t="shared" si="174"/>
        <v>1</v>
      </c>
      <c r="BS269" s="3">
        <f t="shared" si="182"/>
        <v>1</v>
      </c>
      <c r="BT269" s="3">
        <v>4</v>
      </c>
      <c r="BU269" s="3">
        <f t="shared" si="175"/>
        <v>1</v>
      </c>
      <c r="BV269" s="3">
        <v>4</v>
      </c>
      <c r="BW269" s="3">
        <f t="shared" si="176"/>
        <v>1</v>
      </c>
      <c r="BX269" s="3">
        <v>4</v>
      </c>
      <c r="BY269" s="3">
        <f t="shared" si="177"/>
        <v>1</v>
      </c>
      <c r="BZ269" s="3">
        <f t="shared" si="183"/>
        <v>1</v>
      </c>
      <c r="CA269" s="3" t="s">
        <v>2214</v>
      </c>
      <c r="CB269" s="3">
        <v>1</v>
      </c>
      <c r="CC269" s="3">
        <v>700</v>
      </c>
      <c r="CD269" s="3">
        <f t="shared" si="184"/>
        <v>0.90906084656084651</v>
      </c>
    </row>
    <row r="270" spans="1:82" ht="15" x14ac:dyDescent="0.2">
      <c r="A270" s="3" t="s">
        <v>2215</v>
      </c>
      <c r="B270" s="21" t="s">
        <v>3152</v>
      </c>
      <c r="C270" s="3" t="s">
        <v>2216</v>
      </c>
      <c r="D270" s="3" t="s">
        <v>113</v>
      </c>
      <c r="E270" s="3" t="s">
        <v>2208</v>
      </c>
      <c r="F270" s="3">
        <v>5</v>
      </c>
      <c r="G270" s="3">
        <f t="shared" si="148"/>
        <v>1</v>
      </c>
      <c r="H270" s="3">
        <v>5</v>
      </c>
      <c r="I270" s="3">
        <f t="shared" si="149"/>
        <v>1</v>
      </c>
      <c r="J270" s="1">
        <f t="shared" si="178"/>
        <v>1</v>
      </c>
      <c r="K270" s="3">
        <v>5</v>
      </c>
      <c r="L270" s="3">
        <f t="shared" si="150"/>
        <v>1</v>
      </c>
      <c r="M270" s="3">
        <v>5</v>
      </c>
      <c r="N270" s="3">
        <f t="shared" si="151"/>
        <v>1</v>
      </c>
      <c r="O270" s="3">
        <v>5</v>
      </c>
      <c r="P270" s="3">
        <f t="shared" si="152"/>
        <v>1</v>
      </c>
      <c r="Q270" s="3">
        <v>5</v>
      </c>
      <c r="R270" s="3">
        <f t="shared" si="153"/>
        <v>1</v>
      </c>
      <c r="S270" s="3">
        <v>5</v>
      </c>
      <c r="T270" s="3">
        <f t="shared" si="154"/>
        <v>1</v>
      </c>
      <c r="U270" s="3">
        <v>5</v>
      </c>
      <c r="V270" s="3">
        <f t="shared" si="155"/>
        <v>1</v>
      </c>
      <c r="W270" s="3">
        <v>5</v>
      </c>
      <c r="X270" s="3">
        <f t="shared" si="156"/>
        <v>1</v>
      </c>
      <c r="Y270" s="3">
        <v>4</v>
      </c>
      <c r="Z270" s="3">
        <f t="shared" si="157"/>
        <v>0.75</v>
      </c>
      <c r="AA270" s="3">
        <v>5</v>
      </c>
      <c r="AB270" s="3">
        <f t="shared" si="158"/>
        <v>1</v>
      </c>
      <c r="AC270" s="3">
        <v>4</v>
      </c>
      <c r="AD270" s="3">
        <f t="shared" si="159"/>
        <v>0.75</v>
      </c>
      <c r="AE270" s="3">
        <v>4</v>
      </c>
      <c r="AF270" s="3">
        <f t="shared" si="160"/>
        <v>0.75</v>
      </c>
      <c r="AG270" s="3">
        <v>2</v>
      </c>
      <c r="AH270" s="3">
        <f t="shared" si="161"/>
        <v>0.25</v>
      </c>
      <c r="AI270" s="3">
        <f t="shared" si="179"/>
        <v>0.875</v>
      </c>
      <c r="AJ270" s="3">
        <v>4</v>
      </c>
      <c r="AK270" s="3">
        <f t="shared" si="162"/>
        <v>0.75</v>
      </c>
      <c r="AL270" s="3">
        <v>5</v>
      </c>
      <c r="AM270" s="3">
        <f t="shared" si="163"/>
        <v>1</v>
      </c>
      <c r="AN270" s="3">
        <f t="shared" si="180"/>
        <v>0.875</v>
      </c>
      <c r="AO270" s="3" t="s">
        <v>2221</v>
      </c>
      <c r="AP270" s="3">
        <v>4</v>
      </c>
      <c r="AQ270" s="3">
        <f t="shared" si="164"/>
        <v>1</v>
      </c>
      <c r="AR270" s="3">
        <v>4</v>
      </c>
      <c r="AS270" s="3">
        <f t="shared" si="165"/>
        <v>1</v>
      </c>
      <c r="AT270" s="3">
        <v>2</v>
      </c>
      <c r="AU270" s="3">
        <f t="shared" si="166"/>
        <v>0.33333333333333331</v>
      </c>
      <c r="AV270" s="3">
        <v>3</v>
      </c>
      <c r="AW270" s="3">
        <f t="shared" si="167"/>
        <v>0.66666666666666663</v>
      </c>
      <c r="AX270" s="3">
        <v>3</v>
      </c>
      <c r="AY270" s="3">
        <f t="shared" si="168"/>
        <v>0.66666666666666663</v>
      </c>
      <c r="AZ270" s="3">
        <v>3</v>
      </c>
      <c r="BA270" s="3">
        <f t="shared" si="169"/>
        <v>0.66666666666666663</v>
      </c>
      <c r="BB270" s="3">
        <v>3</v>
      </c>
      <c r="BC270" s="3">
        <f t="shared" si="170"/>
        <v>0.66666666666666663</v>
      </c>
      <c r="BD270" s="3">
        <v>4</v>
      </c>
      <c r="BE270" s="3">
        <f t="shared" si="171"/>
        <v>1</v>
      </c>
      <c r="BF270" s="3">
        <v>4</v>
      </c>
      <c r="BG270" s="3">
        <f t="shared" si="172"/>
        <v>1</v>
      </c>
      <c r="BH270" s="3">
        <f t="shared" si="181"/>
        <v>0.77777777777777779</v>
      </c>
      <c r="BI270" s="3" t="s">
        <v>2222</v>
      </c>
      <c r="BJ270" s="3">
        <v>3</v>
      </c>
      <c r="BK270" s="3" t="s">
        <v>2223</v>
      </c>
      <c r="BL270" s="3">
        <v>3</v>
      </c>
      <c r="BO270" s="3">
        <v>4</v>
      </c>
      <c r="BP270" s="3">
        <f t="shared" si="173"/>
        <v>1</v>
      </c>
      <c r="BQ270" s="3">
        <v>4</v>
      </c>
      <c r="BR270" s="3">
        <f t="shared" si="174"/>
        <v>1</v>
      </c>
      <c r="BS270" s="3">
        <f t="shared" si="182"/>
        <v>1</v>
      </c>
      <c r="BT270" s="3">
        <v>3</v>
      </c>
      <c r="BU270" s="3">
        <f t="shared" si="175"/>
        <v>0.66666666666666663</v>
      </c>
      <c r="BV270" s="3">
        <v>2</v>
      </c>
      <c r="BW270" s="3">
        <f t="shared" si="176"/>
        <v>0.33333333333333331</v>
      </c>
      <c r="BX270" s="3">
        <v>2</v>
      </c>
      <c r="BY270" s="3">
        <f t="shared" si="177"/>
        <v>0.33333333333333331</v>
      </c>
      <c r="BZ270" s="3">
        <f t="shared" si="183"/>
        <v>0.44444444444444442</v>
      </c>
      <c r="CA270" s="3" t="s">
        <v>2224</v>
      </c>
      <c r="CB270" s="3">
        <v>1</v>
      </c>
      <c r="CC270" s="3">
        <v>14</v>
      </c>
      <c r="CD270" s="3">
        <f t="shared" si="184"/>
        <v>0.85317460317460314</v>
      </c>
    </row>
    <row r="271" spans="1:82" ht="15" x14ac:dyDescent="0.2">
      <c r="A271" s="3" t="s">
        <v>2225</v>
      </c>
      <c r="B271" s="21" t="s">
        <v>3140</v>
      </c>
      <c r="C271" s="3" t="s">
        <v>2226</v>
      </c>
      <c r="D271" s="3" t="s">
        <v>144</v>
      </c>
      <c r="E271" s="3" t="s">
        <v>145</v>
      </c>
      <c r="F271" s="3">
        <v>5</v>
      </c>
      <c r="G271" s="3">
        <f t="shared" si="148"/>
        <v>1</v>
      </c>
      <c r="H271" s="3">
        <v>5</v>
      </c>
      <c r="I271" s="3">
        <f t="shared" si="149"/>
        <v>1</v>
      </c>
      <c r="J271" s="1">
        <f t="shared" si="178"/>
        <v>1</v>
      </c>
      <c r="K271" s="3">
        <v>5</v>
      </c>
      <c r="L271" s="3">
        <f t="shared" si="150"/>
        <v>1</v>
      </c>
      <c r="M271" s="3">
        <v>5</v>
      </c>
      <c r="N271" s="3">
        <f t="shared" si="151"/>
        <v>1</v>
      </c>
      <c r="O271" s="3">
        <v>5</v>
      </c>
      <c r="P271" s="3">
        <f t="shared" si="152"/>
        <v>1</v>
      </c>
      <c r="Q271" s="3">
        <v>5</v>
      </c>
      <c r="R271" s="3">
        <f t="shared" si="153"/>
        <v>1</v>
      </c>
      <c r="S271" s="3">
        <v>5</v>
      </c>
      <c r="T271" s="3">
        <f t="shared" si="154"/>
        <v>1</v>
      </c>
      <c r="U271" s="3">
        <v>5</v>
      </c>
      <c r="V271" s="3">
        <f t="shared" si="155"/>
        <v>1</v>
      </c>
      <c r="W271" s="3">
        <v>5</v>
      </c>
      <c r="X271" s="3">
        <f t="shared" si="156"/>
        <v>1</v>
      </c>
      <c r="Y271" s="3">
        <v>5</v>
      </c>
      <c r="Z271" s="3">
        <f t="shared" si="157"/>
        <v>1</v>
      </c>
      <c r="AA271" s="3">
        <v>5</v>
      </c>
      <c r="AB271" s="3">
        <f t="shared" si="158"/>
        <v>1</v>
      </c>
      <c r="AC271" s="3">
        <v>5</v>
      </c>
      <c r="AD271" s="3">
        <f t="shared" si="159"/>
        <v>1</v>
      </c>
      <c r="AE271" s="3">
        <v>5</v>
      </c>
      <c r="AF271" s="3">
        <f t="shared" si="160"/>
        <v>1</v>
      </c>
      <c r="AG271" s="3">
        <v>5</v>
      </c>
      <c r="AH271" s="3">
        <f t="shared" si="161"/>
        <v>1</v>
      </c>
      <c r="AI271" s="3">
        <f t="shared" si="179"/>
        <v>1</v>
      </c>
      <c r="AJ271" s="3">
        <v>5</v>
      </c>
      <c r="AK271" s="3">
        <f t="shared" si="162"/>
        <v>1</v>
      </c>
      <c r="AL271" s="3">
        <v>5</v>
      </c>
      <c r="AM271" s="3">
        <f t="shared" si="163"/>
        <v>1</v>
      </c>
      <c r="AN271" s="3">
        <f t="shared" si="180"/>
        <v>1</v>
      </c>
      <c r="AO271" s="3" t="s">
        <v>2232</v>
      </c>
      <c r="AP271" s="3">
        <v>4</v>
      </c>
      <c r="AQ271" s="3">
        <f t="shared" si="164"/>
        <v>1</v>
      </c>
      <c r="AR271" s="3">
        <v>3</v>
      </c>
      <c r="AS271" s="3">
        <f t="shared" si="165"/>
        <v>0.66666666666666663</v>
      </c>
      <c r="AT271" s="3">
        <v>3</v>
      </c>
      <c r="AU271" s="3">
        <f t="shared" si="166"/>
        <v>0.66666666666666663</v>
      </c>
      <c r="AV271" s="3">
        <v>3</v>
      </c>
      <c r="AW271" s="3">
        <f t="shared" si="167"/>
        <v>0.66666666666666663</v>
      </c>
      <c r="AX271" s="3">
        <v>3</v>
      </c>
      <c r="AY271" s="3">
        <f t="shared" si="168"/>
        <v>0.66666666666666663</v>
      </c>
      <c r="AZ271" s="3">
        <v>3</v>
      </c>
      <c r="BA271" s="3">
        <f t="shared" si="169"/>
        <v>0.66666666666666663</v>
      </c>
      <c r="BB271" s="3">
        <v>3</v>
      </c>
      <c r="BC271" s="3">
        <f t="shared" si="170"/>
        <v>0.66666666666666663</v>
      </c>
      <c r="BD271" s="3">
        <v>4</v>
      </c>
      <c r="BE271" s="3">
        <f t="shared" si="171"/>
        <v>1</v>
      </c>
      <c r="BF271" s="3">
        <v>4</v>
      </c>
      <c r="BG271" s="3">
        <f t="shared" si="172"/>
        <v>1</v>
      </c>
      <c r="BH271" s="3">
        <f t="shared" si="181"/>
        <v>0.77777777777777779</v>
      </c>
      <c r="BI271" s="3" t="s">
        <v>2233</v>
      </c>
      <c r="BJ271" s="3">
        <v>3</v>
      </c>
      <c r="BO271" s="3">
        <v>4</v>
      </c>
      <c r="BP271" s="3">
        <f t="shared" si="173"/>
        <v>1</v>
      </c>
      <c r="BQ271" s="3">
        <v>4</v>
      </c>
      <c r="BR271" s="3">
        <f t="shared" si="174"/>
        <v>1</v>
      </c>
      <c r="BS271" s="3">
        <f t="shared" si="182"/>
        <v>1</v>
      </c>
      <c r="BT271" s="3">
        <v>4</v>
      </c>
      <c r="BU271" s="3">
        <f t="shared" si="175"/>
        <v>1</v>
      </c>
      <c r="BV271" s="3">
        <v>2</v>
      </c>
      <c r="BW271" s="3">
        <f t="shared" si="176"/>
        <v>0.33333333333333331</v>
      </c>
      <c r="BX271" s="3">
        <v>3</v>
      </c>
      <c r="BY271" s="3">
        <f t="shared" si="177"/>
        <v>0.66666666666666663</v>
      </c>
      <c r="BZ271" s="3">
        <f t="shared" si="183"/>
        <v>0.66666666666666663</v>
      </c>
      <c r="CA271" s="3" t="s">
        <v>2234</v>
      </c>
      <c r="CB271" s="3">
        <v>1</v>
      </c>
      <c r="CC271" s="3">
        <v>2</v>
      </c>
      <c r="CD271" s="3">
        <f t="shared" si="184"/>
        <v>0.92063492063492069</v>
      </c>
    </row>
    <row r="272" spans="1:82" ht="15" x14ac:dyDescent="0.2">
      <c r="A272" s="3" t="s">
        <v>2235</v>
      </c>
      <c r="B272" s="21" t="s">
        <v>3137</v>
      </c>
      <c r="C272" s="3" t="s">
        <v>2236</v>
      </c>
      <c r="D272" s="3" t="s">
        <v>113</v>
      </c>
      <c r="E272" s="3" t="s">
        <v>2237</v>
      </c>
      <c r="F272" s="3">
        <v>5</v>
      </c>
      <c r="G272" s="3">
        <f t="shared" si="148"/>
        <v>1</v>
      </c>
      <c r="H272" s="3">
        <v>4</v>
      </c>
      <c r="I272" s="3">
        <f t="shared" si="149"/>
        <v>0.75</v>
      </c>
      <c r="J272" s="1">
        <f t="shared" si="178"/>
        <v>0.875</v>
      </c>
      <c r="K272" s="3">
        <v>4</v>
      </c>
      <c r="L272" s="3">
        <f t="shared" si="150"/>
        <v>0.75</v>
      </c>
      <c r="M272" s="3">
        <v>5</v>
      </c>
      <c r="N272" s="3">
        <f t="shared" si="151"/>
        <v>1</v>
      </c>
      <c r="O272" s="3">
        <v>4</v>
      </c>
      <c r="P272" s="3">
        <f t="shared" si="152"/>
        <v>0.75</v>
      </c>
      <c r="Q272" s="3">
        <v>4</v>
      </c>
      <c r="R272" s="3">
        <f t="shared" si="153"/>
        <v>0.75</v>
      </c>
      <c r="S272" s="3">
        <v>4</v>
      </c>
      <c r="T272" s="3">
        <f t="shared" si="154"/>
        <v>0.75</v>
      </c>
      <c r="U272" s="3">
        <v>5</v>
      </c>
      <c r="V272" s="3">
        <f t="shared" si="155"/>
        <v>1</v>
      </c>
      <c r="W272" s="3">
        <v>5</v>
      </c>
      <c r="X272" s="3">
        <f t="shared" si="156"/>
        <v>1</v>
      </c>
      <c r="Y272" s="3">
        <v>5</v>
      </c>
      <c r="Z272" s="3">
        <f t="shared" si="157"/>
        <v>1</v>
      </c>
      <c r="AA272" s="3">
        <v>5</v>
      </c>
      <c r="AB272" s="3">
        <f t="shared" si="158"/>
        <v>1</v>
      </c>
      <c r="AC272" s="3">
        <v>3</v>
      </c>
      <c r="AD272" s="3">
        <f t="shared" si="159"/>
        <v>0.5</v>
      </c>
      <c r="AE272" s="3">
        <v>4</v>
      </c>
      <c r="AF272" s="3">
        <f t="shared" si="160"/>
        <v>0.75</v>
      </c>
      <c r="AG272" s="3">
        <v>1</v>
      </c>
      <c r="AH272" s="3">
        <f t="shared" si="161"/>
        <v>0</v>
      </c>
      <c r="AI272" s="3">
        <f t="shared" si="179"/>
        <v>0.77083333333333337</v>
      </c>
      <c r="AJ272" s="3">
        <v>3</v>
      </c>
      <c r="AK272" s="3">
        <f t="shared" si="162"/>
        <v>0.5</v>
      </c>
      <c r="AL272" s="3">
        <v>2</v>
      </c>
      <c r="AM272" s="3">
        <f t="shared" si="163"/>
        <v>0.25</v>
      </c>
      <c r="AN272" s="3">
        <f t="shared" si="180"/>
        <v>0.375</v>
      </c>
      <c r="AO272" s="3" t="e">
        <v>#NAME?</v>
      </c>
      <c r="AP272" s="3">
        <v>4</v>
      </c>
      <c r="AQ272" s="3">
        <f t="shared" si="164"/>
        <v>1</v>
      </c>
      <c r="AR272" s="3">
        <v>4</v>
      </c>
      <c r="AS272" s="3">
        <f t="shared" si="165"/>
        <v>1</v>
      </c>
      <c r="AT272" s="3">
        <v>2</v>
      </c>
      <c r="AU272" s="3">
        <f t="shared" si="166"/>
        <v>0.33333333333333331</v>
      </c>
      <c r="AV272" s="3">
        <v>1</v>
      </c>
      <c r="AW272" s="3">
        <f t="shared" si="167"/>
        <v>0</v>
      </c>
      <c r="AX272" s="3">
        <v>0</v>
      </c>
      <c r="AY272" s="3">
        <f t="shared" si="168"/>
        <v>-0.33333333333333331</v>
      </c>
      <c r="AZ272" s="3">
        <v>2</v>
      </c>
      <c r="BA272" s="3">
        <f t="shared" si="169"/>
        <v>0.33333333333333331</v>
      </c>
      <c r="BB272" s="3">
        <v>3</v>
      </c>
      <c r="BC272" s="3">
        <f t="shared" si="170"/>
        <v>0.66666666666666663</v>
      </c>
      <c r="BD272" s="3">
        <v>4</v>
      </c>
      <c r="BE272" s="3">
        <f t="shared" si="171"/>
        <v>1</v>
      </c>
      <c r="BF272" s="3">
        <v>1</v>
      </c>
      <c r="BG272" s="3">
        <f t="shared" si="172"/>
        <v>0</v>
      </c>
      <c r="BH272" s="3" t="str">
        <f t="shared" si="181"/>
        <v/>
      </c>
      <c r="BI272" s="3" t="s">
        <v>279</v>
      </c>
      <c r="BJ272" s="3">
        <v>2</v>
      </c>
      <c r="BK272" s="3" t="s">
        <v>2240</v>
      </c>
      <c r="BL272" s="3">
        <v>2</v>
      </c>
      <c r="BO272" s="3">
        <v>3</v>
      </c>
      <c r="BP272" s="3">
        <f t="shared" si="173"/>
        <v>0.66666666666666663</v>
      </c>
      <c r="BQ272" s="3">
        <v>3</v>
      </c>
      <c r="BR272" s="3">
        <f t="shared" si="174"/>
        <v>0.66666666666666663</v>
      </c>
      <c r="BS272" s="3">
        <f t="shared" si="182"/>
        <v>0.66666666666666663</v>
      </c>
      <c r="BT272" s="3">
        <v>4</v>
      </c>
      <c r="BU272" s="3">
        <f t="shared" si="175"/>
        <v>1</v>
      </c>
      <c r="BV272" s="3">
        <v>3</v>
      </c>
      <c r="BW272" s="3">
        <f t="shared" si="176"/>
        <v>0.66666666666666663</v>
      </c>
      <c r="BX272" s="3">
        <v>2</v>
      </c>
      <c r="BY272" s="3">
        <f t="shared" si="177"/>
        <v>0.33333333333333331</v>
      </c>
      <c r="BZ272" s="3">
        <f t="shared" si="183"/>
        <v>0.66666666666666663</v>
      </c>
      <c r="CA272" s="3" t="s">
        <v>2241</v>
      </c>
      <c r="CB272" s="3">
        <v>1</v>
      </c>
      <c r="CC272" s="3">
        <v>12</v>
      </c>
      <c r="CD272" s="3">
        <f t="shared" si="184"/>
        <v>0.72569444444444431</v>
      </c>
    </row>
    <row r="273" spans="1:82" ht="15" x14ac:dyDescent="0.2">
      <c r="A273" s="3" t="s">
        <v>2243</v>
      </c>
      <c r="B273" s="21" t="s">
        <v>3151</v>
      </c>
      <c r="C273" s="3" t="s">
        <v>2244</v>
      </c>
      <c r="D273" s="3" t="s">
        <v>124</v>
      </c>
      <c r="E273" s="3" t="s">
        <v>668</v>
      </c>
      <c r="F273" s="3">
        <v>5</v>
      </c>
      <c r="G273" s="3">
        <f t="shared" si="148"/>
        <v>1</v>
      </c>
      <c r="H273" s="3">
        <v>5</v>
      </c>
      <c r="I273" s="3">
        <f t="shared" si="149"/>
        <v>1</v>
      </c>
      <c r="J273" s="1">
        <f t="shared" si="178"/>
        <v>1</v>
      </c>
      <c r="K273" s="3">
        <v>5</v>
      </c>
      <c r="L273" s="3">
        <f t="shared" si="150"/>
        <v>1</v>
      </c>
      <c r="M273" s="3">
        <v>5</v>
      </c>
      <c r="N273" s="3">
        <f t="shared" si="151"/>
        <v>1</v>
      </c>
      <c r="O273" s="3">
        <v>5</v>
      </c>
      <c r="P273" s="3">
        <f t="shared" si="152"/>
        <v>1</v>
      </c>
      <c r="Q273" s="3">
        <v>4</v>
      </c>
      <c r="R273" s="3">
        <f t="shared" si="153"/>
        <v>0.75</v>
      </c>
      <c r="S273" s="3">
        <v>5</v>
      </c>
      <c r="T273" s="3">
        <f t="shared" si="154"/>
        <v>1</v>
      </c>
      <c r="U273" s="3">
        <v>5</v>
      </c>
      <c r="V273" s="3">
        <f t="shared" si="155"/>
        <v>1</v>
      </c>
      <c r="W273" s="3">
        <v>5</v>
      </c>
      <c r="X273" s="3">
        <f t="shared" si="156"/>
        <v>1</v>
      </c>
      <c r="Y273" s="3">
        <v>3</v>
      </c>
      <c r="Z273" s="3">
        <f t="shared" si="157"/>
        <v>0.5</v>
      </c>
      <c r="AA273" s="3">
        <v>5</v>
      </c>
      <c r="AB273" s="3">
        <f t="shared" si="158"/>
        <v>1</v>
      </c>
      <c r="AC273" s="3">
        <v>4</v>
      </c>
      <c r="AD273" s="3">
        <f t="shared" si="159"/>
        <v>0.75</v>
      </c>
      <c r="AE273" s="3">
        <v>5</v>
      </c>
      <c r="AF273" s="3">
        <f t="shared" si="160"/>
        <v>1</v>
      </c>
      <c r="AG273" s="3">
        <v>2</v>
      </c>
      <c r="AH273" s="3">
        <f t="shared" si="161"/>
        <v>0.25</v>
      </c>
      <c r="AI273" s="3">
        <f t="shared" si="179"/>
        <v>0.85416666666666663</v>
      </c>
      <c r="AJ273" s="3">
        <v>5</v>
      </c>
      <c r="AK273" s="3">
        <f t="shared" si="162"/>
        <v>1</v>
      </c>
      <c r="AL273" s="3">
        <v>5</v>
      </c>
      <c r="AM273" s="3">
        <f t="shared" si="163"/>
        <v>1</v>
      </c>
      <c r="AN273" s="3">
        <f t="shared" si="180"/>
        <v>1</v>
      </c>
      <c r="AO273" s="3" t="s">
        <v>2249</v>
      </c>
      <c r="AP273" s="3">
        <v>4</v>
      </c>
      <c r="AQ273" s="3">
        <f t="shared" si="164"/>
        <v>1</v>
      </c>
      <c r="AR273" s="3">
        <v>1</v>
      </c>
      <c r="AS273" s="3">
        <f t="shared" si="165"/>
        <v>0</v>
      </c>
      <c r="AT273" s="3">
        <v>1</v>
      </c>
      <c r="AU273" s="3">
        <f t="shared" si="166"/>
        <v>0</v>
      </c>
      <c r="AV273" s="3">
        <v>1</v>
      </c>
      <c r="AW273" s="3">
        <f t="shared" si="167"/>
        <v>0</v>
      </c>
      <c r="AX273" s="3">
        <v>1</v>
      </c>
      <c r="AY273" s="3">
        <f t="shared" si="168"/>
        <v>0</v>
      </c>
      <c r="AZ273" s="3">
        <v>1</v>
      </c>
      <c r="BA273" s="3">
        <f t="shared" si="169"/>
        <v>0</v>
      </c>
      <c r="BB273" s="3">
        <v>1</v>
      </c>
      <c r="BC273" s="3">
        <f t="shared" si="170"/>
        <v>0</v>
      </c>
      <c r="BD273" s="3">
        <v>3</v>
      </c>
      <c r="BE273" s="3">
        <f t="shared" si="171"/>
        <v>0.66666666666666663</v>
      </c>
      <c r="BF273" s="3">
        <v>3</v>
      </c>
      <c r="BG273" s="3">
        <f t="shared" si="172"/>
        <v>0.66666666666666663</v>
      </c>
      <c r="BH273" s="3">
        <f t="shared" si="181"/>
        <v>0.25925925925925924</v>
      </c>
      <c r="BI273" s="3" t="s">
        <v>2250</v>
      </c>
      <c r="BJ273" s="3">
        <v>1</v>
      </c>
      <c r="BK273" s="3" t="s">
        <v>2251</v>
      </c>
      <c r="BL273" s="3">
        <v>3</v>
      </c>
      <c r="BM273" s="3" t="s">
        <v>2252</v>
      </c>
      <c r="BN273" s="3">
        <v>3</v>
      </c>
      <c r="BO273" s="3">
        <v>4</v>
      </c>
      <c r="BP273" s="3">
        <f t="shared" si="173"/>
        <v>1</v>
      </c>
      <c r="BQ273" s="3">
        <v>4</v>
      </c>
      <c r="BR273" s="3">
        <f t="shared" si="174"/>
        <v>1</v>
      </c>
      <c r="BS273" s="3">
        <f t="shared" si="182"/>
        <v>1</v>
      </c>
      <c r="BT273" s="3">
        <v>3</v>
      </c>
      <c r="BU273" s="3">
        <f t="shared" si="175"/>
        <v>0.66666666666666663</v>
      </c>
      <c r="BV273" s="3">
        <v>1</v>
      </c>
      <c r="BW273" s="3">
        <f t="shared" si="176"/>
        <v>0</v>
      </c>
      <c r="BX273" s="3">
        <v>1</v>
      </c>
      <c r="BY273" s="3">
        <f t="shared" si="177"/>
        <v>0</v>
      </c>
      <c r="BZ273" s="3">
        <f t="shared" si="183"/>
        <v>0.22222222222222221</v>
      </c>
      <c r="CA273" s="3" t="s">
        <v>2253</v>
      </c>
      <c r="CB273" s="3">
        <v>0</v>
      </c>
      <c r="CD273" s="3">
        <f t="shared" si="184"/>
        <v>0.61937830687830686</v>
      </c>
    </row>
    <row r="274" spans="1:82" ht="15" x14ac:dyDescent="0.2">
      <c r="A274" s="3" t="s">
        <v>2254</v>
      </c>
      <c r="B274" s="21" t="s">
        <v>3150</v>
      </c>
      <c r="C274" s="3" t="s">
        <v>688</v>
      </c>
      <c r="D274" s="3" t="s">
        <v>113</v>
      </c>
      <c r="E274" s="3" t="s">
        <v>2255</v>
      </c>
      <c r="F274" s="3">
        <v>5</v>
      </c>
      <c r="G274" s="3">
        <f t="shared" si="148"/>
        <v>1</v>
      </c>
      <c r="H274" s="3">
        <v>5</v>
      </c>
      <c r="I274" s="3">
        <f t="shared" si="149"/>
        <v>1</v>
      </c>
      <c r="J274" s="1">
        <f t="shared" si="178"/>
        <v>1</v>
      </c>
      <c r="K274" s="3">
        <v>5</v>
      </c>
      <c r="L274" s="3">
        <f t="shared" si="150"/>
        <v>1</v>
      </c>
      <c r="M274" s="3">
        <v>5</v>
      </c>
      <c r="N274" s="3">
        <f t="shared" si="151"/>
        <v>1</v>
      </c>
      <c r="O274" s="3">
        <v>5</v>
      </c>
      <c r="P274" s="3">
        <f t="shared" si="152"/>
        <v>1</v>
      </c>
      <c r="Q274" s="3">
        <v>5</v>
      </c>
      <c r="R274" s="3">
        <f t="shared" si="153"/>
        <v>1</v>
      </c>
      <c r="S274" s="3">
        <v>5</v>
      </c>
      <c r="T274" s="3">
        <f t="shared" si="154"/>
        <v>1</v>
      </c>
      <c r="U274" s="3">
        <v>5</v>
      </c>
      <c r="V274" s="3">
        <f t="shared" si="155"/>
        <v>1</v>
      </c>
      <c r="W274" s="3">
        <v>4</v>
      </c>
      <c r="X274" s="3">
        <f t="shared" si="156"/>
        <v>0.75</v>
      </c>
      <c r="Y274" s="3">
        <v>5</v>
      </c>
      <c r="Z274" s="3">
        <f t="shared" si="157"/>
        <v>1</v>
      </c>
      <c r="AA274" s="3">
        <v>5</v>
      </c>
      <c r="AB274" s="3">
        <f t="shared" si="158"/>
        <v>1</v>
      </c>
      <c r="AC274" s="3">
        <v>5</v>
      </c>
      <c r="AD274" s="3">
        <f t="shared" si="159"/>
        <v>1</v>
      </c>
      <c r="AE274" s="3">
        <v>5</v>
      </c>
      <c r="AF274" s="3">
        <f t="shared" si="160"/>
        <v>1</v>
      </c>
      <c r="AG274" s="3">
        <v>3</v>
      </c>
      <c r="AH274" s="3">
        <f t="shared" si="161"/>
        <v>0.5</v>
      </c>
      <c r="AI274" s="3">
        <f t="shared" si="179"/>
        <v>0.9375</v>
      </c>
      <c r="AJ274" s="3">
        <v>5</v>
      </c>
      <c r="AK274" s="3">
        <f t="shared" si="162"/>
        <v>1</v>
      </c>
      <c r="AL274" s="3">
        <v>5</v>
      </c>
      <c r="AM274" s="3">
        <f t="shared" si="163"/>
        <v>1</v>
      </c>
      <c r="AN274" s="3">
        <f t="shared" si="180"/>
        <v>1</v>
      </c>
      <c r="AO274" s="3" t="s">
        <v>2260</v>
      </c>
      <c r="AP274" s="3">
        <v>4</v>
      </c>
      <c r="AQ274" s="3">
        <f t="shared" si="164"/>
        <v>1</v>
      </c>
      <c r="AR274" s="3">
        <v>3</v>
      </c>
      <c r="AS274" s="3">
        <f t="shared" si="165"/>
        <v>0.66666666666666663</v>
      </c>
      <c r="AT274" s="3">
        <v>1</v>
      </c>
      <c r="AU274" s="3">
        <f t="shared" si="166"/>
        <v>0</v>
      </c>
      <c r="AV274" s="3">
        <v>3</v>
      </c>
      <c r="AW274" s="3">
        <f t="shared" si="167"/>
        <v>0.66666666666666663</v>
      </c>
      <c r="AX274" s="3">
        <v>4</v>
      </c>
      <c r="AY274" s="3">
        <f t="shared" si="168"/>
        <v>1</v>
      </c>
      <c r="AZ274" s="3">
        <v>1</v>
      </c>
      <c r="BA274" s="3">
        <f t="shared" si="169"/>
        <v>0</v>
      </c>
      <c r="BB274" s="3">
        <v>2</v>
      </c>
      <c r="BC274" s="3">
        <f t="shared" si="170"/>
        <v>0.33333333333333331</v>
      </c>
      <c r="BD274" s="3">
        <v>4</v>
      </c>
      <c r="BE274" s="3">
        <f t="shared" si="171"/>
        <v>1</v>
      </c>
      <c r="BF274" s="3">
        <v>4</v>
      </c>
      <c r="BG274" s="3">
        <f t="shared" si="172"/>
        <v>1</v>
      </c>
      <c r="BH274" s="3">
        <f t="shared" si="181"/>
        <v>0.62962962962962954</v>
      </c>
      <c r="BI274" s="3" t="s">
        <v>2261</v>
      </c>
      <c r="BJ274" s="3">
        <v>3</v>
      </c>
      <c r="BK274" s="3" t="s">
        <v>2262</v>
      </c>
      <c r="BL274" s="3">
        <v>2</v>
      </c>
      <c r="BM274" s="3" t="s">
        <v>2263</v>
      </c>
      <c r="BN274" s="3">
        <v>2</v>
      </c>
      <c r="BO274" s="3">
        <v>4</v>
      </c>
      <c r="BP274" s="3">
        <f t="shared" si="173"/>
        <v>1</v>
      </c>
      <c r="BQ274" s="3">
        <v>4</v>
      </c>
      <c r="BR274" s="3">
        <f t="shared" si="174"/>
        <v>1</v>
      </c>
      <c r="BS274" s="3">
        <f t="shared" si="182"/>
        <v>1</v>
      </c>
      <c r="BT274" s="3">
        <v>4</v>
      </c>
      <c r="BU274" s="3">
        <f t="shared" si="175"/>
        <v>1</v>
      </c>
      <c r="BV274" s="3">
        <v>4</v>
      </c>
      <c r="BW274" s="3">
        <f t="shared" si="176"/>
        <v>1</v>
      </c>
      <c r="BX274" s="3">
        <v>2</v>
      </c>
      <c r="BY274" s="3">
        <f t="shared" si="177"/>
        <v>0.33333333333333331</v>
      </c>
      <c r="BZ274" s="3">
        <f t="shared" si="183"/>
        <v>0.77777777777777779</v>
      </c>
      <c r="CA274" s="3" t="s">
        <v>2264</v>
      </c>
      <c r="CB274" s="3">
        <v>1</v>
      </c>
      <c r="CC274" s="3">
        <v>41</v>
      </c>
      <c r="CD274" s="3">
        <f t="shared" si="184"/>
        <v>0.90641534391534395</v>
      </c>
    </row>
    <row r="275" spans="1:82" ht="15" x14ac:dyDescent="0.2">
      <c r="A275" s="3" t="s">
        <v>2265</v>
      </c>
      <c r="B275" s="21" t="s">
        <v>3137</v>
      </c>
      <c r="C275" s="3" t="s">
        <v>2266</v>
      </c>
      <c r="D275" s="3" t="s">
        <v>124</v>
      </c>
      <c r="E275" s="3" t="s">
        <v>207</v>
      </c>
      <c r="F275" s="3">
        <v>5</v>
      </c>
      <c r="G275" s="3">
        <f t="shared" si="148"/>
        <v>1</v>
      </c>
      <c r="H275" s="3">
        <v>5</v>
      </c>
      <c r="I275" s="3">
        <f t="shared" si="149"/>
        <v>1</v>
      </c>
      <c r="J275" s="1">
        <f t="shared" si="178"/>
        <v>1</v>
      </c>
      <c r="K275" s="3">
        <v>5</v>
      </c>
      <c r="L275" s="3">
        <f t="shared" si="150"/>
        <v>1</v>
      </c>
      <c r="M275" s="3">
        <v>4</v>
      </c>
      <c r="N275" s="3">
        <f t="shared" si="151"/>
        <v>0.75</v>
      </c>
      <c r="O275" s="3">
        <v>5</v>
      </c>
      <c r="P275" s="3">
        <f t="shared" si="152"/>
        <v>1</v>
      </c>
      <c r="Q275" s="3">
        <v>3</v>
      </c>
      <c r="R275" s="3">
        <f t="shared" si="153"/>
        <v>0.5</v>
      </c>
      <c r="S275" s="3">
        <v>4</v>
      </c>
      <c r="T275" s="3">
        <f t="shared" si="154"/>
        <v>0.75</v>
      </c>
      <c r="U275" s="3">
        <v>3</v>
      </c>
      <c r="V275" s="3">
        <f t="shared" si="155"/>
        <v>0.5</v>
      </c>
      <c r="W275" s="3">
        <v>5</v>
      </c>
      <c r="X275" s="3">
        <f t="shared" si="156"/>
        <v>1</v>
      </c>
      <c r="Y275" s="3">
        <v>3</v>
      </c>
      <c r="Z275" s="3">
        <f t="shared" si="157"/>
        <v>0.5</v>
      </c>
      <c r="AA275" s="3">
        <v>5</v>
      </c>
      <c r="AB275" s="3">
        <f t="shared" si="158"/>
        <v>1</v>
      </c>
      <c r="AC275" s="3">
        <v>5</v>
      </c>
      <c r="AD275" s="3">
        <f t="shared" si="159"/>
        <v>1</v>
      </c>
      <c r="AE275" s="3">
        <v>5</v>
      </c>
      <c r="AF275" s="3">
        <f t="shared" si="160"/>
        <v>1</v>
      </c>
      <c r="AG275" s="3">
        <v>2</v>
      </c>
      <c r="AH275" s="3">
        <f t="shared" si="161"/>
        <v>0.25</v>
      </c>
      <c r="AI275" s="3">
        <f t="shared" si="179"/>
        <v>0.77083333333333337</v>
      </c>
      <c r="AJ275" s="3">
        <v>5</v>
      </c>
      <c r="AK275" s="3">
        <f t="shared" si="162"/>
        <v>1</v>
      </c>
      <c r="AL275" s="3">
        <v>5</v>
      </c>
      <c r="AM275" s="3">
        <f t="shared" si="163"/>
        <v>1</v>
      </c>
      <c r="AN275" s="3">
        <f t="shared" si="180"/>
        <v>1</v>
      </c>
      <c r="AO275" s="3" t="s">
        <v>2272</v>
      </c>
      <c r="AP275" s="3">
        <v>2</v>
      </c>
      <c r="AQ275" s="3">
        <f t="shared" si="164"/>
        <v>0.33333333333333331</v>
      </c>
      <c r="AR275" s="3">
        <v>2</v>
      </c>
      <c r="AS275" s="3">
        <f t="shared" si="165"/>
        <v>0.33333333333333331</v>
      </c>
      <c r="AT275" s="3">
        <v>2</v>
      </c>
      <c r="AU275" s="3">
        <f t="shared" si="166"/>
        <v>0.33333333333333331</v>
      </c>
      <c r="AV275" s="3">
        <v>1</v>
      </c>
      <c r="AW275" s="3">
        <f t="shared" si="167"/>
        <v>0</v>
      </c>
      <c r="AX275" s="3">
        <v>2</v>
      </c>
      <c r="AY275" s="3">
        <f t="shared" si="168"/>
        <v>0.33333333333333331</v>
      </c>
      <c r="AZ275" s="3">
        <v>2</v>
      </c>
      <c r="BA275" s="3">
        <f t="shared" si="169"/>
        <v>0.33333333333333331</v>
      </c>
      <c r="BB275" s="3">
        <v>2</v>
      </c>
      <c r="BC275" s="3">
        <f t="shared" si="170"/>
        <v>0.33333333333333331</v>
      </c>
      <c r="BD275" s="3">
        <v>1</v>
      </c>
      <c r="BE275" s="3">
        <f t="shared" si="171"/>
        <v>0</v>
      </c>
      <c r="BF275" s="3">
        <v>2</v>
      </c>
      <c r="BG275" s="3">
        <f t="shared" si="172"/>
        <v>0.33333333333333331</v>
      </c>
      <c r="BH275" s="3">
        <f t="shared" si="181"/>
        <v>0.25925925925925924</v>
      </c>
      <c r="BI275" s="3" t="s">
        <v>2273</v>
      </c>
      <c r="BJ275" s="3">
        <v>1</v>
      </c>
      <c r="BK275" s="3" t="s">
        <v>2274</v>
      </c>
      <c r="BL275" s="3">
        <v>1</v>
      </c>
      <c r="BM275" s="3" t="s">
        <v>2275</v>
      </c>
      <c r="BN275" s="3">
        <v>1</v>
      </c>
      <c r="BO275" s="3">
        <v>4</v>
      </c>
      <c r="BP275" s="3">
        <f t="shared" si="173"/>
        <v>1</v>
      </c>
      <c r="BQ275" s="3">
        <v>3</v>
      </c>
      <c r="BR275" s="3">
        <f t="shared" si="174"/>
        <v>0.66666666666666663</v>
      </c>
      <c r="BS275" s="3">
        <f t="shared" si="182"/>
        <v>0.83333333333333326</v>
      </c>
      <c r="BT275" s="3">
        <v>1</v>
      </c>
      <c r="BU275" s="3">
        <f t="shared" si="175"/>
        <v>0</v>
      </c>
      <c r="BV275" s="3">
        <v>1</v>
      </c>
      <c r="BW275" s="3">
        <f t="shared" si="176"/>
        <v>0</v>
      </c>
      <c r="BX275" s="3">
        <v>3</v>
      </c>
      <c r="BY275" s="3">
        <f t="shared" si="177"/>
        <v>0.66666666666666663</v>
      </c>
      <c r="BZ275" s="3">
        <f t="shared" si="183"/>
        <v>0.22222222222222221</v>
      </c>
      <c r="CA275" s="3" t="s">
        <v>2276</v>
      </c>
      <c r="CB275" s="3">
        <v>1</v>
      </c>
      <c r="CC275" s="3">
        <v>0.5</v>
      </c>
      <c r="CD275" s="3">
        <f t="shared" si="184"/>
        <v>0.72652116402116396</v>
      </c>
    </row>
    <row r="276" spans="1:82" ht="15" x14ac:dyDescent="0.2">
      <c r="A276" s="3" t="s">
        <v>2277</v>
      </c>
      <c r="B276" s="21" t="s">
        <v>3137</v>
      </c>
      <c r="C276" s="3" t="s">
        <v>2278</v>
      </c>
      <c r="D276" s="3" t="s">
        <v>113</v>
      </c>
      <c r="E276" s="3" t="s">
        <v>638</v>
      </c>
      <c r="F276" s="3">
        <v>5</v>
      </c>
      <c r="G276" s="3">
        <f t="shared" si="148"/>
        <v>1</v>
      </c>
      <c r="H276" s="3">
        <v>5</v>
      </c>
      <c r="I276" s="3">
        <f t="shared" si="149"/>
        <v>1</v>
      </c>
      <c r="J276" s="1">
        <f t="shared" si="178"/>
        <v>1</v>
      </c>
      <c r="K276" s="3">
        <v>5</v>
      </c>
      <c r="L276" s="3">
        <f t="shared" si="150"/>
        <v>1</v>
      </c>
      <c r="M276" s="3">
        <v>4</v>
      </c>
      <c r="N276" s="3">
        <f t="shared" si="151"/>
        <v>0.75</v>
      </c>
      <c r="O276" s="3">
        <v>5</v>
      </c>
      <c r="P276" s="3">
        <f t="shared" si="152"/>
        <v>1</v>
      </c>
      <c r="Q276" s="3">
        <v>5</v>
      </c>
      <c r="R276" s="3">
        <f t="shared" si="153"/>
        <v>1</v>
      </c>
      <c r="S276" s="3">
        <v>5</v>
      </c>
      <c r="T276" s="3">
        <f t="shared" si="154"/>
        <v>1</v>
      </c>
      <c r="U276" s="3">
        <v>4</v>
      </c>
      <c r="V276" s="3">
        <f t="shared" si="155"/>
        <v>0.75</v>
      </c>
      <c r="W276" s="3">
        <v>4</v>
      </c>
      <c r="X276" s="3">
        <f t="shared" si="156"/>
        <v>0.75</v>
      </c>
      <c r="Y276" s="3">
        <v>5</v>
      </c>
      <c r="Z276" s="3">
        <f t="shared" si="157"/>
        <v>1</v>
      </c>
      <c r="AA276" s="3">
        <v>5</v>
      </c>
      <c r="AB276" s="3">
        <f t="shared" si="158"/>
        <v>1</v>
      </c>
      <c r="AC276" s="3">
        <v>5</v>
      </c>
      <c r="AD276" s="3">
        <f t="shared" si="159"/>
        <v>1</v>
      </c>
      <c r="AE276" s="3">
        <v>5</v>
      </c>
      <c r="AF276" s="3">
        <f t="shared" si="160"/>
        <v>1</v>
      </c>
      <c r="AG276" s="3">
        <v>5</v>
      </c>
      <c r="AH276" s="3">
        <f t="shared" si="161"/>
        <v>1</v>
      </c>
      <c r="AI276" s="3">
        <f t="shared" si="179"/>
        <v>0.9375</v>
      </c>
      <c r="AJ276" s="3">
        <v>4</v>
      </c>
      <c r="AK276" s="3">
        <f t="shared" si="162"/>
        <v>0.75</v>
      </c>
      <c r="AL276" s="3">
        <v>5</v>
      </c>
      <c r="AM276" s="3">
        <f t="shared" si="163"/>
        <v>1</v>
      </c>
      <c r="AN276" s="3">
        <f t="shared" si="180"/>
        <v>0.875</v>
      </c>
      <c r="AO276" s="3" t="s">
        <v>2284</v>
      </c>
      <c r="AP276" s="3">
        <v>4</v>
      </c>
      <c r="AQ276" s="3">
        <f t="shared" si="164"/>
        <v>1</v>
      </c>
      <c r="AR276" s="3">
        <v>4</v>
      </c>
      <c r="AS276" s="3">
        <f t="shared" si="165"/>
        <v>1</v>
      </c>
      <c r="AT276" s="3">
        <v>2</v>
      </c>
      <c r="AU276" s="3">
        <f t="shared" si="166"/>
        <v>0.33333333333333331</v>
      </c>
      <c r="AV276" s="3">
        <v>4</v>
      </c>
      <c r="AW276" s="3">
        <f t="shared" si="167"/>
        <v>1</v>
      </c>
      <c r="AX276" s="3">
        <v>4</v>
      </c>
      <c r="AY276" s="3">
        <f t="shared" si="168"/>
        <v>1</v>
      </c>
      <c r="AZ276" s="3">
        <v>4</v>
      </c>
      <c r="BA276" s="3">
        <f t="shared" si="169"/>
        <v>1</v>
      </c>
      <c r="BB276" s="3">
        <v>4</v>
      </c>
      <c r="BC276" s="3">
        <f t="shared" si="170"/>
        <v>1</v>
      </c>
      <c r="BD276" s="3">
        <v>3</v>
      </c>
      <c r="BE276" s="3">
        <f t="shared" si="171"/>
        <v>0.66666666666666663</v>
      </c>
      <c r="BF276" s="3">
        <v>4</v>
      </c>
      <c r="BG276" s="3">
        <f t="shared" si="172"/>
        <v>1</v>
      </c>
      <c r="BH276" s="3">
        <f t="shared" si="181"/>
        <v>0.88888888888888884</v>
      </c>
      <c r="BI276" s="3" t="s">
        <v>2285</v>
      </c>
      <c r="BJ276" s="3">
        <v>2</v>
      </c>
      <c r="BK276" s="3" t="s">
        <v>1206</v>
      </c>
      <c r="BL276" s="3">
        <v>3</v>
      </c>
      <c r="BM276" s="3" t="s">
        <v>2286</v>
      </c>
      <c r="BN276" s="3">
        <v>3</v>
      </c>
      <c r="BO276" s="3">
        <v>4</v>
      </c>
      <c r="BP276" s="3">
        <f t="shared" si="173"/>
        <v>1</v>
      </c>
      <c r="BQ276" s="3">
        <v>4</v>
      </c>
      <c r="BR276" s="3">
        <f t="shared" si="174"/>
        <v>1</v>
      </c>
      <c r="BS276" s="3">
        <f t="shared" si="182"/>
        <v>1</v>
      </c>
      <c r="BT276" s="3">
        <v>4</v>
      </c>
      <c r="BU276" s="3">
        <f t="shared" si="175"/>
        <v>1</v>
      </c>
      <c r="BV276" s="3">
        <v>4</v>
      </c>
      <c r="BW276" s="3">
        <f t="shared" si="176"/>
        <v>1</v>
      </c>
      <c r="BX276" s="3">
        <v>3</v>
      </c>
      <c r="BY276" s="3">
        <f t="shared" si="177"/>
        <v>0.66666666666666663</v>
      </c>
      <c r="BZ276" s="3">
        <f t="shared" si="183"/>
        <v>0.88888888888888884</v>
      </c>
      <c r="CA276" s="3" t="s">
        <v>2287</v>
      </c>
      <c r="CB276" s="3">
        <v>1</v>
      </c>
      <c r="CC276" s="3">
        <v>28</v>
      </c>
      <c r="CD276" s="3">
        <f t="shared" si="184"/>
        <v>0.94146825396825407</v>
      </c>
    </row>
    <row r="277" spans="1:82" ht="15" x14ac:dyDescent="0.2">
      <c r="A277" s="3" t="s">
        <v>2288</v>
      </c>
      <c r="B277" s="21" t="s">
        <v>3137</v>
      </c>
      <c r="C277" s="3" t="s">
        <v>2289</v>
      </c>
      <c r="D277" s="3" t="s">
        <v>124</v>
      </c>
      <c r="E277" s="3" t="s">
        <v>549</v>
      </c>
      <c r="G277" s="3">
        <f t="shared" si="148"/>
        <v>-0.25</v>
      </c>
      <c r="I277" s="3">
        <f t="shared" si="149"/>
        <v>-0.25</v>
      </c>
      <c r="J277" s="1" t="str">
        <f t="shared" si="178"/>
        <v/>
      </c>
      <c r="L277" s="3">
        <f t="shared" si="150"/>
        <v>-0.25</v>
      </c>
      <c r="N277" s="3">
        <f t="shared" si="151"/>
        <v>-0.25</v>
      </c>
      <c r="P277" s="3">
        <f t="shared" si="152"/>
        <v>-0.25</v>
      </c>
      <c r="R277" s="3">
        <f t="shared" si="153"/>
        <v>-0.25</v>
      </c>
      <c r="T277" s="3">
        <f t="shared" si="154"/>
        <v>-0.25</v>
      </c>
      <c r="V277" s="3">
        <f t="shared" si="155"/>
        <v>-0.25</v>
      </c>
      <c r="X277" s="3">
        <f t="shared" si="156"/>
        <v>-0.25</v>
      </c>
      <c r="Z277" s="3">
        <f t="shared" si="157"/>
        <v>-0.25</v>
      </c>
      <c r="AB277" s="3">
        <f t="shared" si="158"/>
        <v>-0.25</v>
      </c>
      <c r="AD277" s="3">
        <f t="shared" si="159"/>
        <v>-0.25</v>
      </c>
      <c r="AF277" s="3">
        <f t="shared" si="160"/>
        <v>-0.25</v>
      </c>
      <c r="AH277" s="3">
        <f t="shared" si="161"/>
        <v>-0.25</v>
      </c>
      <c r="AI277" s="3" t="str">
        <f t="shared" si="179"/>
        <v/>
      </c>
      <c r="AK277" s="3">
        <f t="shared" si="162"/>
        <v>-0.25</v>
      </c>
      <c r="AM277" s="3">
        <f t="shared" si="163"/>
        <v>-0.25</v>
      </c>
      <c r="AN277" s="3" t="str">
        <f t="shared" si="180"/>
        <v/>
      </c>
      <c r="AQ277" s="3">
        <f t="shared" si="164"/>
        <v>-0.33333333333333331</v>
      </c>
      <c r="AS277" s="3">
        <f t="shared" si="165"/>
        <v>-0.33333333333333331</v>
      </c>
      <c r="AU277" s="3">
        <f t="shared" si="166"/>
        <v>-0.33333333333333331</v>
      </c>
      <c r="AW277" s="3">
        <f t="shared" si="167"/>
        <v>-0.33333333333333331</v>
      </c>
      <c r="AY277" s="3">
        <f t="shared" si="168"/>
        <v>-0.33333333333333331</v>
      </c>
      <c r="BA277" s="3">
        <f t="shared" si="169"/>
        <v>-0.33333333333333331</v>
      </c>
      <c r="BC277" s="3">
        <f t="shared" si="170"/>
        <v>-0.33333333333333331</v>
      </c>
      <c r="BE277" s="3">
        <f t="shared" si="171"/>
        <v>-0.33333333333333331</v>
      </c>
      <c r="BG277" s="3">
        <f t="shared" si="172"/>
        <v>-0.33333333333333331</v>
      </c>
      <c r="BH277" s="3" t="str">
        <f t="shared" si="181"/>
        <v/>
      </c>
      <c r="BP277" s="3">
        <f t="shared" si="173"/>
        <v>-0.33333333333333331</v>
      </c>
      <c r="BR277" s="3">
        <f t="shared" si="174"/>
        <v>-0.33333333333333331</v>
      </c>
      <c r="BS277" s="3" t="str">
        <f t="shared" si="182"/>
        <v/>
      </c>
      <c r="BU277" s="3">
        <f t="shared" si="175"/>
        <v>-0.33333333333333331</v>
      </c>
      <c r="BW277" s="3">
        <f t="shared" si="176"/>
        <v>-0.33333333333333331</v>
      </c>
      <c r="BY277" s="3">
        <f t="shared" si="177"/>
        <v>-0.33333333333333331</v>
      </c>
      <c r="BZ277" s="3" t="str">
        <f t="shared" si="183"/>
        <v/>
      </c>
      <c r="CD277" s="3" t="str">
        <f t="shared" si="184"/>
        <v/>
      </c>
    </row>
    <row r="278" spans="1:82" ht="15" x14ac:dyDescent="0.2">
      <c r="A278" s="3" t="s">
        <v>2290</v>
      </c>
      <c r="B278" s="21" t="s">
        <v>3137</v>
      </c>
      <c r="C278" s="3" t="s">
        <v>2126</v>
      </c>
      <c r="D278" s="3" t="s">
        <v>113</v>
      </c>
      <c r="E278" s="3" t="s">
        <v>2291</v>
      </c>
      <c r="F278" s="3">
        <v>5</v>
      </c>
      <c r="G278" s="3">
        <f t="shared" si="148"/>
        <v>1</v>
      </c>
      <c r="H278" s="3">
        <v>4</v>
      </c>
      <c r="I278" s="3">
        <f t="shared" si="149"/>
        <v>0.75</v>
      </c>
      <c r="J278" s="1">
        <f t="shared" si="178"/>
        <v>0.875</v>
      </c>
      <c r="K278" s="3">
        <v>5</v>
      </c>
      <c r="L278" s="3">
        <f t="shared" si="150"/>
        <v>1</v>
      </c>
      <c r="M278" s="3">
        <v>5</v>
      </c>
      <c r="N278" s="3">
        <f t="shared" si="151"/>
        <v>1</v>
      </c>
      <c r="O278" s="3">
        <v>5</v>
      </c>
      <c r="P278" s="3">
        <f t="shared" si="152"/>
        <v>1</v>
      </c>
      <c r="Q278" s="3">
        <v>3</v>
      </c>
      <c r="R278" s="3">
        <f t="shared" si="153"/>
        <v>0.5</v>
      </c>
      <c r="S278" s="3">
        <v>3</v>
      </c>
      <c r="T278" s="3">
        <f t="shared" si="154"/>
        <v>0.5</v>
      </c>
      <c r="U278" s="3">
        <v>4</v>
      </c>
      <c r="V278" s="3">
        <f t="shared" si="155"/>
        <v>0.75</v>
      </c>
      <c r="W278" s="3">
        <v>4</v>
      </c>
      <c r="X278" s="3">
        <f t="shared" si="156"/>
        <v>0.75</v>
      </c>
      <c r="Y278" s="3">
        <v>5</v>
      </c>
      <c r="Z278" s="3">
        <f t="shared" si="157"/>
        <v>1</v>
      </c>
      <c r="AA278" s="3">
        <v>5</v>
      </c>
      <c r="AB278" s="3">
        <f t="shared" si="158"/>
        <v>1</v>
      </c>
      <c r="AC278" s="3">
        <v>3</v>
      </c>
      <c r="AD278" s="3">
        <f t="shared" si="159"/>
        <v>0.5</v>
      </c>
      <c r="AE278" s="3">
        <v>3</v>
      </c>
      <c r="AF278" s="3">
        <f t="shared" si="160"/>
        <v>0.5</v>
      </c>
      <c r="AG278" s="3">
        <v>1</v>
      </c>
      <c r="AH278" s="3">
        <f t="shared" si="161"/>
        <v>0</v>
      </c>
      <c r="AI278" s="3">
        <f t="shared" si="179"/>
        <v>0.70833333333333337</v>
      </c>
      <c r="AJ278" s="3">
        <v>4</v>
      </c>
      <c r="AK278" s="3">
        <f t="shared" si="162"/>
        <v>0.75</v>
      </c>
      <c r="AL278" s="3">
        <v>4</v>
      </c>
      <c r="AM278" s="3">
        <f t="shared" si="163"/>
        <v>0.75</v>
      </c>
      <c r="AN278" s="3">
        <f t="shared" si="180"/>
        <v>0.75</v>
      </c>
      <c r="AO278" s="3" t="s">
        <v>2295</v>
      </c>
      <c r="AP278" s="3">
        <v>2</v>
      </c>
      <c r="AQ278" s="3">
        <f t="shared" si="164"/>
        <v>0.33333333333333331</v>
      </c>
      <c r="AR278" s="3">
        <v>3</v>
      </c>
      <c r="AS278" s="3">
        <f t="shared" si="165"/>
        <v>0.66666666666666663</v>
      </c>
      <c r="AT278" s="3">
        <v>1</v>
      </c>
      <c r="AU278" s="3">
        <f t="shared" si="166"/>
        <v>0</v>
      </c>
      <c r="AV278" s="3">
        <v>1</v>
      </c>
      <c r="AW278" s="3">
        <f t="shared" si="167"/>
        <v>0</v>
      </c>
      <c r="AX278" s="3">
        <v>1</v>
      </c>
      <c r="AY278" s="3">
        <f t="shared" si="168"/>
        <v>0</v>
      </c>
      <c r="AZ278" s="3">
        <v>1</v>
      </c>
      <c r="BA278" s="3">
        <f t="shared" si="169"/>
        <v>0</v>
      </c>
      <c r="BB278" s="3">
        <v>2</v>
      </c>
      <c r="BC278" s="3">
        <f t="shared" si="170"/>
        <v>0.33333333333333331</v>
      </c>
      <c r="BD278" s="3">
        <v>3</v>
      </c>
      <c r="BE278" s="3">
        <f t="shared" si="171"/>
        <v>0.66666666666666663</v>
      </c>
      <c r="BF278" s="3">
        <v>3</v>
      </c>
      <c r="BG278" s="3">
        <f t="shared" si="172"/>
        <v>0.66666666666666663</v>
      </c>
      <c r="BH278" s="3">
        <f t="shared" si="181"/>
        <v>0.29629629629629628</v>
      </c>
      <c r="BI278" s="3" t="s">
        <v>469</v>
      </c>
      <c r="BJ278" s="3">
        <v>2</v>
      </c>
      <c r="BK278" s="3" t="s">
        <v>2296</v>
      </c>
      <c r="BL278" s="3">
        <v>2</v>
      </c>
      <c r="BM278" s="3" t="s">
        <v>2297</v>
      </c>
      <c r="BN278" s="3">
        <v>2</v>
      </c>
      <c r="BO278" s="3">
        <v>4</v>
      </c>
      <c r="BP278" s="3">
        <f t="shared" si="173"/>
        <v>1</v>
      </c>
      <c r="BQ278" s="3">
        <v>3</v>
      </c>
      <c r="BR278" s="3">
        <f t="shared" si="174"/>
        <v>0.66666666666666663</v>
      </c>
      <c r="BS278" s="3">
        <f t="shared" si="182"/>
        <v>0.83333333333333326</v>
      </c>
      <c r="BT278" s="3">
        <v>2</v>
      </c>
      <c r="BU278" s="3">
        <f t="shared" si="175"/>
        <v>0.33333333333333331</v>
      </c>
      <c r="BV278" s="3">
        <v>2</v>
      </c>
      <c r="BW278" s="3">
        <f t="shared" si="176"/>
        <v>0.33333333333333331</v>
      </c>
      <c r="BX278" s="3">
        <v>2</v>
      </c>
      <c r="BY278" s="3">
        <f t="shared" si="177"/>
        <v>0.33333333333333331</v>
      </c>
      <c r="BZ278" s="3">
        <f t="shared" si="183"/>
        <v>0.33333333333333331</v>
      </c>
      <c r="CA278" s="3" t="s">
        <v>2298</v>
      </c>
      <c r="CB278" s="3">
        <v>1</v>
      </c>
      <c r="CC278" s="3">
        <v>3</v>
      </c>
      <c r="CD278" s="3">
        <f t="shared" si="184"/>
        <v>0.68518518518518512</v>
      </c>
    </row>
    <row r="279" spans="1:82" ht="15" x14ac:dyDescent="0.2">
      <c r="A279" s="3" t="s">
        <v>2299</v>
      </c>
      <c r="B279" s="21" t="s">
        <v>3150</v>
      </c>
      <c r="C279" s="3" t="s">
        <v>2300</v>
      </c>
      <c r="D279" s="3" t="s">
        <v>113</v>
      </c>
      <c r="E279" s="3" t="s">
        <v>1056</v>
      </c>
      <c r="F279" s="3">
        <v>5</v>
      </c>
      <c r="G279" s="3">
        <f t="shared" si="148"/>
        <v>1</v>
      </c>
      <c r="H279" s="3">
        <v>5</v>
      </c>
      <c r="I279" s="3">
        <f t="shared" si="149"/>
        <v>1</v>
      </c>
      <c r="J279" s="1">
        <f t="shared" si="178"/>
        <v>1</v>
      </c>
      <c r="K279" s="3">
        <v>4</v>
      </c>
      <c r="L279" s="3">
        <f t="shared" si="150"/>
        <v>0.75</v>
      </c>
      <c r="M279" s="3">
        <v>5</v>
      </c>
      <c r="N279" s="3">
        <f t="shared" si="151"/>
        <v>1</v>
      </c>
      <c r="O279" s="3">
        <v>5</v>
      </c>
      <c r="P279" s="3">
        <f t="shared" si="152"/>
        <v>1</v>
      </c>
      <c r="Q279" s="3">
        <v>5</v>
      </c>
      <c r="R279" s="3">
        <f t="shared" si="153"/>
        <v>1</v>
      </c>
      <c r="S279" s="3">
        <v>5</v>
      </c>
      <c r="T279" s="3">
        <f t="shared" si="154"/>
        <v>1</v>
      </c>
      <c r="U279" s="3">
        <v>5</v>
      </c>
      <c r="V279" s="3">
        <f t="shared" si="155"/>
        <v>1</v>
      </c>
      <c r="W279" s="3">
        <v>4</v>
      </c>
      <c r="X279" s="3">
        <f t="shared" si="156"/>
        <v>0.75</v>
      </c>
      <c r="Y279" s="3">
        <v>5</v>
      </c>
      <c r="Z279" s="3">
        <f t="shared" si="157"/>
        <v>1</v>
      </c>
      <c r="AA279" s="3">
        <v>5</v>
      </c>
      <c r="AB279" s="3">
        <f t="shared" si="158"/>
        <v>1</v>
      </c>
      <c r="AC279" s="3">
        <v>4</v>
      </c>
      <c r="AD279" s="3">
        <f t="shared" si="159"/>
        <v>0.75</v>
      </c>
      <c r="AE279" s="3">
        <v>4</v>
      </c>
      <c r="AF279" s="3">
        <f t="shared" si="160"/>
        <v>0.75</v>
      </c>
      <c r="AG279" s="3">
        <v>3</v>
      </c>
      <c r="AH279" s="3">
        <f t="shared" si="161"/>
        <v>0.5</v>
      </c>
      <c r="AI279" s="3">
        <f t="shared" si="179"/>
        <v>0.875</v>
      </c>
      <c r="AJ279" s="3">
        <v>4</v>
      </c>
      <c r="AK279" s="3">
        <f t="shared" si="162"/>
        <v>0.75</v>
      </c>
      <c r="AL279" s="3">
        <v>4</v>
      </c>
      <c r="AM279" s="3">
        <f t="shared" si="163"/>
        <v>0.75</v>
      </c>
      <c r="AN279" s="3">
        <f t="shared" si="180"/>
        <v>0.75</v>
      </c>
      <c r="AO279" s="3" t="s">
        <v>2305</v>
      </c>
      <c r="AP279" s="3">
        <v>4</v>
      </c>
      <c r="AQ279" s="3">
        <f t="shared" si="164"/>
        <v>1</v>
      </c>
      <c r="AR279" s="3">
        <v>2</v>
      </c>
      <c r="AS279" s="3">
        <f t="shared" si="165"/>
        <v>0.33333333333333331</v>
      </c>
      <c r="AT279" s="3">
        <v>1</v>
      </c>
      <c r="AU279" s="3">
        <f t="shared" si="166"/>
        <v>0</v>
      </c>
      <c r="AV279" s="3">
        <v>4</v>
      </c>
      <c r="AW279" s="3">
        <f t="shared" si="167"/>
        <v>1</v>
      </c>
      <c r="AX279" s="3">
        <v>2</v>
      </c>
      <c r="AY279" s="3">
        <f t="shared" si="168"/>
        <v>0.33333333333333331</v>
      </c>
      <c r="AZ279" s="3">
        <v>4</v>
      </c>
      <c r="BA279" s="3">
        <f t="shared" si="169"/>
        <v>1</v>
      </c>
      <c r="BB279" s="3">
        <v>2</v>
      </c>
      <c r="BC279" s="3">
        <f t="shared" si="170"/>
        <v>0.33333333333333331</v>
      </c>
      <c r="BD279" s="3">
        <v>4</v>
      </c>
      <c r="BE279" s="3">
        <f t="shared" si="171"/>
        <v>1</v>
      </c>
      <c r="BF279" s="3">
        <v>2</v>
      </c>
      <c r="BG279" s="3">
        <f t="shared" si="172"/>
        <v>0.33333333333333331</v>
      </c>
      <c r="BH279" s="3">
        <f t="shared" si="181"/>
        <v>0.59259259259259256</v>
      </c>
      <c r="BO279" s="3">
        <v>4</v>
      </c>
      <c r="BP279" s="3">
        <f t="shared" si="173"/>
        <v>1</v>
      </c>
      <c r="BQ279" s="3">
        <v>4</v>
      </c>
      <c r="BR279" s="3">
        <f t="shared" si="174"/>
        <v>1</v>
      </c>
      <c r="BS279" s="3">
        <f t="shared" si="182"/>
        <v>1</v>
      </c>
      <c r="BT279" s="3">
        <v>4</v>
      </c>
      <c r="BU279" s="3">
        <f t="shared" si="175"/>
        <v>1</v>
      </c>
      <c r="BV279" s="3">
        <v>2</v>
      </c>
      <c r="BW279" s="3">
        <f t="shared" si="176"/>
        <v>0.33333333333333331</v>
      </c>
      <c r="BX279" s="3">
        <v>3</v>
      </c>
      <c r="BY279" s="3">
        <f t="shared" si="177"/>
        <v>0.66666666666666663</v>
      </c>
      <c r="BZ279" s="3">
        <f t="shared" si="183"/>
        <v>0.66666666666666663</v>
      </c>
      <c r="CA279" s="3" t="s">
        <v>2306</v>
      </c>
      <c r="CB279" s="3">
        <v>1</v>
      </c>
      <c r="CC279" s="3">
        <v>5</v>
      </c>
      <c r="CD279" s="3">
        <f t="shared" si="184"/>
        <v>0.84060846560846569</v>
      </c>
    </row>
    <row r="280" spans="1:82" ht="15" x14ac:dyDescent="0.2">
      <c r="A280" s="3" t="s">
        <v>2307</v>
      </c>
      <c r="B280" s="21" t="s">
        <v>3149</v>
      </c>
      <c r="C280" s="3" t="s">
        <v>2308</v>
      </c>
      <c r="D280" s="3" t="s">
        <v>113</v>
      </c>
      <c r="E280" s="3" t="s">
        <v>2309</v>
      </c>
      <c r="F280" s="3">
        <v>5</v>
      </c>
      <c r="G280" s="3">
        <f t="shared" si="148"/>
        <v>1</v>
      </c>
      <c r="H280" s="3">
        <v>5</v>
      </c>
      <c r="I280" s="3">
        <f t="shared" si="149"/>
        <v>1</v>
      </c>
      <c r="J280" s="1">
        <f t="shared" si="178"/>
        <v>1</v>
      </c>
      <c r="K280" s="3">
        <v>5</v>
      </c>
      <c r="L280" s="3">
        <f t="shared" si="150"/>
        <v>1</v>
      </c>
      <c r="M280" s="3">
        <v>3</v>
      </c>
      <c r="N280" s="3">
        <f t="shared" si="151"/>
        <v>0.5</v>
      </c>
      <c r="O280" s="3">
        <v>4</v>
      </c>
      <c r="P280" s="3">
        <f t="shared" si="152"/>
        <v>0.75</v>
      </c>
      <c r="Q280" s="3">
        <v>4</v>
      </c>
      <c r="R280" s="3">
        <f t="shared" si="153"/>
        <v>0.75</v>
      </c>
      <c r="S280" s="3">
        <v>3</v>
      </c>
      <c r="T280" s="3">
        <f t="shared" si="154"/>
        <v>0.5</v>
      </c>
      <c r="U280" s="3">
        <v>4</v>
      </c>
      <c r="V280" s="3">
        <f t="shared" si="155"/>
        <v>0.75</v>
      </c>
      <c r="W280" s="3">
        <v>5</v>
      </c>
      <c r="X280" s="3">
        <f t="shared" si="156"/>
        <v>1</v>
      </c>
      <c r="Y280" s="3">
        <v>3</v>
      </c>
      <c r="Z280" s="3">
        <f t="shared" si="157"/>
        <v>0.5</v>
      </c>
      <c r="AA280" s="3">
        <v>4</v>
      </c>
      <c r="AB280" s="3">
        <f t="shared" si="158"/>
        <v>0.75</v>
      </c>
      <c r="AC280" s="3">
        <v>3</v>
      </c>
      <c r="AD280" s="3">
        <f t="shared" si="159"/>
        <v>0.5</v>
      </c>
      <c r="AE280" s="3">
        <v>3</v>
      </c>
      <c r="AF280" s="3">
        <f t="shared" si="160"/>
        <v>0.5</v>
      </c>
      <c r="AG280" s="3">
        <v>4</v>
      </c>
      <c r="AH280" s="3">
        <f t="shared" si="161"/>
        <v>0.75</v>
      </c>
      <c r="AI280" s="3">
        <f t="shared" si="179"/>
        <v>0.6875</v>
      </c>
      <c r="AJ280" s="3">
        <v>5</v>
      </c>
      <c r="AK280" s="3">
        <f t="shared" si="162"/>
        <v>1</v>
      </c>
      <c r="AL280" s="3">
        <v>5</v>
      </c>
      <c r="AM280" s="3">
        <f t="shared" si="163"/>
        <v>1</v>
      </c>
      <c r="AN280" s="3">
        <f t="shared" si="180"/>
        <v>1</v>
      </c>
      <c r="AO280" s="3" t="s">
        <v>2313</v>
      </c>
      <c r="AP280" s="3">
        <v>4</v>
      </c>
      <c r="AQ280" s="3">
        <f t="shared" si="164"/>
        <v>1</v>
      </c>
      <c r="AR280" s="3">
        <v>2</v>
      </c>
      <c r="AS280" s="3">
        <f t="shared" si="165"/>
        <v>0.33333333333333331</v>
      </c>
      <c r="AT280" s="3">
        <v>2</v>
      </c>
      <c r="AU280" s="3">
        <f t="shared" si="166"/>
        <v>0.33333333333333331</v>
      </c>
      <c r="AV280" s="3">
        <v>2</v>
      </c>
      <c r="AW280" s="3">
        <f t="shared" si="167"/>
        <v>0.33333333333333331</v>
      </c>
      <c r="AX280" s="3">
        <v>3</v>
      </c>
      <c r="AY280" s="3">
        <f t="shared" si="168"/>
        <v>0.66666666666666663</v>
      </c>
      <c r="AZ280" s="3">
        <v>2</v>
      </c>
      <c r="BA280" s="3">
        <f t="shared" si="169"/>
        <v>0.33333333333333331</v>
      </c>
      <c r="BB280" s="3">
        <v>0</v>
      </c>
      <c r="BC280" s="3">
        <f t="shared" si="170"/>
        <v>-0.33333333333333331</v>
      </c>
      <c r="BD280" s="3">
        <v>0</v>
      </c>
      <c r="BE280" s="3">
        <f t="shared" si="171"/>
        <v>-0.33333333333333331</v>
      </c>
      <c r="BF280" s="3">
        <v>3</v>
      </c>
      <c r="BG280" s="3">
        <f t="shared" si="172"/>
        <v>0.66666666666666663</v>
      </c>
      <c r="BH280" s="3" t="str">
        <f t="shared" si="181"/>
        <v/>
      </c>
      <c r="BO280" s="3">
        <v>4</v>
      </c>
      <c r="BP280" s="3">
        <f t="shared" si="173"/>
        <v>1</v>
      </c>
      <c r="BQ280" s="3">
        <v>4</v>
      </c>
      <c r="BR280" s="3">
        <f t="shared" si="174"/>
        <v>1</v>
      </c>
      <c r="BS280" s="3">
        <f t="shared" si="182"/>
        <v>1</v>
      </c>
      <c r="BT280" s="3">
        <v>3</v>
      </c>
      <c r="BU280" s="3">
        <f t="shared" si="175"/>
        <v>0.66666666666666663</v>
      </c>
      <c r="BV280" s="3">
        <v>2</v>
      </c>
      <c r="BW280" s="3">
        <f t="shared" si="176"/>
        <v>0.33333333333333331</v>
      </c>
      <c r="BX280" s="3">
        <v>3</v>
      </c>
      <c r="BY280" s="3">
        <f t="shared" si="177"/>
        <v>0.66666666666666663</v>
      </c>
      <c r="BZ280" s="3">
        <f t="shared" si="183"/>
        <v>0.55555555555555547</v>
      </c>
      <c r="CA280" s="3" t="s">
        <v>2314</v>
      </c>
      <c r="CB280" s="3">
        <v>1</v>
      </c>
      <c r="CC280" s="3">
        <v>2</v>
      </c>
      <c r="CD280" s="3">
        <f t="shared" si="184"/>
        <v>0.87384259259259256</v>
      </c>
    </row>
    <row r="281" spans="1:82" ht="15" x14ac:dyDescent="0.2">
      <c r="A281" s="3" t="s">
        <v>2315</v>
      </c>
      <c r="B281" s="21" t="s">
        <v>3139</v>
      </c>
      <c r="C281" s="3" t="s">
        <v>422</v>
      </c>
      <c r="D281" s="3" t="s">
        <v>113</v>
      </c>
      <c r="E281" s="3" t="s">
        <v>1607</v>
      </c>
      <c r="F281" s="3">
        <v>5</v>
      </c>
      <c r="G281" s="3">
        <f t="shared" si="148"/>
        <v>1</v>
      </c>
      <c r="H281" s="3">
        <v>5</v>
      </c>
      <c r="I281" s="3">
        <f t="shared" si="149"/>
        <v>1</v>
      </c>
      <c r="J281" s="1">
        <f t="shared" si="178"/>
        <v>1</v>
      </c>
      <c r="K281" s="3">
        <v>5</v>
      </c>
      <c r="L281" s="3">
        <f t="shared" si="150"/>
        <v>1</v>
      </c>
      <c r="M281" s="3">
        <v>5</v>
      </c>
      <c r="N281" s="3">
        <f t="shared" si="151"/>
        <v>1</v>
      </c>
      <c r="O281" s="3">
        <v>5</v>
      </c>
      <c r="P281" s="3">
        <f t="shared" si="152"/>
        <v>1</v>
      </c>
      <c r="Q281" s="3">
        <v>5</v>
      </c>
      <c r="R281" s="3">
        <f t="shared" si="153"/>
        <v>1</v>
      </c>
      <c r="S281" s="3">
        <v>5</v>
      </c>
      <c r="T281" s="3">
        <f t="shared" si="154"/>
        <v>1</v>
      </c>
      <c r="U281" s="3">
        <v>5</v>
      </c>
      <c r="V281" s="3">
        <f t="shared" si="155"/>
        <v>1</v>
      </c>
      <c r="W281" s="3">
        <v>5</v>
      </c>
      <c r="X281" s="3">
        <f t="shared" si="156"/>
        <v>1</v>
      </c>
      <c r="Y281" s="3">
        <v>5</v>
      </c>
      <c r="Z281" s="3">
        <f t="shared" si="157"/>
        <v>1</v>
      </c>
      <c r="AA281" s="3">
        <v>5</v>
      </c>
      <c r="AB281" s="3">
        <f t="shared" si="158"/>
        <v>1</v>
      </c>
      <c r="AC281" s="3">
        <v>5</v>
      </c>
      <c r="AD281" s="3">
        <f t="shared" si="159"/>
        <v>1</v>
      </c>
      <c r="AE281" s="3">
        <v>5</v>
      </c>
      <c r="AF281" s="3">
        <f t="shared" si="160"/>
        <v>1</v>
      </c>
      <c r="AG281" s="3">
        <v>5</v>
      </c>
      <c r="AH281" s="3">
        <f t="shared" si="161"/>
        <v>1</v>
      </c>
      <c r="AI281" s="3">
        <f t="shared" si="179"/>
        <v>1</v>
      </c>
      <c r="AJ281" s="3">
        <v>5</v>
      </c>
      <c r="AK281" s="3">
        <f t="shared" si="162"/>
        <v>1</v>
      </c>
      <c r="AL281" s="3">
        <v>5</v>
      </c>
      <c r="AM281" s="3">
        <f t="shared" si="163"/>
        <v>1</v>
      </c>
      <c r="AN281" s="3">
        <f t="shared" si="180"/>
        <v>1</v>
      </c>
      <c r="AO281" s="3" t="s">
        <v>2321</v>
      </c>
      <c r="AP281" s="3">
        <v>4</v>
      </c>
      <c r="AQ281" s="3">
        <f t="shared" si="164"/>
        <v>1</v>
      </c>
      <c r="AR281" s="3">
        <v>4</v>
      </c>
      <c r="AS281" s="3">
        <f t="shared" si="165"/>
        <v>1</v>
      </c>
      <c r="AT281" s="3">
        <v>4</v>
      </c>
      <c r="AU281" s="3">
        <f t="shared" si="166"/>
        <v>1</v>
      </c>
      <c r="AV281" s="3">
        <v>4</v>
      </c>
      <c r="AW281" s="3">
        <f t="shared" si="167"/>
        <v>1</v>
      </c>
      <c r="AX281" s="3">
        <v>4</v>
      </c>
      <c r="AY281" s="3">
        <f t="shared" si="168"/>
        <v>1</v>
      </c>
      <c r="AZ281" s="3">
        <v>4</v>
      </c>
      <c r="BA281" s="3">
        <f t="shared" si="169"/>
        <v>1</v>
      </c>
      <c r="BB281" s="3">
        <v>3</v>
      </c>
      <c r="BC281" s="3">
        <f t="shared" si="170"/>
        <v>0.66666666666666663</v>
      </c>
      <c r="BD281" s="3">
        <v>4</v>
      </c>
      <c r="BE281" s="3">
        <f t="shared" si="171"/>
        <v>1</v>
      </c>
      <c r="BF281" s="3">
        <v>4</v>
      </c>
      <c r="BG281" s="3">
        <f t="shared" si="172"/>
        <v>1</v>
      </c>
      <c r="BH281" s="3">
        <f t="shared" si="181"/>
        <v>0.96296296296296313</v>
      </c>
      <c r="BI281" s="3" t="s">
        <v>2322</v>
      </c>
      <c r="BJ281" s="3">
        <v>3</v>
      </c>
      <c r="BO281" s="3">
        <v>4</v>
      </c>
      <c r="BP281" s="3">
        <f t="shared" si="173"/>
        <v>1</v>
      </c>
      <c r="BQ281" s="3">
        <v>4</v>
      </c>
      <c r="BR281" s="3">
        <f t="shared" si="174"/>
        <v>1</v>
      </c>
      <c r="BS281" s="3">
        <f t="shared" si="182"/>
        <v>1</v>
      </c>
      <c r="BT281" s="3">
        <v>4</v>
      </c>
      <c r="BU281" s="3">
        <f t="shared" si="175"/>
        <v>1</v>
      </c>
      <c r="BV281" s="3">
        <v>4</v>
      </c>
      <c r="BW281" s="3">
        <f t="shared" si="176"/>
        <v>1</v>
      </c>
      <c r="BX281" s="3">
        <v>4</v>
      </c>
      <c r="BY281" s="3">
        <f t="shared" si="177"/>
        <v>1</v>
      </c>
      <c r="BZ281" s="3">
        <f t="shared" si="183"/>
        <v>1</v>
      </c>
      <c r="CA281" s="3" t="s">
        <v>2323</v>
      </c>
      <c r="CB281" s="3">
        <v>1</v>
      </c>
      <c r="CC281" s="3">
        <v>220</v>
      </c>
      <c r="CD281" s="3">
        <f t="shared" si="184"/>
        <v>0.99470899470899476</v>
      </c>
    </row>
    <row r="282" spans="1:82" ht="15" x14ac:dyDescent="0.2">
      <c r="A282" s="3" t="s">
        <v>2324</v>
      </c>
      <c r="B282" s="21" t="s">
        <v>3150</v>
      </c>
      <c r="C282" s="3" t="s">
        <v>2325</v>
      </c>
      <c r="D282" s="3" t="s">
        <v>113</v>
      </c>
      <c r="E282" s="3" t="s">
        <v>154</v>
      </c>
      <c r="F282" s="3">
        <v>5</v>
      </c>
      <c r="G282" s="3">
        <f t="shared" si="148"/>
        <v>1</v>
      </c>
      <c r="H282" s="3">
        <v>5</v>
      </c>
      <c r="I282" s="3">
        <f t="shared" si="149"/>
        <v>1</v>
      </c>
      <c r="J282" s="1">
        <f t="shared" si="178"/>
        <v>1</v>
      </c>
      <c r="K282" s="3">
        <v>5</v>
      </c>
      <c r="L282" s="3">
        <f t="shared" si="150"/>
        <v>1</v>
      </c>
      <c r="M282" s="3">
        <v>5</v>
      </c>
      <c r="N282" s="3">
        <f t="shared" si="151"/>
        <v>1</v>
      </c>
      <c r="O282" s="3">
        <v>5</v>
      </c>
      <c r="P282" s="3">
        <f t="shared" si="152"/>
        <v>1</v>
      </c>
      <c r="Q282" s="3">
        <v>5</v>
      </c>
      <c r="R282" s="3">
        <f t="shared" si="153"/>
        <v>1</v>
      </c>
      <c r="S282" s="3">
        <v>5</v>
      </c>
      <c r="T282" s="3">
        <f t="shared" si="154"/>
        <v>1</v>
      </c>
      <c r="U282" s="3">
        <v>5</v>
      </c>
      <c r="V282" s="3">
        <f t="shared" si="155"/>
        <v>1</v>
      </c>
      <c r="W282" s="3">
        <v>5</v>
      </c>
      <c r="X282" s="3">
        <f t="shared" si="156"/>
        <v>1</v>
      </c>
      <c r="Y282" s="3">
        <v>4</v>
      </c>
      <c r="Z282" s="3">
        <f t="shared" si="157"/>
        <v>0.75</v>
      </c>
      <c r="AA282" s="3">
        <v>5</v>
      </c>
      <c r="AB282" s="3">
        <f t="shared" si="158"/>
        <v>1</v>
      </c>
      <c r="AC282" s="3">
        <v>4</v>
      </c>
      <c r="AD282" s="3">
        <f t="shared" si="159"/>
        <v>0.75</v>
      </c>
      <c r="AE282" s="3">
        <v>5</v>
      </c>
      <c r="AF282" s="3">
        <f t="shared" si="160"/>
        <v>1</v>
      </c>
      <c r="AG282" s="3">
        <v>5</v>
      </c>
      <c r="AH282" s="3">
        <f t="shared" si="161"/>
        <v>1</v>
      </c>
      <c r="AI282" s="3">
        <f t="shared" si="179"/>
        <v>0.95833333333333337</v>
      </c>
      <c r="AJ282" s="3">
        <v>5</v>
      </c>
      <c r="AK282" s="3">
        <f t="shared" si="162"/>
        <v>1</v>
      </c>
      <c r="AL282" s="3">
        <v>5</v>
      </c>
      <c r="AM282" s="3">
        <f t="shared" si="163"/>
        <v>1</v>
      </c>
      <c r="AN282" s="3">
        <f t="shared" si="180"/>
        <v>1</v>
      </c>
      <c r="AO282" s="3" t="s">
        <v>2331</v>
      </c>
      <c r="AP282" s="3">
        <v>4</v>
      </c>
      <c r="AQ282" s="3">
        <f t="shared" si="164"/>
        <v>1</v>
      </c>
      <c r="AR282" s="3">
        <v>3</v>
      </c>
      <c r="AS282" s="3">
        <f t="shared" si="165"/>
        <v>0.66666666666666663</v>
      </c>
      <c r="AT282" s="3">
        <v>2</v>
      </c>
      <c r="AU282" s="3">
        <f t="shared" si="166"/>
        <v>0.33333333333333331</v>
      </c>
      <c r="AV282" s="3">
        <v>1</v>
      </c>
      <c r="AW282" s="3">
        <f t="shared" si="167"/>
        <v>0</v>
      </c>
      <c r="AX282" s="3">
        <v>4</v>
      </c>
      <c r="AY282" s="3">
        <f t="shared" si="168"/>
        <v>1</v>
      </c>
      <c r="AZ282" s="3">
        <v>4</v>
      </c>
      <c r="BA282" s="3">
        <f t="shared" si="169"/>
        <v>1</v>
      </c>
      <c r="BB282" s="3">
        <v>0</v>
      </c>
      <c r="BC282" s="3">
        <f t="shared" si="170"/>
        <v>-0.33333333333333331</v>
      </c>
      <c r="BD282" s="3">
        <v>4</v>
      </c>
      <c r="BE282" s="3">
        <f t="shared" si="171"/>
        <v>1</v>
      </c>
      <c r="BF282" s="3">
        <v>3</v>
      </c>
      <c r="BG282" s="3">
        <f t="shared" si="172"/>
        <v>0.66666666666666663</v>
      </c>
      <c r="BH282" s="3" t="str">
        <f t="shared" si="181"/>
        <v/>
      </c>
      <c r="BI282" s="3" t="s">
        <v>2332</v>
      </c>
      <c r="BJ282" s="3">
        <v>3</v>
      </c>
      <c r="BO282" s="3">
        <v>4</v>
      </c>
      <c r="BP282" s="3">
        <f t="shared" si="173"/>
        <v>1</v>
      </c>
      <c r="BQ282" s="3">
        <v>3</v>
      </c>
      <c r="BR282" s="3">
        <f t="shared" si="174"/>
        <v>0.66666666666666663</v>
      </c>
      <c r="BS282" s="3">
        <f t="shared" si="182"/>
        <v>0.83333333333333326</v>
      </c>
      <c r="BT282" s="3">
        <v>4</v>
      </c>
      <c r="BU282" s="3">
        <f t="shared" si="175"/>
        <v>1</v>
      </c>
      <c r="BV282" s="3">
        <v>2</v>
      </c>
      <c r="BW282" s="3">
        <f t="shared" si="176"/>
        <v>0.33333333333333331</v>
      </c>
      <c r="BX282" s="3">
        <v>2</v>
      </c>
      <c r="BY282" s="3">
        <f t="shared" si="177"/>
        <v>0.33333333333333331</v>
      </c>
      <c r="BZ282" s="3">
        <f t="shared" si="183"/>
        <v>0.55555555555555547</v>
      </c>
      <c r="CA282" s="3" t="s">
        <v>2333</v>
      </c>
      <c r="CB282" s="3">
        <v>1</v>
      </c>
      <c r="CC282" s="3">
        <v>6</v>
      </c>
      <c r="CD282" s="3">
        <f t="shared" si="184"/>
        <v>0.89120370370370372</v>
      </c>
    </row>
    <row r="283" spans="1:82" ht="15" x14ac:dyDescent="0.2">
      <c r="A283" s="3" t="s">
        <v>2334</v>
      </c>
      <c r="B283" s="21" t="s">
        <v>3149</v>
      </c>
      <c r="C283" s="3" t="s">
        <v>2335</v>
      </c>
      <c r="D283" s="3" t="s">
        <v>113</v>
      </c>
      <c r="E283" s="3" t="s">
        <v>2336</v>
      </c>
      <c r="F283" s="3">
        <v>5</v>
      </c>
      <c r="G283" s="3">
        <f t="shared" si="148"/>
        <v>1</v>
      </c>
      <c r="H283" s="3">
        <v>4</v>
      </c>
      <c r="I283" s="3">
        <f t="shared" si="149"/>
        <v>0.75</v>
      </c>
      <c r="J283" s="1">
        <f t="shared" si="178"/>
        <v>0.875</v>
      </c>
      <c r="K283" s="3">
        <v>4</v>
      </c>
      <c r="L283" s="3">
        <f t="shared" si="150"/>
        <v>0.75</v>
      </c>
      <c r="M283" s="3">
        <v>5</v>
      </c>
      <c r="N283" s="3">
        <f t="shared" si="151"/>
        <v>1</v>
      </c>
      <c r="O283" s="3">
        <v>5</v>
      </c>
      <c r="P283" s="3">
        <f t="shared" si="152"/>
        <v>1</v>
      </c>
      <c r="Q283" s="3">
        <v>5</v>
      </c>
      <c r="R283" s="3">
        <f t="shared" si="153"/>
        <v>1</v>
      </c>
      <c r="S283" s="3">
        <v>5</v>
      </c>
      <c r="T283" s="3">
        <f t="shared" si="154"/>
        <v>1</v>
      </c>
      <c r="U283" s="3">
        <v>5</v>
      </c>
      <c r="V283" s="3">
        <f t="shared" si="155"/>
        <v>1</v>
      </c>
      <c r="W283" s="3">
        <v>5</v>
      </c>
      <c r="X283" s="3">
        <f t="shared" si="156"/>
        <v>1</v>
      </c>
      <c r="Y283" s="3">
        <v>5</v>
      </c>
      <c r="Z283" s="3">
        <f t="shared" si="157"/>
        <v>1</v>
      </c>
      <c r="AA283" s="3">
        <v>5</v>
      </c>
      <c r="AB283" s="3">
        <f t="shared" si="158"/>
        <v>1</v>
      </c>
      <c r="AC283" s="3">
        <v>5</v>
      </c>
      <c r="AD283" s="3">
        <f t="shared" si="159"/>
        <v>1</v>
      </c>
      <c r="AE283" s="3">
        <v>5</v>
      </c>
      <c r="AF283" s="3">
        <f t="shared" si="160"/>
        <v>1</v>
      </c>
      <c r="AG283" s="3">
        <v>4</v>
      </c>
      <c r="AH283" s="3">
        <f t="shared" si="161"/>
        <v>0.75</v>
      </c>
      <c r="AI283" s="3">
        <f t="shared" si="179"/>
        <v>0.95833333333333337</v>
      </c>
      <c r="AJ283" s="3">
        <v>5</v>
      </c>
      <c r="AK283" s="3">
        <f t="shared" si="162"/>
        <v>1</v>
      </c>
      <c r="AL283" s="3">
        <v>5</v>
      </c>
      <c r="AM283" s="3">
        <f t="shared" si="163"/>
        <v>1</v>
      </c>
      <c r="AN283" s="3">
        <f t="shared" si="180"/>
        <v>1</v>
      </c>
      <c r="AO283" s="3" t="s">
        <v>2341</v>
      </c>
      <c r="AP283" s="3">
        <v>4</v>
      </c>
      <c r="AQ283" s="3">
        <f t="shared" si="164"/>
        <v>1</v>
      </c>
      <c r="AR283" s="3">
        <v>2</v>
      </c>
      <c r="AS283" s="3">
        <f t="shared" si="165"/>
        <v>0.33333333333333331</v>
      </c>
      <c r="AT283" s="3">
        <v>1</v>
      </c>
      <c r="AU283" s="3">
        <f t="shared" si="166"/>
        <v>0</v>
      </c>
      <c r="AV283" s="3">
        <v>3</v>
      </c>
      <c r="AW283" s="3">
        <f t="shared" si="167"/>
        <v>0.66666666666666663</v>
      </c>
      <c r="AX283" s="3">
        <v>3</v>
      </c>
      <c r="AY283" s="3">
        <f t="shared" si="168"/>
        <v>0.66666666666666663</v>
      </c>
      <c r="AZ283" s="3">
        <v>3</v>
      </c>
      <c r="BA283" s="3">
        <f t="shared" si="169"/>
        <v>0.66666666666666663</v>
      </c>
      <c r="BB283" s="3">
        <v>3</v>
      </c>
      <c r="BC283" s="3">
        <f t="shared" si="170"/>
        <v>0.66666666666666663</v>
      </c>
      <c r="BD283" s="3">
        <v>4</v>
      </c>
      <c r="BE283" s="3">
        <f t="shared" si="171"/>
        <v>1</v>
      </c>
      <c r="BF283" s="3">
        <v>4</v>
      </c>
      <c r="BG283" s="3">
        <f t="shared" si="172"/>
        <v>1</v>
      </c>
      <c r="BH283" s="3">
        <f t="shared" si="181"/>
        <v>0.66666666666666663</v>
      </c>
      <c r="BO283" s="3">
        <v>4</v>
      </c>
      <c r="BP283" s="3">
        <f t="shared" si="173"/>
        <v>1</v>
      </c>
      <c r="BQ283" s="3">
        <v>4</v>
      </c>
      <c r="BR283" s="3">
        <f t="shared" si="174"/>
        <v>1</v>
      </c>
      <c r="BS283" s="3">
        <f t="shared" si="182"/>
        <v>1</v>
      </c>
      <c r="BT283" s="3">
        <v>4</v>
      </c>
      <c r="BU283" s="3">
        <f t="shared" si="175"/>
        <v>1</v>
      </c>
      <c r="BV283" s="3">
        <v>3</v>
      </c>
      <c r="BW283" s="3">
        <f t="shared" si="176"/>
        <v>0.66666666666666663</v>
      </c>
      <c r="BX283" s="3">
        <v>4</v>
      </c>
      <c r="BY283" s="3">
        <f t="shared" si="177"/>
        <v>1</v>
      </c>
      <c r="BZ283" s="3">
        <f t="shared" si="183"/>
        <v>0.88888888888888884</v>
      </c>
      <c r="CA283" s="3" t="s">
        <v>2342</v>
      </c>
      <c r="CB283" s="3">
        <v>1</v>
      </c>
      <c r="CC283" s="3">
        <v>10</v>
      </c>
      <c r="CD283" s="3">
        <f t="shared" si="184"/>
        <v>0.91269841269841279</v>
      </c>
    </row>
    <row r="284" spans="1:82" ht="15" x14ac:dyDescent="0.2">
      <c r="A284" s="3" t="s">
        <v>2343</v>
      </c>
      <c r="B284" s="21" t="s">
        <v>3139</v>
      </c>
      <c r="C284" s="3" t="s">
        <v>2344</v>
      </c>
      <c r="D284" s="3" t="s">
        <v>124</v>
      </c>
      <c r="E284" s="3" t="s">
        <v>303</v>
      </c>
      <c r="F284" s="3">
        <v>5</v>
      </c>
      <c r="G284" s="3">
        <f t="shared" si="148"/>
        <v>1</v>
      </c>
      <c r="H284" s="3">
        <v>5</v>
      </c>
      <c r="I284" s="3">
        <f t="shared" si="149"/>
        <v>1</v>
      </c>
      <c r="J284" s="1">
        <f t="shared" si="178"/>
        <v>1</v>
      </c>
      <c r="K284" s="3">
        <v>5</v>
      </c>
      <c r="L284" s="3">
        <f t="shared" si="150"/>
        <v>1</v>
      </c>
      <c r="M284" s="3">
        <v>4</v>
      </c>
      <c r="N284" s="3">
        <f t="shared" si="151"/>
        <v>0.75</v>
      </c>
      <c r="O284" s="3">
        <v>5</v>
      </c>
      <c r="P284" s="3">
        <f t="shared" si="152"/>
        <v>1</v>
      </c>
      <c r="Q284" s="3">
        <v>4</v>
      </c>
      <c r="R284" s="3">
        <f t="shared" si="153"/>
        <v>0.75</v>
      </c>
      <c r="S284" s="3">
        <v>4</v>
      </c>
      <c r="T284" s="3">
        <f t="shared" si="154"/>
        <v>0.75</v>
      </c>
      <c r="U284" s="3">
        <v>5</v>
      </c>
      <c r="V284" s="3">
        <f t="shared" si="155"/>
        <v>1</v>
      </c>
      <c r="W284" s="3">
        <v>4</v>
      </c>
      <c r="X284" s="3">
        <f t="shared" si="156"/>
        <v>0.75</v>
      </c>
      <c r="Y284" s="3">
        <v>3</v>
      </c>
      <c r="Z284" s="3">
        <f t="shared" si="157"/>
        <v>0.5</v>
      </c>
      <c r="AA284" s="3">
        <v>4</v>
      </c>
      <c r="AB284" s="3">
        <f t="shared" si="158"/>
        <v>0.75</v>
      </c>
      <c r="AC284" s="3">
        <v>4</v>
      </c>
      <c r="AD284" s="3">
        <f t="shared" si="159"/>
        <v>0.75</v>
      </c>
      <c r="AE284" s="3">
        <v>4</v>
      </c>
      <c r="AF284" s="3">
        <f t="shared" si="160"/>
        <v>0.75</v>
      </c>
      <c r="AG284" s="3">
        <v>4</v>
      </c>
      <c r="AH284" s="3">
        <f t="shared" si="161"/>
        <v>0.75</v>
      </c>
      <c r="AI284" s="3">
        <f t="shared" si="179"/>
        <v>0.79166666666666663</v>
      </c>
      <c r="AJ284" s="3">
        <v>5</v>
      </c>
      <c r="AK284" s="3">
        <f t="shared" si="162"/>
        <v>1</v>
      </c>
      <c r="AL284" s="3">
        <v>4</v>
      </c>
      <c r="AM284" s="3">
        <f t="shared" si="163"/>
        <v>0.75</v>
      </c>
      <c r="AN284" s="3">
        <f t="shared" si="180"/>
        <v>0.875</v>
      </c>
      <c r="AO284" s="3" t="s">
        <v>2349</v>
      </c>
      <c r="AP284" s="3">
        <v>4</v>
      </c>
      <c r="AQ284" s="3">
        <f t="shared" si="164"/>
        <v>1</v>
      </c>
      <c r="AR284" s="3">
        <v>3</v>
      </c>
      <c r="AS284" s="3">
        <f t="shared" si="165"/>
        <v>0.66666666666666663</v>
      </c>
      <c r="AT284" s="3">
        <v>1</v>
      </c>
      <c r="AU284" s="3">
        <f t="shared" si="166"/>
        <v>0</v>
      </c>
      <c r="AV284" s="3">
        <v>1</v>
      </c>
      <c r="AW284" s="3">
        <f t="shared" si="167"/>
        <v>0</v>
      </c>
      <c r="AX284" s="3">
        <v>2</v>
      </c>
      <c r="AY284" s="3">
        <f t="shared" si="168"/>
        <v>0.33333333333333331</v>
      </c>
      <c r="AZ284" s="3">
        <v>4</v>
      </c>
      <c r="BA284" s="3">
        <f t="shared" si="169"/>
        <v>1</v>
      </c>
      <c r="BB284" s="3">
        <v>2</v>
      </c>
      <c r="BC284" s="3">
        <f t="shared" si="170"/>
        <v>0.33333333333333331</v>
      </c>
      <c r="BD284" s="3">
        <v>4</v>
      </c>
      <c r="BE284" s="3">
        <f t="shared" si="171"/>
        <v>1</v>
      </c>
      <c r="BF284" s="3">
        <v>4</v>
      </c>
      <c r="BG284" s="3">
        <f t="shared" si="172"/>
        <v>1</v>
      </c>
      <c r="BH284" s="3">
        <f t="shared" si="181"/>
        <v>0.59259259259259267</v>
      </c>
      <c r="BO284" s="3">
        <v>3</v>
      </c>
      <c r="BP284" s="3">
        <f t="shared" si="173"/>
        <v>0.66666666666666663</v>
      </c>
      <c r="BQ284" s="3">
        <v>3</v>
      </c>
      <c r="BR284" s="3">
        <f t="shared" si="174"/>
        <v>0.66666666666666663</v>
      </c>
      <c r="BS284" s="3">
        <f t="shared" si="182"/>
        <v>0.66666666666666663</v>
      </c>
      <c r="BT284" s="3">
        <v>4</v>
      </c>
      <c r="BU284" s="3">
        <f t="shared" si="175"/>
        <v>1</v>
      </c>
      <c r="BV284" s="3">
        <v>3</v>
      </c>
      <c r="BW284" s="3">
        <f t="shared" si="176"/>
        <v>0.66666666666666663</v>
      </c>
      <c r="BX284" s="3">
        <v>4</v>
      </c>
      <c r="BY284" s="3">
        <f t="shared" si="177"/>
        <v>1</v>
      </c>
      <c r="BZ284" s="3">
        <f t="shared" si="183"/>
        <v>0.88888888888888884</v>
      </c>
      <c r="CA284" s="3" t="s">
        <v>2350</v>
      </c>
      <c r="CB284" s="3">
        <v>0</v>
      </c>
      <c r="CD284" s="3">
        <f t="shared" si="184"/>
        <v>0.68783068783068779</v>
      </c>
    </row>
    <row r="285" spans="1:82" ht="15" x14ac:dyDescent="0.2">
      <c r="A285" s="3" t="s">
        <v>2351</v>
      </c>
      <c r="B285" s="21" t="s">
        <v>3153</v>
      </c>
      <c r="C285" s="3" t="s">
        <v>2352</v>
      </c>
      <c r="D285" s="3" t="s">
        <v>144</v>
      </c>
      <c r="E285" s="3" t="s">
        <v>604</v>
      </c>
      <c r="F285" s="3">
        <v>5</v>
      </c>
      <c r="G285" s="3">
        <f t="shared" si="148"/>
        <v>1</v>
      </c>
      <c r="H285" s="3">
        <v>5</v>
      </c>
      <c r="I285" s="3">
        <f t="shared" si="149"/>
        <v>1</v>
      </c>
      <c r="J285" s="1">
        <f t="shared" si="178"/>
        <v>1</v>
      </c>
      <c r="K285" s="3">
        <v>5</v>
      </c>
      <c r="L285" s="3">
        <f t="shared" si="150"/>
        <v>1</v>
      </c>
      <c r="M285" s="3">
        <v>5</v>
      </c>
      <c r="N285" s="3">
        <f t="shared" si="151"/>
        <v>1</v>
      </c>
      <c r="O285" s="3">
        <v>5</v>
      </c>
      <c r="P285" s="3">
        <f t="shared" si="152"/>
        <v>1</v>
      </c>
      <c r="Q285" s="3">
        <v>5</v>
      </c>
      <c r="R285" s="3">
        <f t="shared" si="153"/>
        <v>1</v>
      </c>
      <c r="S285" s="3">
        <v>5</v>
      </c>
      <c r="T285" s="3">
        <f t="shared" si="154"/>
        <v>1</v>
      </c>
      <c r="U285" s="3">
        <v>4</v>
      </c>
      <c r="V285" s="3">
        <f t="shared" si="155"/>
        <v>0.75</v>
      </c>
      <c r="W285" s="3">
        <v>4</v>
      </c>
      <c r="X285" s="3">
        <f t="shared" si="156"/>
        <v>0.75</v>
      </c>
      <c r="Y285" s="3">
        <v>4</v>
      </c>
      <c r="Z285" s="3">
        <f t="shared" si="157"/>
        <v>0.75</v>
      </c>
      <c r="AA285" s="3">
        <v>5</v>
      </c>
      <c r="AB285" s="3">
        <f t="shared" si="158"/>
        <v>1</v>
      </c>
      <c r="AC285" s="3">
        <v>5</v>
      </c>
      <c r="AD285" s="3">
        <f t="shared" si="159"/>
        <v>1</v>
      </c>
      <c r="AE285" s="3">
        <v>5</v>
      </c>
      <c r="AF285" s="3">
        <f t="shared" si="160"/>
        <v>1</v>
      </c>
      <c r="AG285" s="3">
        <v>5</v>
      </c>
      <c r="AH285" s="3">
        <f t="shared" si="161"/>
        <v>1</v>
      </c>
      <c r="AI285" s="3">
        <f t="shared" si="179"/>
        <v>0.9375</v>
      </c>
      <c r="AJ285" s="3">
        <v>5</v>
      </c>
      <c r="AK285" s="3">
        <f t="shared" si="162"/>
        <v>1</v>
      </c>
      <c r="AL285" s="3">
        <v>5</v>
      </c>
      <c r="AM285" s="3">
        <f t="shared" si="163"/>
        <v>1</v>
      </c>
      <c r="AN285" s="3">
        <f t="shared" si="180"/>
        <v>1</v>
      </c>
      <c r="AO285" s="3" t="s">
        <v>2357</v>
      </c>
      <c r="AP285" s="3">
        <v>4</v>
      </c>
      <c r="AQ285" s="3">
        <f t="shared" si="164"/>
        <v>1</v>
      </c>
      <c r="AR285" s="3">
        <v>3</v>
      </c>
      <c r="AS285" s="3">
        <f t="shared" si="165"/>
        <v>0.66666666666666663</v>
      </c>
      <c r="AT285" s="3">
        <v>3</v>
      </c>
      <c r="AU285" s="3">
        <f t="shared" si="166"/>
        <v>0.66666666666666663</v>
      </c>
      <c r="AV285" s="3">
        <v>4</v>
      </c>
      <c r="AW285" s="3">
        <f t="shared" si="167"/>
        <v>1</v>
      </c>
      <c r="AX285" s="3">
        <v>4</v>
      </c>
      <c r="AY285" s="3">
        <f t="shared" si="168"/>
        <v>1</v>
      </c>
      <c r="AZ285" s="3">
        <v>4</v>
      </c>
      <c r="BA285" s="3">
        <f t="shared" si="169"/>
        <v>1</v>
      </c>
      <c r="BB285" s="3">
        <v>4</v>
      </c>
      <c r="BC285" s="3">
        <f t="shared" si="170"/>
        <v>1</v>
      </c>
      <c r="BD285" s="3">
        <v>4</v>
      </c>
      <c r="BE285" s="3">
        <f t="shared" si="171"/>
        <v>1</v>
      </c>
      <c r="BF285" s="3">
        <v>4</v>
      </c>
      <c r="BG285" s="3">
        <f t="shared" si="172"/>
        <v>1</v>
      </c>
      <c r="BH285" s="3">
        <f t="shared" si="181"/>
        <v>0.92592592592592582</v>
      </c>
      <c r="BO285" s="3">
        <v>4</v>
      </c>
      <c r="BP285" s="3">
        <f t="shared" si="173"/>
        <v>1</v>
      </c>
      <c r="BQ285" s="3">
        <v>4</v>
      </c>
      <c r="BR285" s="3">
        <f t="shared" si="174"/>
        <v>1</v>
      </c>
      <c r="BS285" s="3">
        <f t="shared" si="182"/>
        <v>1</v>
      </c>
      <c r="BT285" s="3">
        <v>3</v>
      </c>
      <c r="BU285" s="3">
        <f t="shared" si="175"/>
        <v>0.66666666666666663</v>
      </c>
      <c r="BV285" s="3">
        <v>4</v>
      </c>
      <c r="BW285" s="3">
        <f t="shared" si="176"/>
        <v>1</v>
      </c>
      <c r="BX285" s="3">
        <v>4</v>
      </c>
      <c r="BY285" s="3">
        <f t="shared" si="177"/>
        <v>1</v>
      </c>
      <c r="BZ285" s="3">
        <f t="shared" si="183"/>
        <v>0.88888888888888884</v>
      </c>
      <c r="CA285" s="3" t="s">
        <v>2358</v>
      </c>
      <c r="CB285" s="3">
        <v>1</v>
      </c>
      <c r="CC285" s="3">
        <v>100</v>
      </c>
      <c r="CD285" s="3">
        <f t="shared" si="184"/>
        <v>0.96461640211640209</v>
      </c>
    </row>
    <row r="286" spans="1:82" ht="15" x14ac:dyDescent="0.2">
      <c r="A286" s="3" t="s">
        <v>2359</v>
      </c>
      <c r="B286" s="21" t="s">
        <v>3151</v>
      </c>
      <c r="C286" s="3" t="s">
        <v>2360</v>
      </c>
      <c r="D286" s="3" t="s">
        <v>113</v>
      </c>
      <c r="E286" s="3" t="s">
        <v>791</v>
      </c>
      <c r="F286" s="3">
        <v>5</v>
      </c>
      <c r="G286" s="3">
        <f t="shared" si="148"/>
        <v>1</v>
      </c>
      <c r="H286" s="3">
        <v>5</v>
      </c>
      <c r="I286" s="3">
        <f t="shared" si="149"/>
        <v>1</v>
      </c>
      <c r="J286" s="1">
        <f t="shared" si="178"/>
        <v>1</v>
      </c>
      <c r="K286" s="3">
        <v>5</v>
      </c>
      <c r="L286" s="3">
        <f t="shared" si="150"/>
        <v>1</v>
      </c>
      <c r="M286" s="3">
        <v>5</v>
      </c>
      <c r="N286" s="3">
        <f t="shared" si="151"/>
        <v>1</v>
      </c>
      <c r="O286" s="3">
        <v>5</v>
      </c>
      <c r="P286" s="3">
        <f t="shared" si="152"/>
        <v>1</v>
      </c>
      <c r="Q286" s="3">
        <v>5</v>
      </c>
      <c r="R286" s="3">
        <f t="shared" si="153"/>
        <v>1</v>
      </c>
      <c r="S286" s="3">
        <v>5</v>
      </c>
      <c r="T286" s="3">
        <f t="shared" si="154"/>
        <v>1</v>
      </c>
      <c r="U286" s="3">
        <v>5</v>
      </c>
      <c r="V286" s="3">
        <f t="shared" si="155"/>
        <v>1</v>
      </c>
      <c r="W286" s="3">
        <v>5</v>
      </c>
      <c r="X286" s="3">
        <f t="shared" si="156"/>
        <v>1</v>
      </c>
      <c r="Y286" s="3">
        <v>5</v>
      </c>
      <c r="Z286" s="3">
        <f t="shared" si="157"/>
        <v>1</v>
      </c>
      <c r="AA286" s="3">
        <v>5</v>
      </c>
      <c r="AB286" s="3">
        <f t="shared" si="158"/>
        <v>1</v>
      </c>
      <c r="AC286" s="3">
        <v>5</v>
      </c>
      <c r="AD286" s="3">
        <f t="shared" si="159"/>
        <v>1</v>
      </c>
      <c r="AE286" s="3">
        <v>5</v>
      </c>
      <c r="AF286" s="3">
        <f t="shared" si="160"/>
        <v>1</v>
      </c>
      <c r="AG286" s="3">
        <v>5</v>
      </c>
      <c r="AH286" s="3">
        <f t="shared" si="161"/>
        <v>1</v>
      </c>
      <c r="AI286" s="3">
        <f t="shared" si="179"/>
        <v>1</v>
      </c>
      <c r="AJ286" s="3">
        <v>5</v>
      </c>
      <c r="AK286" s="3">
        <f t="shared" si="162"/>
        <v>1</v>
      </c>
      <c r="AL286" s="3">
        <v>5</v>
      </c>
      <c r="AM286" s="3">
        <f t="shared" si="163"/>
        <v>1</v>
      </c>
      <c r="AN286" s="3">
        <f t="shared" si="180"/>
        <v>1</v>
      </c>
      <c r="AO286" s="3" t="s">
        <v>2366</v>
      </c>
      <c r="AP286" s="3">
        <v>4</v>
      </c>
      <c r="AQ286" s="3">
        <f t="shared" si="164"/>
        <v>1</v>
      </c>
      <c r="AR286" s="3">
        <v>4</v>
      </c>
      <c r="AS286" s="3">
        <f t="shared" si="165"/>
        <v>1</v>
      </c>
      <c r="AT286" s="3">
        <v>3</v>
      </c>
      <c r="AU286" s="3">
        <f t="shared" si="166"/>
        <v>0.66666666666666663</v>
      </c>
      <c r="AV286" s="3">
        <v>3</v>
      </c>
      <c r="AW286" s="3">
        <f t="shared" si="167"/>
        <v>0.66666666666666663</v>
      </c>
      <c r="AX286" s="3">
        <v>4</v>
      </c>
      <c r="AY286" s="3">
        <f t="shared" si="168"/>
        <v>1</v>
      </c>
      <c r="AZ286" s="3">
        <v>4</v>
      </c>
      <c r="BA286" s="3">
        <f t="shared" si="169"/>
        <v>1</v>
      </c>
      <c r="BB286" s="3">
        <v>4</v>
      </c>
      <c r="BC286" s="3">
        <f t="shared" si="170"/>
        <v>1</v>
      </c>
      <c r="BD286" s="3">
        <v>4</v>
      </c>
      <c r="BE286" s="3">
        <f t="shared" si="171"/>
        <v>1</v>
      </c>
      <c r="BF286" s="3">
        <v>4</v>
      </c>
      <c r="BG286" s="3">
        <f t="shared" si="172"/>
        <v>1</v>
      </c>
      <c r="BH286" s="3">
        <f t="shared" si="181"/>
        <v>0.92592592592592582</v>
      </c>
      <c r="BI286" s="3" t="s">
        <v>419</v>
      </c>
      <c r="BJ286" s="3">
        <v>3</v>
      </c>
      <c r="BK286" s="3" t="s">
        <v>2367</v>
      </c>
      <c r="BL286" s="3">
        <v>3</v>
      </c>
      <c r="BO286" s="3">
        <v>4</v>
      </c>
      <c r="BP286" s="3">
        <f t="shared" si="173"/>
        <v>1</v>
      </c>
      <c r="BQ286" s="3">
        <v>4</v>
      </c>
      <c r="BR286" s="3">
        <f t="shared" si="174"/>
        <v>1</v>
      </c>
      <c r="BS286" s="3">
        <f t="shared" si="182"/>
        <v>1</v>
      </c>
      <c r="BT286" s="3">
        <v>4</v>
      </c>
      <c r="BU286" s="3">
        <f t="shared" si="175"/>
        <v>1</v>
      </c>
      <c r="BV286" s="3">
        <v>4</v>
      </c>
      <c r="BW286" s="3">
        <f t="shared" si="176"/>
        <v>1</v>
      </c>
      <c r="BX286" s="3">
        <v>3</v>
      </c>
      <c r="BY286" s="3">
        <f t="shared" si="177"/>
        <v>0.66666666666666663</v>
      </c>
      <c r="BZ286" s="3">
        <f t="shared" si="183"/>
        <v>0.88888888888888884</v>
      </c>
      <c r="CA286" s="3" t="s">
        <v>2368</v>
      </c>
      <c r="CB286" s="3">
        <v>1</v>
      </c>
      <c r="CC286" s="3">
        <v>2</v>
      </c>
      <c r="CD286" s="3">
        <f t="shared" si="184"/>
        <v>0.9735449735449736</v>
      </c>
    </row>
    <row r="287" spans="1:82" ht="15" x14ac:dyDescent="0.2">
      <c r="A287" s="3" t="s">
        <v>2369</v>
      </c>
      <c r="B287" s="21" t="s">
        <v>3138</v>
      </c>
      <c r="C287" s="3" t="s">
        <v>2370</v>
      </c>
      <c r="D287" s="3" t="s">
        <v>144</v>
      </c>
      <c r="E287" s="3" t="s">
        <v>755</v>
      </c>
      <c r="F287" s="3">
        <v>4</v>
      </c>
      <c r="G287" s="3">
        <f t="shared" si="148"/>
        <v>0.75</v>
      </c>
      <c r="H287" s="3">
        <v>5</v>
      </c>
      <c r="I287" s="3">
        <f t="shared" si="149"/>
        <v>1</v>
      </c>
      <c r="J287" s="1">
        <f t="shared" si="178"/>
        <v>0.875</v>
      </c>
      <c r="K287" s="3">
        <v>5</v>
      </c>
      <c r="L287" s="3">
        <f t="shared" si="150"/>
        <v>1</v>
      </c>
      <c r="M287" s="3">
        <v>4</v>
      </c>
      <c r="N287" s="3">
        <f t="shared" si="151"/>
        <v>0.75</v>
      </c>
      <c r="O287" s="3">
        <v>4</v>
      </c>
      <c r="P287" s="3">
        <f t="shared" si="152"/>
        <v>0.75</v>
      </c>
      <c r="Q287" s="3">
        <v>5</v>
      </c>
      <c r="R287" s="3">
        <f t="shared" si="153"/>
        <v>1</v>
      </c>
      <c r="S287" s="3">
        <v>5</v>
      </c>
      <c r="T287" s="3">
        <f t="shared" si="154"/>
        <v>1</v>
      </c>
      <c r="U287" s="3">
        <v>4</v>
      </c>
      <c r="V287" s="3">
        <f t="shared" si="155"/>
        <v>0.75</v>
      </c>
      <c r="W287" s="3">
        <v>4</v>
      </c>
      <c r="X287" s="3">
        <f t="shared" si="156"/>
        <v>0.75</v>
      </c>
      <c r="Y287" s="3">
        <v>4</v>
      </c>
      <c r="Z287" s="3">
        <f t="shared" si="157"/>
        <v>0.75</v>
      </c>
      <c r="AA287" s="3">
        <v>5</v>
      </c>
      <c r="AB287" s="3">
        <f t="shared" si="158"/>
        <v>1</v>
      </c>
      <c r="AC287" s="3">
        <v>5</v>
      </c>
      <c r="AD287" s="3">
        <f t="shared" si="159"/>
        <v>1</v>
      </c>
      <c r="AE287" s="3">
        <v>5</v>
      </c>
      <c r="AF287" s="3">
        <f t="shared" si="160"/>
        <v>1</v>
      </c>
      <c r="AG287" s="3">
        <v>5</v>
      </c>
      <c r="AH287" s="3">
        <f t="shared" si="161"/>
        <v>1</v>
      </c>
      <c r="AI287" s="3">
        <f t="shared" si="179"/>
        <v>0.89583333333333337</v>
      </c>
      <c r="AJ287" s="3">
        <v>5</v>
      </c>
      <c r="AK287" s="3">
        <f t="shared" si="162"/>
        <v>1</v>
      </c>
      <c r="AL287" s="3">
        <v>5</v>
      </c>
      <c r="AM287" s="3">
        <f t="shared" si="163"/>
        <v>1</v>
      </c>
      <c r="AN287" s="3">
        <f t="shared" si="180"/>
        <v>1</v>
      </c>
      <c r="AO287" s="3" t="s">
        <v>2376</v>
      </c>
      <c r="AP287" s="3">
        <v>4</v>
      </c>
      <c r="AQ287" s="3">
        <f t="shared" si="164"/>
        <v>1</v>
      </c>
      <c r="AR287" s="3">
        <v>2</v>
      </c>
      <c r="AS287" s="3">
        <f t="shared" si="165"/>
        <v>0.33333333333333331</v>
      </c>
      <c r="AT287" s="3">
        <v>3</v>
      </c>
      <c r="AU287" s="3">
        <f t="shared" si="166"/>
        <v>0.66666666666666663</v>
      </c>
      <c r="AV287" s="3">
        <v>1</v>
      </c>
      <c r="AW287" s="3">
        <f t="shared" si="167"/>
        <v>0</v>
      </c>
      <c r="AX287" s="3">
        <v>4</v>
      </c>
      <c r="AY287" s="3">
        <f t="shared" si="168"/>
        <v>1</v>
      </c>
      <c r="AZ287" s="3">
        <v>1</v>
      </c>
      <c r="BA287" s="3">
        <f t="shared" si="169"/>
        <v>0</v>
      </c>
      <c r="BB287" s="3">
        <v>2</v>
      </c>
      <c r="BC287" s="3">
        <f t="shared" si="170"/>
        <v>0.33333333333333331</v>
      </c>
      <c r="BD287" s="3">
        <v>1</v>
      </c>
      <c r="BE287" s="3">
        <f t="shared" si="171"/>
        <v>0</v>
      </c>
      <c r="BF287" s="3">
        <v>2</v>
      </c>
      <c r="BG287" s="3">
        <f t="shared" si="172"/>
        <v>0.33333333333333331</v>
      </c>
      <c r="BH287" s="3">
        <f t="shared" si="181"/>
        <v>0.40740740740740744</v>
      </c>
      <c r="BO287" s="3">
        <v>4</v>
      </c>
      <c r="BP287" s="3">
        <f t="shared" si="173"/>
        <v>1</v>
      </c>
      <c r="BQ287" s="3">
        <v>4</v>
      </c>
      <c r="BR287" s="3">
        <f t="shared" si="174"/>
        <v>1</v>
      </c>
      <c r="BS287" s="3">
        <f t="shared" si="182"/>
        <v>1</v>
      </c>
      <c r="BT287" s="3">
        <v>4</v>
      </c>
      <c r="BU287" s="3">
        <f t="shared" si="175"/>
        <v>1</v>
      </c>
      <c r="BV287" s="3">
        <v>2</v>
      </c>
      <c r="BW287" s="3">
        <f t="shared" si="176"/>
        <v>0.33333333333333331</v>
      </c>
      <c r="BX287" s="3">
        <v>3</v>
      </c>
      <c r="BY287" s="3">
        <f t="shared" si="177"/>
        <v>0.66666666666666663</v>
      </c>
      <c r="BZ287" s="3">
        <f t="shared" si="183"/>
        <v>0.66666666666666663</v>
      </c>
      <c r="CA287" s="3" t="s">
        <v>2377</v>
      </c>
      <c r="CB287" s="3">
        <v>1</v>
      </c>
      <c r="CC287" s="3">
        <v>8</v>
      </c>
      <c r="CD287" s="3">
        <f t="shared" si="184"/>
        <v>0.83498677248677244</v>
      </c>
    </row>
    <row r="288" spans="1:82" ht="15" x14ac:dyDescent="0.2">
      <c r="A288" s="3" t="s">
        <v>2378</v>
      </c>
      <c r="B288" s="21" t="s">
        <v>3137</v>
      </c>
      <c r="C288" s="3" t="s">
        <v>2379</v>
      </c>
      <c r="D288" s="3" t="s">
        <v>144</v>
      </c>
      <c r="E288" s="3" t="s">
        <v>2380</v>
      </c>
      <c r="F288" s="3">
        <v>5</v>
      </c>
      <c r="G288" s="3">
        <f t="shared" si="148"/>
        <v>1</v>
      </c>
      <c r="H288" s="3">
        <v>5</v>
      </c>
      <c r="I288" s="3">
        <f t="shared" si="149"/>
        <v>1</v>
      </c>
      <c r="J288" s="1">
        <f t="shared" si="178"/>
        <v>1</v>
      </c>
      <c r="K288" s="3">
        <v>5</v>
      </c>
      <c r="L288" s="3">
        <f t="shared" si="150"/>
        <v>1</v>
      </c>
      <c r="M288" s="3">
        <v>5</v>
      </c>
      <c r="N288" s="3">
        <f t="shared" si="151"/>
        <v>1</v>
      </c>
      <c r="O288" s="3">
        <v>5</v>
      </c>
      <c r="P288" s="3">
        <f t="shared" si="152"/>
        <v>1</v>
      </c>
      <c r="Q288" s="3">
        <v>5</v>
      </c>
      <c r="R288" s="3">
        <f t="shared" si="153"/>
        <v>1</v>
      </c>
      <c r="S288" s="3">
        <v>5</v>
      </c>
      <c r="T288" s="3">
        <f t="shared" si="154"/>
        <v>1</v>
      </c>
      <c r="U288" s="3">
        <v>5</v>
      </c>
      <c r="V288" s="3">
        <f t="shared" si="155"/>
        <v>1</v>
      </c>
      <c r="W288" s="3">
        <v>5</v>
      </c>
      <c r="X288" s="3">
        <f t="shared" si="156"/>
        <v>1</v>
      </c>
      <c r="Y288" s="3">
        <v>5</v>
      </c>
      <c r="Z288" s="3">
        <f t="shared" si="157"/>
        <v>1</v>
      </c>
      <c r="AA288" s="3">
        <v>5</v>
      </c>
      <c r="AB288" s="3">
        <f t="shared" si="158"/>
        <v>1</v>
      </c>
      <c r="AC288" s="3">
        <v>5</v>
      </c>
      <c r="AD288" s="3">
        <f t="shared" si="159"/>
        <v>1</v>
      </c>
      <c r="AE288" s="3">
        <v>5</v>
      </c>
      <c r="AF288" s="3">
        <f t="shared" si="160"/>
        <v>1</v>
      </c>
      <c r="AG288" s="3">
        <v>5</v>
      </c>
      <c r="AH288" s="3">
        <f t="shared" si="161"/>
        <v>1</v>
      </c>
      <c r="AI288" s="3">
        <f t="shared" si="179"/>
        <v>1</v>
      </c>
      <c r="AJ288" s="3">
        <v>4</v>
      </c>
      <c r="AK288" s="3">
        <f t="shared" si="162"/>
        <v>0.75</v>
      </c>
      <c r="AL288" s="3">
        <v>5</v>
      </c>
      <c r="AM288" s="3">
        <f t="shared" si="163"/>
        <v>1</v>
      </c>
      <c r="AN288" s="3">
        <f t="shared" si="180"/>
        <v>0.875</v>
      </c>
      <c r="AO288" s="3" t="s">
        <v>2385</v>
      </c>
      <c r="AP288" s="3">
        <v>4</v>
      </c>
      <c r="AQ288" s="3">
        <f t="shared" si="164"/>
        <v>1</v>
      </c>
      <c r="AR288" s="3">
        <v>1</v>
      </c>
      <c r="AS288" s="3">
        <f t="shared" si="165"/>
        <v>0</v>
      </c>
      <c r="AT288" s="3">
        <v>2</v>
      </c>
      <c r="AU288" s="3">
        <f t="shared" si="166"/>
        <v>0.33333333333333331</v>
      </c>
      <c r="AV288" s="3">
        <v>1</v>
      </c>
      <c r="AW288" s="3">
        <f t="shared" si="167"/>
        <v>0</v>
      </c>
      <c r="AX288" s="3">
        <v>4</v>
      </c>
      <c r="AY288" s="3">
        <f t="shared" si="168"/>
        <v>1</v>
      </c>
      <c r="AZ288" s="3">
        <v>4</v>
      </c>
      <c r="BA288" s="3">
        <f t="shared" si="169"/>
        <v>1</v>
      </c>
      <c r="BB288" s="3">
        <v>2</v>
      </c>
      <c r="BC288" s="3">
        <f t="shared" si="170"/>
        <v>0.33333333333333331</v>
      </c>
      <c r="BD288" s="3">
        <v>4</v>
      </c>
      <c r="BE288" s="3">
        <f t="shared" si="171"/>
        <v>1</v>
      </c>
      <c r="BF288" s="3">
        <v>2</v>
      </c>
      <c r="BG288" s="3">
        <f t="shared" si="172"/>
        <v>0.33333333333333331</v>
      </c>
      <c r="BH288" s="3">
        <f t="shared" si="181"/>
        <v>0.55555555555555547</v>
      </c>
      <c r="BI288" s="3" t="s">
        <v>1736</v>
      </c>
      <c r="BJ288" s="3">
        <v>3</v>
      </c>
      <c r="BK288" s="3" t="s">
        <v>2386</v>
      </c>
      <c r="BL288" s="3">
        <v>3</v>
      </c>
      <c r="BM288" s="3" t="s">
        <v>2387</v>
      </c>
      <c r="BN288" s="3">
        <v>1</v>
      </c>
      <c r="BO288" s="3">
        <v>4</v>
      </c>
      <c r="BP288" s="3">
        <f t="shared" si="173"/>
        <v>1</v>
      </c>
      <c r="BQ288" s="3">
        <v>4</v>
      </c>
      <c r="BR288" s="3">
        <f t="shared" si="174"/>
        <v>1</v>
      </c>
      <c r="BS288" s="3">
        <f t="shared" si="182"/>
        <v>1</v>
      </c>
      <c r="BT288" s="3">
        <v>4</v>
      </c>
      <c r="BU288" s="3">
        <f t="shared" si="175"/>
        <v>1</v>
      </c>
      <c r="BV288" s="3">
        <v>4</v>
      </c>
      <c r="BW288" s="3">
        <f t="shared" si="176"/>
        <v>1</v>
      </c>
      <c r="BX288" s="3">
        <v>3</v>
      </c>
      <c r="BY288" s="3">
        <f t="shared" si="177"/>
        <v>0.66666666666666663</v>
      </c>
      <c r="BZ288" s="3">
        <f t="shared" si="183"/>
        <v>0.88888888888888884</v>
      </c>
      <c r="CA288" s="3" t="s">
        <v>2388</v>
      </c>
      <c r="CB288" s="3">
        <v>1</v>
      </c>
      <c r="CC288" s="3">
        <v>2</v>
      </c>
      <c r="CD288" s="3">
        <f t="shared" si="184"/>
        <v>0.90277777777777779</v>
      </c>
    </row>
    <row r="289" spans="1:82" ht="15" x14ac:dyDescent="0.2">
      <c r="A289" s="3" t="s">
        <v>2389</v>
      </c>
      <c r="B289" s="21" t="s">
        <v>3137</v>
      </c>
      <c r="C289" s="3" t="s">
        <v>2390</v>
      </c>
      <c r="D289" s="3" t="s">
        <v>124</v>
      </c>
      <c r="E289" s="3" t="s">
        <v>658</v>
      </c>
      <c r="F289" s="3">
        <v>5</v>
      </c>
      <c r="G289" s="3">
        <f t="shared" si="148"/>
        <v>1</v>
      </c>
      <c r="H289" s="3">
        <v>5</v>
      </c>
      <c r="I289" s="3">
        <f t="shared" si="149"/>
        <v>1</v>
      </c>
      <c r="J289" s="1">
        <f t="shared" si="178"/>
        <v>1</v>
      </c>
      <c r="K289" s="3">
        <v>5</v>
      </c>
      <c r="L289" s="3">
        <f t="shared" si="150"/>
        <v>1</v>
      </c>
      <c r="M289" s="3">
        <v>4</v>
      </c>
      <c r="N289" s="3">
        <f t="shared" si="151"/>
        <v>0.75</v>
      </c>
      <c r="O289" s="3">
        <v>5</v>
      </c>
      <c r="P289" s="3">
        <f t="shared" si="152"/>
        <v>1</v>
      </c>
      <c r="Q289" s="3">
        <v>4</v>
      </c>
      <c r="R289" s="3">
        <f t="shared" si="153"/>
        <v>0.75</v>
      </c>
      <c r="S289" s="3">
        <v>4</v>
      </c>
      <c r="T289" s="3">
        <f t="shared" si="154"/>
        <v>0.75</v>
      </c>
      <c r="U289" s="3">
        <v>4</v>
      </c>
      <c r="V289" s="3">
        <f t="shared" si="155"/>
        <v>0.75</v>
      </c>
      <c r="W289" s="3">
        <v>5</v>
      </c>
      <c r="X289" s="3">
        <f t="shared" si="156"/>
        <v>1</v>
      </c>
      <c r="Y289" s="3">
        <v>2</v>
      </c>
      <c r="Z289" s="3">
        <f t="shared" si="157"/>
        <v>0.25</v>
      </c>
      <c r="AA289" s="3">
        <v>4</v>
      </c>
      <c r="AB289" s="3">
        <f t="shared" si="158"/>
        <v>0.75</v>
      </c>
      <c r="AC289" s="3">
        <v>3</v>
      </c>
      <c r="AD289" s="3">
        <f t="shared" si="159"/>
        <v>0.5</v>
      </c>
      <c r="AE289" s="3">
        <v>4</v>
      </c>
      <c r="AF289" s="3">
        <f t="shared" si="160"/>
        <v>0.75</v>
      </c>
      <c r="AG289" s="3">
        <v>5</v>
      </c>
      <c r="AH289" s="3">
        <f t="shared" si="161"/>
        <v>1</v>
      </c>
      <c r="AI289" s="3">
        <f t="shared" si="179"/>
        <v>0.77083333333333337</v>
      </c>
      <c r="AJ289" s="3">
        <v>5</v>
      </c>
      <c r="AK289" s="3">
        <f t="shared" si="162"/>
        <v>1</v>
      </c>
      <c r="AL289" s="3">
        <v>5</v>
      </c>
      <c r="AM289" s="3">
        <f t="shared" si="163"/>
        <v>1</v>
      </c>
      <c r="AN289" s="3">
        <f t="shared" si="180"/>
        <v>1</v>
      </c>
      <c r="AO289" s="3" t="s">
        <v>2395</v>
      </c>
      <c r="AP289" s="3">
        <v>4</v>
      </c>
      <c r="AQ289" s="3">
        <f t="shared" si="164"/>
        <v>1</v>
      </c>
      <c r="AR289" s="3">
        <v>2</v>
      </c>
      <c r="AS289" s="3">
        <f t="shared" si="165"/>
        <v>0.33333333333333331</v>
      </c>
      <c r="AT289" s="3">
        <v>2</v>
      </c>
      <c r="AU289" s="3">
        <f t="shared" si="166"/>
        <v>0.33333333333333331</v>
      </c>
      <c r="AV289" s="3">
        <v>1</v>
      </c>
      <c r="AW289" s="3">
        <f t="shared" si="167"/>
        <v>0</v>
      </c>
      <c r="AX289" s="3">
        <v>4</v>
      </c>
      <c r="AY289" s="3">
        <f t="shared" si="168"/>
        <v>1</v>
      </c>
      <c r="AZ289" s="3">
        <v>2</v>
      </c>
      <c r="BA289" s="3">
        <f t="shared" si="169"/>
        <v>0.33333333333333331</v>
      </c>
      <c r="BB289" s="3">
        <v>2</v>
      </c>
      <c r="BC289" s="3">
        <f t="shared" si="170"/>
        <v>0.33333333333333331</v>
      </c>
      <c r="BD289" s="3">
        <v>4</v>
      </c>
      <c r="BE289" s="3">
        <f t="shared" si="171"/>
        <v>1</v>
      </c>
      <c r="BF289" s="3">
        <v>2</v>
      </c>
      <c r="BG289" s="3">
        <f t="shared" si="172"/>
        <v>0.33333333333333331</v>
      </c>
      <c r="BH289" s="3">
        <f t="shared" si="181"/>
        <v>0.5185185185185186</v>
      </c>
      <c r="BO289" s="3">
        <v>4</v>
      </c>
      <c r="BP289" s="3">
        <f t="shared" si="173"/>
        <v>1</v>
      </c>
      <c r="BQ289" s="3">
        <v>4</v>
      </c>
      <c r="BR289" s="3">
        <f t="shared" si="174"/>
        <v>1</v>
      </c>
      <c r="BS289" s="3">
        <f t="shared" si="182"/>
        <v>1</v>
      </c>
      <c r="BT289" s="3">
        <v>4</v>
      </c>
      <c r="BU289" s="3">
        <f t="shared" si="175"/>
        <v>1</v>
      </c>
      <c r="BV289" s="3">
        <v>4</v>
      </c>
      <c r="BW289" s="3">
        <f t="shared" si="176"/>
        <v>1</v>
      </c>
      <c r="BX289" s="3">
        <v>4</v>
      </c>
      <c r="BY289" s="3">
        <f t="shared" si="177"/>
        <v>1</v>
      </c>
      <c r="BZ289" s="3">
        <f t="shared" si="183"/>
        <v>1</v>
      </c>
      <c r="CA289" s="3" t="s">
        <v>2396</v>
      </c>
      <c r="CB289" s="3">
        <v>0</v>
      </c>
      <c r="CD289" s="3">
        <f t="shared" si="184"/>
        <v>0.75562169312169314</v>
      </c>
    </row>
    <row r="290" spans="1:82" ht="15" x14ac:dyDescent="0.2">
      <c r="A290" s="3" t="s">
        <v>2397</v>
      </c>
      <c r="B290" s="21" t="s">
        <v>3137</v>
      </c>
      <c r="C290" s="3" t="s">
        <v>2398</v>
      </c>
      <c r="D290" s="3" t="s">
        <v>124</v>
      </c>
      <c r="E290" s="3" t="s">
        <v>207</v>
      </c>
      <c r="F290" s="3">
        <v>5</v>
      </c>
      <c r="G290" s="3">
        <f t="shared" si="148"/>
        <v>1</v>
      </c>
      <c r="H290" s="3">
        <v>5</v>
      </c>
      <c r="I290" s="3">
        <f t="shared" si="149"/>
        <v>1</v>
      </c>
      <c r="J290" s="1">
        <f t="shared" si="178"/>
        <v>1</v>
      </c>
      <c r="K290" s="3">
        <v>5</v>
      </c>
      <c r="L290" s="3">
        <f t="shared" si="150"/>
        <v>1</v>
      </c>
      <c r="M290" s="3">
        <v>5</v>
      </c>
      <c r="N290" s="3">
        <f t="shared" si="151"/>
        <v>1</v>
      </c>
      <c r="O290" s="3">
        <v>5</v>
      </c>
      <c r="P290" s="3">
        <f t="shared" si="152"/>
        <v>1</v>
      </c>
      <c r="Q290" s="3">
        <v>5</v>
      </c>
      <c r="R290" s="3">
        <f t="shared" si="153"/>
        <v>1</v>
      </c>
      <c r="S290" s="3">
        <v>5</v>
      </c>
      <c r="T290" s="3">
        <f t="shared" si="154"/>
        <v>1</v>
      </c>
      <c r="U290" s="3">
        <v>5</v>
      </c>
      <c r="V290" s="3">
        <f t="shared" si="155"/>
        <v>1</v>
      </c>
      <c r="W290" s="3">
        <v>5</v>
      </c>
      <c r="X290" s="3">
        <f t="shared" si="156"/>
        <v>1</v>
      </c>
      <c r="Y290" s="3">
        <v>3</v>
      </c>
      <c r="Z290" s="3">
        <f t="shared" si="157"/>
        <v>0.5</v>
      </c>
      <c r="AA290" s="3">
        <v>4</v>
      </c>
      <c r="AB290" s="3">
        <f t="shared" si="158"/>
        <v>0.75</v>
      </c>
      <c r="AC290" s="3">
        <v>4</v>
      </c>
      <c r="AD290" s="3">
        <f t="shared" si="159"/>
        <v>0.75</v>
      </c>
      <c r="AE290" s="3">
        <v>3</v>
      </c>
      <c r="AF290" s="3">
        <f t="shared" si="160"/>
        <v>0.5</v>
      </c>
      <c r="AG290" s="3">
        <v>2</v>
      </c>
      <c r="AH290" s="3">
        <f t="shared" si="161"/>
        <v>0.25</v>
      </c>
      <c r="AI290" s="3">
        <f t="shared" si="179"/>
        <v>0.8125</v>
      </c>
      <c r="AJ290" s="3">
        <v>5</v>
      </c>
      <c r="AK290" s="3">
        <f t="shared" si="162"/>
        <v>1</v>
      </c>
      <c r="AL290" s="3">
        <v>5</v>
      </c>
      <c r="AM290" s="3">
        <f t="shared" si="163"/>
        <v>1</v>
      </c>
      <c r="AN290" s="3">
        <f t="shared" si="180"/>
        <v>1</v>
      </c>
      <c r="AO290" s="3" t="s">
        <v>2404</v>
      </c>
      <c r="AP290" s="3">
        <v>2</v>
      </c>
      <c r="AQ290" s="3">
        <f t="shared" si="164"/>
        <v>0.33333333333333331</v>
      </c>
      <c r="AR290" s="3">
        <v>1</v>
      </c>
      <c r="AS290" s="3">
        <f t="shared" si="165"/>
        <v>0</v>
      </c>
      <c r="AT290" s="3">
        <v>1</v>
      </c>
      <c r="AU290" s="3">
        <f t="shared" si="166"/>
        <v>0</v>
      </c>
      <c r="AV290" s="3">
        <v>2</v>
      </c>
      <c r="AW290" s="3">
        <f t="shared" si="167"/>
        <v>0.33333333333333331</v>
      </c>
      <c r="AX290" s="3">
        <v>2</v>
      </c>
      <c r="AY290" s="3">
        <f t="shared" si="168"/>
        <v>0.33333333333333331</v>
      </c>
      <c r="AZ290" s="3">
        <v>1</v>
      </c>
      <c r="BA290" s="3">
        <f t="shared" si="169"/>
        <v>0</v>
      </c>
      <c r="BB290" s="3">
        <v>2</v>
      </c>
      <c r="BC290" s="3">
        <f t="shared" si="170"/>
        <v>0.33333333333333331</v>
      </c>
      <c r="BD290" s="3">
        <v>2</v>
      </c>
      <c r="BE290" s="3">
        <f t="shared" si="171"/>
        <v>0.33333333333333331</v>
      </c>
      <c r="BF290" s="3">
        <v>2</v>
      </c>
      <c r="BG290" s="3">
        <f t="shared" si="172"/>
        <v>0.33333333333333331</v>
      </c>
      <c r="BH290" s="3">
        <f t="shared" si="181"/>
        <v>0.22222222222222221</v>
      </c>
      <c r="BO290" s="3">
        <v>4</v>
      </c>
      <c r="BP290" s="3">
        <f t="shared" si="173"/>
        <v>1</v>
      </c>
      <c r="BQ290" s="3">
        <v>4</v>
      </c>
      <c r="BR290" s="3">
        <f t="shared" si="174"/>
        <v>1</v>
      </c>
      <c r="BS290" s="3">
        <f t="shared" si="182"/>
        <v>1</v>
      </c>
      <c r="BT290" s="3">
        <v>4</v>
      </c>
      <c r="BU290" s="3">
        <f t="shared" si="175"/>
        <v>1</v>
      </c>
      <c r="BV290" s="3">
        <v>3</v>
      </c>
      <c r="BW290" s="3">
        <f t="shared" si="176"/>
        <v>0.66666666666666663</v>
      </c>
      <c r="BX290" s="3">
        <v>2</v>
      </c>
      <c r="BY290" s="3">
        <f t="shared" si="177"/>
        <v>0.33333333333333331</v>
      </c>
      <c r="BZ290" s="3">
        <f t="shared" si="183"/>
        <v>0.66666666666666663</v>
      </c>
      <c r="CA290" s="3" t="s">
        <v>2405</v>
      </c>
      <c r="CB290" s="3">
        <v>0</v>
      </c>
      <c r="CD290" s="3">
        <f t="shared" si="184"/>
        <v>0.67162698412698418</v>
      </c>
    </row>
    <row r="291" spans="1:82" ht="15" x14ac:dyDescent="0.2">
      <c r="A291" s="3" t="s">
        <v>2406</v>
      </c>
      <c r="B291" s="21" t="s">
        <v>3140</v>
      </c>
      <c r="C291" s="3" t="s">
        <v>1113</v>
      </c>
      <c r="D291" s="3" t="s">
        <v>124</v>
      </c>
      <c r="E291" s="3" t="s">
        <v>195</v>
      </c>
      <c r="F291" s="3">
        <v>4</v>
      </c>
      <c r="G291" s="3">
        <f t="shared" si="148"/>
        <v>0.75</v>
      </c>
      <c r="H291" s="3">
        <v>4</v>
      </c>
      <c r="I291" s="3">
        <f t="shared" si="149"/>
        <v>0.75</v>
      </c>
      <c r="J291" s="1">
        <f t="shared" si="178"/>
        <v>0.75</v>
      </c>
      <c r="K291" s="3">
        <v>5</v>
      </c>
      <c r="L291" s="3">
        <f t="shared" si="150"/>
        <v>1</v>
      </c>
      <c r="M291" s="3">
        <v>5</v>
      </c>
      <c r="N291" s="3">
        <f t="shared" si="151"/>
        <v>1</v>
      </c>
      <c r="O291" s="3">
        <v>5</v>
      </c>
      <c r="P291" s="3">
        <f t="shared" si="152"/>
        <v>1</v>
      </c>
      <c r="Q291" s="3">
        <v>5</v>
      </c>
      <c r="R291" s="3">
        <f t="shared" si="153"/>
        <v>1</v>
      </c>
      <c r="S291" s="3">
        <v>5</v>
      </c>
      <c r="T291" s="3">
        <f t="shared" si="154"/>
        <v>1</v>
      </c>
      <c r="U291" s="3">
        <v>5</v>
      </c>
      <c r="V291" s="3">
        <f t="shared" si="155"/>
        <v>1</v>
      </c>
      <c r="W291" s="3">
        <v>5</v>
      </c>
      <c r="X291" s="3">
        <f t="shared" si="156"/>
        <v>1</v>
      </c>
      <c r="Y291" s="3">
        <v>3</v>
      </c>
      <c r="Z291" s="3">
        <f t="shared" si="157"/>
        <v>0.5</v>
      </c>
      <c r="AA291" s="3">
        <v>5</v>
      </c>
      <c r="AB291" s="3">
        <f t="shared" si="158"/>
        <v>1</v>
      </c>
      <c r="AC291" s="3">
        <v>4</v>
      </c>
      <c r="AD291" s="3">
        <f t="shared" si="159"/>
        <v>0.75</v>
      </c>
      <c r="AE291" s="3">
        <v>4</v>
      </c>
      <c r="AF291" s="3">
        <f t="shared" si="160"/>
        <v>0.75</v>
      </c>
      <c r="AG291" s="3">
        <v>3</v>
      </c>
      <c r="AH291" s="3">
        <f t="shared" si="161"/>
        <v>0.5</v>
      </c>
      <c r="AI291" s="3">
        <f t="shared" si="179"/>
        <v>0.875</v>
      </c>
      <c r="AJ291" s="3">
        <v>5</v>
      </c>
      <c r="AK291" s="3">
        <f t="shared" si="162"/>
        <v>1</v>
      </c>
      <c r="AL291" s="3">
        <v>5</v>
      </c>
      <c r="AM291" s="3">
        <f t="shared" si="163"/>
        <v>1</v>
      </c>
      <c r="AN291" s="3">
        <f t="shared" si="180"/>
        <v>1</v>
      </c>
      <c r="AO291" s="3" t="s">
        <v>2411</v>
      </c>
      <c r="AP291" s="3">
        <v>3</v>
      </c>
      <c r="AQ291" s="3">
        <f t="shared" si="164"/>
        <v>0.66666666666666663</v>
      </c>
      <c r="AR291" s="3">
        <v>1</v>
      </c>
      <c r="AS291" s="3">
        <f t="shared" si="165"/>
        <v>0</v>
      </c>
      <c r="AT291" s="3">
        <v>1</v>
      </c>
      <c r="AU291" s="3">
        <f t="shared" si="166"/>
        <v>0</v>
      </c>
      <c r="AV291" s="3">
        <v>1</v>
      </c>
      <c r="AW291" s="3">
        <f t="shared" si="167"/>
        <v>0</v>
      </c>
      <c r="AX291" s="3">
        <v>2</v>
      </c>
      <c r="AY291" s="3">
        <f t="shared" si="168"/>
        <v>0.33333333333333331</v>
      </c>
      <c r="AZ291" s="3">
        <v>1</v>
      </c>
      <c r="BA291" s="3">
        <f t="shared" si="169"/>
        <v>0</v>
      </c>
      <c r="BB291" s="3">
        <v>2</v>
      </c>
      <c r="BC291" s="3">
        <f t="shared" si="170"/>
        <v>0.33333333333333331</v>
      </c>
      <c r="BD291" s="3">
        <v>1</v>
      </c>
      <c r="BE291" s="3">
        <f t="shared" si="171"/>
        <v>0</v>
      </c>
      <c r="BF291" s="3">
        <v>1</v>
      </c>
      <c r="BG291" s="3">
        <f t="shared" si="172"/>
        <v>0</v>
      </c>
      <c r="BH291" s="3">
        <f t="shared" si="181"/>
        <v>0.14814814814814814</v>
      </c>
      <c r="BO291" s="3">
        <v>4</v>
      </c>
      <c r="BP291" s="3">
        <f t="shared" si="173"/>
        <v>1</v>
      </c>
      <c r="BQ291" s="3">
        <v>4</v>
      </c>
      <c r="BR291" s="3">
        <f t="shared" si="174"/>
        <v>1</v>
      </c>
      <c r="BS291" s="3">
        <f t="shared" si="182"/>
        <v>1</v>
      </c>
      <c r="BT291" s="3">
        <v>3</v>
      </c>
      <c r="BU291" s="3">
        <f t="shared" si="175"/>
        <v>0.66666666666666663</v>
      </c>
      <c r="BV291" s="3">
        <v>3</v>
      </c>
      <c r="BW291" s="3">
        <f t="shared" si="176"/>
        <v>0.66666666666666663</v>
      </c>
      <c r="BX291" s="3">
        <v>3</v>
      </c>
      <c r="BY291" s="3">
        <f t="shared" si="177"/>
        <v>0.66666666666666663</v>
      </c>
      <c r="BZ291" s="3">
        <f t="shared" si="183"/>
        <v>0.66666666666666663</v>
      </c>
      <c r="CA291" s="3" t="s">
        <v>2412</v>
      </c>
      <c r="CB291" s="3">
        <v>1</v>
      </c>
      <c r="CC291" s="3">
        <v>2</v>
      </c>
      <c r="CD291" s="3">
        <f t="shared" si="184"/>
        <v>0.77711640211640209</v>
      </c>
    </row>
    <row r="292" spans="1:82" ht="15" x14ac:dyDescent="0.2">
      <c r="A292" s="3" t="s">
        <v>2413</v>
      </c>
      <c r="B292" s="21" t="s">
        <v>3137</v>
      </c>
      <c r="C292" s="3" t="s">
        <v>2414</v>
      </c>
      <c r="D292" s="3" t="s">
        <v>113</v>
      </c>
      <c r="E292" s="3" t="s">
        <v>434</v>
      </c>
      <c r="F292" s="3">
        <v>5</v>
      </c>
      <c r="G292" s="3">
        <f t="shared" si="148"/>
        <v>1</v>
      </c>
      <c r="H292" s="3">
        <v>5</v>
      </c>
      <c r="I292" s="3">
        <f t="shared" si="149"/>
        <v>1</v>
      </c>
      <c r="J292" s="1">
        <f t="shared" si="178"/>
        <v>1</v>
      </c>
      <c r="K292" s="3">
        <v>4</v>
      </c>
      <c r="L292" s="3">
        <f t="shared" si="150"/>
        <v>0.75</v>
      </c>
      <c r="M292" s="3">
        <v>5</v>
      </c>
      <c r="N292" s="3">
        <f t="shared" si="151"/>
        <v>1</v>
      </c>
      <c r="O292" s="3">
        <v>5</v>
      </c>
      <c r="P292" s="3">
        <f t="shared" si="152"/>
        <v>1</v>
      </c>
      <c r="Q292" s="3">
        <v>5</v>
      </c>
      <c r="R292" s="3">
        <f t="shared" si="153"/>
        <v>1</v>
      </c>
      <c r="S292" s="3">
        <v>4</v>
      </c>
      <c r="T292" s="3">
        <f t="shared" si="154"/>
        <v>0.75</v>
      </c>
      <c r="U292" s="3">
        <v>4</v>
      </c>
      <c r="V292" s="3">
        <f t="shared" si="155"/>
        <v>0.75</v>
      </c>
      <c r="W292" s="3">
        <v>5</v>
      </c>
      <c r="X292" s="3">
        <f t="shared" si="156"/>
        <v>1</v>
      </c>
      <c r="Y292" s="3">
        <v>4</v>
      </c>
      <c r="Z292" s="3">
        <f t="shared" si="157"/>
        <v>0.75</v>
      </c>
      <c r="AA292" s="3">
        <v>5</v>
      </c>
      <c r="AB292" s="3">
        <f t="shared" si="158"/>
        <v>1</v>
      </c>
      <c r="AC292" s="3">
        <v>3</v>
      </c>
      <c r="AD292" s="3">
        <f t="shared" si="159"/>
        <v>0.5</v>
      </c>
      <c r="AE292" s="3">
        <v>4</v>
      </c>
      <c r="AF292" s="3">
        <f t="shared" si="160"/>
        <v>0.75</v>
      </c>
      <c r="AG292" s="3">
        <v>2</v>
      </c>
      <c r="AH292" s="3">
        <f t="shared" si="161"/>
        <v>0.25</v>
      </c>
      <c r="AI292" s="3">
        <f t="shared" si="179"/>
        <v>0.79166666666666663</v>
      </c>
      <c r="AJ292" s="3">
        <v>5</v>
      </c>
      <c r="AK292" s="3">
        <f t="shared" si="162"/>
        <v>1</v>
      </c>
      <c r="AL292" s="3">
        <v>5</v>
      </c>
      <c r="AM292" s="3">
        <f t="shared" si="163"/>
        <v>1</v>
      </c>
      <c r="AN292" s="3">
        <f t="shared" si="180"/>
        <v>1</v>
      </c>
      <c r="AO292" s="3" t="e">
        <v>#NAME?</v>
      </c>
      <c r="AP292" s="3">
        <v>3</v>
      </c>
      <c r="AQ292" s="3">
        <f t="shared" si="164"/>
        <v>0.66666666666666663</v>
      </c>
      <c r="AR292" s="3">
        <v>2</v>
      </c>
      <c r="AS292" s="3">
        <f t="shared" si="165"/>
        <v>0.33333333333333331</v>
      </c>
      <c r="AT292" s="3">
        <v>0</v>
      </c>
      <c r="AU292" s="3">
        <f t="shared" si="166"/>
        <v>-0.33333333333333331</v>
      </c>
      <c r="AV292" s="3">
        <v>2</v>
      </c>
      <c r="AW292" s="3">
        <f t="shared" si="167"/>
        <v>0.33333333333333331</v>
      </c>
      <c r="AX292" s="3">
        <v>3</v>
      </c>
      <c r="AY292" s="3">
        <f t="shared" si="168"/>
        <v>0.66666666666666663</v>
      </c>
      <c r="AZ292" s="3">
        <v>3</v>
      </c>
      <c r="BA292" s="3">
        <f t="shared" si="169"/>
        <v>0.66666666666666663</v>
      </c>
      <c r="BB292" s="3">
        <v>2</v>
      </c>
      <c r="BC292" s="3">
        <f t="shared" si="170"/>
        <v>0.33333333333333331</v>
      </c>
      <c r="BD292" s="3">
        <v>3</v>
      </c>
      <c r="BE292" s="3">
        <f t="shared" si="171"/>
        <v>0.66666666666666663</v>
      </c>
      <c r="BF292" s="3">
        <v>3</v>
      </c>
      <c r="BG292" s="3">
        <f t="shared" si="172"/>
        <v>0.66666666666666663</v>
      </c>
      <c r="BH292" s="3" t="str">
        <f t="shared" si="181"/>
        <v/>
      </c>
      <c r="BO292" s="3">
        <v>4</v>
      </c>
      <c r="BP292" s="3">
        <f t="shared" si="173"/>
        <v>1</v>
      </c>
      <c r="BQ292" s="3">
        <v>4</v>
      </c>
      <c r="BR292" s="3">
        <f t="shared" si="174"/>
        <v>1</v>
      </c>
      <c r="BS292" s="3">
        <f t="shared" si="182"/>
        <v>1</v>
      </c>
      <c r="BT292" s="3">
        <v>4</v>
      </c>
      <c r="BU292" s="3">
        <f t="shared" si="175"/>
        <v>1</v>
      </c>
      <c r="BV292" s="3">
        <v>3</v>
      </c>
      <c r="BW292" s="3">
        <f t="shared" si="176"/>
        <v>0.66666666666666663</v>
      </c>
      <c r="BX292" s="3">
        <v>3</v>
      </c>
      <c r="BY292" s="3">
        <f t="shared" si="177"/>
        <v>0.66666666666666663</v>
      </c>
      <c r="BZ292" s="3">
        <f t="shared" si="183"/>
        <v>0.77777777777777768</v>
      </c>
      <c r="CA292" s="3" t="s">
        <v>2419</v>
      </c>
      <c r="CB292" s="3">
        <v>1</v>
      </c>
      <c r="CC292" s="3">
        <v>15</v>
      </c>
      <c r="CD292" s="3">
        <f t="shared" si="184"/>
        <v>0.92824074074074081</v>
      </c>
    </row>
    <row r="293" spans="1:82" ht="15" x14ac:dyDescent="0.2">
      <c r="A293" s="3" t="s">
        <v>2420</v>
      </c>
      <c r="B293" s="21" t="s">
        <v>3150</v>
      </c>
      <c r="C293" s="3" t="s">
        <v>2421</v>
      </c>
      <c r="D293" s="3" t="s">
        <v>144</v>
      </c>
      <c r="E293" s="3" t="s">
        <v>2422</v>
      </c>
      <c r="F293" s="3">
        <v>5</v>
      </c>
      <c r="G293" s="3">
        <f t="shared" si="148"/>
        <v>1</v>
      </c>
      <c r="H293" s="3">
        <v>4</v>
      </c>
      <c r="I293" s="3">
        <f t="shared" si="149"/>
        <v>0.75</v>
      </c>
      <c r="J293" s="1">
        <f t="shared" si="178"/>
        <v>0.875</v>
      </c>
      <c r="K293" s="3">
        <v>4</v>
      </c>
      <c r="L293" s="3">
        <f t="shared" si="150"/>
        <v>0.75</v>
      </c>
      <c r="M293" s="3">
        <v>5</v>
      </c>
      <c r="N293" s="3">
        <f t="shared" si="151"/>
        <v>1</v>
      </c>
      <c r="O293" s="3">
        <v>4</v>
      </c>
      <c r="P293" s="3">
        <f t="shared" si="152"/>
        <v>0.75</v>
      </c>
      <c r="Q293" s="3">
        <v>3</v>
      </c>
      <c r="R293" s="3">
        <f t="shared" si="153"/>
        <v>0.5</v>
      </c>
      <c r="S293" s="3">
        <v>4</v>
      </c>
      <c r="T293" s="3">
        <f t="shared" si="154"/>
        <v>0.75</v>
      </c>
      <c r="U293" s="3">
        <v>4</v>
      </c>
      <c r="V293" s="3">
        <f t="shared" si="155"/>
        <v>0.75</v>
      </c>
      <c r="W293" s="3">
        <v>4</v>
      </c>
      <c r="X293" s="3">
        <f t="shared" si="156"/>
        <v>0.75</v>
      </c>
      <c r="Y293" s="3">
        <v>3</v>
      </c>
      <c r="Z293" s="3">
        <f t="shared" si="157"/>
        <v>0.5</v>
      </c>
      <c r="AA293" s="3">
        <v>5</v>
      </c>
      <c r="AB293" s="3">
        <f t="shared" si="158"/>
        <v>1</v>
      </c>
      <c r="AC293" s="3">
        <v>4</v>
      </c>
      <c r="AD293" s="3">
        <f t="shared" si="159"/>
        <v>0.75</v>
      </c>
      <c r="AE293" s="3">
        <v>3</v>
      </c>
      <c r="AF293" s="3">
        <f t="shared" si="160"/>
        <v>0.5</v>
      </c>
      <c r="AG293" s="3">
        <v>1</v>
      </c>
      <c r="AH293" s="3">
        <f t="shared" si="161"/>
        <v>0</v>
      </c>
      <c r="AI293" s="3">
        <f t="shared" si="179"/>
        <v>0.66666666666666663</v>
      </c>
      <c r="AJ293" s="3">
        <v>5</v>
      </c>
      <c r="AK293" s="3">
        <f t="shared" si="162"/>
        <v>1</v>
      </c>
      <c r="AL293" s="3">
        <v>4</v>
      </c>
      <c r="AM293" s="3">
        <f t="shared" si="163"/>
        <v>0.75</v>
      </c>
      <c r="AN293" s="3">
        <f t="shared" si="180"/>
        <v>0.875</v>
      </c>
      <c r="AO293" s="3" t="s">
        <v>2426</v>
      </c>
      <c r="AP293" s="3">
        <v>4</v>
      </c>
      <c r="AQ293" s="3">
        <f t="shared" si="164"/>
        <v>1</v>
      </c>
      <c r="AR293" s="3">
        <v>1</v>
      </c>
      <c r="AS293" s="3">
        <f t="shared" si="165"/>
        <v>0</v>
      </c>
      <c r="AT293" s="3">
        <v>1</v>
      </c>
      <c r="AU293" s="3">
        <f t="shared" si="166"/>
        <v>0</v>
      </c>
      <c r="AV293" s="3">
        <v>2</v>
      </c>
      <c r="AW293" s="3">
        <f t="shared" si="167"/>
        <v>0.33333333333333331</v>
      </c>
      <c r="AX293" s="3">
        <v>3</v>
      </c>
      <c r="AY293" s="3">
        <f t="shared" si="168"/>
        <v>0.66666666666666663</v>
      </c>
      <c r="AZ293" s="3">
        <v>1</v>
      </c>
      <c r="BA293" s="3">
        <f t="shared" si="169"/>
        <v>0</v>
      </c>
      <c r="BB293" s="3">
        <v>2</v>
      </c>
      <c r="BC293" s="3">
        <f t="shared" si="170"/>
        <v>0.33333333333333331</v>
      </c>
      <c r="BD293" s="3">
        <v>3</v>
      </c>
      <c r="BE293" s="3">
        <f t="shared" si="171"/>
        <v>0.66666666666666663</v>
      </c>
      <c r="BF293" s="3">
        <v>0</v>
      </c>
      <c r="BG293" s="3">
        <f t="shared" si="172"/>
        <v>-0.33333333333333331</v>
      </c>
      <c r="BH293" s="3" t="str">
        <f t="shared" si="181"/>
        <v/>
      </c>
      <c r="BO293" s="3">
        <v>4</v>
      </c>
      <c r="BP293" s="3">
        <f t="shared" si="173"/>
        <v>1</v>
      </c>
      <c r="BQ293" s="3">
        <v>4</v>
      </c>
      <c r="BR293" s="3">
        <f t="shared" si="174"/>
        <v>1</v>
      </c>
      <c r="BS293" s="3">
        <f t="shared" si="182"/>
        <v>1</v>
      </c>
      <c r="BT293" s="3">
        <v>2</v>
      </c>
      <c r="BU293" s="3">
        <f t="shared" si="175"/>
        <v>0.33333333333333331</v>
      </c>
      <c r="BV293" s="3">
        <v>3</v>
      </c>
      <c r="BW293" s="3">
        <f t="shared" si="176"/>
        <v>0.66666666666666663</v>
      </c>
      <c r="BX293" s="3">
        <v>2</v>
      </c>
      <c r="BY293" s="3">
        <f t="shared" si="177"/>
        <v>0.33333333333333331</v>
      </c>
      <c r="BZ293" s="3">
        <f t="shared" si="183"/>
        <v>0.44444444444444442</v>
      </c>
      <c r="CA293" s="3" t="s">
        <v>2427</v>
      </c>
      <c r="CB293" s="3">
        <v>1</v>
      </c>
      <c r="CC293" s="3">
        <v>1.5</v>
      </c>
      <c r="CD293" s="3">
        <f t="shared" si="184"/>
        <v>0.81018518518518512</v>
      </c>
    </row>
    <row r="294" spans="1:82" ht="15" x14ac:dyDescent="0.2">
      <c r="A294" s="3" t="s">
        <v>2428</v>
      </c>
      <c r="B294" s="21" t="s">
        <v>3150</v>
      </c>
      <c r="C294" s="3" t="s">
        <v>2429</v>
      </c>
      <c r="D294" s="3" t="s">
        <v>144</v>
      </c>
      <c r="E294" s="3" t="s">
        <v>1803</v>
      </c>
      <c r="F294" s="3">
        <v>5</v>
      </c>
      <c r="G294" s="3">
        <f t="shared" si="148"/>
        <v>1</v>
      </c>
      <c r="H294" s="3">
        <v>5</v>
      </c>
      <c r="I294" s="3">
        <f t="shared" si="149"/>
        <v>1</v>
      </c>
      <c r="J294" s="1">
        <f t="shared" si="178"/>
        <v>1</v>
      </c>
      <c r="K294" s="3">
        <v>5</v>
      </c>
      <c r="L294" s="3">
        <f t="shared" si="150"/>
        <v>1</v>
      </c>
      <c r="M294" s="3">
        <v>5</v>
      </c>
      <c r="N294" s="3">
        <f t="shared" si="151"/>
        <v>1</v>
      </c>
      <c r="O294" s="3">
        <v>5</v>
      </c>
      <c r="P294" s="3">
        <f t="shared" si="152"/>
        <v>1</v>
      </c>
      <c r="Q294" s="3">
        <v>3</v>
      </c>
      <c r="R294" s="3">
        <f t="shared" si="153"/>
        <v>0.5</v>
      </c>
      <c r="S294" s="3">
        <v>4</v>
      </c>
      <c r="T294" s="3">
        <f t="shared" si="154"/>
        <v>0.75</v>
      </c>
      <c r="U294" s="3">
        <v>5</v>
      </c>
      <c r="V294" s="3">
        <f t="shared" si="155"/>
        <v>1</v>
      </c>
      <c r="W294" s="3">
        <v>5</v>
      </c>
      <c r="X294" s="3">
        <f t="shared" si="156"/>
        <v>1</v>
      </c>
      <c r="Y294" s="3">
        <v>2</v>
      </c>
      <c r="Z294" s="3">
        <f t="shared" si="157"/>
        <v>0.25</v>
      </c>
      <c r="AA294" s="3">
        <v>4</v>
      </c>
      <c r="AB294" s="3">
        <f t="shared" si="158"/>
        <v>0.75</v>
      </c>
      <c r="AC294" s="3">
        <v>5</v>
      </c>
      <c r="AD294" s="3">
        <f t="shared" si="159"/>
        <v>1</v>
      </c>
      <c r="AE294" s="3">
        <v>5</v>
      </c>
      <c r="AF294" s="3">
        <f t="shared" si="160"/>
        <v>1</v>
      </c>
      <c r="AG294" s="3">
        <v>2</v>
      </c>
      <c r="AH294" s="3">
        <f t="shared" si="161"/>
        <v>0.25</v>
      </c>
      <c r="AI294" s="3">
        <f t="shared" si="179"/>
        <v>0.79166666666666663</v>
      </c>
      <c r="AJ294" s="3">
        <v>5</v>
      </c>
      <c r="AK294" s="3">
        <f t="shared" si="162"/>
        <v>1</v>
      </c>
      <c r="AL294" s="3">
        <v>5</v>
      </c>
      <c r="AM294" s="3">
        <f t="shared" si="163"/>
        <v>1</v>
      </c>
      <c r="AN294" s="3">
        <f t="shared" si="180"/>
        <v>1</v>
      </c>
      <c r="AO294" s="3" t="s">
        <v>2433</v>
      </c>
      <c r="AP294" s="3">
        <v>4</v>
      </c>
      <c r="AQ294" s="3">
        <f t="shared" si="164"/>
        <v>1</v>
      </c>
      <c r="AR294" s="3">
        <v>2</v>
      </c>
      <c r="AS294" s="3">
        <f t="shared" si="165"/>
        <v>0.33333333333333331</v>
      </c>
      <c r="AT294" s="3">
        <v>3</v>
      </c>
      <c r="AU294" s="3">
        <f t="shared" si="166"/>
        <v>0.66666666666666663</v>
      </c>
      <c r="AV294" s="3">
        <v>2</v>
      </c>
      <c r="AW294" s="3">
        <f t="shared" si="167"/>
        <v>0.33333333333333331</v>
      </c>
      <c r="AX294" s="3">
        <v>3</v>
      </c>
      <c r="AY294" s="3">
        <f t="shared" si="168"/>
        <v>0.66666666666666663</v>
      </c>
      <c r="AZ294" s="3">
        <v>4</v>
      </c>
      <c r="BA294" s="3">
        <f t="shared" si="169"/>
        <v>1</v>
      </c>
      <c r="BB294" s="3">
        <v>2</v>
      </c>
      <c r="BC294" s="3">
        <f t="shared" si="170"/>
        <v>0.33333333333333331</v>
      </c>
      <c r="BD294" s="3">
        <v>4</v>
      </c>
      <c r="BE294" s="3">
        <f t="shared" si="171"/>
        <v>1</v>
      </c>
      <c r="BF294" s="3">
        <v>4</v>
      </c>
      <c r="BG294" s="3">
        <f t="shared" si="172"/>
        <v>1</v>
      </c>
      <c r="BH294" s="3">
        <f t="shared" si="181"/>
        <v>0.70370370370370372</v>
      </c>
      <c r="BI294" s="3" t="s">
        <v>2434</v>
      </c>
      <c r="BJ294" s="3">
        <v>3</v>
      </c>
      <c r="BO294" s="3">
        <v>4</v>
      </c>
      <c r="BP294" s="3">
        <f t="shared" si="173"/>
        <v>1</v>
      </c>
      <c r="BQ294" s="3">
        <v>4</v>
      </c>
      <c r="BR294" s="3">
        <f t="shared" si="174"/>
        <v>1</v>
      </c>
      <c r="BS294" s="3">
        <f t="shared" si="182"/>
        <v>1</v>
      </c>
      <c r="BT294" s="3">
        <v>4</v>
      </c>
      <c r="BU294" s="3">
        <f t="shared" si="175"/>
        <v>1</v>
      </c>
      <c r="BV294" s="3">
        <v>3</v>
      </c>
      <c r="BW294" s="3">
        <f t="shared" si="176"/>
        <v>0.66666666666666663</v>
      </c>
      <c r="BX294" s="3">
        <v>2</v>
      </c>
      <c r="BY294" s="3">
        <f t="shared" si="177"/>
        <v>0.33333333333333331</v>
      </c>
      <c r="BZ294" s="3">
        <f t="shared" si="183"/>
        <v>0.66666666666666663</v>
      </c>
      <c r="CA294" s="3" t="s">
        <v>2435</v>
      </c>
      <c r="CB294" s="3">
        <v>1</v>
      </c>
      <c r="CC294" s="3">
        <v>1</v>
      </c>
      <c r="CD294" s="3">
        <f t="shared" si="184"/>
        <v>0.88029100529100535</v>
      </c>
    </row>
    <row r="295" spans="1:82" ht="15" x14ac:dyDescent="0.2">
      <c r="A295" s="3" t="s">
        <v>2436</v>
      </c>
      <c r="B295" s="21" t="s">
        <v>3151</v>
      </c>
      <c r="C295" s="3" t="s">
        <v>2437</v>
      </c>
      <c r="D295" s="3" t="s">
        <v>144</v>
      </c>
      <c r="E295" s="3" t="s">
        <v>2438</v>
      </c>
      <c r="F295" s="3">
        <v>5</v>
      </c>
      <c r="G295" s="3">
        <f t="shared" si="148"/>
        <v>1</v>
      </c>
      <c r="H295" s="3">
        <v>5</v>
      </c>
      <c r="I295" s="3">
        <f t="shared" si="149"/>
        <v>1</v>
      </c>
      <c r="J295" s="1">
        <f t="shared" si="178"/>
        <v>1</v>
      </c>
      <c r="K295" s="3">
        <v>5</v>
      </c>
      <c r="L295" s="3">
        <f t="shared" si="150"/>
        <v>1</v>
      </c>
      <c r="M295" s="3">
        <v>5</v>
      </c>
      <c r="N295" s="3">
        <f t="shared" si="151"/>
        <v>1</v>
      </c>
      <c r="O295" s="3">
        <v>4</v>
      </c>
      <c r="P295" s="3">
        <f t="shared" si="152"/>
        <v>0.75</v>
      </c>
      <c r="Q295" s="3">
        <v>5</v>
      </c>
      <c r="R295" s="3">
        <f t="shared" si="153"/>
        <v>1</v>
      </c>
      <c r="S295" s="3">
        <v>5</v>
      </c>
      <c r="T295" s="3">
        <f t="shared" si="154"/>
        <v>1</v>
      </c>
      <c r="U295" s="3">
        <v>4</v>
      </c>
      <c r="V295" s="3">
        <f t="shared" si="155"/>
        <v>0.75</v>
      </c>
      <c r="W295" s="3">
        <v>5</v>
      </c>
      <c r="X295" s="3">
        <f t="shared" si="156"/>
        <v>1</v>
      </c>
      <c r="Y295" s="3">
        <v>4</v>
      </c>
      <c r="Z295" s="3">
        <f t="shared" si="157"/>
        <v>0.75</v>
      </c>
      <c r="AA295" s="3">
        <v>5</v>
      </c>
      <c r="AB295" s="3">
        <f t="shared" si="158"/>
        <v>1</v>
      </c>
      <c r="AC295" s="3">
        <v>4</v>
      </c>
      <c r="AD295" s="3">
        <f t="shared" si="159"/>
        <v>0.75</v>
      </c>
      <c r="AE295" s="3">
        <v>4</v>
      </c>
      <c r="AF295" s="3">
        <f t="shared" si="160"/>
        <v>0.75</v>
      </c>
      <c r="AG295" s="3">
        <v>1</v>
      </c>
      <c r="AH295" s="3">
        <f t="shared" si="161"/>
        <v>0</v>
      </c>
      <c r="AI295" s="3">
        <f t="shared" si="179"/>
        <v>0.8125</v>
      </c>
      <c r="AJ295" s="3">
        <v>5</v>
      </c>
      <c r="AK295" s="3">
        <f t="shared" si="162"/>
        <v>1</v>
      </c>
      <c r="AL295" s="3">
        <v>5</v>
      </c>
      <c r="AM295" s="3">
        <f t="shared" si="163"/>
        <v>1</v>
      </c>
      <c r="AN295" s="3">
        <f t="shared" si="180"/>
        <v>1</v>
      </c>
      <c r="AO295" s="3" t="s">
        <v>2443</v>
      </c>
      <c r="AP295" s="3">
        <v>3</v>
      </c>
      <c r="AQ295" s="3">
        <f t="shared" si="164"/>
        <v>0.66666666666666663</v>
      </c>
      <c r="AR295" s="3">
        <v>1</v>
      </c>
      <c r="AS295" s="3">
        <f t="shared" si="165"/>
        <v>0</v>
      </c>
      <c r="AT295" s="3">
        <v>1</v>
      </c>
      <c r="AU295" s="3">
        <f t="shared" si="166"/>
        <v>0</v>
      </c>
      <c r="AV295" s="3">
        <v>1</v>
      </c>
      <c r="AW295" s="3">
        <f t="shared" si="167"/>
        <v>0</v>
      </c>
      <c r="AX295" s="3">
        <v>2</v>
      </c>
      <c r="AY295" s="3">
        <f t="shared" si="168"/>
        <v>0.33333333333333331</v>
      </c>
      <c r="AZ295" s="3">
        <v>2</v>
      </c>
      <c r="BA295" s="3">
        <f t="shared" si="169"/>
        <v>0.33333333333333331</v>
      </c>
      <c r="BB295" s="3">
        <v>2</v>
      </c>
      <c r="BC295" s="3">
        <f t="shared" si="170"/>
        <v>0.33333333333333331</v>
      </c>
      <c r="BD295" s="3">
        <v>3</v>
      </c>
      <c r="BE295" s="3">
        <f t="shared" si="171"/>
        <v>0.66666666666666663</v>
      </c>
      <c r="BF295" s="3">
        <v>1</v>
      </c>
      <c r="BG295" s="3">
        <f t="shared" si="172"/>
        <v>0</v>
      </c>
      <c r="BH295" s="3">
        <f t="shared" si="181"/>
        <v>0.25925925925925924</v>
      </c>
      <c r="BO295" s="3">
        <v>4</v>
      </c>
      <c r="BP295" s="3">
        <f t="shared" si="173"/>
        <v>1</v>
      </c>
      <c r="BQ295" s="3">
        <v>4</v>
      </c>
      <c r="BR295" s="3">
        <f t="shared" si="174"/>
        <v>1</v>
      </c>
      <c r="BS295" s="3">
        <f t="shared" si="182"/>
        <v>1</v>
      </c>
      <c r="BT295" s="3">
        <v>4</v>
      </c>
      <c r="BU295" s="3">
        <f t="shared" si="175"/>
        <v>1</v>
      </c>
      <c r="BV295" s="3">
        <v>3</v>
      </c>
      <c r="BW295" s="3">
        <f t="shared" si="176"/>
        <v>0.66666666666666663</v>
      </c>
      <c r="BX295" s="3">
        <v>1</v>
      </c>
      <c r="BY295" s="3">
        <f t="shared" si="177"/>
        <v>0</v>
      </c>
      <c r="BZ295" s="3">
        <f t="shared" si="183"/>
        <v>0.55555555555555547</v>
      </c>
      <c r="CA295" s="3" t="s">
        <v>2444</v>
      </c>
      <c r="CB295" s="3">
        <v>0</v>
      </c>
      <c r="CD295" s="3">
        <f t="shared" si="184"/>
        <v>0.6610449735449736</v>
      </c>
    </row>
    <row r="296" spans="1:82" ht="15" x14ac:dyDescent="0.2">
      <c r="A296" s="3" t="s">
        <v>2445</v>
      </c>
      <c r="B296" s="21" t="s">
        <v>3149</v>
      </c>
      <c r="C296" s="3" t="s">
        <v>2446</v>
      </c>
      <c r="D296" s="3" t="s">
        <v>113</v>
      </c>
      <c r="E296" s="3" t="s">
        <v>361</v>
      </c>
      <c r="F296" s="3">
        <v>5</v>
      </c>
      <c r="G296" s="3">
        <f t="shared" si="148"/>
        <v>1</v>
      </c>
      <c r="H296" s="3">
        <v>5</v>
      </c>
      <c r="I296" s="3">
        <f t="shared" si="149"/>
        <v>1</v>
      </c>
      <c r="J296" s="1">
        <f t="shared" si="178"/>
        <v>1</v>
      </c>
      <c r="K296" s="3">
        <v>5</v>
      </c>
      <c r="L296" s="3">
        <f t="shared" si="150"/>
        <v>1</v>
      </c>
      <c r="M296" s="3">
        <v>4</v>
      </c>
      <c r="N296" s="3">
        <f t="shared" si="151"/>
        <v>0.75</v>
      </c>
      <c r="O296" s="3">
        <v>5</v>
      </c>
      <c r="P296" s="3">
        <f t="shared" si="152"/>
        <v>1</v>
      </c>
      <c r="Q296" s="3">
        <v>5</v>
      </c>
      <c r="R296" s="3">
        <f t="shared" si="153"/>
        <v>1</v>
      </c>
      <c r="S296" s="3">
        <v>5</v>
      </c>
      <c r="T296" s="3">
        <f t="shared" si="154"/>
        <v>1</v>
      </c>
      <c r="U296" s="3">
        <v>5</v>
      </c>
      <c r="V296" s="3">
        <f t="shared" si="155"/>
        <v>1</v>
      </c>
      <c r="W296" s="3">
        <v>5</v>
      </c>
      <c r="X296" s="3">
        <f t="shared" si="156"/>
        <v>1</v>
      </c>
      <c r="Y296" s="3">
        <v>5</v>
      </c>
      <c r="Z296" s="3">
        <f t="shared" si="157"/>
        <v>1</v>
      </c>
      <c r="AA296" s="3">
        <v>5</v>
      </c>
      <c r="AB296" s="3">
        <f t="shared" si="158"/>
        <v>1</v>
      </c>
      <c r="AC296" s="3">
        <v>4</v>
      </c>
      <c r="AD296" s="3">
        <f t="shared" si="159"/>
        <v>0.75</v>
      </c>
      <c r="AE296" s="3">
        <v>4</v>
      </c>
      <c r="AF296" s="3">
        <f t="shared" si="160"/>
        <v>0.75</v>
      </c>
      <c r="AG296" s="3">
        <v>5</v>
      </c>
      <c r="AH296" s="3">
        <f t="shared" si="161"/>
        <v>1</v>
      </c>
      <c r="AI296" s="3">
        <f t="shared" si="179"/>
        <v>0.9375</v>
      </c>
      <c r="AJ296" s="3">
        <v>5</v>
      </c>
      <c r="AK296" s="3">
        <f t="shared" si="162"/>
        <v>1</v>
      </c>
      <c r="AL296" s="3">
        <v>5</v>
      </c>
      <c r="AM296" s="3">
        <f t="shared" si="163"/>
        <v>1</v>
      </c>
      <c r="AN296" s="3">
        <f t="shared" si="180"/>
        <v>1</v>
      </c>
      <c r="AO296" s="3" t="s">
        <v>2451</v>
      </c>
      <c r="AP296" s="3">
        <v>4</v>
      </c>
      <c r="AQ296" s="3">
        <f t="shared" si="164"/>
        <v>1</v>
      </c>
      <c r="AR296" s="3">
        <v>3</v>
      </c>
      <c r="AS296" s="3">
        <f t="shared" si="165"/>
        <v>0.66666666666666663</v>
      </c>
      <c r="AT296" s="3">
        <v>2</v>
      </c>
      <c r="AU296" s="3">
        <f t="shared" si="166"/>
        <v>0.33333333333333331</v>
      </c>
      <c r="AV296" s="3">
        <v>2</v>
      </c>
      <c r="AW296" s="3">
        <f t="shared" si="167"/>
        <v>0.33333333333333331</v>
      </c>
      <c r="AX296" s="3">
        <v>4</v>
      </c>
      <c r="AY296" s="3">
        <f t="shared" si="168"/>
        <v>1</v>
      </c>
      <c r="AZ296" s="3">
        <v>4</v>
      </c>
      <c r="BA296" s="3">
        <f t="shared" si="169"/>
        <v>1</v>
      </c>
      <c r="BB296" s="3">
        <v>4</v>
      </c>
      <c r="BC296" s="3">
        <f t="shared" si="170"/>
        <v>1</v>
      </c>
      <c r="BD296" s="3">
        <v>4</v>
      </c>
      <c r="BE296" s="3">
        <f t="shared" si="171"/>
        <v>1</v>
      </c>
      <c r="BF296" s="3">
        <v>4</v>
      </c>
      <c r="BG296" s="3">
        <f t="shared" si="172"/>
        <v>1</v>
      </c>
      <c r="BH296" s="3">
        <f t="shared" si="181"/>
        <v>0.81481481481481477</v>
      </c>
      <c r="BI296" s="3" t="s">
        <v>2452</v>
      </c>
      <c r="BJ296" s="3">
        <v>2</v>
      </c>
      <c r="BK296" s="3" t="s">
        <v>2453</v>
      </c>
      <c r="BL296" s="3">
        <v>2</v>
      </c>
      <c r="BM296" s="3" t="s">
        <v>2454</v>
      </c>
      <c r="BN296" s="3">
        <v>2</v>
      </c>
      <c r="BO296" s="3">
        <v>4</v>
      </c>
      <c r="BP296" s="3">
        <f t="shared" si="173"/>
        <v>1</v>
      </c>
      <c r="BQ296" s="3">
        <v>4</v>
      </c>
      <c r="BR296" s="3">
        <f t="shared" si="174"/>
        <v>1</v>
      </c>
      <c r="BS296" s="3">
        <f t="shared" si="182"/>
        <v>1</v>
      </c>
      <c r="BT296" s="3">
        <v>4</v>
      </c>
      <c r="BU296" s="3">
        <f t="shared" si="175"/>
        <v>1</v>
      </c>
      <c r="BV296" s="3">
        <v>4</v>
      </c>
      <c r="BW296" s="3">
        <f t="shared" si="176"/>
        <v>1</v>
      </c>
      <c r="BX296" s="3">
        <v>3</v>
      </c>
      <c r="BY296" s="3">
        <f t="shared" si="177"/>
        <v>0.66666666666666663</v>
      </c>
      <c r="BZ296" s="3">
        <f t="shared" si="183"/>
        <v>0.88888888888888884</v>
      </c>
      <c r="CA296" s="3" t="s">
        <v>2455</v>
      </c>
      <c r="CB296" s="3">
        <v>1</v>
      </c>
      <c r="CC296" s="3">
        <v>25</v>
      </c>
      <c r="CD296" s="3">
        <f t="shared" si="184"/>
        <v>0.94874338624338628</v>
      </c>
    </row>
    <row r="297" spans="1:82" ht="15" x14ac:dyDescent="0.2">
      <c r="A297" s="3" t="s">
        <v>2456</v>
      </c>
      <c r="B297" s="21" t="s">
        <v>3139</v>
      </c>
      <c r="C297" s="3" t="s">
        <v>2457</v>
      </c>
      <c r="D297" s="3" t="s">
        <v>144</v>
      </c>
      <c r="E297" s="3" t="s">
        <v>2458</v>
      </c>
      <c r="F297" s="3">
        <v>5</v>
      </c>
      <c r="G297" s="3">
        <f t="shared" si="148"/>
        <v>1</v>
      </c>
      <c r="H297" s="3">
        <v>5</v>
      </c>
      <c r="I297" s="3">
        <f t="shared" si="149"/>
        <v>1</v>
      </c>
      <c r="J297" s="1">
        <f t="shared" si="178"/>
        <v>1</v>
      </c>
      <c r="K297" s="3">
        <v>5</v>
      </c>
      <c r="L297" s="3">
        <f t="shared" si="150"/>
        <v>1</v>
      </c>
      <c r="M297" s="3">
        <v>5</v>
      </c>
      <c r="N297" s="3">
        <f t="shared" si="151"/>
        <v>1</v>
      </c>
      <c r="O297" s="3">
        <v>5</v>
      </c>
      <c r="P297" s="3">
        <f t="shared" si="152"/>
        <v>1</v>
      </c>
      <c r="Q297" s="3">
        <v>4</v>
      </c>
      <c r="R297" s="3">
        <f t="shared" si="153"/>
        <v>0.75</v>
      </c>
      <c r="S297" s="3">
        <v>5</v>
      </c>
      <c r="T297" s="3">
        <f t="shared" si="154"/>
        <v>1</v>
      </c>
      <c r="U297" s="3">
        <v>5</v>
      </c>
      <c r="V297" s="3">
        <f t="shared" si="155"/>
        <v>1</v>
      </c>
      <c r="W297" s="3">
        <v>5</v>
      </c>
      <c r="X297" s="3">
        <f t="shared" si="156"/>
        <v>1</v>
      </c>
      <c r="Y297" s="3">
        <v>4</v>
      </c>
      <c r="Z297" s="3">
        <f t="shared" si="157"/>
        <v>0.75</v>
      </c>
      <c r="AA297" s="3">
        <v>5</v>
      </c>
      <c r="AB297" s="3">
        <f t="shared" si="158"/>
        <v>1</v>
      </c>
      <c r="AC297" s="3">
        <v>5</v>
      </c>
      <c r="AD297" s="3">
        <f t="shared" si="159"/>
        <v>1</v>
      </c>
      <c r="AE297" s="3">
        <v>5</v>
      </c>
      <c r="AF297" s="3">
        <f t="shared" si="160"/>
        <v>1</v>
      </c>
      <c r="AG297" s="3">
        <v>5</v>
      </c>
      <c r="AH297" s="3">
        <f t="shared" si="161"/>
        <v>1</v>
      </c>
      <c r="AI297" s="3">
        <f t="shared" si="179"/>
        <v>0.95833333333333337</v>
      </c>
      <c r="AJ297" s="3">
        <v>5</v>
      </c>
      <c r="AK297" s="3">
        <f t="shared" si="162"/>
        <v>1</v>
      </c>
      <c r="AL297" s="3">
        <v>5</v>
      </c>
      <c r="AM297" s="3">
        <f t="shared" si="163"/>
        <v>1</v>
      </c>
      <c r="AN297" s="3">
        <f t="shared" si="180"/>
        <v>1</v>
      </c>
      <c r="AO297" s="3" t="s">
        <v>2464</v>
      </c>
      <c r="AP297" s="3">
        <v>4</v>
      </c>
      <c r="AQ297" s="3">
        <f t="shared" si="164"/>
        <v>1</v>
      </c>
      <c r="AR297" s="3">
        <v>3</v>
      </c>
      <c r="AS297" s="3">
        <f t="shared" si="165"/>
        <v>0.66666666666666663</v>
      </c>
      <c r="AT297" s="3">
        <v>3</v>
      </c>
      <c r="AU297" s="3">
        <f t="shared" si="166"/>
        <v>0.66666666666666663</v>
      </c>
      <c r="AV297" s="3">
        <v>3</v>
      </c>
      <c r="AW297" s="3">
        <f t="shared" si="167"/>
        <v>0.66666666666666663</v>
      </c>
      <c r="AX297" s="3">
        <v>4</v>
      </c>
      <c r="AY297" s="3">
        <f t="shared" si="168"/>
        <v>1</v>
      </c>
      <c r="AZ297" s="3">
        <v>4</v>
      </c>
      <c r="BA297" s="3">
        <f t="shared" si="169"/>
        <v>1</v>
      </c>
      <c r="BB297" s="3">
        <v>4</v>
      </c>
      <c r="BC297" s="3">
        <f t="shared" si="170"/>
        <v>1</v>
      </c>
      <c r="BD297" s="3">
        <v>4</v>
      </c>
      <c r="BE297" s="3">
        <f t="shared" si="171"/>
        <v>1</v>
      </c>
      <c r="BF297" s="3">
        <v>4</v>
      </c>
      <c r="BG297" s="3">
        <f t="shared" si="172"/>
        <v>1</v>
      </c>
      <c r="BH297" s="3">
        <f t="shared" si="181"/>
        <v>0.88888888888888884</v>
      </c>
      <c r="BI297" s="3" t="s">
        <v>2465</v>
      </c>
      <c r="BJ297" s="3">
        <v>3</v>
      </c>
      <c r="BK297" s="3" t="s">
        <v>2466</v>
      </c>
      <c r="BL297" s="3">
        <v>3</v>
      </c>
      <c r="BM297" s="3" t="s">
        <v>2467</v>
      </c>
      <c r="BN297" s="3">
        <v>3</v>
      </c>
      <c r="BO297" s="3">
        <v>4</v>
      </c>
      <c r="BP297" s="3">
        <f t="shared" si="173"/>
        <v>1</v>
      </c>
      <c r="BQ297" s="3">
        <v>4</v>
      </c>
      <c r="BR297" s="3">
        <f t="shared" si="174"/>
        <v>1</v>
      </c>
      <c r="BS297" s="3">
        <f t="shared" si="182"/>
        <v>1</v>
      </c>
      <c r="BT297" s="3">
        <v>4</v>
      </c>
      <c r="BU297" s="3">
        <f t="shared" si="175"/>
        <v>1</v>
      </c>
      <c r="BV297" s="3">
        <v>4</v>
      </c>
      <c r="BW297" s="3">
        <f t="shared" si="176"/>
        <v>1</v>
      </c>
      <c r="BX297" s="3">
        <v>4</v>
      </c>
      <c r="BY297" s="3">
        <f t="shared" si="177"/>
        <v>1</v>
      </c>
      <c r="BZ297" s="3">
        <f t="shared" si="183"/>
        <v>1</v>
      </c>
      <c r="CA297" s="3" t="s">
        <v>2468</v>
      </c>
      <c r="CB297" s="3">
        <v>1</v>
      </c>
      <c r="CC297" s="3">
        <v>15</v>
      </c>
      <c r="CD297" s="3">
        <f t="shared" si="184"/>
        <v>0.97817460317460314</v>
      </c>
    </row>
    <row r="298" spans="1:82" ht="15" x14ac:dyDescent="0.2">
      <c r="A298" s="3" t="s">
        <v>2469</v>
      </c>
      <c r="B298" s="21" t="s">
        <v>3137</v>
      </c>
      <c r="C298" s="3" t="s">
        <v>120</v>
      </c>
      <c r="D298" s="3" t="s">
        <v>124</v>
      </c>
      <c r="E298" s="3" t="s">
        <v>377</v>
      </c>
      <c r="G298" s="3">
        <f t="shared" si="148"/>
        <v>-0.25</v>
      </c>
      <c r="I298" s="3">
        <f t="shared" si="149"/>
        <v>-0.25</v>
      </c>
      <c r="J298" s="1" t="str">
        <f t="shared" si="178"/>
        <v/>
      </c>
      <c r="L298" s="3">
        <f t="shared" si="150"/>
        <v>-0.25</v>
      </c>
      <c r="N298" s="3">
        <f t="shared" si="151"/>
        <v>-0.25</v>
      </c>
      <c r="P298" s="3">
        <f t="shared" si="152"/>
        <v>-0.25</v>
      </c>
      <c r="R298" s="3">
        <f t="shared" si="153"/>
        <v>-0.25</v>
      </c>
      <c r="T298" s="3">
        <f t="shared" si="154"/>
        <v>-0.25</v>
      </c>
      <c r="V298" s="3">
        <f t="shared" si="155"/>
        <v>-0.25</v>
      </c>
      <c r="X298" s="3">
        <f t="shared" si="156"/>
        <v>-0.25</v>
      </c>
      <c r="Z298" s="3">
        <f t="shared" si="157"/>
        <v>-0.25</v>
      </c>
      <c r="AB298" s="3">
        <f t="shared" si="158"/>
        <v>-0.25</v>
      </c>
      <c r="AD298" s="3">
        <f t="shared" si="159"/>
        <v>-0.25</v>
      </c>
      <c r="AF298" s="3">
        <f t="shared" si="160"/>
        <v>-0.25</v>
      </c>
      <c r="AH298" s="3">
        <f t="shared" si="161"/>
        <v>-0.25</v>
      </c>
      <c r="AI298" s="3" t="str">
        <f t="shared" si="179"/>
        <v/>
      </c>
      <c r="AK298" s="3">
        <f t="shared" si="162"/>
        <v>-0.25</v>
      </c>
      <c r="AM298" s="3">
        <f t="shared" si="163"/>
        <v>-0.25</v>
      </c>
      <c r="AN298" s="3" t="str">
        <f t="shared" si="180"/>
        <v/>
      </c>
      <c r="AQ298" s="3">
        <f t="shared" si="164"/>
        <v>-0.33333333333333331</v>
      </c>
      <c r="AS298" s="3">
        <f t="shared" si="165"/>
        <v>-0.33333333333333331</v>
      </c>
      <c r="AU298" s="3">
        <f t="shared" si="166"/>
        <v>-0.33333333333333331</v>
      </c>
      <c r="AW298" s="3">
        <f t="shared" si="167"/>
        <v>-0.33333333333333331</v>
      </c>
      <c r="AY298" s="3">
        <f t="shared" si="168"/>
        <v>-0.33333333333333331</v>
      </c>
      <c r="BA298" s="3">
        <f t="shared" si="169"/>
        <v>-0.33333333333333331</v>
      </c>
      <c r="BC298" s="3">
        <f t="shared" si="170"/>
        <v>-0.33333333333333331</v>
      </c>
      <c r="BE298" s="3">
        <f t="shared" si="171"/>
        <v>-0.33333333333333331</v>
      </c>
      <c r="BG298" s="3">
        <f t="shared" si="172"/>
        <v>-0.33333333333333331</v>
      </c>
      <c r="BH298" s="3" t="str">
        <f t="shared" si="181"/>
        <v/>
      </c>
      <c r="BP298" s="3">
        <f t="shared" si="173"/>
        <v>-0.33333333333333331</v>
      </c>
      <c r="BR298" s="3">
        <f t="shared" si="174"/>
        <v>-0.33333333333333331</v>
      </c>
      <c r="BS298" s="3" t="str">
        <f t="shared" si="182"/>
        <v/>
      </c>
      <c r="BU298" s="3">
        <f t="shared" si="175"/>
        <v>-0.33333333333333331</v>
      </c>
      <c r="BW298" s="3">
        <f t="shared" si="176"/>
        <v>-0.33333333333333331</v>
      </c>
      <c r="BY298" s="3">
        <f t="shared" si="177"/>
        <v>-0.33333333333333331</v>
      </c>
      <c r="BZ298" s="3" t="str">
        <f t="shared" si="183"/>
        <v/>
      </c>
      <c r="CD298" s="3" t="str">
        <f t="shared" si="184"/>
        <v/>
      </c>
    </row>
    <row r="299" spans="1:82" ht="15" x14ac:dyDescent="0.2">
      <c r="A299" s="3" t="s">
        <v>2470</v>
      </c>
      <c r="B299" s="21" t="s">
        <v>3137</v>
      </c>
      <c r="C299" s="3" t="s">
        <v>2471</v>
      </c>
      <c r="D299" s="3" t="s">
        <v>113</v>
      </c>
      <c r="E299" s="3" t="s">
        <v>2472</v>
      </c>
      <c r="F299" s="3">
        <v>4</v>
      </c>
      <c r="G299" s="3">
        <f t="shared" si="148"/>
        <v>0.75</v>
      </c>
      <c r="H299" s="3">
        <v>4</v>
      </c>
      <c r="I299" s="3">
        <f t="shared" si="149"/>
        <v>0.75</v>
      </c>
      <c r="J299" s="1">
        <f t="shared" si="178"/>
        <v>0.75</v>
      </c>
      <c r="K299" s="3">
        <v>5</v>
      </c>
      <c r="L299" s="3">
        <f t="shared" si="150"/>
        <v>1</v>
      </c>
      <c r="M299" s="3">
        <v>5</v>
      </c>
      <c r="N299" s="3">
        <f t="shared" si="151"/>
        <v>1</v>
      </c>
      <c r="O299" s="3">
        <v>5</v>
      </c>
      <c r="P299" s="3">
        <f t="shared" si="152"/>
        <v>1</v>
      </c>
      <c r="Q299" s="3">
        <v>4</v>
      </c>
      <c r="R299" s="3">
        <f t="shared" si="153"/>
        <v>0.75</v>
      </c>
      <c r="S299" s="3">
        <v>4</v>
      </c>
      <c r="T299" s="3">
        <f t="shared" si="154"/>
        <v>0.75</v>
      </c>
      <c r="U299" s="3">
        <v>5</v>
      </c>
      <c r="V299" s="3">
        <f t="shared" si="155"/>
        <v>1</v>
      </c>
      <c r="W299" s="3">
        <v>5</v>
      </c>
      <c r="X299" s="3">
        <f t="shared" si="156"/>
        <v>1</v>
      </c>
      <c r="Y299" s="3">
        <v>4</v>
      </c>
      <c r="Z299" s="3">
        <f t="shared" si="157"/>
        <v>0.75</v>
      </c>
      <c r="AA299" s="3">
        <v>5</v>
      </c>
      <c r="AB299" s="3">
        <f t="shared" si="158"/>
        <v>1</v>
      </c>
      <c r="AC299" s="3">
        <v>5</v>
      </c>
      <c r="AD299" s="3">
        <f t="shared" si="159"/>
        <v>1</v>
      </c>
      <c r="AE299" s="3">
        <v>5</v>
      </c>
      <c r="AF299" s="3">
        <f t="shared" si="160"/>
        <v>1</v>
      </c>
      <c r="AG299" s="3">
        <v>4</v>
      </c>
      <c r="AH299" s="3">
        <f t="shared" si="161"/>
        <v>0.75</v>
      </c>
      <c r="AI299" s="3">
        <f t="shared" si="179"/>
        <v>0.91666666666666663</v>
      </c>
      <c r="AJ299" s="3">
        <v>5</v>
      </c>
      <c r="AK299" s="3">
        <f t="shared" si="162"/>
        <v>1</v>
      </c>
      <c r="AL299" s="3">
        <v>4</v>
      </c>
      <c r="AM299" s="3">
        <f t="shared" si="163"/>
        <v>0.75</v>
      </c>
      <c r="AN299" s="3">
        <f t="shared" si="180"/>
        <v>0.875</v>
      </c>
      <c r="AO299" s="3" t="s">
        <v>2476</v>
      </c>
      <c r="AP299" s="3">
        <v>4</v>
      </c>
      <c r="AQ299" s="3">
        <f t="shared" si="164"/>
        <v>1</v>
      </c>
      <c r="AR299" s="3">
        <v>3</v>
      </c>
      <c r="AS299" s="3">
        <f t="shared" si="165"/>
        <v>0.66666666666666663</v>
      </c>
      <c r="AT299" s="3">
        <v>1</v>
      </c>
      <c r="AU299" s="3">
        <f t="shared" si="166"/>
        <v>0</v>
      </c>
      <c r="AV299" s="3">
        <v>1</v>
      </c>
      <c r="AW299" s="3">
        <f t="shared" si="167"/>
        <v>0</v>
      </c>
      <c r="AX299" s="3">
        <v>4</v>
      </c>
      <c r="AY299" s="3">
        <f t="shared" si="168"/>
        <v>1</v>
      </c>
      <c r="AZ299" s="3">
        <v>1</v>
      </c>
      <c r="BA299" s="3">
        <f t="shared" si="169"/>
        <v>0</v>
      </c>
      <c r="BB299" s="3">
        <v>4</v>
      </c>
      <c r="BC299" s="3">
        <f t="shared" si="170"/>
        <v>1</v>
      </c>
      <c r="BD299" s="3">
        <v>4</v>
      </c>
      <c r="BE299" s="3">
        <f t="shared" si="171"/>
        <v>1</v>
      </c>
      <c r="BF299" s="3">
        <v>2</v>
      </c>
      <c r="BG299" s="3">
        <f t="shared" si="172"/>
        <v>0.33333333333333331</v>
      </c>
      <c r="BH299" s="3">
        <f t="shared" si="181"/>
        <v>0.55555555555555547</v>
      </c>
      <c r="BO299" s="3">
        <v>3</v>
      </c>
      <c r="BP299" s="3">
        <f t="shared" si="173"/>
        <v>0.66666666666666663</v>
      </c>
      <c r="BQ299" s="3">
        <v>2</v>
      </c>
      <c r="BR299" s="3">
        <f t="shared" si="174"/>
        <v>0.33333333333333331</v>
      </c>
      <c r="BS299" s="3">
        <f t="shared" si="182"/>
        <v>0.5</v>
      </c>
      <c r="BT299" s="3">
        <v>2</v>
      </c>
      <c r="BU299" s="3">
        <f t="shared" si="175"/>
        <v>0.33333333333333331</v>
      </c>
      <c r="BV299" s="3">
        <v>2</v>
      </c>
      <c r="BW299" s="3">
        <f t="shared" si="176"/>
        <v>0.33333333333333331</v>
      </c>
      <c r="BX299" s="3">
        <v>1</v>
      </c>
      <c r="BY299" s="3">
        <f t="shared" si="177"/>
        <v>0</v>
      </c>
      <c r="BZ299" s="3">
        <f t="shared" si="183"/>
        <v>0.22222222222222221</v>
      </c>
      <c r="CA299" s="3" t="s">
        <v>237</v>
      </c>
      <c r="CB299" s="3">
        <v>1</v>
      </c>
      <c r="CC299" s="3">
        <v>3</v>
      </c>
      <c r="CD299" s="3">
        <f t="shared" si="184"/>
        <v>0.68849206349206349</v>
      </c>
    </row>
    <row r="300" spans="1:82" ht="15" x14ac:dyDescent="0.2">
      <c r="A300" s="3" t="s">
        <v>2477</v>
      </c>
      <c r="B300" s="21" t="s">
        <v>3137</v>
      </c>
      <c r="C300" s="3" t="s">
        <v>2478</v>
      </c>
      <c r="D300" s="3" t="s">
        <v>124</v>
      </c>
      <c r="E300" s="3" t="s">
        <v>2479</v>
      </c>
      <c r="F300" s="3">
        <v>1</v>
      </c>
      <c r="G300" s="3">
        <f t="shared" si="148"/>
        <v>0</v>
      </c>
      <c r="H300" s="3">
        <v>1</v>
      </c>
      <c r="I300" s="3">
        <f t="shared" si="149"/>
        <v>0</v>
      </c>
      <c r="J300" s="1">
        <f t="shared" si="178"/>
        <v>0</v>
      </c>
      <c r="L300" s="3">
        <f t="shared" si="150"/>
        <v>-0.25</v>
      </c>
      <c r="N300" s="3">
        <f t="shared" si="151"/>
        <v>-0.25</v>
      </c>
      <c r="P300" s="3">
        <f t="shared" si="152"/>
        <v>-0.25</v>
      </c>
      <c r="R300" s="3">
        <f t="shared" si="153"/>
        <v>-0.25</v>
      </c>
      <c r="T300" s="3">
        <f t="shared" si="154"/>
        <v>-0.25</v>
      </c>
      <c r="V300" s="3">
        <f t="shared" si="155"/>
        <v>-0.25</v>
      </c>
      <c r="X300" s="3">
        <f t="shared" si="156"/>
        <v>-0.25</v>
      </c>
      <c r="Z300" s="3">
        <f t="shared" si="157"/>
        <v>-0.25</v>
      </c>
      <c r="AB300" s="3">
        <f t="shared" si="158"/>
        <v>-0.25</v>
      </c>
      <c r="AD300" s="3">
        <f t="shared" si="159"/>
        <v>-0.25</v>
      </c>
      <c r="AF300" s="3">
        <f t="shared" si="160"/>
        <v>-0.25</v>
      </c>
      <c r="AH300" s="3">
        <f t="shared" si="161"/>
        <v>-0.25</v>
      </c>
      <c r="AI300" s="3" t="str">
        <f t="shared" si="179"/>
        <v/>
      </c>
      <c r="AK300" s="3">
        <f t="shared" si="162"/>
        <v>-0.25</v>
      </c>
      <c r="AM300" s="3">
        <f t="shared" si="163"/>
        <v>-0.25</v>
      </c>
      <c r="AN300" s="3" t="str">
        <f t="shared" si="180"/>
        <v/>
      </c>
      <c r="AQ300" s="3">
        <f t="shared" si="164"/>
        <v>-0.33333333333333331</v>
      </c>
      <c r="AS300" s="3">
        <f t="shared" si="165"/>
        <v>-0.33333333333333331</v>
      </c>
      <c r="AU300" s="3">
        <f t="shared" si="166"/>
        <v>-0.33333333333333331</v>
      </c>
      <c r="AW300" s="3">
        <f t="shared" si="167"/>
        <v>-0.33333333333333331</v>
      </c>
      <c r="AY300" s="3">
        <f t="shared" si="168"/>
        <v>-0.33333333333333331</v>
      </c>
      <c r="BA300" s="3">
        <f t="shared" si="169"/>
        <v>-0.33333333333333331</v>
      </c>
      <c r="BC300" s="3">
        <f t="shared" si="170"/>
        <v>-0.33333333333333331</v>
      </c>
      <c r="BE300" s="3">
        <f t="shared" si="171"/>
        <v>-0.33333333333333331</v>
      </c>
      <c r="BG300" s="3">
        <f t="shared" si="172"/>
        <v>-0.33333333333333331</v>
      </c>
      <c r="BH300" s="3" t="str">
        <f t="shared" si="181"/>
        <v/>
      </c>
      <c r="BP300" s="3">
        <f t="shared" si="173"/>
        <v>-0.33333333333333331</v>
      </c>
      <c r="BR300" s="3">
        <f t="shared" si="174"/>
        <v>-0.33333333333333331</v>
      </c>
      <c r="BS300" s="3" t="str">
        <f t="shared" si="182"/>
        <v/>
      </c>
      <c r="BU300" s="3">
        <f t="shared" si="175"/>
        <v>-0.33333333333333331</v>
      </c>
      <c r="BW300" s="3">
        <f t="shared" si="176"/>
        <v>-0.33333333333333331</v>
      </c>
      <c r="BY300" s="3">
        <f t="shared" si="177"/>
        <v>-0.33333333333333331</v>
      </c>
      <c r="BZ300" s="3" t="str">
        <f t="shared" si="183"/>
        <v/>
      </c>
      <c r="CD300" s="3">
        <f t="shared" si="184"/>
        <v>0</v>
      </c>
    </row>
    <row r="301" spans="1:82" ht="15" x14ac:dyDescent="0.2">
      <c r="A301" s="3" t="s">
        <v>2483</v>
      </c>
      <c r="B301" s="21" t="s">
        <v>3152</v>
      </c>
      <c r="C301" s="3" t="s">
        <v>1199</v>
      </c>
      <c r="D301" s="3" t="s">
        <v>113</v>
      </c>
      <c r="E301" s="3" t="s">
        <v>2484</v>
      </c>
      <c r="F301" s="3">
        <v>5</v>
      </c>
      <c r="G301" s="3">
        <f t="shared" si="148"/>
        <v>1</v>
      </c>
      <c r="H301" s="3">
        <v>5</v>
      </c>
      <c r="I301" s="3">
        <f t="shared" si="149"/>
        <v>1</v>
      </c>
      <c r="J301" s="1">
        <f t="shared" si="178"/>
        <v>1</v>
      </c>
      <c r="K301" s="3">
        <v>5</v>
      </c>
      <c r="L301" s="3">
        <f t="shared" si="150"/>
        <v>1</v>
      </c>
      <c r="M301" s="3">
        <v>5</v>
      </c>
      <c r="N301" s="3">
        <f t="shared" si="151"/>
        <v>1</v>
      </c>
      <c r="O301" s="3">
        <v>5</v>
      </c>
      <c r="P301" s="3">
        <f t="shared" si="152"/>
        <v>1</v>
      </c>
      <c r="Q301" s="3">
        <v>5</v>
      </c>
      <c r="R301" s="3">
        <f t="shared" si="153"/>
        <v>1</v>
      </c>
      <c r="S301" s="3">
        <v>5</v>
      </c>
      <c r="T301" s="3">
        <f t="shared" si="154"/>
        <v>1</v>
      </c>
      <c r="U301" s="3">
        <v>5</v>
      </c>
      <c r="V301" s="3">
        <f t="shared" si="155"/>
        <v>1</v>
      </c>
      <c r="W301" s="3">
        <v>5</v>
      </c>
      <c r="X301" s="3">
        <f t="shared" si="156"/>
        <v>1</v>
      </c>
      <c r="Y301" s="3">
        <v>4</v>
      </c>
      <c r="Z301" s="3">
        <f t="shared" si="157"/>
        <v>0.75</v>
      </c>
      <c r="AA301" s="3">
        <v>5</v>
      </c>
      <c r="AB301" s="3">
        <f t="shared" si="158"/>
        <v>1</v>
      </c>
      <c r="AC301" s="3">
        <v>4</v>
      </c>
      <c r="AD301" s="3">
        <f t="shared" si="159"/>
        <v>0.75</v>
      </c>
      <c r="AE301" s="3">
        <v>5</v>
      </c>
      <c r="AF301" s="3">
        <f t="shared" si="160"/>
        <v>1</v>
      </c>
      <c r="AG301" s="3">
        <v>3</v>
      </c>
      <c r="AH301" s="3">
        <f t="shared" si="161"/>
        <v>0.5</v>
      </c>
      <c r="AI301" s="3">
        <f t="shared" si="179"/>
        <v>0.91666666666666663</v>
      </c>
      <c r="AJ301" s="3">
        <v>5</v>
      </c>
      <c r="AK301" s="3">
        <f t="shared" si="162"/>
        <v>1</v>
      </c>
      <c r="AL301" s="3">
        <v>5</v>
      </c>
      <c r="AM301" s="3">
        <f t="shared" si="163"/>
        <v>1</v>
      </c>
      <c r="AN301" s="3">
        <f t="shared" si="180"/>
        <v>1</v>
      </c>
      <c r="AO301" s="3" t="s">
        <v>2490</v>
      </c>
      <c r="AP301" s="3">
        <v>4</v>
      </c>
      <c r="AQ301" s="3">
        <f t="shared" si="164"/>
        <v>1</v>
      </c>
      <c r="AR301" s="3">
        <v>1</v>
      </c>
      <c r="AS301" s="3">
        <f t="shared" si="165"/>
        <v>0</v>
      </c>
      <c r="AT301" s="3">
        <v>2</v>
      </c>
      <c r="AU301" s="3">
        <f t="shared" si="166"/>
        <v>0.33333333333333331</v>
      </c>
      <c r="AV301" s="3">
        <v>1</v>
      </c>
      <c r="AW301" s="3">
        <f t="shared" si="167"/>
        <v>0</v>
      </c>
      <c r="AX301" s="3">
        <v>2</v>
      </c>
      <c r="AY301" s="3">
        <f t="shared" si="168"/>
        <v>0.33333333333333331</v>
      </c>
      <c r="AZ301" s="3">
        <v>2</v>
      </c>
      <c r="BA301" s="3">
        <f t="shared" si="169"/>
        <v>0.33333333333333331</v>
      </c>
      <c r="BB301" s="3">
        <v>2</v>
      </c>
      <c r="BC301" s="3">
        <f t="shared" si="170"/>
        <v>0.33333333333333331</v>
      </c>
      <c r="BD301" s="3">
        <v>4</v>
      </c>
      <c r="BE301" s="3">
        <f t="shared" si="171"/>
        <v>1</v>
      </c>
      <c r="BF301" s="3">
        <v>2</v>
      </c>
      <c r="BG301" s="3">
        <f t="shared" si="172"/>
        <v>0.33333333333333331</v>
      </c>
      <c r="BH301" s="3">
        <f t="shared" si="181"/>
        <v>0.40740740740740738</v>
      </c>
      <c r="BO301" s="3">
        <v>4</v>
      </c>
      <c r="BP301" s="3">
        <f t="shared" si="173"/>
        <v>1</v>
      </c>
      <c r="BQ301" s="3">
        <v>4</v>
      </c>
      <c r="BR301" s="3">
        <f t="shared" si="174"/>
        <v>1</v>
      </c>
      <c r="BS301" s="3">
        <f t="shared" si="182"/>
        <v>1</v>
      </c>
      <c r="BT301" s="3">
        <v>4</v>
      </c>
      <c r="BU301" s="3">
        <f t="shared" si="175"/>
        <v>1</v>
      </c>
      <c r="BV301" s="3">
        <v>1</v>
      </c>
      <c r="BW301" s="3">
        <f t="shared" si="176"/>
        <v>0</v>
      </c>
      <c r="BX301" s="3">
        <v>1</v>
      </c>
      <c r="BY301" s="3">
        <f t="shared" si="177"/>
        <v>0</v>
      </c>
      <c r="BZ301" s="3">
        <f t="shared" si="183"/>
        <v>0.33333333333333331</v>
      </c>
      <c r="CA301" s="3" t="s">
        <v>2491</v>
      </c>
      <c r="CB301" s="3">
        <v>1</v>
      </c>
      <c r="CC301" s="3">
        <v>3</v>
      </c>
      <c r="CD301" s="3">
        <f t="shared" si="184"/>
        <v>0.80820105820105825</v>
      </c>
    </row>
    <row r="302" spans="1:82" ht="15" x14ac:dyDescent="0.2">
      <c r="A302" s="3" t="s">
        <v>2492</v>
      </c>
      <c r="B302" s="21" t="s">
        <v>3149</v>
      </c>
      <c r="C302" s="3" t="s">
        <v>2493</v>
      </c>
      <c r="D302" s="3" t="s">
        <v>144</v>
      </c>
      <c r="E302" s="3" t="s">
        <v>1312</v>
      </c>
      <c r="F302" s="3">
        <v>5</v>
      </c>
      <c r="G302" s="3">
        <f t="shared" si="148"/>
        <v>1</v>
      </c>
      <c r="H302" s="3">
        <v>5</v>
      </c>
      <c r="I302" s="3">
        <f t="shared" si="149"/>
        <v>1</v>
      </c>
      <c r="J302" s="1">
        <f t="shared" si="178"/>
        <v>1</v>
      </c>
      <c r="K302" s="3">
        <v>5</v>
      </c>
      <c r="L302" s="3">
        <f t="shared" si="150"/>
        <v>1</v>
      </c>
      <c r="M302" s="3">
        <v>5</v>
      </c>
      <c r="N302" s="3">
        <f t="shared" si="151"/>
        <v>1</v>
      </c>
      <c r="O302" s="3">
        <v>5</v>
      </c>
      <c r="P302" s="3">
        <f t="shared" si="152"/>
        <v>1</v>
      </c>
      <c r="Q302" s="3">
        <v>5</v>
      </c>
      <c r="R302" s="3">
        <f t="shared" si="153"/>
        <v>1</v>
      </c>
      <c r="S302" s="3">
        <v>5</v>
      </c>
      <c r="T302" s="3">
        <f t="shared" si="154"/>
        <v>1</v>
      </c>
      <c r="U302" s="3">
        <v>5</v>
      </c>
      <c r="V302" s="3">
        <f t="shared" si="155"/>
        <v>1</v>
      </c>
      <c r="W302" s="3">
        <v>5</v>
      </c>
      <c r="X302" s="3">
        <f t="shared" si="156"/>
        <v>1</v>
      </c>
      <c r="Y302" s="3">
        <v>5</v>
      </c>
      <c r="Z302" s="3">
        <f t="shared" si="157"/>
        <v>1</v>
      </c>
      <c r="AA302" s="3">
        <v>5</v>
      </c>
      <c r="AB302" s="3">
        <f t="shared" si="158"/>
        <v>1</v>
      </c>
      <c r="AC302" s="3">
        <v>5</v>
      </c>
      <c r="AD302" s="3">
        <f t="shared" si="159"/>
        <v>1</v>
      </c>
      <c r="AE302" s="3">
        <v>5</v>
      </c>
      <c r="AF302" s="3">
        <f t="shared" si="160"/>
        <v>1</v>
      </c>
      <c r="AG302" s="3">
        <v>5</v>
      </c>
      <c r="AH302" s="3">
        <f t="shared" si="161"/>
        <v>1</v>
      </c>
      <c r="AI302" s="3">
        <f t="shared" si="179"/>
        <v>1</v>
      </c>
      <c r="AJ302" s="3">
        <v>5</v>
      </c>
      <c r="AK302" s="3">
        <f t="shared" si="162"/>
        <v>1</v>
      </c>
      <c r="AL302" s="3">
        <v>5</v>
      </c>
      <c r="AM302" s="3">
        <f t="shared" si="163"/>
        <v>1</v>
      </c>
      <c r="AN302" s="3">
        <f t="shared" si="180"/>
        <v>1</v>
      </c>
      <c r="AO302" s="3" t="s">
        <v>2499</v>
      </c>
      <c r="AP302" s="3">
        <v>4</v>
      </c>
      <c r="AQ302" s="3">
        <f t="shared" si="164"/>
        <v>1</v>
      </c>
      <c r="AR302" s="3">
        <v>1</v>
      </c>
      <c r="AS302" s="3">
        <f t="shared" si="165"/>
        <v>0</v>
      </c>
      <c r="AT302" s="3">
        <v>1</v>
      </c>
      <c r="AU302" s="3">
        <f t="shared" si="166"/>
        <v>0</v>
      </c>
      <c r="AV302" s="3">
        <v>1</v>
      </c>
      <c r="AW302" s="3">
        <f t="shared" si="167"/>
        <v>0</v>
      </c>
      <c r="AX302" s="3">
        <v>4</v>
      </c>
      <c r="AY302" s="3">
        <f t="shared" si="168"/>
        <v>1</v>
      </c>
      <c r="AZ302" s="3">
        <v>1</v>
      </c>
      <c r="BA302" s="3">
        <f t="shared" si="169"/>
        <v>0</v>
      </c>
      <c r="BB302" s="3">
        <v>1</v>
      </c>
      <c r="BC302" s="3">
        <f t="shared" si="170"/>
        <v>0</v>
      </c>
      <c r="BD302" s="3">
        <v>1</v>
      </c>
      <c r="BE302" s="3">
        <f t="shared" si="171"/>
        <v>0</v>
      </c>
      <c r="BF302" s="3">
        <v>4</v>
      </c>
      <c r="BG302" s="3">
        <f t="shared" si="172"/>
        <v>1</v>
      </c>
      <c r="BH302" s="3">
        <f t="shared" si="181"/>
        <v>0.33333333333333331</v>
      </c>
      <c r="BI302" s="3" t="s">
        <v>237</v>
      </c>
      <c r="BJ302" s="3">
        <v>0</v>
      </c>
      <c r="BK302" s="3" t="s">
        <v>237</v>
      </c>
      <c r="BL302" s="3">
        <v>0</v>
      </c>
      <c r="BM302" s="3" t="s">
        <v>237</v>
      </c>
      <c r="BN302" s="3">
        <v>0</v>
      </c>
      <c r="BO302" s="3">
        <v>4</v>
      </c>
      <c r="BP302" s="3">
        <f t="shared" si="173"/>
        <v>1</v>
      </c>
      <c r="BQ302" s="3">
        <v>4</v>
      </c>
      <c r="BR302" s="3">
        <f t="shared" si="174"/>
        <v>1</v>
      </c>
      <c r="BS302" s="3">
        <f t="shared" si="182"/>
        <v>1</v>
      </c>
      <c r="BT302" s="3">
        <v>4</v>
      </c>
      <c r="BU302" s="3">
        <f t="shared" si="175"/>
        <v>1</v>
      </c>
      <c r="BV302" s="3">
        <v>1</v>
      </c>
      <c r="BW302" s="3">
        <f t="shared" si="176"/>
        <v>0</v>
      </c>
      <c r="BX302" s="3">
        <v>1</v>
      </c>
      <c r="BY302" s="3">
        <f t="shared" si="177"/>
        <v>0</v>
      </c>
      <c r="BZ302" s="3">
        <f t="shared" si="183"/>
        <v>0.33333333333333331</v>
      </c>
      <c r="CA302" s="3" t="s">
        <v>2500</v>
      </c>
      <c r="CB302" s="3">
        <v>1</v>
      </c>
      <c r="CC302" s="3">
        <v>3</v>
      </c>
      <c r="CD302" s="3">
        <f t="shared" si="184"/>
        <v>0.80952380952380953</v>
      </c>
    </row>
    <row r="303" spans="1:82" ht="15" x14ac:dyDescent="0.2">
      <c r="A303" s="3" t="s">
        <v>2501</v>
      </c>
      <c r="B303" s="21" t="s">
        <v>3149</v>
      </c>
      <c r="C303" s="3" t="s">
        <v>1847</v>
      </c>
      <c r="D303" s="3" t="s">
        <v>144</v>
      </c>
      <c r="E303" s="3" t="s">
        <v>187</v>
      </c>
      <c r="F303" s="3">
        <v>5</v>
      </c>
      <c r="G303" s="3">
        <f t="shared" si="148"/>
        <v>1</v>
      </c>
      <c r="H303" s="3">
        <v>5</v>
      </c>
      <c r="I303" s="3">
        <f t="shared" si="149"/>
        <v>1</v>
      </c>
      <c r="J303" s="1">
        <f t="shared" si="178"/>
        <v>1</v>
      </c>
      <c r="K303" s="3">
        <v>4</v>
      </c>
      <c r="L303" s="3">
        <f t="shared" si="150"/>
        <v>0.75</v>
      </c>
      <c r="M303" s="3">
        <v>4</v>
      </c>
      <c r="N303" s="3">
        <f t="shared" si="151"/>
        <v>0.75</v>
      </c>
      <c r="O303" s="3">
        <v>5</v>
      </c>
      <c r="P303" s="3">
        <f t="shared" si="152"/>
        <v>1</v>
      </c>
      <c r="Q303" s="3">
        <v>3</v>
      </c>
      <c r="R303" s="3">
        <f t="shared" si="153"/>
        <v>0.5</v>
      </c>
      <c r="S303" s="3">
        <v>5</v>
      </c>
      <c r="T303" s="3">
        <f t="shared" si="154"/>
        <v>1</v>
      </c>
      <c r="U303" s="3">
        <v>5</v>
      </c>
      <c r="V303" s="3">
        <f t="shared" si="155"/>
        <v>1</v>
      </c>
      <c r="W303" s="3">
        <v>5</v>
      </c>
      <c r="X303" s="3">
        <f t="shared" si="156"/>
        <v>1</v>
      </c>
      <c r="Y303" s="3">
        <v>5</v>
      </c>
      <c r="Z303" s="3">
        <f t="shared" si="157"/>
        <v>1</v>
      </c>
      <c r="AA303" s="3">
        <v>5</v>
      </c>
      <c r="AB303" s="3">
        <f t="shared" si="158"/>
        <v>1</v>
      </c>
      <c r="AC303" s="3">
        <v>5</v>
      </c>
      <c r="AD303" s="3">
        <f t="shared" si="159"/>
        <v>1</v>
      </c>
      <c r="AE303" s="3">
        <v>4</v>
      </c>
      <c r="AF303" s="3">
        <f t="shared" si="160"/>
        <v>0.75</v>
      </c>
      <c r="AG303" s="3">
        <v>5</v>
      </c>
      <c r="AH303" s="3">
        <f t="shared" si="161"/>
        <v>1</v>
      </c>
      <c r="AI303" s="3">
        <f t="shared" si="179"/>
        <v>0.89583333333333337</v>
      </c>
      <c r="AJ303" s="3">
        <v>5</v>
      </c>
      <c r="AK303" s="3">
        <f t="shared" si="162"/>
        <v>1</v>
      </c>
      <c r="AL303" s="3">
        <v>5</v>
      </c>
      <c r="AM303" s="3">
        <f t="shared" si="163"/>
        <v>1</v>
      </c>
      <c r="AN303" s="3">
        <f t="shared" si="180"/>
        <v>1</v>
      </c>
      <c r="AO303" s="3" t="s">
        <v>2506</v>
      </c>
      <c r="AP303" s="3">
        <v>4</v>
      </c>
      <c r="AQ303" s="3">
        <f t="shared" si="164"/>
        <v>1</v>
      </c>
      <c r="AR303" s="3">
        <v>3</v>
      </c>
      <c r="AS303" s="3">
        <f t="shared" si="165"/>
        <v>0.66666666666666663</v>
      </c>
      <c r="AT303" s="3">
        <v>1</v>
      </c>
      <c r="AU303" s="3">
        <f t="shared" si="166"/>
        <v>0</v>
      </c>
      <c r="AV303" s="3">
        <v>3</v>
      </c>
      <c r="AW303" s="3">
        <f t="shared" si="167"/>
        <v>0.66666666666666663</v>
      </c>
      <c r="AX303" s="3">
        <v>1</v>
      </c>
      <c r="AY303" s="3">
        <f t="shared" si="168"/>
        <v>0</v>
      </c>
      <c r="AZ303" s="3">
        <v>1</v>
      </c>
      <c r="BA303" s="3">
        <f t="shared" si="169"/>
        <v>0</v>
      </c>
      <c r="BB303" s="3">
        <v>1</v>
      </c>
      <c r="BC303" s="3">
        <f t="shared" si="170"/>
        <v>0</v>
      </c>
      <c r="BD303" s="3">
        <v>1</v>
      </c>
      <c r="BE303" s="3">
        <f t="shared" si="171"/>
        <v>0</v>
      </c>
      <c r="BF303" s="3">
        <v>3</v>
      </c>
      <c r="BG303" s="3">
        <f t="shared" si="172"/>
        <v>0.66666666666666663</v>
      </c>
      <c r="BH303" s="3">
        <f t="shared" si="181"/>
        <v>0.33333333333333326</v>
      </c>
      <c r="BO303" s="3">
        <v>4</v>
      </c>
      <c r="BP303" s="3">
        <f t="shared" si="173"/>
        <v>1</v>
      </c>
      <c r="BQ303" s="3">
        <v>4</v>
      </c>
      <c r="BR303" s="3">
        <f t="shared" si="174"/>
        <v>1</v>
      </c>
      <c r="BS303" s="3">
        <f t="shared" si="182"/>
        <v>1</v>
      </c>
      <c r="BT303" s="3">
        <v>4</v>
      </c>
      <c r="BU303" s="3">
        <f t="shared" si="175"/>
        <v>1</v>
      </c>
      <c r="BV303" s="3">
        <v>3</v>
      </c>
      <c r="BW303" s="3">
        <f t="shared" si="176"/>
        <v>0.66666666666666663</v>
      </c>
      <c r="BX303" s="3">
        <v>4</v>
      </c>
      <c r="BY303" s="3">
        <f t="shared" si="177"/>
        <v>1</v>
      </c>
      <c r="BZ303" s="3">
        <f t="shared" si="183"/>
        <v>0.88888888888888884</v>
      </c>
      <c r="CA303" s="3" t="s">
        <v>2507</v>
      </c>
      <c r="CB303" s="3">
        <v>1</v>
      </c>
      <c r="CC303" s="3">
        <v>2</v>
      </c>
      <c r="CD303" s="3">
        <f t="shared" si="184"/>
        <v>0.87400793650793651</v>
      </c>
    </row>
    <row r="304" spans="1:82" ht="15" x14ac:dyDescent="0.2">
      <c r="A304" s="3" t="s">
        <v>2508</v>
      </c>
      <c r="B304" s="21" t="s">
        <v>3152</v>
      </c>
      <c r="C304" s="3" t="s">
        <v>2509</v>
      </c>
      <c r="D304" s="3" t="s">
        <v>144</v>
      </c>
      <c r="E304" s="3" t="s">
        <v>1290</v>
      </c>
      <c r="F304" s="3">
        <v>5</v>
      </c>
      <c r="G304" s="3">
        <f t="shared" si="148"/>
        <v>1</v>
      </c>
      <c r="H304" s="3">
        <v>5</v>
      </c>
      <c r="I304" s="3">
        <f t="shared" si="149"/>
        <v>1</v>
      </c>
      <c r="J304" s="1">
        <f t="shared" si="178"/>
        <v>1</v>
      </c>
      <c r="K304" s="3">
        <v>5</v>
      </c>
      <c r="L304" s="3">
        <f t="shared" si="150"/>
        <v>1</v>
      </c>
      <c r="M304" s="3">
        <v>4</v>
      </c>
      <c r="N304" s="3">
        <f t="shared" si="151"/>
        <v>0.75</v>
      </c>
      <c r="O304" s="3">
        <v>5</v>
      </c>
      <c r="P304" s="3">
        <f t="shared" si="152"/>
        <v>1</v>
      </c>
      <c r="Q304" s="3">
        <v>5</v>
      </c>
      <c r="R304" s="3">
        <f t="shared" si="153"/>
        <v>1</v>
      </c>
      <c r="S304" s="3">
        <v>4</v>
      </c>
      <c r="T304" s="3">
        <f t="shared" si="154"/>
        <v>0.75</v>
      </c>
      <c r="U304" s="3">
        <v>5</v>
      </c>
      <c r="V304" s="3">
        <f t="shared" si="155"/>
        <v>1</v>
      </c>
      <c r="W304" s="3">
        <v>5</v>
      </c>
      <c r="X304" s="3">
        <f t="shared" si="156"/>
        <v>1</v>
      </c>
      <c r="Y304" s="3">
        <v>5</v>
      </c>
      <c r="Z304" s="3">
        <f t="shared" si="157"/>
        <v>1</v>
      </c>
      <c r="AA304" s="3">
        <v>5</v>
      </c>
      <c r="AB304" s="3">
        <f t="shared" si="158"/>
        <v>1</v>
      </c>
      <c r="AC304" s="3">
        <v>4</v>
      </c>
      <c r="AD304" s="3">
        <f t="shared" si="159"/>
        <v>0.75</v>
      </c>
      <c r="AE304" s="3">
        <v>4</v>
      </c>
      <c r="AF304" s="3">
        <f t="shared" si="160"/>
        <v>0.75</v>
      </c>
      <c r="AG304" s="3">
        <v>5</v>
      </c>
      <c r="AH304" s="3">
        <f t="shared" si="161"/>
        <v>1</v>
      </c>
      <c r="AI304" s="3">
        <f t="shared" si="179"/>
        <v>0.91666666666666663</v>
      </c>
      <c r="AJ304" s="3">
        <v>5</v>
      </c>
      <c r="AK304" s="3">
        <f t="shared" si="162"/>
        <v>1</v>
      </c>
      <c r="AL304" s="3">
        <v>3</v>
      </c>
      <c r="AM304" s="3">
        <f t="shared" si="163"/>
        <v>0.5</v>
      </c>
      <c r="AN304" s="3">
        <f t="shared" si="180"/>
        <v>0.75</v>
      </c>
      <c r="AO304" s="3" t="s">
        <v>2515</v>
      </c>
      <c r="AP304" s="3">
        <v>4</v>
      </c>
      <c r="AQ304" s="3">
        <f t="shared" si="164"/>
        <v>1</v>
      </c>
      <c r="AR304" s="3">
        <v>3</v>
      </c>
      <c r="AS304" s="3">
        <f t="shared" si="165"/>
        <v>0.66666666666666663</v>
      </c>
      <c r="AT304" s="3">
        <v>3</v>
      </c>
      <c r="AU304" s="3">
        <f t="shared" si="166"/>
        <v>0.66666666666666663</v>
      </c>
      <c r="AV304" s="3">
        <v>3</v>
      </c>
      <c r="AW304" s="3">
        <f t="shared" si="167"/>
        <v>0.66666666666666663</v>
      </c>
      <c r="AX304" s="3">
        <v>3</v>
      </c>
      <c r="AY304" s="3">
        <f t="shared" si="168"/>
        <v>0.66666666666666663</v>
      </c>
      <c r="AZ304" s="3">
        <v>3</v>
      </c>
      <c r="BA304" s="3">
        <f t="shared" si="169"/>
        <v>0.66666666666666663</v>
      </c>
      <c r="BB304" s="3">
        <v>3</v>
      </c>
      <c r="BC304" s="3">
        <f t="shared" si="170"/>
        <v>0.66666666666666663</v>
      </c>
      <c r="BD304" s="3">
        <v>3</v>
      </c>
      <c r="BE304" s="3">
        <f t="shared" si="171"/>
        <v>0.66666666666666663</v>
      </c>
      <c r="BF304" s="3">
        <v>4</v>
      </c>
      <c r="BG304" s="3">
        <f t="shared" si="172"/>
        <v>1</v>
      </c>
      <c r="BH304" s="3">
        <f t="shared" si="181"/>
        <v>0.74074074074074081</v>
      </c>
      <c r="BI304" s="3" t="s">
        <v>2516</v>
      </c>
      <c r="BJ304" s="3">
        <v>2</v>
      </c>
      <c r="BK304" s="3" t="s">
        <v>1416</v>
      </c>
      <c r="BL304" s="3">
        <v>2</v>
      </c>
      <c r="BO304" s="3">
        <v>4</v>
      </c>
      <c r="BP304" s="3">
        <f t="shared" si="173"/>
        <v>1</v>
      </c>
      <c r="BQ304" s="3">
        <v>4</v>
      </c>
      <c r="BR304" s="3">
        <f t="shared" si="174"/>
        <v>1</v>
      </c>
      <c r="BS304" s="3">
        <f t="shared" si="182"/>
        <v>1</v>
      </c>
      <c r="BT304" s="3">
        <v>4</v>
      </c>
      <c r="BU304" s="3">
        <f t="shared" si="175"/>
        <v>1</v>
      </c>
      <c r="BV304" s="3">
        <v>3</v>
      </c>
      <c r="BW304" s="3">
        <f t="shared" si="176"/>
        <v>0.66666666666666663</v>
      </c>
      <c r="BX304" s="3">
        <v>2</v>
      </c>
      <c r="BY304" s="3">
        <f t="shared" si="177"/>
        <v>0.33333333333333331</v>
      </c>
      <c r="BZ304" s="3">
        <f t="shared" si="183"/>
        <v>0.66666666666666663</v>
      </c>
      <c r="CA304" s="3" t="s">
        <v>955</v>
      </c>
      <c r="CB304" s="3">
        <v>1</v>
      </c>
      <c r="CC304" s="3">
        <v>3</v>
      </c>
      <c r="CD304" s="3">
        <f t="shared" si="184"/>
        <v>0.86772486772486779</v>
      </c>
    </row>
    <row r="305" spans="1:82" ht="15" x14ac:dyDescent="0.2">
      <c r="A305" s="3" t="s">
        <v>2517</v>
      </c>
      <c r="B305" s="21" t="s">
        <v>3152</v>
      </c>
      <c r="C305" s="3" t="s">
        <v>2518</v>
      </c>
      <c r="D305" s="3" t="s">
        <v>144</v>
      </c>
      <c r="E305" s="3" t="s">
        <v>1312</v>
      </c>
      <c r="F305" s="3">
        <v>5</v>
      </c>
      <c r="G305" s="3">
        <f t="shared" si="148"/>
        <v>1</v>
      </c>
      <c r="H305" s="3">
        <v>5</v>
      </c>
      <c r="I305" s="3">
        <f t="shared" si="149"/>
        <v>1</v>
      </c>
      <c r="J305" s="1">
        <f t="shared" si="178"/>
        <v>1</v>
      </c>
      <c r="K305" s="3">
        <v>5</v>
      </c>
      <c r="L305" s="3">
        <f t="shared" si="150"/>
        <v>1</v>
      </c>
      <c r="M305" s="3">
        <v>5</v>
      </c>
      <c r="N305" s="3">
        <f t="shared" si="151"/>
        <v>1</v>
      </c>
      <c r="O305" s="3">
        <v>5</v>
      </c>
      <c r="P305" s="3">
        <f t="shared" si="152"/>
        <v>1</v>
      </c>
      <c r="Q305" s="3">
        <v>5</v>
      </c>
      <c r="R305" s="3">
        <f t="shared" si="153"/>
        <v>1</v>
      </c>
      <c r="S305" s="3">
        <v>5</v>
      </c>
      <c r="T305" s="3">
        <f t="shared" si="154"/>
        <v>1</v>
      </c>
      <c r="U305" s="3">
        <v>4</v>
      </c>
      <c r="V305" s="3">
        <f t="shared" si="155"/>
        <v>0.75</v>
      </c>
      <c r="W305" s="3">
        <v>5</v>
      </c>
      <c r="X305" s="3">
        <f t="shared" si="156"/>
        <v>1</v>
      </c>
      <c r="Y305" s="3">
        <v>4</v>
      </c>
      <c r="Z305" s="3">
        <f t="shared" si="157"/>
        <v>0.75</v>
      </c>
      <c r="AA305" s="3">
        <v>5</v>
      </c>
      <c r="AB305" s="3">
        <f t="shared" si="158"/>
        <v>1</v>
      </c>
      <c r="AC305" s="3">
        <v>5</v>
      </c>
      <c r="AD305" s="3">
        <f t="shared" si="159"/>
        <v>1</v>
      </c>
      <c r="AE305" s="3">
        <v>5</v>
      </c>
      <c r="AF305" s="3">
        <f t="shared" si="160"/>
        <v>1</v>
      </c>
      <c r="AG305" s="3">
        <v>5</v>
      </c>
      <c r="AH305" s="3">
        <f t="shared" si="161"/>
        <v>1</v>
      </c>
      <c r="AI305" s="3">
        <f t="shared" si="179"/>
        <v>0.95833333333333337</v>
      </c>
      <c r="AJ305" s="3">
        <v>5</v>
      </c>
      <c r="AK305" s="3">
        <f t="shared" si="162"/>
        <v>1</v>
      </c>
      <c r="AL305" s="3">
        <v>5</v>
      </c>
      <c r="AM305" s="3">
        <f t="shared" si="163"/>
        <v>1</v>
      </c>
      <c r="AN305" s="3">
        <f t="shared" si="180"/>
        <v>1</v>
      </c>
      <c r="AO305" s="3" t="s">
        <v>2523</v>
      </c>
      <c r="AP305" s="3">
        <v>4</v>
      </c>
      <c r="AQ305" s="3">
        <f t="shared" si="164"/>
        <v>1</v>
      </c>
      <c r="AR305" s="3">
        <v>3</v>
      </c>
      <c r="AS305" s="3">
        <f t="shared" si="165"/>
        <v>0.66666666666666663</v>
      </c>
      <c r="AT305" s="3">
        <v>2</v>
      </c>
      <c r="AU305" s="3">
        <f t="shared" si="166"/>
        <v>0.33333333333333331</v>
      </c>
      <c r="AV305" s="3">
        <v>1</v>
      </c>
      <c r="AW305" s="3">
        <f t="shared" si="167"/>
        <v>0</v>
      </c>
      <c r="AX305" s="3">
        <v>2</v>
      </c>
      <c r="AY305" s="3">
        <f t="shared" si="168"/>
        <v>0.33333333333333331</v>
      </c>
      <c r="AZ305" s="3">
        <v>2</v>
      </c>
      <c r="BA305" s="3">
        <f t="shared" si="169"/>
        <v>0.33333333333333331</v>
      </c>
      <c r="BB305" s="3">
        <v>3</v>
      </c>
      <c r="BC305" s="3">
        <f t="shared" si="170"/>
        <v>0.66666666666666663</v>
      </c>
      <c r="BD305" s="3">
        <v>3</v>
      </c>
      <c r="BE305" s="3">
        <f t="shared" si="171"/>
        <v>0.66666666666666663</v>
      </c>
      <c r="BF305" s="3">
        <v>4</v>
      </c>
      <c r="BG305" s="3">
        <f t="shared" si="172"/>
        <v>1</v>
      </c>
      <c r="BH305" s="3">
        <f t="shared" si="181"/>
        <v>0.55555555555555558</v>
      </c>
      <c r="BI305" s="3" t="s">
        <v>2524</v>
      </c>
      <c r="BJ305" s="3">
        <v>2</v>
      </c>
      <c r="BK305" s="3" t="s">
        <v>2525</v>
      </c>
      <c r="BL305" s="3">
        <v>2</v>
      </c>
      <c r="BM305" s="3" t="s">
        <v>2526</v>
      </c>
      <c r="BN305" s="3">
        <v>2</v>
      </c>
      <c r="BO305" s="3">
        <v>4</v>
      </c>
      <c r="BP305" s="3">
        <f t="shared" si="173"/>
        <v>1</v>
      </c>
      <c r="BQ305" s="3">
        <v>4</v>
      </c>
      <c r="BR305" s="3">
        <f t="shared" si="174"/>
        <v>1</v>
      </c>
      <c r="BS305" s="3">
        <f t="shared" si="182"/>
        <v>1</v>
      </c>
      <c r="BT305" s="3">
        <v>4</v>
      </c>
      <c r="BU305" s="3">
        <f t="shared" si="175"/>
        <v>1</v>
      </c>
      <c r="BV305" s="3">
        <v>4</v>
      </c>
      <c r="BW305" s="3">
        <f t="shared" si="176"/>
        <v>1</v>
      </c>
      <c r="BX305" s="3">
        <v>4</v>
      </c>
      <c r="BY305" s="3">
        <f t="shared" si="177"/>
        <v>1</v>
      </c>
      <c r="BZ305" s="3">
        <f t="shared" si="183"/>
        <v>1</v>
      </c>
      <c r="CA305" s="3" t="s">
        <v>2527</v>
      </c>
      <c r="CB305" s="3">
        <v>1</v>
      </c>
      <c r="CC305" s="3">
        <v>6</v>
      </c>
      <c r="CD305" s="3">
        <f t="shared" si="184"/>
        <v>0.93055555555555558</v>
      </c>
    </row>
    <row r="306" spans="1:82" ht="15" x14ac:dyDescent="0.2">
      <c r="A306" s="3" t="s">
        <v>2528</v>
      </c>
      <c r="B306" s="21" t="s">
        <v>3137</v>
      </c>
      <c r="C306" s="3">
        <v>60325</v>
      </c>
      <c r="D306" s="3" t="s">
        <v>144</v>
      </c>
      <c r="E306" s="3" t="s">
        <v>755</v>
      </c>
      <c r="F306" s="3">
        <v>5</v>
      </c>
      <c r="G306" s="3">
        <f t="shared" si="148"/>
        <v>1</v>
      </c>
      <c r="H306" s="3">
        <v>5</v>
      </c>
      <c r="I306" s="3">
        <f t="shared" si="149"/>
        <v>1</v>
      </c>
      <c r="J306" s="1">
        <f t="shared" si="178"/>
        <v>1</v>
      </c>
      <c r="K306" s="3">
        <v>5</v>
      </c>
      <c r="L306" s="3">
        <f t="shared" si="150"/>
        <v>1</v>
      </c>
      <c r="M306" s="3">
        <v>5</v>
      </c>
      <c r="N306" s="3">
        <f t="shared" si="151"/>
        <v>1</v>
      </c>
      <c r="O306" s="3">
        <v>5</v>
      </c>
      <c r="P306" s="3">
        <f t="shared" si="152"/>
        <v>1</v>
      </c>
      <c r="Q306" s="3">
        <v>5</v>
      </c>
      <c r="R306" s="3">
        <f t="shared" si="153"/>
        <v>1</v>
      </c>
      <c r="S306" s="3">
        <v>5</v>
      </c>
      <c r="T306" s="3">
        <f t="shared" si="154"/>
        <v>1</v>
      </c>
      <c r="U306" s="3">
        <v>5</v>
      </c>
      <c r="V306" s="3">
        <f t="shared" si="155"/>
        <v>1</v>
      </c>
      <c r="W306" s="3">
        <v>4</v>
      </c>
      <c r="X306" s="3">
        <f t="shared" si="156"/>
        <v>0.75</v>
      </c>
      <c r="Y306" s="3">
        <v>3</v>
      </c>
      <c r="Z306" s="3">
        <f t="shared" si="157"/>
        <v>0.5</v>
      </c>
      <c r="AA306" s="3">
        <v>5</v>
      </c>
      <c r="AB306" s="3">
        <f t="shared" si="158"/>
        <v>1</v>
      </c>
      <c r="AC306" s="3">
        <v>4</v>
      </c>
      <c r="AD306" s="3">
        <f t="shared" si="159"/>
        <v>0.75</v>
      </c>
      <c r="AE306" s="3">
        <v>4</v>
      </c>
      <c r="AF306" s="3">
        <f t="shared" si="160"/>
        <v>0.75</v>
      </c>
      <c r="AG306" s="3">
        <v>3</v>
      </c>
      <c r="AH306" s="3">
        <f t="shared" si="161"/>
        <v>0.5</v>
      </c>
      <c r="AI306" s="3">
        <f t="shared" si="179"/>
        <v>0.85416666666666663</v>
      </c>
      <c r="AJ306" s="3">
        <v>5</v>
      </c>
      <c r="AK306" s="3">
        <f t="shared" si="162"/>
        <v>1</v>
      </c>
      <c r="AL306" s="3">
        <v>5</v>
      </c>
      <c r="AM306" s="3">
        <f t="shared" si="163"/>
        <v>1</v>
      </c>
      <c r="AN306" s="3">
        <f t="shared" si="180"/>
        <v>1</v>
      </c>
      <c r="AO306" s="3" t="s">
        <v>2533</v>
      </c>
      <c r="AP306" s="3">
        <v>3</v>
      </c>
      <c r="AQ306" s="3">
        <f t="shared" si="164"/>
        <v>0.66666666666666663</v>
      </c>
      <c r="AR306" s="3">
        <v>2</v>
      </c>
      <c r="AS306" s="3">
        <f t="shared" si="165"/>
        <v>0.33333333333333331</v>
      </c>
      <c r="AT306" s="3">
        <v>0</v>
      </c>
      <c r="AU306" s="3">
        <f t="shared" si="166"/>
        <v>-0.33333333333333331</v>
      </c>
      <c r="AV306" s="3">
        <v>0</v>
      </c>
      <c r="AW306" s="3">
        <f t="shared" si="167"/>
        <v>-0.33333333333333331</v>
      </c>
      <c r="AX306" s="3">
        <v>3</v>
      </c>
      <c r="AY306" s="3">
        <f t="shared" si="168"/>
        <v>0.66666666666666663</v>
      </c>
      <c r="AZ306" s="3">
        <v>0</v>
      </c>
      <c r="BA306" s="3">
        <f t="shared" si="169"/>
        <v>-0.33333333333333331</v>
      </c>
      <c r="BB306" s="3">
        <v>3</v>
      </c>
      <c r="BC306" s="3">
        <f t="shared" si="170"/>
        <v>0.66666666666666663</v>
      </c>
      <c r="BD306" s="3">
        <v>0</v>
      </c>
      <c r="BE306" s="3">
        <f t="shared" si="171"/>
        <v>-0.33333333333333331</v>
      </c>
      <c r="BF306" s="3">
        <v>3</v>
      </c>
      <c r="BG306" s="3">
        <f t="shared" si="172"/>
        <v>0.66666666666666663</v>
      </c>
      <c r="BH306" s="3" t="str">
        <f t="shared" si="181"/>
        <v/>
      </c>
      <c r="BI306" s="3">
        <v>0</v>
      </c>
      <c r="BJ306" s="3">
        <v>0</v>
      </c>
      <c r="BK306" s="3">
        <v>0</v>
      </c>
      <c r="BL306" s="3">
        <v>0</v>
      </c>
      <c r="BM306" s="3">
        <v>0</v>
      </c>
      <c r="BN306" s="3">
        <v>0</v>
      </c>
      <c r="BO306" s="3">
        <v>4</v>
      </c>
      <c r="BP306" s="3">
        <f t="shared" si="173"/>
        <v>1</v>
      </c>
      <c r="BQ306" s="3">
        <v>4</v>
      </c>
      <c r="BR306" s="3">
        <f t="shared" si="174"/>
        <v>1</v>
      </c>
      <c r="BS306" s="3">
        <f t="shared" si="182"/>
        <v>1</v>
      </c>
      <c r="BT306" s="3">
        <v>4</v>
      </c>
      <c r="BU306" s="3">
        <f t="shared" si="175"/>
        <v>1</v>
      </c>
      <c r="BV306" s="3">
        <v>4</v>
      </c>
      <c r="BW306" s="3">
        <f t="shared" si="176"/>
        <v>1</v>
      </c>
      <c r="BX306" s="3">
        <v>4</v>
      </c>
      <c r="BY306" s="3">
        <f t="shared" si="177"/>
        <v>1</v>
      </c>
      <c r="BZ306" s="3">
        <f t="shared" si="183"/>
        <v>1</v>
      </c>
      <c r="CA306" s="3" t="s">
        <v>2534</v>
      </c>
      <c r="CB306" s="3">
        <v>1</v>
      </c>
      <c r="CC306" s="3">
        <v>9</v>
      </c>
      <c r="CD306" s="3">
        <f t="shared" si="184"/>
        <v>0.97569444444444431</v>
      </c>
    </row>
    <row r="307" spans="1:82" ht="15" x14ac:dyDescent="0.2">
      <c r="A307" s="3" t="s">
        <v>2535</v>
      </c>
      <c r="B307" s="21" t="s">
        <v>3152</v>
      </c>
      <c r="C307" s="3" t="s">
        <v>442</v>
      </c>
      <c r="D307" s="3" t="s">
        <v>124</v>
      </c>
      <c r="E307" s="3" t="s">
        <v>902</v>
      </c>
      <c r="G307" s="3">
        <f t="shared" si="148"/>
        <v>-0.25</v>
      </c>
      <c r="I307" s="3">
        <f t="shared" si="149"/>
        <v>-0.25</v>
      </c>
      <c r="J307" s="1" t="str">
        <f t="shared" si="178"/>
        <v/>
      </c>
      <c r="L307" s="3">
        <f t="shared" si="150"/>
        <v>-0.25</v>
      </c>
      <c r="N307" s="3">
        <f t="shared" si="151"/>
        <v>-0.25</v>
      </c>
      <c r="P307" s="3">
        <f t="shared" si="152"/>
        <v>-0.25</v>
      </c>
      <c r="R307" s="3">
        <f t="shared" si="153"/>
        <v>-0.25</v>
      </c>
      <c r="T307" s="3">
        <f t="shared" si="154"/>
        <v>-0.25</v>
      </c>
      <c r="V307" s="3">
        <f t="shared" si="155"/>
        <v>-0.25</v>
      </c>
      <c r="X307" s="3">
        <f t="shared" si="156"/>
        <v>-0.25</v>
      </c>
      <c r="Z307" s="3">
        <f t="shared" si="157"/>
        <v>-0.25</v>
      </c>
      <c r="AB307" s="3">
        <f t="shared" si="158"/>
        <v>-0.25</v>
      </c>
      <c r="AD307" s="3">
        <f t="shared" si="159"/>
        <v>-0.25</v>
      </c>
      <c r="AF307" s="3">
        <f t="shared" si="160"/>
        <v>-0.25</v>
      </c>
      <c r="AH307" s="3">
        <f t="shared" si="161"/>
        <v>-0.25</v>
      </c>
      <c r="AI307" s="3" t="str">
        <f t="shared" si="179"/>
        <v/>
      </c>
      <c r="AK307" s="3">
        <f t="shared" si="162"/>
        <v>-0.25</v>
      </c>
      <c r="AM307" s="3">
        <f t="shared" si="163"/>
        <v>-0.25</v>
      </c>
      <c r="AN307" s="3" t="str">
        <f t="shared" si="180"/>
        <v/>
      </c>
      <c r="AQ307" s="3">
        <f t="shared" si="164"/>
        <v>-0.33333333333333331</v>
      </c>
      <c r="AS307" s="3">
        <f t="shared" si="165"/>
        <v>-0.33333333333333331</v>
      </c>
      <c r="AU307" s="3">
        <f t="shared" si="166"/>
        <v>-0.33333333333333331</v>
      </c>
      <c r="AW307" s="3">
        <f t="shared" si="167"/>
        <v>-0.33333333333333331</v>
      </c>
      <c r="AY307" s="3">
        <f t="shared" si="168"/>
        <v>-0.33333333333333331</v>
      </c>
      <c r="BA307" s="3">
        <f t="shared" si="169"/>
        <v>-0.33333333333333331</v>
      </c>
      <c r="BC307" s="3">
        <f t="shared" si="170"/>
        <v>-0.33333333333333331</v>
      </c>
      <c r="BE307" s="3">
        <f t="shared" si="171"/>
        <v>-0.33333333333333331</v>
      </c>
      <c r="BG307" s="3">
        <f t="shared" si="172"/>
        <v>-0.33333333333333331</v>
      </c>
      <c r="BH307" s="3" t="str">
        <f t="shared" si="181"/>
        <v/>
      </c>
      <c r="BP307" s="3">
        <f t="shared" si="173"/>
        <v>-0.33333333333333331</v>
      </c>
      <c r="BR307" s="3">
        <f t="shared" si="174"/>
        <v>-0.33333333333333331</v>
      </c>
      <c r="BS307" s="3" t="str">
        <f t="shared" si="182"/>
        <v/>
      </c>
      <c r="BU307" s="3">
        <f t="shared" si="175"/>
        <v>-0.33333333333333331</v>
      </c>
      <c r="BW307" s="3">
        <f t="shared" si="176"/>
        <v>-0.33333333333333331</v>
      </c>
      <c r="BY307" s="3">
        <f t="shared" si="177"/>
        <v>-0.33333333333333331</v>
      </c>
      <c r="BZ307" s="3" t="str">
        <f t="shared" si="183"/>
        <v/>
      </c>
      <c r="CD307" s="3" t="str">
        <f t="shared" si="184"/>
        <v/>
      </c>
    </row>
    <row r="308" spans="1:82" ht="15" x14ac:dyDescent="0.2">
      <c r="A308" s="3" t="s">
        <v>2413</v>
      </c>
      <c r="B308" s="21" t="s">
        <v>3137</v>
      </c>
      <c r="G308" s="3">
        <f t="shared" si="148"/>
        <v>-0.25</v>
      </c>
      <c r="I308" s="3">
        <f t="shared" si="149"/>
        <v>-0.25</v>
      </c>
      <c r="J308" s="1" t="str">
        <f t="shared" si="178"/>
        <v/>
      </c>
      <c r="L308" s="3">
        <f t="shared" si="150"/>
        <v>-0.25</v>
      </c>
      <c r="N308" s="3">
        <f t="shared" si="151"/>
        <v>-0.25</v>
      </c>
      <c r="P308" s="3">
        <f t="shared" si="152"/>
        <v>-0.25</v>
      </c>
      <c r="R308" s="3">
        <f t="shared" si="153"/>
        <v>-0.25</v>
      </c>
      <c r="T308" s="3">
        <f t="shared" si="154"/>
        <v>-0.25</v>
      </c>
      <c r="V308" s="3">
        <f t="shared" si="155"/>
        <v>-0.25</v>
      </c>
      <c r="X308" s="3">
        <f t="shared" si="156"/>
        <v>-0.25</v>
      </c>
      <c r="Z308" s="3">
        <f t="shared" si="157"/>
        <v>-0.25</v>
      </c>
      <c r="AB308" s="3">
        <f t="shared" si="158"/>
        <v>-0.25</v>
      </c>
      <c r="AD308" s="3">
        <f t="shared" si="159"/>
        <v>-0.25</v>
      </c>
      <c r="AF308" s="3">
        <f t="shared" si="160"/>
        <v>-0.25</v>
      </c>
      <c r="AH308" s="3">
        <f t="shared" si="161"/>
        <v>-0.25</v>
      </c>
      <c r="AI308" s="3" t="str">
        <f t="shared" si="179"/>
        <v/>
      </c>
      <c r="AK308" s="3">
        <f t="shared" si="162"/>
        <v>-0.25</v>
      </c>
      <c r="AM308" s="3">
        <f t="shared" si="163"/>
        <v>-0.25</v>
      </c>
      <c r="AN308" s="3" t="str">
        <f t="shared" si="180"/>
        <v/>
      </c>
      <c r="AQ308" s="3">
        <f t="shared" si="164"/>
        <v>-0.33333333333333331</v>
      </c>
      <c r="AS308" s="3">
        <f t="shared" si="165"/>
        <v>-0.33333333333333331</v>
      </c>
      <c r="AU308" s="3">
        <f t="shared" si="166"/>
        <v>-0.33333333333333331</v>
      </c>
      <c r="AW308" s="3">
        <f t="shared" si="167"/>
        <v>-0.33333333333333331</v>
      </c>
      <c r="AY308" s="3">
        <f t="shared" si="168"/>
        <v>-0.33333333333333331</v>
      </c>
      <c r="BA308" s="3">
        <f t="shared" si="169"/>
        <v>-0.33333333333333331</v>
      </c>
      <c r="BC308" s="3">
        <f t="shared" si="170"/>
        <v>-0.33333333333333331</v>
      </c>
      <c r="BE308" s="3">
        <f t="shared" si="171"/>
        <v>-0.33333333333333331</v>
      </c>
      <c r="BG308" s="3">
        <f t="shared" si="172"/>
        <v>-0.33333333333333331</v>
      </c>
      <c r="BH308" s="3" t="str">
        <f t="shared" si="181"/>
        <v/>
      </c>
      <c r="BP308" s="3">
        <f t="shared" si="173"/>
        <v>-0.33333333333333331</v>
      </c>
      <c r="BR308" s="3">
        <f t="shared" si="174"/>
        <v>-0.33333333333333331</v>
      </c>
      <c r="BS308" s="3" t="str">
        <f t="shared" si="182"/>
        <v/>
      </c>
      <c r="BU308" s="3">
        <f t="shared" si="175"/>
        <v>-0.33333333333333331</v>
      </c>
      <c r="BW308" s="3">
        <f t="shared" si="176"/>
        <v>-0.33333333333333331</v>
      </c>
      <c r="BY308" s="3">
        <f t="shared" si="177"/>
        <v>-0.33333333333333331</v>
      </c>
      <c r="BZ308" s="3" t="str">
        <f t="shared" si="183"/>
        <v/>
      </c>
      <c r="CD308" s="3" t="str">
        <f t="shared" si="184"/>
        <v/>
      </c>
    </row>
    <row r="309" spans="1:82" ht="15" x14ac:dyDescent="0.2">
      <c r="A309" s="3" t="s">
        <v>2536</v>
      </c>
      <c r="B309" s="21" t="s">
        <v>3137</v>
      </c>
      <c r="C309" s="3">
        <v>57577</v>
      </c>
      <c r="D309" s="3" t="s">
        <v>144</v>
      </c>
      <c r="E309" s="3" t="s">
        <v>402</v>
      </c>
      <c r="F309" s="3">
        <v>4</v>
      </c>
      <c r="G309" s="3">
        <f t="shared" si="148"/>
        <v>0.75</v>
      </c>
      <c r="H309" s="3">
        <v>4</v>
      </c>
      <c r="I309" s="3">
        <f t="shared" si="149"/>
        <v>0.75</v>
      </c>
      <c r="J309" s="1">
        <f t="shared" si="178"/>
        <v>0.75</v>
      </c>
      <c r="K309" s="3">
        <v>5</v>
      </c>
      <c r="L309" s="3">
        <f t="shared" si="150"/>
        <v>1</v>
      </c>
      <c r="M309" s="3">
        <v>4</v>
      </c>
      <c r="N309" s="3">
        <f t="shared" si="151"/>
        <v>0.75</v>
      </c>
      <c r="O309" s="3">
        <v>5</v>
      </c>
      <c r="P309" s="3">
        <f t="shared" si="152"/>
        <v>1</v>
      </c>
      <c r="Q309" s="3">
        <v>4</v>
      </c>
      <c r="R309" s="3">
        <f t="shared" si="153"/>
        <v>0.75</v>
      </c>
      <c r="S309" s="3">
        <v>5</v>
      </c>
      <c r="T309" s="3">
        <f t="shared" si="154"/>
        <v>1</v>
      </c>
      <c r="U309" s="3">
        <v>5</v>
      </c>
      <c r="V309" s="3">
        <f t="shared" si="155"/>
        <v>1</v>
      </c>
      <c r="W309" s="3">
        <v>4</v>
      </c>
      <c r="X309" s="3">
        <f t="shared" si="156"/>
        <v>0.75</v>
      </c>
      <c r="Y309" s="3">
        <v>4</v>
      </c>
      <c r="Z309" s="3">
        <f t="shared" si="157"/>
        <v>0.75</v>
      </c>
      <c r="AA309" s="3">
        <v>4</v>
      </c>
      <c r="AB309" s="3">
        <f t="shared" si="158"/>
        <v>0.75</v>
      </c>
      <c r="AC309" s="3">
        <v>4</v>
      </c>
      <c r="AD309" s="3">
        <f t="shared" si="159"/>
        <v>0.75</v>
      </c>
      <c r="AE309" s="3">
        <v>5</v>
      </c>
      <c r="AF309" s="3">
        <f t="shared" si="160"/>
        <v>1</v>
      </c>
      <c r="AG309" s="3">
        <v>3</v>
      </c>
      <c r="AH309" s="3">
        <f t="shared" si="161"/>
        <v>0.5</v>
      </c>
      <c r="AI309" s="3">
        <f t="shared" si="179"/>
        <v>0.83333333333333337</v>
      </c>
      <c r="AJ309" s="3">
        <v>4</v>
      </c>
      <c r="AK309" s="3">
        <f t="shared" si="162"/>
        <v>0.75</v>
      </c>
      <c r="AL309" s="3">
        <v>4</v>
      </c>
      <c r="AM309" s="3">
        <f t="shared" si="163"/>
        <v>0.75</v>
      </c>
      <c r="AN309" s="3">
        <f t="shared" si="180"/>
        <v>0.75</v>
      </c>
      <c r="AO309" s="3" t="s">
        <v>2541</v>
      </c>
      <c r="AP309" s="3">
        <v>4</v>
      </c>
      <c r="AQ309" s="3">
        <f t="shared" si="164"/>
        <v>1</v>
      </c>
      <c r="AR309" s="3">
        <v>2</v>
      </c>
      <c r="AS309" s="3">
        <f t="shared" si="165"/>
        <v>0.33333333333333331</v>
      </c>
      <c r="AT309" s="3">
        <v>2</v>
      </c>
      <c r="AU309" s="3">
        <f t="shared" si="166"/>
        <v>0.33333333333333331</v>
      </c>
      <c r="AV309" s="3">
        <v>2</v>
      </c>
      <c r="AW309" s="3">
        <f t="shared" si="167"/>
        <v>0.33333333333333331</v>
      </c>
      <c r="AX309" s="3">
        <v>2</v>
      </c>
      <c r="AY309" s="3">
        <f t="shared" si="168"/>
        <v>0.33333333333333331</v>
      </c>
      <c r="AZ309" s="3">
        <v>2</v>
      </c>
      <c r="BA309" s="3">
        <f t="shared" si="169"/>
        <v>0.33333333333333331</v>
      </c>
      <c r="BB309" s="3">
        <v>2</v>
      </c>
      <c r="BC309" s="3">
        <f t="shared" si="170"/>
        <v>0.33333333333333331</v>
      </c>
      <c r="BD309" s="3">
        <v>3</v>
      </c>
      <c r="BE309" s="3">
        <f t="shared" si="171"/>
        <v>0.66666666666666663</v>
      </c>
      <c r="BF309" s="3">
        <v>4</v>
      </c>
      <c r="BG309" s="3">
        <f t="shared" si="172"/>
        <v>1</v>
      </c>
      <c r="BH309" s="3">
        <f t="shared" si="181"/>
        <v>0.51851851851851849</v>
      </c>
      <c r="BO309" s="3">
        <v>4</v>
      </c>
      <c r="BP309" s="3">
        <f t="shared" si="173"/>
        <v>1</v>
      </c>
      <c r="BQ309" s="3">
        <v>3</v>
      </c>
      <c r="BR309" s="3">
        <f t="shared" si="174"/>
        <v>0.66666666666666663</v>
      </c>
      <c r="BS309" s="3">
        <f t="shared" si="182"/>
        <v>0.83333333333333326</v>
      </c>
      <c r="BT309" s="3">
        <v>3</v>
      </c>
      <c r="BU309" s="3">
        <f t="shared" si="175"/>
        <v>0.66666666666666663</v>
      </c>
      <c r="BV309" s="3">
        <v>1</v>
      </c>
      <c r="BW309" s="3">
        <f t="shared" si="176"/>
        <v>0</v>
      </c>
      <c r="BX309" s="3">
        <v>2</v>
      </c>
      <c r="BY309" s="3">
        <f t="shared" si="177"/>
        <v>0.33333333333333331</v>
      </c>
      <c r="BZ309" s="3">
        <f t="shared" si="183"/>
        <v>0.33333333333333331</v>
      </c>
      <c r="CA309" s="3" t="s">
        <v>2542</v>
      </c>
      <c r="CB309" s="3">
        <v>1</v>
      </c>
      <c r="CC309" s="3">
        <v>2</v>
      </c>
      <c r="CD309" s="3">
        <f t="shared" si="184"/>
        <v>0.71693121693121686</v>
      </c>
    </row>
    <row r="310" spans="1:82" ht="15" x14ac:dyDescent="0.2">
      <c r="A310" s="3" t="s">
        <v>2543</v>
      </c>
      <c r="B310" s="21" t="s">
        <v>3137</v>
      </c>
      <c r="C310" s="3" t="s">
        <v>225</v>
      </c>
      <c r="D310" s="3" t="s">
        <v>124</v>
      </c>
      <c r="E310" s="3" t="s">
        <v>125</v>
      </c>
      <c r="F310" s="3">
        <v>5</v>
      </c>
      <c r="G310" s="3">
        <f t="shared" si="148"/>
        <v>1</v>
      </c>
      <c r="H310" s="3">
        <v>5</v>
      </c>
      <c r="I310" s="3">
        <f t="shared" si="149"/>
        <v>1</v>
      </c>
      <c r="J310" s="1">
        <f t="shared" si="178"/>
        <v>1</v>
      </c>
      <c r="K310" s="3">
        <v>5</v>
      </c>
      <c r="L310" s="3">
        <f t="shared" si="150"/>
        <v>1</v>
      </c>
      <c r="M310" s="3">
        <v>5</v>
      </c>
      <c r="N310" s="3">
        <f t="shared" si="151"/>
        <v>1</v>
      </c>
      <c r="O310" s="3">
        <v>5</v>
      </c>
      <c r="P310" s="3">
        <f t="shared" si="152"/>
        <v>1</v>
      </c>
      <c r="Q310" s="3">
        <v>5</v>
      </c>
      <c r="R310" s="3">
        <f t="shared" si="153"/>
        <v>1</v>
      </c>
      <c r="S310" s="3">
        <v>5</v>
      </c>
      <c r="T310" s="3">
        <f t="shared" si="154"/>
        <v>1</v>
      </c>
      <c r="U310" s="3">
        <v>5</v>
      </c>
      <c r="V310" s="3">
        <f t="shared" si="155"/>
        <v>1</v>
      </c>
      <c r="W310" s="3">
        <v>5</v>
      </c>
      <c r="X310" s="3">
        <f t="shared" si="156"/>
        <v>1</v>
      </c>
      <c r="Y310" s="3">
        <v>5</v>
      </c>
      <c r="Z310" s="3">
        <f t="shared" si="157"/>
        <v>1</v>
      </c>
      <c r="AA310" s="3">
        <v>5</v>
      </c>
      <c r="AB310" s="3">
        <f t="shared" si="158"/>
        <v>1</v>
      </c>
      <c r="AC310" s="3">
        <v>4</v>
      </c>
      <c r="AD310" s="3">
        <f t="shared" si="159"/>
        <v>0.75</v>
      </c>
      <c r="AE310" s="3">
        <v>5</v>
      </c>
      <c r="AF310" s="3">
        <f t="shared" si="160"/>
        <v>1</v>
      </c>
      <c r="AG310" s="3">
        <v>5</v>
      </c>
      <c r="AH310" s="3">
        <f t="shared" si="161"/>
        <v>1</v>
      </c>
      <c r="AI310" s="3">
        <f t="shared" si="179"/>
        <v>0.97916666666666663</v>
      </c>
      <c r="AJ310" s="3">
        <v>5</v>
      </c>
      <c r="AK310" s="3">
        <f t="shared" si="162"/>
        <v>1</v>
      </c>
      <c r="AL310" s="3">
        <v>5</v>
      </c>
      <c r="AM310" s="3">
        <f t="shared" si="163"/>
        <v>1</v>
      </c>
      <c r="AN310" s="3">
        <f t="shared" si="180"/>
        <v>1</v>
      </c>
      <c r="AP310" s="3">
        <v>4</v>
      </c>
      <c r="AQ310" s="3">
        <f t="shared" si="164"/>
        <v>1</v>
      </c>
      <c r="AR310" s="3">
        <v>4</v>
      </c>
      <c r="AS310" s="3">
        <f t="shared" si="165"/>
        <v>1</v>
      </c>
      <c r="AT310" s="3">
        <v>1</v>
      </c>
      <c r="AU310" s="3">
        <f t="shared" si="166"/>
        <v>0</v>
      </c>
      <c r="AV310" s="3">
        <v>1</v>
      </c>
      <c r="AW310" s="3">
        <f t="shared" si="167"/>
        <v>0</v>
      </c>
      <c r="AX310" s="3">
        <v>1</v>
      </c>
      <c r="AY310" s="3">
        <f t="shared" si="168"/>
        <v>0</v>
      </c>
      <c r="AZ310" s="3">
        <v>1</v>
      </c>
      <c r="BA310" s="3">
        <f t="shared" si="169"/>
        <v>0</v>
      </c>
      <c r="BB310" s="3">
        <v>4</v>
      </c>
      <c r="BC310" s="3">
        <f t="shared" si="170"/>
        <v>1</v>
      </c>
      <c r="BD310" s="3">
        <v>4</v>
      </c>
      <c r="BE310" s="3">
        <f t="shared" si="171"/>
        <v>1</v>
      </c>
      <c r="BF310" s="3">
        <v>4</v>
      </c>
      <c r="BG310" s="3">
        <f t="shared" si="172"/>
        <v>1</v>
      </c>
      <c r="BH310" s="3">
        <f t="shared" si="181"/>
        <v>0.55555555555555558</v>
      </c>
      <c r="BP310" s="3">
        <f t="shared" si="173"/>
        <v>-0.33333333333333331</v>
      </c>
      <c r="BR310" s="3">
        <f t="shared" si="174"/>
        <v>-0.33333333333333331</v>
      </c>
      <c r="BS310" s="3" t="str">
        <f t="shared" si="182"/>
        <v/>
      </c>
      <c r="BU310" s="3">
        <f t="shared" si="175"/>
        <v>-0.33333333333333331</v>
      </c>
      <c r="BW310" s="3">
        <f t="shared" si="176"/>
        <v>-0.33333333333333331</v>
      </c>
      <c r="BY310" s="3">
        <f t="shared" si="177"/>
        <v>-0.33333333333333331</v>
      </c>
      <c r="BZ310" s="3" t="str">
        <f t="shared" si="183"/>
        <v/>
      </c>
      <c r="CD310" s="3">
        <f t="shared" si="184"/>
        <v>0.88368055555555558</v>
      </c>
    </row>
    <row r="311" spans="1:82" ht="15" x14ac:dyDescent="0.2">
      <c r="A311" s="3" t="s">
        <v>2544</v>
      </c>
      <c r="B311" s="21" t="s">
        <v>3150</v>
      </c>
      <c r="C311" s="3" t="s">
        <v>2545</v>
      </c>
      <c r="D311" s="3" t="s">
        <v>113</v>
      </c>
      <c r="E311" s="3" t="s">
        <v>2546</v>
      </c>
      <c r="F311" s="3">
        <v>5</v>
      </c>
      <c r="G311" s="3">
        <f t="shared" si="148"/>
        <v>1</v>
      </c>
      <c r="H311" s="3">
        <v>5</v>
      </c>
      <c r="I311" s="3">
        <f t="shared" si="149"/>
        <v>1</v>
      </c>
      <c r="J311" s="1">
        <f t="shared" si="178"/>
        <v>1</v>
      </c>
      <c r="K311" s="3">
        <v>5</v>
      </c>
      <c r="L311" s="3">
        <f t="shared" si="150"/>
        <v>1</v>
      </c>
      <c r="M311" s="3">
        <v>4</v>
      </c>
      <c r="N311" s="3">
        <f t="shared" si="151"/>
        <v>0.75</v>
      </c>
      <c r="O311" s="3">
        <v>5</v>
      </c>
      <c r="P311" s="3">
        <f t="shared" si="152"/>
        <v>1</v>
      </c>
      <c r="Q311" s="3">
        <v>5</v>
      </c>
      <c r="R311" s="3">
        <f t="shared" si="153"/>
        <v>1</v>
      </c>
      <c r="S311" s="3">
        <v>5</v>
      </c>
      <c r="T311" s="3">
        <f t="shared" si="154"/>
        <v>1</v>
      </c>
      <c r="U311" s="3">
        <v>5</v>
      </c>
      <c r="V311" s="3">
        <f t="shared" si="155"/>
        <v>1</v>
      </c>
      <c r="W311" s="3">
        <v>5</v>
      </c>
      <c r="X311" s="3">
        <f t="shared" si="156"/>
        <v>1</v>
      </c>
      <c r="Y311" s="3">
        <v>5</v>
      </c>
      <c r="Z311" s="3">
        <f t="shared" si="157"/>
        <v>1</v>
      </c>
      <c r="AA311" s="3">
        <v>5</v>
      </c>
      <c r="AB311" s="3">
        <f t="shared" si="158"/>
        <v>1</v>
      </c>
      <c r="AC311" s="3">
        <v>5</v>
      </c>
      <c r="AD311" s="3">
        <f t="shared" si="159"/>
        <v>1</v>
      </c>
      <c r="AE311" s="3">
        <v>5</v>
      </c>
      <c r="AF311" s="3">
        <f t="shared" si="160"/>
        <v>1</v>
      </c>
      <c r="AG311" s="3">
        <v>4</v>
      </c>
      <c r="AH311" s="3">
        <f t="shared" si="161"/>
        <v>0.75</v>
      </c>
      <c r="AI311" s="3">
        <f t="shared" si="179"/>
        <v>0.95833333333333337</v>
      </c>
      <c r="AJ311" s="3">
        <v>4</v>
      </c>
      <c r="AK311" s="3">
        <f t="shared" si="162"/>
        <v>0.75</v>
      </c>
      <c r="AL311" s="3">
        <v>5</v>
      </c>
      <c r="AM311" s="3">
        <f t="shared" si="163"/>
        <v>1</v>
      </c>
      <c r="AN311" s="3">
        <f t="shared" si="180"/>
        <v>0.875</v>
      </c>
      <c r="AO311" s="3" t="s">
        <v>747</v>
      </c>
      <c r="AP311" s="3">
        <v>4</v>
      </c>
      <c r="AQ311" s="3">
        <f t="shared" si="164"/>
        <v>1</v>
      </c>
      <c r="AR311" s="3">
        <v>0</v>
      </c>
      <c r="AS311" s="3">
        <f t="shared" si="165"/>
        <v>-0.33333333333333331</v>
      </c>
      <c r="AT311" s="3">
        <v>0</v>
      </c>
      <c r="AU311" s="3">
        <f t="shared" si="166"/>
        <v>-0.33333333333333331</v>
      </c>
      <c r="AV311" s="3">
        <v>0</v>
      </c>
      <c r="AW311" s="3">
        <f t="shared" si="167"/>
        <v>-0.33333333333333331</v>
      </c>
      <c r="AX311" s="3">
        <v>3</v>
      </c>
      <c r="AY311" s="3">
        <f t="shared" si="168"/>
        <v>0.66666666666666663</v>
      </c>
      <c r="AZ311" s="3">
        <v>4</v>
      </c>
      <c r="BA311" s="3">
        <f t="shared" si="169"/>
        <v>1</v>
      </c>
      <c r="BB311" s="3">
        <v>3</v>
      </c>
      <c r="BC311" s="3">
        <f t="shared" si="170"/>
        <v>0.66666666666666663</v>
      </c>
      <c r="BD311" s="3">
        <v>3</v>
      </c>
      <c r="BE311" s="3">
        <f t="shared" si="171"/>
        <v>0.66666666666666663</v>
      </c>
      <c r="BF311" s="3">
        <v>3</v>
      </c>
      <c r="BG311" s="3">
        <f t="shared" si="172"/>
        <v>0.66666666666666663</v>
      </c>
      <c r="BH311" s="3" t="str">
        <f t="shared" si="181"/>
        <v/>
      </c>
      <c r="BO311" s="3">
        <v>3</v>
      </c>
      <c r="BP311" s="3">
        <f t="shared" si="173"/>
        <v>0.66666666666666663</v>
      </c>
      <c r="BQ311" s="3">
        <v>3</v>
      </c>
      <c r="BR311" s="3">
        <f t="shared" si="174"/>
        <v>0.66666666666666663</v>
      </c>
      <c r="BS311" s="3">
        <f t="shared" si="182"/>
        <v>0.66666666666666663</v>
      </c>
      <c r="BT311" s="3">
        <v>4</v>
      </c>
      <c r="BU311" s="3">
        <f t="shared" si="175"/>
        <v>1</v>
      </c>
      <c r="BV311" s="3">
        <v>3</v>
      </c>
      <c r="BW311" s="3">
        <f t="shared" si="176"/>
        <v>0.66666666666666663</v>
      </c>
      <c r="BX311" s="3">
        <v>2</v>
      </c>
      <c r="BY311" s="3">
        <f t="shared" si="177"/>
        <v>0.33333333333333331</v>
      </c>
      <c r="BZ311" s="3">
        <f t="shared" si="183"/>
        <v>0.66666666666666663</v>
      </c>
      <c r="CA311" s="3" t="s">
        <v>2551</v>
      </c>
      <c r="CB311" s="3">
        <v>1</v>
      </c>
      <c r="CC311" s="3">
        <v>6</v>
      </c>
      <c r="CD311" s="3">
        <f t="shared" si="184"/>
        <v>0.86111111111111116</v>
      </c>
    </row>
    <row r="312" spans="1:82" ht="15" x14ac:dyDescent="0.2">
      <c r="A312" s="3" t="s">
        <v>2552</v>
      </c>
      <c r="B312" s="21" t="s">
        <v>3149</v>
      </c>
      <c r="C312" s="3" t="s">
        <v>2553</v>
      </c>
      <c r="D312" s="3" t="s">
        <v>113</v>
      </c>
      <c r="E312" s="3" t="s">
        <v>2554</v>
      </c>
      <c r="F312" s="3">
        <v>2</v>
      </c>
      <c r="G312" s="3">
        <f t="shared" si="148"/>
        <v>0.25</v>
      </c>
      <c r="H312" s="3">
        <v>2</v>
      </c>
      <c r="I312" s="3">
        <f t="shared" si="149"/>
        <v>0.25</v>
      </c>
      <c r="J312" s="1">
        <f t="shared" si="178"/>
        <v>0.25</v>
      </c>
      <c r="K312" s="3">
        <v>4</v>
      </c>
      <c r="L312" s="3">
        <f t="shared" si="150"/>
        <v>0.75</v>
      </c>
      <c r="M312" s="3">
        <v>3</v>
      </c>
      <c r="N312" s="3">
        <f t="shared" si="151"/>
        <v>0.5</v>
      </c>
      <c r="O312" s="3">
        <v>4</v>
      </c>
      <c r="P312" s="3">
        <f t="shared" si="152"/>
        <v>0.75</v>
      </c>
      <c r="Q312" s="3">
        <v>3</v>
      </c>
      <c r="R312" s="3">
        <f t="shared" si="153"/>
        <v>0.5</v>
      </c>
      <c r="S312" s="3">
        <v>3</v>
      </c>
      <c r="T312" s="3">
        <f t="shared" si="154"/>
        <v>0.5</v>
      </c>
      <c r="U312" s="3">
        <v>3</v>
      </c>
      <c r="V312" s="3">
        <f t="shared" si="155"/>
        <v>0.5</v>
      </c>
      <c r="W312" s="3">
        <v>4</v>
      </c>
      <c r="X312" s="3">
        <f t="shared" si="156"/>
        <v>0.75</v>
      </c>
      <c r="Y312" s="3">
        <v>3</v>
      </c>
      <c r="Z312" s="3">
        <f t="shared" si="157"/>
        <v>0.5</v>
      </c>
      <c r="AA312" s="3">
        <v>1</v>
      </c>
      <c r="AB312" s="3">
        <f t="shared" si="158"/>
        <v>0</v>
      </c>
      <c r="AC312" s="3">
        <v>1</v>
      </c>
      <c r="AD312" s="3">
        <f t="shared" si="159"/>
        <v>0</v>
      </c>
      <c r="AE312" s="3">
        <v>1</v>
      </c>
      <c r="AF312" s="3">
        <f t="shared" si="160"/>
        <v>0</v>
      </c>
      <c r="AG312" s="3">
        <v>1</v>
      </c>
      <c r="AH312" s="3">
        <f t="shared" si="161"/>
        <v>0</v>
      </c>
      <c r="AI312" s="3">
        <f t="shared" si="179"/>
        <v>0.39583333333333331</v>
      </c>
      <c r="AJ312" s="3">
        <v>2</v>
      </c>
      <c r="AK312" s="3">
        <f t="shared" si="162"/>
        <v>0.25</v>
      </c>
      <c r="AL312" s="3">
        <v>4</v>
      </c>
      <c r="AM312" s="3">
        <f t="shared" si="163"/>
        <v>0.75</v>
      </c>
      <c r="AN312" s="3">
        <f t="shared" si="180"/>
        <v>0.5</v>
      </c>
      <c r="AO312" s="3" t="s">
        <v>2559</v>
      </c>
      <c r="AP312" s="3">
        <v>1</v>
      </c>
      <c r="AQ312" s="3">
        <f t="shared" si="164"/>
        <v>0</v>
      </c>
      <c r="AR312" s="3">
        <v>1</v>
      </c>
      <c r="AS312" s="3">
        <f t="shared" si="165"/>
        <v>0</v>
      </c>
      <c r="AT312" s="3">
        <v>1</v>
      </c>
      <c r="AU312" s="3">
        <f t="shared" si="166"/>
        <v>0</v>
      </c>
      <c r="AV312" s="3">
        <v>1</v>
      </c>
      <c r="AW312" s="3">
        <f t="shared" si="167"/>
        <v>0</v>
      </c>
      <c r="AX312" s="3">
        <v>1</v>
      </c>
      <c r="AY312" s="3">
        <f t="shared" si="168"/>
        <v>0</v>
      </c>
      <c r="AZ312" s="3">
        <v>1</v>
      </c>
      <c r="BA312" s="3">
        <f t="shared" si="169"/>
        <v>0</v>
      </c>
      <c r="BB312" s="3">
        <v>1</v>
      </c>
      <c r="BC312" s="3">
        <f t="shared" si="170"/>
        <v>0</v>
      </c>
      <c r="BD312" s="3">
        <v>1</v>
      </c>
      <c r="BE312" s="3">
        <f t="shared" si="171"/>
        <v>0</v>
      </c>
      <c r="BF312" s="3">
        <v>3</v>
      </c>
      <c r="BG312" s="3">
        <f t="shared" si="172"/>
        <v>0.66666666666666663</v>
      </c>
      <c r="BH312" s="3">
        <f t="shared" si="181"/>
        <v>7.407407407407407E-2</v>
      </c>
      <c r="BI312" s="3" t="s">
        <v>2560</v>
      </c>
      <c r="BJ312" s="3">
        <v>1</v>
      </c>
      <c r="BO312" s="3">
        <v>4</v>
      </c>
      <c r="BP312" s="3">
        <f t="shared" si="173"/>
        <v>1</v>
      </c>
      <c r="BQ312" s="3">
        <v>4</v>
      </c>
      <c r="BR312" s="3">
        <f t="shared" si="174"/>
        <v>1</v>
      </c>
      <c r="BS312" s="3">
        <f t="shared" si="182"/>
        <v>1</v>
      </c>
      <c r="BT312" s="3">
        <v>4</v>
      </c>
      <c r="BU312" s="3">
        <f t="shared" si="175"/>
        <v>1</v>
      </c>
      <c r="BV312" s="3">
        <v>3</v>
      </c>
      <c r="BW312" s="3">
        <f t="shared" si="176"/>
        <v>0.66666666666666663</v>
      </c>
      <c r="BX312" s="3">
        <v>2</v>
      </c>
      <c r="BY312" s="3">
        <f t="shared" si="177"/>
        <v>0.33333333333333331</v>
      </c>
      <c r="BZ312" s="3">
        <f t="shared" si="183"/>
        <v>0.66666666666666663</v>
      </c>
      <c r="CA312" s="3" t="s">
        <v>2561</v>
      </c>
      <c r="CB312" s="3">
        <v>0</v>
      </c>
      <c r="CD312" s="3">
        <f t="shared" si="184"/>
        <v>0.41236772486772483</v>
      </c>
    </row>
    <row r="313" spans="1:82" ht="15" x14ac:dyDescent="0.2">
      <c r="A313" s="3" t="s">
        <v>2562</v>
      </c>
      <c r="B313" s="21" t="s">
        <v>3150</v>
      </c>
      <c r="C313" s="3" t="s">
        <v>2563</v>
      </c>
      <c r="D313" s="3" t="s">
        <v>124</v>
      </c>
      <c r="E313" s="3" t="s">
        <v>242</v>
      </c>
      <c r="F313" s="3">
        <v>5</v>
      </c>
      <c r="G313" s="3">
        <f t="shared" si="148"/>
        <v>1</v>
      </c>
      <c r="H313" s="3">
        <v>5</v>
      </c>
      <c r="I313" s="3">
        <f t="shared" si="149"/>
        <v>1</v>
      </c>
      <c r="J313" s="1">
        <f t="shared" si="178"/>
        <v>1</v>
      </c>
      <c r="K313" s="3">
        <v>5</v>
      </c>
      <c r="L313" s="3">
        <f t="shared" si="150"/>
        <v>1</v>
      </c>
      <c r="M313" s="3">
        <v>5</v>
      </c>
      <c r="N313" s="3">
        <f t="shared" si="151"/>
        <v>1</v>
      </c>
      <c r="O313" s="3">
        <v>5</v>
      </c>
      <c r="P313" s="3">
        <f t="shared" si="152"/>
        <v>1</v>
      </c>
      <c r="Q313" s="3">
        <v>5</v>
      </c>
      <c r="R313" s="3">
        <f t="shared" si="153"/>
        <v>1</v>
      </c>
      <c r="S313" s="3">
        <v>5</v>
      </c>
      <c r="T313" s="3">
        <f t="shared" si="154"/>
        <v>1</v>
      </c>
      <c r="U313" s="3">
        <v>5</v>
      </c>
      <c r="V313" s="3">
        <f t="shared" si="155"/>
        <v>1</v>
      </c>
      <c r="W313" s="3">
        <v>3</v>
      </c>
      <c r="X313" s="3">
        <f t="shared" si="156"/>
        <v>0.5</v>
      </c>
      <c r="Y313" s="3">
        <v>4</v>
      </c>
      <c r="Z313" s="3">
        <f t="shared" si="157"/>
        <v>0.75</v>
      </c>
      <c r="AA313" s="3">
        <v>5</v>
      </c>
      <c r="AB313" s="3">
        <f t="shared" si="158"/>
        <v>1</v>
      </c>
      <c r="AC313" s="3">
        <v>4</v>
      </c>
      <c r="AD313" s="3">
        <f t="shared" si="159"/>
        <v>0.75</v>
      </c>
      <c r="AE313" s="3">
        <v>5</v>
      </c>
      <c r="AF313" s="3">
        <f t="shared" si="160"/>
        <v>1</v>
      </c>
      <c r="AG313" s="3">
        <v>4</v>
      </c>
      <c r="AH313" s="3">
        <f t="shared" si="161"/>
        <v>0.75</v>
      </c>
      <c r="AI313" s="3">
        <f t="shared" si="179"/>
        <v>0.89583333333333337</v>
      </c>
      <c r="AJ313" s="3">
        <v>5</v>
      </c>
      <c r="AK313" s="3">
        <f t="shared" si="162"/>
        <v>1</v>
      </c>
      <c r="AL313" s="3">
        <v>5</v>
      </c>
      <c r="AM313" s="3">
        <f t="shared" si="163"/>
        <v>1</v>
      </c>
      <c r="AN313" s="3">
        <f t="shared" si="180"/>
        <v>1</v>
      </c>
      <c r="AO313" s="3" t="s">
        <v>2568</v>
      </c>
      <c r="AP313" s="3">
        <v>4</v>
      </c>
      <c r="AQ313" s="3">
        <f t="shared" si="164"/>
        <v>1</v>
      </c>
      <c r="AR313" s="3">
        <v>4</v>
      </c>
      <c r="AS313" s="3">
        <f t="shared" si="165"/>
        <v>1</v>
      </c>
      <c r="AT313" s="3">
        <v>3</v>
      </c>
      <c r="AU313" s="3">
        <f t="shared" si="166"/>
        <v>0.66666666666666663</v>
      </c>
      <c r="AV313" s="3">
        <v>3</v>
      </c>
      <c r="AW313" s="3">
        <f t="shared" si="167"/>
        <v>0.66666666666666663</v>
      </c>
      <c r="AX313" s="3">
        <v>3</v>
      </c>
      <c r="AY313" s="3">
        <f t="shared" si="168"/>
        <v>0.66666666666666663</v>
      </c>
      <c r="AZ313" s="3">
        <v>4</v>
      </c>
      <c r="BA313" s="3">
        <f t="shared" si="169"/>
        <v>1</v>
      </c>
      <c r="BB313" s="3">
        <v>3</v>
      </c>
      <c r="BC313" s="3">
        <f t="shared" si="170"/>
        <v>0.66666666666666663</v>
      </c>
      <c r="BD313" s="3">
        <v>4</v>
      </c>
      <c r="BE313" s="3">
        <f t="shared" si="171"/>
        <v>1</v>
      </c>
      <c r="BF313" s="3">
        <v>3</v>
      </c>
      <c r="BG313" s="3">
        <f t="shared" si="172"/>
        <v>0.66666666666666663</v>
      </c>
      <c r="BH313" s="3">
        <f t="shared" si="181"/>
        <v>0.81481481481481488</v>
      </c>
      <c r="BO313" s="3">
        <v>4</v>
      </c>
      <c r="BP313" s="3">
        <f t="shared" si="173"/>
        <v>1</v>
      </c>
      <c r="BQ313" s="3">
        <v>4</v>
      </c>
      <c r="BR313" s="3">
        <f t="shared" si="174"/>
        <v>1</v>
      </c>
      <c r="BS313" s="3">
        <f t="shared" si="182"/>
        <v>1</v>
      </c>
      <c r="BT313" s="3">
        <v>3</v>
      </c>
      <c r="BU313" s="3">
        <f t="shared" si="175"/>
        <v>0.66666666666666663</v>
      </c>
      <c r="BV313" s="3">
        <v>2</v>
      </c>
      <c r="BW313" s="3">
        <f t="shared" si="176"/>
        <v>0.33333333333333331</v>
      </c>
      <c r="BX313" s="3">
        <v>2</v>
      </c>
      <c r="BY313" s="3">
        <f t="shared" si="177"/>
        <v>0.33333333333333331</v>
      </c>
      <c r="BZ313" s="3">
        <f t="shared" si="183"/>
        <v>0.44444444444444442</v>
      </c>
      <c r="CA313" s="3" t="s">
        <v>2569</v>
      </c>
      <c r="CB313" s="3">
        <v>0</v>
      </c>
      <c r="CD313" s="3">
        <f t="shared" si="184"/>
        <v>0.73644179894179906</v>
      </c>
    </row>
    <row r="314" spans="1:82" ht="15" x14ac:dyDescent="0.2">
      <c r="A314" s="3" t="s">
        <v>2570</v>
      </c>
      <c r="B314" s="21" t="s">
        <v>3152</v>
      </c>
      <c r="C314" s="3" t="s">
        <v>2571</v>
      </c>
      <c r="D314" s="3" t="s">
        <v>144</v>
      </c>
      <c r="E314" s="3" t="s">
        <v>323</v>
      </c>
      <c r="F314" s="3">
        <v>5</v>
      </c>
      <c r="G314" s="3">
        <f t="shared" si="148"/>
        <v>1</v>
      </c>
      <c r="H314" s="3">
        <v>5</v>
      </c>
      <c r="I314" s="3">
        <f t="shared" si="149"/>
        <v>1</v>
      </c>
      <c r="J314" s="1">
        <f t="shared" si="178"/>
        <v>1</v>
      </c>
      <c r="K314" s="3">
        <v>5</v>
      </c>
      <c r="L314" s="3">
        <f t="shared" si="150"/>
        <v>1</v>
      </c>
      <c r="M314" s="3">
        <v>5</v>
      </c>
      <c r="N314" s="3">
        <f t="shared" si="151"/>
        <v>1</v>
      </c>
      <c r="O314" s="3">
        <v>5</v>
      </c>
      <c r="P314" s="3">
        <f t="shared" si="152"/>
        <v>1</v>
      </c>
      <c r="Q314" s="3">
        <v>5</v>
      </c>
      <c r="R314" s="3">
        <f t="shared" si="153"/>
        <v>1</v>
      </c>
      <c r="S314" s="3">
        <v>4</v>
      </c>
      <c r="T314" s="3">
        <f t="shared" si="154"/>
        <v>0.75</v>
      </c>
      <c r="U314" s="3">
        <v>5</v>
      </c>
      <c r="V314" s="3">
        <f t="shared" si="155"/>
        <v>1</v>
      </c>
      <c r="W314" s="3">
        <v>5</v>
      </c>
      <c r="X314" s="3">
        <f t="shared" si="156"/>
        <v>1</v>
      </c>
      <c r="Y314" s="3">
        <v>4</v>
      </c>
      <c r="Z314" s="3">
        <f t="shared" si="157"/>
        <v>0.75</v>
      </c>
      <c r="AA314" s="3">
        <v>5</v>
      </c>
      <c r="AB314" s="3">
        <f t="shared" si="158"/>
        <v>1</v>
      </c>
      <c r="AC314" s="3">
        <v>5</v>
      </c>
      <c r="AD314" s="3">
        <f t="shared" si="159"/>
        <v>1</v>
      </c>
      <c r="AE314" s="3">
        <v>5</v>
      </c>
      <c r="AF314" s="3">
        <f t="shared" si="160"/>
        <v>1</v>
      </c>
      <c r="AG314" s="3">
        <v>2</v>
      </c>
      <c r="AH314" s="3">
        <f t="shared" si="161"/>
        <v>0.25</v>
      </c>
      <c r="AI314" s="3">
        <f t="shared" si="179"/>
        <v>0.89583333333333337</v>
      </c>
      <c r="AJ314" s="3">
        <v>5</v>
      </c>
      <c r="AK314" s="3">
        <f t="shared" si="162"/>
        <v>1</v>
      </c>
      <c r="AL314" s="3">
        <v>5</v>
      </c>
      <c r="AM314" s="3">
        <f t="shared" si="163"/>
        <v>1</v>
      </c>
      <c r="AN314" s="3">
        <f t="shared" si="180"/>
        <v>1</v>
      </c>
      <c r="AO314" s="3" t="s">
        <v>2577</v>
      </c>
      <c r="AP314" s="3">
        <v>3</v>
      </c>
      <c r="AQ314" s="3">
        <f t="shared" si="164"/>
        <v>0.66666666666666663</v>
      </c>
      <c r="AR314" s="3">
        <v>1</v>
      </c>
      <c r="AS314" s="3">
        <f t="shared" si="165"/>
        <v>0</v>
      </c>
      <c r="AT314" s="3">
        <v>1</v>
      </c>
      <c r="AU314" s="3">
        <f t="shared" si="166"/>
        <v>0</v>
      </c>
      <c r="AV314" s="3">
        <v>2</v>
      </c>
      <c r="AW314" s="3">
        <f t="shared" si="167"/>
        <v>0.33333333333333331</v>
      </c>
      <c r="AX314" s="3">
        <v>1</v>
      </c>
      <c r="AY314" s="3">
        <f t="shared" si="168"/>
        <v>0</v>
      </c>
      <c r="AZ314" s="3">
        <v>2</v>
      </c>
      <c r="BA314" s="3">
        <f t="shared" si="169"/>
        <v>0.33333333333333331</v>
      </c>
      <c r="BB314" s="3">
        <v>2</v>
      </c>
      <c r="BC314" s="3">
        <f t="shared" si="170"/>
        <v>0.33333333333333331</v>
      </c>
      <c r="BD314" s="3">
        <v>3</v>
      </c>
      <c r="BE314" s="3">
        <f t="shared" si="171"/>
        <v>0.66666666666666663</v>
      </c>
      <c r="BF314" s="3">
        <v>3</v>
      </c>
      <c r="BG314" s="3">
        <f t="shared" si="172"/>
        <v>0.66666666666666663</v>
      </c>
      <c r="BH314" s="3">
        <f t="shared" si="181"/>
        <v>0.33333333333333326</v>
      </c>
      <c r="BI314" s="3" t="s">
        <v>2578</v>
      </c>
      <c r="BJ314" s="3">
        <v>3</v>
      </c>
      <c r="BO314" s="3">
        <v>4</v>
      </c>
      <c r="BP314" s="3">
        <f t="shared" si="173"/>
        <v>1</v>
      </c>
      <c r="BQ314" s="3">
        <v>4</v>
      </c>
      <c r="BR314" s="3">
        <f t="shared" si="174"/>
        <v>1</v>
      </c>
      <c r="BS314" s="3">
        <f t="shared" si="182"/>
        <v>1</v>
      </c>
      <c r="BT314" s="3">
        <v>4</v>
      </c>
      <c r="BU314" s="3">
        <f t="shared" si="175"/>
        <v>1</v>
      </c>
      <c r="BV314" s="3">
        <v>2</v>
      </c>
      <c r="BW314" s="3">
        <f t="shared" si="176"/>
        <v>0.33333333333333331</v>
      </c>
      <c r="BX314" s="3">
        <v>1</v>
      </c>
      <c r="BY314" s="3">
        <f t="shared" si="177"/>
        <v>0</v>
      </c>
      <c r="BZ314" s="3">
        <f t="shared" si="183"/>
        <v>0.44444444444444442</v>
      </c>
      <c r="CA314" s="3" t="s">
        <v>2579</v>
      </c>
      <c r="CB314" s="3">
        <v>1</v>
      </c>
      <c r="CC314" s="3">
        <v>8</v>
      </c>
      <c r="CD314" s="3">
        <f t="shared" si="184"/>
        <v>0.81051587301587313</v>
      </c>
    </row>
    <row r="315" spans="1:82" ht="15" x14ac:dyDescent="0.2">
      <c r="A315" s="3" t="s">
        <v>2580</v>
      </c>
      <c r="B315" s="21" t="s">
        <v>3153</v>
      </c>
      <c r="C315" s="3" t="s">
        <v>2581</v>
      </c>
      <c r="D315" s="3" t="s">
        <v>144</v>
      </c>
      <c r="E315" s="3" t="s">
        <v>2582</v>
      </c>
      <c r="F315" s="3">
        <v>5</v>
      </c>
      <c r="G315" s="3">
        <f t="shared" si="148"/>
        <v>1</v>
      </c>
      <c r="H315" s="3">
        <v>5</v>
      </c>
      <c r="I315" s="3">
        <f t="shared" si="149"/>
        <v>1</v>
      </c>
      <c r="J315" s="1">
        <f t="shared" si="178"/>
        <v>1</v>
      </c>
      <c r="K315" s="3">
        <v>4</v>
      </c>
      <c r="L315" s="3">
        <f t="shared" si="150"/>
        <v>0.75</v>
      </c>
      <c r="M315" s="3">
        <v>4</v>
      </c>
      <c r="N315" s="3">
        <f t="shared" si="151"/>
        <v>0.75</v>
      </c>
      <c r="O315" s="3">
        <v>4</v>
      </c>
      <c r="P315" s="3">
        <f t="shared" si="152"/>
        <v>0.75</v>
      </c>
      <c r="Q315" s="3">
        <v>5</v>
      </c>
      <c r="R315" s="3">
        <f t="shared" si="153"/>
        <v>1</v>
      </c>
      <c r="S315" s="3">
        <v>5</v>
      </c>
      <c r="T315" s="3">
        <f t="shared" si="154"/>
        <v>1</v>
      </c>
      <c r="U315" s="3">
        <v>5</v>
      </c>
      <c r="V315" s="3">
        <f t="shared" si="155"/>
        <v>1</v>
      </c>
      <c r="W315" s="3">
        <v>4</v>
      </c>
      <c r="X315" s="3">
        <f t="shared" si="156"/>
        <v>0.75</v>
      </c>
      <c r="Y315" s="3">
        <v>5</v>
      </c>
      <c r="Z315" s="3">
        <f t="shared" si="157"/>
        <v>1</v>
      </c>
      <c r="AA315" s="3">
        <v>5</v>
      </c>
      <c r="AB315" s="3">
        <f t="shared" si="158"/>
        <v>1</v>
      </c>
      <c r="AC315" s="3">
        <v>4</v>
      </c>
      <c r="AD315" s="3">
        <f t="shared" si="159"/>
        <v>0.75</v>
      </c>
      <c r="AE315" s="3">
        <v>5</v>
      </c>
      <c r="AF315" s="3">
        <f t="shared" si="160"/>
        <v>1</v>
      </c>
      <c r="AG315" s="3">
        <v>5</v>
      </c>
      <c r="AH315" s="3">
        <f t="shared" si="161"/>
        <v>1</v>
      </c>
      <c r="AI315" s="3">
        <f t="shared" si="179"/>
        <v>0.89583333333333337</v>
      </c>
      <c r="AJ315" s="3">
        <v>5</v>
      </c>
      <c r="AK315" s="3">
        <f t="shared" si="162"/>
        <v>1</v>
      </c>
      <c r="AL315" s="3">
        <v>5</v>
      </c>
      <c r="AM315" s="3">
        <f t="shared" si="163"/>
        <v>1</v>
      </c>
      <c r="AN315" s="3">
        <f t="shared" si="180"/>
        <v>1</v>
      </c>
      <c r="AO315" s="3" t="s">
        <v>2588</v>
      </c>
      <c r="AP315" s="3">
        <v>4</v>
      </c>
      <c r="AQ315" s="3">
        <f t="shared" si="164"/>
        <v>1</v>
      </c>
      <c r="AR315" s="3">
        <v>4</v>
      </c>
      <c r="AS315" s="3">
        <f t="shared" si="165"/>
        <v>1</v>
      </c>
      <c r="AT315" s="3">
        <v>1</v>
      </c>
      <c r="AU315" s="3">
        <f t="shared" si="166"/>
        <v>0</v>
      </c>
      <c r="AV315" s="3">
        <v>1</v>
      </c>
      <c r="AW315" s="3">
        <f t="shared" si="167"/>
        <v>0</v>
      </c>
      <c r="AX315" s="3">
        <v>4</v>
      </c>
      <c r="AY315" s="3">
        <f t="shared" si="168"/>
        <v>1</v>
      </c>
      <c r="AZ315" s="3">
        <v>4</v>
      </c>
      <c r="BA315" s="3">
        <f t="shared" si="169"/>
        <v>1</v>
      </c>
      <c r="BB315" s="3">
        <v>3</v>
      </c>
      <c r="BC315" s="3">
        <f t="shared" si="170"/>
        <v>0.66666666666666663</v>
      </c>
      <c r="BD315" s="3">
        <v>3</v>
      </c>
      <c r="BE315" s="3">
        <f t="shared" si="171"/>
        <v>0.66666666666666663</v>
      </c>
      <c r="BF315" s="3">
        <v>3</v>
      </c>
      <c r="BG315" s="3">
        <f t="shared" si="172"/>
        <v>0.66666666666666663</v>
      </c>
      <c r="BH315" s="3">
        <f t="shared" si="181"/>
        <v>0.66666666666666674</v>
      </c>
      <c r="BO315" s="3">
        <v>4</v>
      </c>
      <c r="BP315" s="3">
        <f t="shared" si="173"/>
        <v>1</v>
      </c>
      <c r="BQ315" s="3">
        <v>4</v>
      </c>
      <c r="BR315" s="3">
        <f t="shared" si="174"/>
        <v>1</v>
      </c>
      <c r="BS315" s="3">
        <f t="shared" si="182"/>
        <v>1</v>
      </c>
      <c r="BT315" s="3">
        <v>4</v>
      </c>
      <c r="BU315" s="3">
        <f t="shared" si="175"/>
        <v>1</v>
      </c>
      <c r="BV315" s="3">
        <v>2</v>
      </c>
      <c r="BW315" s="3">
        <f t="shared" si="176"/>
        <v>0.33333333333333331</v>
      </c>
      <c r="BX315" s="3">
        <v>4</v>
      </c>
      <c r="BY315" s="3">
        <f t="shared" si="177"/>
        <v>1</v>
      </c>
      <c r="BZ315" s="3">
        <f t="shared" si="183"/>
        <v>0.77777777777777768</v>
      </c>
      <c r="CA315" s="3" t="s">
        <v>2589</v>
      </c>
      <c r="CB315" s="3">
        <v>1</v>
      </c>
      <c r="CC315" s="3">
        <v>3</v>
      </c>
      <c r="CD315" s="3">
        <f t="shared" si="184"/>
        <v>0.90575396825396826</v>
      </c>
    </row>
    <row r="316" spans="1:82" ht="15" x14ac:dyDescent="0.2">
      <c r="A316" s="3" t="s">
        <v>2590</v>
      </c>
      <c r="B316" s="21" t="s">
        <v>3153</v>
      </c>
      <c r="C316" s="3" t="s">
        <v>2591</v>
      </c>
      <c r="D316" s="3" t="s">
        <v>124</v>
      </c>
      <c r="E316" s="3" t="s">
        <v>2592</v>
      </c>
      <c r="F316" s="3">
        <v>4</v>
      </c>
      <c r="G316" s="3">
        <f t="shared" si="148"/>
        <v>0.75</v>
      </c>
      <c r="H316" s="3">
        <v>4</v>
      </c>
      <c r="I316" s="3">
        <f t="shared" si="149"/>
        <v>0.75</v>
      </c>
      <c r="J316" s="1">
        <f t="shared" si="178"/>
        <v>0.75</v>
      </c>
      <c r="K316" s="3">
        <v>5</v>
      </c>
      <c r="L316" s="3">
        <f t="shared" si="150"/>
        <v>1</v>
      </c>
      <c r="M316" s="3">
        <v>5</v>
      </c>
      <c r="N316" s="3">
        <f t="shared" si="151"/>
        <v>1</v>
      </c>
      <c r="O316" s="3">
        <v>4</v>
      </c>
      <c r="P316" s="3">
        <f t="shared" si="152"/>
        <v>0.75</v>
      </c>
      <c r="Q316" s="3">
        <v>4</v>
      </c>
      <c r="R316" s="3">
        <f t="shared" si="153"/>
        <v>0.75</v>
      </c>
      <c r="S316" s="3">
        <v>5</v>
      </c>
      <c r="T316" s="3">
        <f t="shared" si="154"/>
        <v>1</v>
      </c>
      <c r="U316" s="3">
        <v>4</v>
      </c>
      <c r="V316" s="3">
        <f t="shared" si="155"/>
        <v>0.75</v>
      </c>
      <c r="W316" s="3">
        <v>4</v>
      </c>
      <c r="X316" s="3">
        <f t="shared" si="156"/>
        <v>0.75</v>
      </c>
      <c r="Y316" s="3">
        <v>4</v>
      </c>
      <c r="Z316" s="3">
        <f t="shared" si="157"/>
        <v>0.75</v>
      </c>
      <c r="AA316" s="3">
        <v>5</v>
      </c>
      <c r="AB316" s="3">
        <f t="shared" si="158"/>
        <v>1</v>
      </c>
      <c r="AC316" s="3">
        <v>4</v>
      </c>
      <c r="AD316" s="3">
        <f t="shared" si="159"/>
        <v>0.75</v>
      </c>
      <c r="AE316" s="3">
        <v>4</v>
      </c>
      <c r="AF316" s="3">
        <f t="shared" si="160"/>
        <v>0.75</v>
      </c>
      <c r="AG316" s="3">
        <v>4</v>
      </c>
      <c r="AH316" s="3">
        <f t="shared" si="161"/>
        <v>0.75</v>
      </c>
      <c r="AI316" s="3">
        <f t="shared" si="179"/>
        <v>0.83333333333333337</v>
      </c>
      <c r="AJ316" s="3">
        <v>5</v>
      </c>
      <c r="AK316" s="3">
        <f t="shared" si="162"/>
        <v>1</v>
      </c>
      <c r="AL316" s="3">
        <v>4</v>
      </c>
      <c r="AM316" s="3">
        <f t="shared" si="163"/>
        <v>0.75</v>
      </c>
      <c r="AN316" s="3">
        <f t="shared" si="180"/>
        <v>0.875</v>
      </c>
      <c r="AO316" s="3" t="s">
        <v>2598</v>
      </c>
      <c r="AP316" s="3">
        <v>4</v>
      </c>
      <c r="AQ316" s="3">
        <f t="shared" si="164"/>
        <v>1</v>
      </c>
      <c r="AR316" s="3">
        <v>0</v>
      </c>
      <c r="AS316" s="3">
        <f t="shared" si="165"/>
        <v>-0.33333333333333331</v>
      </c>
      <c r="AT316" s="3">
        <v>1</v>
      </c>
      <c r="AU316" s="3">
        <f t="shared" si="166"/>
        <v>0</v>
      </c>
      <c r="AV316" s="3">
        <v>4</v>
      </c>
      <c r="AW316" s="3">
        <f t="shared" si="167"/>
        <v>1</v>
      </c>
      <c r="AX316" s="3">
        <v>1</v>
      </c>
      <c r="AY316" s="3">
        <f t="shared" si="168"/>
        <v>0</v>
      </c>
      <c r="AZ316" s="3">
        <v>4</v>
      </c>
      <c r="BA316" s="3">
        <f t="shared" si="169"/>
        <v>1</v>
      </c>
      <c r="BB316" s="3">
        <v>1</v>
      </c>
      <c r="BC316" s="3">
        <f t="shared" si="170"/>
        <v>0</v>
      </c>
      <c r="BD316" s="3">
        <v>0</v>
      </c>
      <c r="BE316" s="3">
        <f t="shared" si="171"/>
        <v>-0.33333333333333331</v>
      </c>
      <c r="BF316" s="3">
        <v>4</v>
      </c>
      <c r="BG316" s="3">
        <f t="shared" si="172"/>
        <v>1</v>
      </c>
      <c r="BH316" s="3" t="str">
        <f t="shared" si="181"/>
        <v/>
      </c>
      <c r="BI316" s="3" t="s">
        <v>2599</v>
      </c>
      <c r="BJ316" s="3">
        <v>3</v>
      </c>
      <c r="BK316" s="3" t="s">
        <v>2600</v>
      </c>
      <c r="BL316" s="3">
        <v>3</v>
      </c>
      <c r="BM316" s="3" t="s">
        <v>2601</v>
      </c>
      <c r="BN316" s="3">
        <v>3</v>
      </c>
      <c r="BO316" s="3">
        <v>4</v>
      </c>
      <c r="BP316" s="3">
        <f t="shared" si="173"/>
        <v>1</v>
      </c>
      <c r="BQ316" s="3">
        <v>4</v>
      </c>
      <c r="BR316" s="3">
        <f t="shared" si="174"/>
        <v>1</v>
      </c>
      <c r="BS316" s="3">
        <f t="shared" si="182"/>
        <v>1</v>
      </c>
      <c r="BT316" s="3">
        <v>4</v>
      </c>
      <c r="BU316" s="3">
        <f t="shared" si="175"/>
        <v>1</v>
      </c>
      <c r="BV316" s="3">
        <v>3</v>
      </c>
      <c r="BW316" s="3">
        <f t="shared" si="176"/>
        <v>0.66666666666666663</v>
      </c>
      <c r="BX316" s="3">
        <v>3</v>
      </c>
      <c r="BY316" s="3">
        <f t="shared" si="177"/>
        <v>0.66666666666666663</v>
      </c>
      <c r="BZ316" s="3">
        <f t="shared" si="183"/>
        <v>0.77777777777777768</v>
      </c>
      <c r="CA316" s="3" t="s">
        <v>2602</v>
      </c>
      <c r="CB316" s="3">
        <v>1</v>
      </c>
      <c r="CC316" s="3">
        <v>1</v>
      </c>
      <c r="CD316" s="3">
        <f t="shared" si="184"/>
        <v>0.87268518518518512</v>
      </c>
    </row>
    <row r="317" spans="1:82" ht="15" x14ac:dyDescent="0.2">
      <c r="A317" s="3" t="s">
        <v>2603</v>
      </c>
      <c r="B317" s="21" t="s">
        <v>3137</v>
      </c>
      <c r="C317" s="3" t="s">
        <v>2604</v>
      </c>
      <c r="D317" s="3" t="s">
        <v>124</v>
      </c>
      <c r="E317" s="3" t="s">
        <v>242</v>
      </c>
      <c r="F317" s="3">
        <v>5</v>
      </c>
      <c r="G317" s="3">
        <f t="shared" si="148"/>
        <v>1</v>
      </c>
      <c r="H317" s="3">
        <v>5</v>
      </c>
      <c r="I317" s="3">
        <f t="shared" si="149"/>
        <v>1</v>
      </c>
      <c r="J317" s="1">
        <f t="shared" si="178"/>
        <v>1</v>
      </c>
      <c r="K317" s="3">
        <v>5</v>
      </c>
      <c r="L317" s="3">
        <f t="shared" si="150"/>
        <v>1</v>
      </c>
      <c r="M317" s="3">
        <v>4</v>
      </c>
      <c r="N317" s="3">
        <f t="shared" si="151"/>
        <v>0.75</v>
      </c>
      <c r="O317" s="3">
        <v>5</v>
      </c>
      <c r="P317" s="3">
        <f t="shared" si="152"/>
        <v>1</v>
      </c>
      <c r="Q317" s="3">
        <v>3</v>
      </c>
      <c r="R317" s="3">
        <f t="shared" si="153"/>
        <v>0.5</v>
      </c>
      <c r="S317" s="3">
        <v>3</v>
      </c>
      <c r="T317" s="3">
        <f t="shared" si="154"/>
        <v>0.5</v>
      </c>
      <c r="U317" s="3">
        <v>4</v>
      </c>
      <c r="V317" s="3">
        <f t="shared" si="155"/>
        <v>0.75</v>
      </c>
      <c r="W317" s="3">
        <v>3</v>
      </c>
      <c r="X317" s="3">
        <f t="shared" si="156"/>
        <v>0.5</v>
      </c>
      <c r="Y317" s="3">
        <v>3</v>
      </c>
      <c r="Z317" s="3">
        <f t="shared" si="157"/>
        <v>0.5</v>
      </c>
      <c r="AA317" s="3">
        <v>5</v>
      </c>
      <c r="AB317" s="3">
        <f t="shared" si="158"/>
        <v>1</v>
      </c>
      <c r="AC317" s="3">
        <v>3</v>
      </c>
      <c r="AD317" s="3">
        <f t="shared" si="159"/>
        <v>0.5</v>
      </c>
      <c r="AE317" s="3">
        <v>4</v>
      </c>
      <c r="AF317" s="3">
        <f t="shared" si="160"/>
        <v>0.75</v>
      </c>
      <c r="AG317" s="3">
        <v>2</v>
      </c>
      <c r="AH317" s="3">
        <f t="shared" si="161"/>
        <v>0.25</v>
      </c>
      <c r="AI317" s="3">
        <f t="shared" si="179"/>
        <v>0.66666666666666663</v>
      </c>
      <c r="AJ317" s="3">
        <v>4</v>
      </c>
      <c r="AK317" s="3">
        <f t="shared" si="162"/>
        <v>0.75</v>
      </c>
      <c r="AL317" s="3">
        <v>4</v>
      </c>
      <c r="AM317" s="3">
        <f t="shared" si="163"/>
        <v>0.75</v>
      </c>
      <c r="AN317" s="3">
        <f t="shared" si="180"/>
        <v>0.75</v>
      </c>
      <c r="AO317" s="3" t="s">
        <v>2608</v>
      </c>
      <c r="AP317" s="3">
        <v>2</v>
      </c>
      <c r="AQ317" s="3">
        <f t="shared" si="164"/>
        <v>0.33333333333333331</v>
      </c>
      <c r="AR317" s="3">
        <v>1</v>
      </c>
      <c r="AS317" s="3">
        <f t="shared" si="165"/>
        <v>0</v>
      </c>
      <c r="AT317" s="3">
        <v>1</v>
      </c>
      <c r="AU317" s="3">
        <f t="shared" si="166"/>
        <v>0</v>
      </c>
      <c r="AV317" s="3">
        <v>1</v>
      </c>
      <c r="AW317" s="3">
        <f t="shared" si="167"/>
        <v>0</v>
      </c>
      <c r="AX317" s="3">
        <v>2</v>
      </c>
      <c r="AY317" s="3">
        <f t="shared" si="168"/>
        <v>0.33333333333333331</v>
      </c>
      <c r="AZ317" s="3">
        <v>1</v>
      </c>
      <c r="BA317" s="3">
        <f t="shared" si="169"/>
        <v>0</v>
      </c>
      <c r="BB317" s="3">
        <v>1</v>
      </c>
      <c r="BC317" s="3">
        <f t="shared" si="170"/>
        <v>0</v>
      </c>
      <c r="BD317" s="3">
        <v>3</v>
      </c>
      <c r="BE317" s="3">
        <f t="shared" si="171"/>
        <v>0.66666666666666663</v>
      </c>
      <c r="BF317" s="3">
        <v>2</v>
      </c>
      <c r="BG317" s="3">
        <f t="shared" si="172"/>
        <v>0.33333333333333331</v>
      </c>
      <c r="BH317" s="3">
        <f t="shared" si="181"/>
        <v>0.18518518518518517</v>
      </c>
      <c r="BO317" s="3">
        <v>4</v>
      </c>
      <c r="BP317" s="3">
        <f t="shared" si="173"/>
        <v>1</v>
      </c>
      <c r="BQ317" s="3">
        <v>4</v>
      </c>
      <c r="BR317" s="3">
        <f t="shared" si="174"/>
        <v>1</v>
      </c>
      <c r="BS317" s="3">
        <f t="shared" si="182"/>
        <v>1</v>
      </c>
      <c r="BT317" s="3">
        <v>4</v>
      </c>
      <c r="BU317" s="3">
        <f t="shared" si="175"/>
        <v>1</v>
      </c>
      <c r="BV317" s="3">
        <v>2</v>
      </c>
      <c r="BW317" s="3">
        <f t="shared" si="176"/>
        <v>0.33333333333333331</v>
      </c>
      <c r="BX317" s="3">
        <v>3</v>
      </c>
      <c r="BY317" s="3">
        <f t="shared" si="177"/>
        <v>0.66666666666666663</v>
      </c>
      <c r="BZ317" s="3">
        <f t="shared" si="183"/>
        <v>0.66666666666666663</v>
      </c>
      <c r="CA317" s="3" t="s">
        <v>2609</v>
      </c>
      <c r="CB317" s="3">
        <v>1</v>
      </c>
      <c r="CC317" s="3">
        <v>2</v>
      </c>
      <c r="CD317" s="3">
        <f t="shared" si="184"/>
        <v>0.75264550264550256</v>
      </c>
    </row>
    <row r="318" spans="1:82" ht="15" x14ac:dyDescent="0.2">
      <c r="A318" s="3" t="s">
        <v>2610</v>
      </c>
      <c r="B318" s="21" t="s">
        <v>3137</v>
      </c>
      <c r="C318" s="3" t="s">
        <v>2611</v>
      </c>
      <c r="D318" s="3" t="s">
        <v>124</v>
      </c>
      <c r="E318" s="3" t="s">
        <v>549</v>
      </c>
      <c r="F318" s="3">
        <v>5</v>
      </c>
      <c r="G318" s="3">
        <f t="shared" si="148"/>
        <v>1</v>
      </c>
      <c r="H318" s="3">
        <v>5</v>
      </c>
      <c r="I318" s="3">
        <f t="shared" si="149"/>
        <v>1</v>
      </c>
      <c r="J318" s="1">
        <f t="shared" si="178"/>
        <v>1</v>
      </c>
      <c r="K318" s="3">
        <v>4</v>
      </c>
      <c r="L318" s="3">
        <f t="shared" si="150"/>
        <v>0.75</v>
      </c>
      <c r="M318" s="3">
        <v>4</v>
      </c>
      <c r="N318" s="3">
        <f t="shared" si="151"/>
        <v>0.75</v>
      </c>
      <c r="O318" s="3">
        <v>4</v>
      </c>
      <c r="P318" s="3">
        <f t="shared" si="152"/>
        <v>0.75</v>
      </c>
      <c r="Q318" s="3">
        <v>4</v>
      </c>
      <c r="R318" s="3">
        <f t="shared" si="153"/>
        <v>0.75</v>
      </c>
      <c r="S318" s="3">
        <v>4</v>
      </c>
      <c r="T318" s="3">
        <f t="shared" si="154"/>
        <v>0.75</v>
      </c>
      <c r="U318" s="3">
        <v>4</v>
      </c>
      <c r="V318" s="3">
        <f t="shared" si="155"/>
        <v>0.75</v>
      </c>
      <c r="W318" s="3">
        <v>4</v>
      </c>
      <c r="X318" s="3">
        <f t="shared" si="156"/>
        <v>0.75</v>
      </c>
      <c r="Y318" s="3">
        <v>4</v>
      </c>
      <c r="Z318" s="3">
        <f t="shared" si="157"/>
        <v>0.75</v>
      </c>
      <c r="AA318" s="3">
        <v>4</v>
      </c>
      <c r="AB318" s="3">
        <f t="shared" si="158"/>
        <v>0.75</v>
      </c>
      <c r="AC318" s="3">
        <v>4</v>
      </c>
      <c r="AD318" s="3">
        <f t="shared" si="159"/>
        <v>0.75</v>
      </c>
      <c r="AE318" s="3">
        <v>4</v>
      </c>
      <c r="AF318" s="3">
        <f t="shared" si="160"/>
        <v>0.75</v>
      </c>
      <c r="AG318" s="3">
        <v>4</v>
      </c>
      <c r="AH318" s="3">
        <f t="shared" si="161"/>
        <v>0.75</v>
      </c>
      <c r="AI318" s="3">
        <f t="shared" si="179"/>
        <v>0.75</v>
      </c>
      <c r="AJ318" s="3">
        <v>4</v>
      </c>
      <c r="AK318" s="3">
        <f t="shared" si="162"/>
        <v>0.75</v>
      </c>
      <c r="AL318" s="3">
        <v>4</v>
      </c>
      <c r="AM318" s="3">
        <f t="shared" si="163"/>
        <v>0.75</v>
      </c>
      <c r="AN318" s="3">
        <f t="shared" si="180"/>
        <v>0.75</v>
      </c>
      <c r="AO318" s="3" t="s">
        <v>2616</v>
      </c>
      <c r="AP318" s="3">
        <v>4</v>
      </c>
      <c r="AQ318" s="3">
        <f t="shared" si="164"/>
        <v>1</v>
      </c>
      <c r="AR318" s="3">
        <v>3</v>
      </c>
      <c r="AS318" s="3">
        <f t="shared" si="165"/>
        <v>0.66666666666666663</v>
      </c>
      <c r="AT318" s="3">
        <v>2</v>
      </c>
      <c r="AU318" s="3">
        <f t="shared" si="166"/>
        <v>0.33333333333333331</v>
      </c>
      <c r="AV318" s="3">
        <v>3</v>
      </c>
      <c r="AW318" s="3">
        <f t="shared" si="167"/>
        <v>0.66666666666666663</v>
      </c>
      <c r="AX318" s="3">
        <v>3</v>
      </c>
      <c r="AY318" s="3">
        <f t="shared" si="168"/>
        <v>0.66666666666666663</v>
      </c>
      <c r="AZ318" s="3">
        <v>4</v>
      </c>
      <c r="BA318" s="3">
        <f t="shared" si="169"/>
        <v>1</v>
      </c>
      <c r="BB318" s="3">
        <v>3</v>
      </c>
      <c r="BC318" s="3">
        <f t="shared" si="170"/>
        <v>0.66666666666666663</v>
      </c>
      <c r="BD318" s="3">
        <v>3</v>
      </c>
      <c r="BE318" s="3">
        <f t="shared" si="171"/>
        <v>0.66666666666666663</v>
      </c>
      <c r="BF318" s="3">
        <v>2</v>
      </c>
      <c r="BG318" s="3">
        <f t="shared" si="172"/>
        <v>0.33333333333333331</v>
      </c>
      <c r="BH318" s="3">
        <f t="shared" si="181"/>
        <v>0.66666666666666663</v>
      </c>
      <c r="BO318" s="3">
        <v>4</v>
      </c>
      <c r="BP318" s="3">
        <f t="shared" si="173"/>
        <v>1</v>
      </c>
      <c r="BQ318" s="3">
        <v>4</v>
      </c>
      <c r="BR318" s="3">
        <f t="shared" si="174"/>
        <v>1</v>
      </c>
      <c r="BS318" s="3">
        <f t="shared" si="182"/>
        <v>1</v>
      </c>
      <c r="BT318" s="3">
        <v>4</v>
      </c>
      <c r="BU318" s="3">
        <f t="shared" si="175"/>
        <v>1</v>
      </c>
      <c r="BV318" s="3">
        <v>3</v>
      </c>
      <c r="BW318" s="3">
        <f t="shared" si="176"/>
        <v>0.66666666666666663</v>
      </c>
      <c r="BX318" s="3">
        <v>3</v>
      </c>
      <c r="BY318" s="3">
        <f t="shared" si="177"/>
        <v>0.66666666666666663</v>
      </c>
      <c r="BZ318" s="3">
        <f t="shared" si="183"/>
        <v>0.77777777777777768</v>
      </c>
      <c r="CA318" s="3" t="s">
        <v>2617</v>
      </c>
      <c r="CB318" s="3">
        <v>1</v>
      </c>
      <c r="CC318" s="3">
        <v>5</v>
      </c>
      <c r="CD318" s="3">
        <f t="shared" si="184"/>
        <v>0.84920634920634908</v>
      </c>
    </row>
    <row r="319" spans="1:82" ht="15" x14ac:dyDescent="0.2">
      <c r="A319" s="3" t="s">
        <v>2618</v>
      </c>
      <c r="B319" s="21" t="s">
        <v>3137</v>
      </c>
      <c r="C319" s="3" t="s">
        <v>2619</v>
      </c>
      <c r="D319" s="3" t="s">
        <v>144</v>
      </c>
      <c r="E319" s="3" t="s">
        <v>2422</v>
      </c>
      <c r="G319" s="3">
        <f t="shared" si="148"/>
        <v>-0.25</v>
      </c>
      <c r="I319" s="3">
        <f t="shared" si="149"/>
        <v>-0.25</v>
      </c>
      <c r="J319" s="1" t="str">
        <f t="shared" si="178"/>
        <v/>
      </c>
      <c r="L319" s="3">
        <f t="shared" si="150"/>
        <v>-0.25</v>
      </c>
      <c r="N319" s="3">
        <f t="shared" si="151"/>
        <v>-0.25</v>
      </c>
      <c r="P319" s="3">
        <f t="shared" si="152"/>
        <v>-0.25</v>
      </c>
      <c r="R319" s="3">
        <f t="shared" si="153"/>
        <v>-0.25</v>
      </c>
      <c r="T319" s="3">
        <f t="shared" si="154"/>
        <v>-0.25</v>
      </c>
      <c r="V319" s="3">
        <f t="shared" si="155"/>
        <v>-0.25</v>
      </c>
      <c r="X319" s="3">
        <f t="shared" si="156"/>
        <v>-0.25</v>
      </c>
      <c r="Z319" s="3">
        <f t="shared" si="157"/>
        <v>-0.25</v>
      </c>
      <c r="AB319" s="3">
        <f t="shared" si="158"/>
        <v>-0.25</v>
      </c>
      <c r="AD319" s="3">
        <f t="shared" si="159"/>
        <v>-0.25</v>
      </c>
      <c r="AF319" s="3">
        <f t="shared" si="160"/>
        <v>-0.25</v>
      </c>
      <c r="AH319" s="3">
        <f t="shared" si="161"/>
        <v>-0.25</v>
      </c>
      <c r="AI319" s="3" t="str">
        <f t="shared" si="179"/>
        <v/>
      </c>
      <c r="AK319" s="3">
        <f t="shared" si="162"/>
        <v>-0.25</v>
      </c>
      <c r="AM319" s="3">
        <f t="shared" si="163"/>
        <v>-0.25</v>
      </c>
      <c r="AN319" s="3" t="str">
        <f t="shared" si="180"/>
        <v/>
      </c>
      <c r="AQ319" s="3">
        <f t="shared" si="164"/>
        <v>-0.33333333333333331</v>
      </c>
      <c r="AS319" s="3">
        <f t="shared" si="165"/>
        <v>-0.33333333333333331</v>
      </c>
      <c r="AU319" s="3">
        <f t="shared" si="166"/>
        <v>-0.33333333333333331</v>
      </c>
      <c r="AW319" s="3">
        <f t="shared" si="167"/>
        <v>-0.33333333333333331</v>
      </c>
      <c r="AY319" s="3">
        <f t="shared" si="168"/>
        <v>-0.33333333333333331</v>
      </c>
      <c r="BA319" s="3">
        <f t="shared" si="169"/>
        <v>-0.33333333333333331</v>
      </c>
      <c r="BC319" s="3">
        <f t="shared" si="170"/>
        <v>-0.33333333333333331</v>
      </c>
      <c r="BE319" s="3">
        <f t="shared" si="171"/>
        <v>-0.33333333333333331</v>
      </c>
      <c r="BG319" s="3">
        <f t="shared" si="172"/>
        <v>-0.33333333333333331</v>
      </c>
      <c r="BH319" s="3" t="str">
        <f t="shared" si="181"/>
        <v/>
      </c>
      <c r="BP319" s="3">
        <f t="shared" si="173"/>
        <v>-0.33333333333333331</v>
      </c>
      <c r="BR319" s="3">
        <f t="shared" si="174"/>
        <v>-0.33333333333333331</v>
      </c>
      <c r="BS319" s="3" t="str">
        <f t="shared" si="182"/>
        <v/>
      </c>
      <c r="BU319" s="3">
        <f t="shared" si="175"/>
        <v>-0.33333333333333331</v>
      </c>
      <c r="BW319" s="3">
        <f t="shared" si="176"/>
        <v>-0.33333333333333331</v>
      </c>
      <c r="BY319" s="3">
        <f t="shared" si="177"/>
        <v>-0.33333333333333331</v>
      </c>
      <c r="BZ319" s="3" t="str">
        <f t="shared" si="183"/>
        <v/>
      </c>
      <c r="CD319" s="3" t="str">
        <f t="shared" si="184"/>
        <v/>
      </c>
    </row>
    <row r="320" spans="1:82" ht="15" x14ac:dyDescent="0.2">
      <c r="A320" s="3" t="s">
        <v>2620</v>
      </c>
      <c r="B320" s="21" t="s">
        <v>3137</v>
      </c>
      <c r="C320" s="3" t="s">
        <v>2621</v>
      </c>
      <c r="D320" s="3" t="s">
        <v>124</v>
      </c>
      <c r="E320" s="3" t="s">
        <v>1650</v>
      </c>
      <c r="G320" s="3">
        <f t="shared" si="148"/>
        <v>-0.25</v>
      </c>
      <c r="I320" s="3">
        <f t="shared" si="149"/>
        <v>-0.25</v>
      </c>
      <c r="J320" s="1" t="str">
        <f t="shared" si="178"/>
        <v/>
      </c>
      <c r="L320" s="3">
        <f t="shared" si="150"/>
        <v>-0.25</v>
      </c>
      <c r="N320" s="3">
        <f t="shared" si="151"/>
        <v>-0.25</v>
      </c>
      <c r="P320" s="3">
        <f t="shared" si="152"/>
        <v>-0.25</v>
      </c>
      <c r="R320" s="3">
        <f t="shared" si="153"/>
        <v>-0.25</v>
      </c>
      <c r="T320" s="3">
        <f t="shared" si="154"/>
        <v>-0.25</v>
      </c>
      <c r="V320" s="3">
        <f t="shared" si="155"/>
        <v>-0.25</v>
      </c>
      <c r="X320" s="3">
        <f t="shared" si="156"/>
        <v>-0.25</v>
      </c>
      <c r="Z320" s="3">
        <f t="shared" si="157"/>
        <v>-0.25</v>
      </c>
      <c r="AB320" s="3">
        <f t="shared" si="158"/>
        <v>-0.25</v>
      </c>
      <c r="AD320" s="3">
        <f t="shared" si="159"/>
        <v>-0.25</v>
      </c>
      <c r="AF320" s="3">
        <f t="shared" si="160"/>
        <v>-0.25</v>
      </c>
      <c r="AH320" s="3">
        <f t="shared" si="161"/>
        <v>-0.25</v>
      </c>
      <c r="AI320" s="3" t="str">
        <f t="shared" si="179"/>
        <v/>
      </c>
      <c r="AK320" s="3">
        <f t="shared" si="162"/>
        <v>-0.25</v>
      </c>
      <c r="AM320" s="3">
        <f t="shared" si="163"/>
        <v>-0.25</v>
      </c>
      <c r="AN320" s="3" t="str">
        <f t="shared" si="180"/>
        <v/>
      </c>
      <c r="AQ320" s="3">
        <f t="shared" si="164"/>
        <v>-0.33333333333333331</v>
      </c>
      <c r="AS320" s="3">
        <f t="shared" si="165"/>
        <v>-0.33333333333333331</v>
      </c>
      <c r="AU320" s="3">
        <f t="shared" si="166"/>
        <v>-0.33333333333333331</v>
      </c>
      <c r="AW320" s="3">
        <f t="shared" si="167"/>
        <v>-0.33333333333333331</v>
      </c>
      <c r="AY320" s="3">
        <f t="shared" si="168"/>
        <v>-0.33333333333333331</v>
      </c>
      <c r="BA320" s="3">
        <f t="shared" si="169"/>
        <v>-0.33333333333333331</v>
      </c>
      <c r="BC320" s="3">
        <f t="shared" si="170"/>
        <v>-0.33333333333333331</v>
      </c>
      <c r="BE320" s="3">
        <f t="shared" si="171"/>
        <v>-0.33333333333333331</v>
      </c>
      <c r="BG320" s="3">
        <f t="shared" si="172"/>
        <v>-0.33333333333333331</v>
      </c>
      <c r="BH320" s="3" t="str">
        <f t="shared" si="181"/>
        <v/>
      </c>
      <c r="BP320" s="3">
        <f t="shared" si="173"/>
        <v>-0.33333333333333331</v>
      </c>
      <c r="BR320" s="3">
        <f t="shared" si="174"/>
        <v>-0.33333333333333331</v>
      </c>
      <c r="BS320" s="3" t="str">
        <f t="shared" si="182"/>
        <v/>
      </c>
      <c r="BU320" s="3">
        <f t="shared" si="175"/>
        <v>-0.33333333333333331</v>
      </c>
      <c r="BW320" s="3">
        <f t="shared" si="176"/>
        <v>-0.33333333333333331</v>
      </c>
      <c r="BY320" s="3">
        <f t="shared" si="177"/>
        <v>-0.33333333333333331</v>
      </c>
      <c r="BZ320" s="3" t="str">
        <f t="shared" si="183"/>
        <v/>
      </c>
      <c r="CD320" s="3" t="str">
        <f t="shared" si="184"/>
        <v/>
      </c>
    </row>
    <row r="321" spans="1:82" ht="15" x14ac:dyDescent="0.2">
      <c r="A321" s="3" t="s">
        <v>2622</v>
      </c>
      <c r="B321" s="21" t="s">
        <v>3150</v>
      </c>
      <c r="C321" s="3" t="s">
        <v>2623</v>
      </c>
      <c r="D321" s="3" t="s">
        <v>113</v>
      </c>
      <c r="E321" s="3" t="s">
        <v>1211</v>
      </c>
      <c r="F321" s="3">
        <v>5</v>
      </c>
      <c r="G321" s="3">
        <f t="shared" si="148"/>
        <v>1</v>
      </c>
      <c r="H321" s="3">
        <v>4</v>
      </c>
      <c r="I321" s="3">
        <f t="shared" si="149"/>
        <v>0.75</v>
      </c>
      <c r="J321" s="1">
        <f t="shared" si="178"/>
        <v>0.875</v>
      </c>
      <c r="K321" s="3">
        <v>4</v>
      </c>
      <c r="L321" s="3">
        <f t="shared" si="150"/>
        <v>0.75</v>
      </c>
      <c r="M321" s="3">
        <v>5</v>
      </c>
      <c r="N321" s="3">
        <f t="shared" si="151"/>
        <v>1</v>
      </c>
      <c r="O321" s="3">
        <v>4</v>
      </c>
      <c r="P321" s="3">
        <f t="shared" si="152"/>
        <v>0.75</v>
      </c>
      <c r="Q321" s="3">
        <v>5</v>
      </c>
      <c r="R321" s="3">
        <f t="shared" si="153"/>
        <v>1</v>
      </c>
      <c r="S321" s="3">
        <v>4</v>
      </c>
      <c r="T321" s="3">
        <f t="shared" si="154"/>
        <v>0.75</v>
      </c>
      <c r="U321" s="3">
        <v>2</v>
      </c>
      <c r="V321" s="3">
        <f t="shared" si="155"/>
        <v>0.25</v>
      </c>
      <c r="W321" s="3">
        <v>5</v>
      </c>
      <c r="X321" s="3">
        <f t="shared" si="156"/>
        <v>1</v>
      </c>
      <c r="Y321" s="3">
        <v>5</v>
      </c>
      <c r="Z321" s="3">
        <f t="shared" si="157"/>
        <v>1</v>
      </c>
      <c r="AA321" s="3">
        <v>4</v>
      </c>
      <c r="AB321" s="3">
        <f t="shared" si="158"/>
        <v>0.75</v>
      </c>
      <c r="AC321" s="3">
        <v>5</v>
      </c>
      <c r="AD321" s="3">
        <f t="shared" si="159"/>
        <v>1</v>
      </c>
      <c r="AE321" s="3">
        <v>4</v>
      </c>
      <c r="AF321" s="3">
        <f t="shared" si="160"/>
        <v>0.75</v>
      </c>
      <c r="AG321" s="3">
        <v>4</v>
      </c>
      <c r="AH321" s="3">
        <f t="shared" si="161"/>
        <v>0.75</v>
      </c>
      <c r="AI321" s="3">
        <f t="shared" si="179"/>
        <v>0.8125</v>
      </c>
      <c r="AJ321" s="3">
        <v>3</v>
      </c>
      <c r="AK321" s="3">
        <f t="shared" si="162"/>
        <v>0.5</v>
      </c>
      <c r="AL321" s="3">
        <v>4</v>
      </c>
      <c r="AM321" s="3">
        <f t="shared" si="163"/>
        <v>0.75</v>
      </c>
      <c r="AN321" s="3">
        <f t="shared" si="180"/>
        <v>0.625</v>
      </c>
      <c r="AO321" s="3" t="s">
        <v>2628</v>
      </c>
      <c r="AP321" s="3">
        <v>4</v>
      </c>
      <c r="AQ321" s="3">
        <f t="shared" si="164"/>
        <v>1</v>
      </c>
      <c r="AR321" s="3">
        <v>3</v>
      </c>
      <c r="AS321" s="3">
        <f t="shared" si="165"/>
        <v>0.66666666666666663</v>
      </c>
      <c r="AT321" s="3">
        <v>1</v>
      </c>
      <c r="AU321" s="3">
        <f t="shared" si="166"/>
        <v>0</v>
      </c>
      <c r="AV321" s="3">
        <v>3</v>
      </c>
      <c r="AW321" s="3">
        <f t="shared" si="167"/>
        <v>0.66666666666666663</v>
      </c>
      <c r="AX321" s="3">
        <v>4</v>
      </c>
      <c r="AY321" s="3">
        <f t="shared" si="168"/>
        <v>1</v>
      </c>
      <c r="AZ321" s="3">
        <v>2</v>
      </c>
      <c r="BA321" s="3">
        <f t="shared" si="169"/>
        <v>0.33333333333333331</v>
      </c>
      <c r="BB321" s="3">
        <v>3</v>
      </c>
      <c r="BC321" s="3">
        <f t="shared" si="170"/>
        <v>0.66666666666666663</v>
      </c>
      <c r="BD321" s="3">
        <v>4</v>
      </c>
      <c r="BE321" s="3">
        <f t="shared" si="171"/>
        <v>1</v>
      </c>
      <c r="BF321" s="3">
        <v>2</v>
      </c>
      <c r="BG321" s="3">
        <f t="shared" si="172"/>
        <v>0.33333333333333331</v>
      </c>
      <c r="BH321" s="3">
        <f t="shared" si="181"/>
        <v>0.62962962962962954</v>
      </c>
      <c r="BI321" s="3" t="s">
        <v>2629</v>
      </c>
      <c r="BJ321" s="3">
        <v>3</v>
      </c>
      <c r="BO321" s="3">
        <v>4</v>
      </c>
      <c r="BP321" s="3">
        <f t="shared" si="173"/>
        <v>1</v>
      </c>
      <c r="BQ321" s="3">
        <v>4</v>
      </c>
      <c r="BR321" s="3">
        <f t="shared" si="174"/>
        <v>1</v>
      </c>
      <c r="BS321" s="3">
        <f t="shared" si="182"/>
        <v>1</v>
      </c>
      <c r="BT321" s="3">
        <v>3</v>
      </c>
      <c r="BU321" s="3">
        <f t="shared" si="175"/>
        <v>0.66666666666666663</v>
      </c>
      <c r="BV321" s="3">
        <v>2</v>
      </c>
      <c r="BW321" s="3">
        <f t="shared" si="176"/>
        <v>0.33333333333333331</v>
      </c>
      <c r="BX321" s="3">
        <v>1</v>
      </c>
      <c r="BY321" s="3">
        <f t="shared" si="177"/>
        <v>0</v>
      </c>
      <c r="BZ321" s="3">
        <f t="shared" si="183"/>
        <v>0.33333333333333331</v>
      </c>
      <c r="CA321" s="3" t="s">
        <v>2630</v>
      </c>
      <c r="CB321" s="3">
        <v>1</v>
      </c>
      <c r="CC321" s="3">
        <v>60</v>
      </c>
      <c r="CD321" s="3">
        <f t="shared" si="184"/>
        <v>0.75363756613756616</v>
      </c>
    </row>
    <row r="322" spans="1:82" ht="15" x14ac:dyDescent="0.2">
      <c r="A322" s="3" t="s">
        <v>2631</v>
      </c>
      <c r="B322" s="21" t="s">
        <v>3138</v>
      </c>
      <c r="C322" s="3" t="s">
        <v>2278</v>
      </c>
      <c r="D322" s="3" t="s">
        <v>144</v>
      </c>
      <c r="E322" s="3" t="s">
        <v>231</v>
      </c>
      <c r="F322" s="3">
        <v>5</v>
      </c>
      <c r="G322" s="3">
        <f t="shared" si="148"/>
        <v>1</v>
      </c>
      <c r="H322" s="3">
        <v>5</v>
      </c>
      <c r="I322" s="3">
        <f t="shared" si="149"/>
        <v>1</v>
      </c>
      <c r="J322" s="1">
        <f t="shared" si="178"/>
        <v>1</v>
      </c>
      <c r="K322" s="3">
        <v>4</v>
      </c>
      <c r="L322" s="3">
        <f t="shared" si="150"/>
        <v>0.75</v>
      </c>
      <c r="M322" s="3">
        <v>5</v>
      </c>
      <c r="N322" s="3">
        <f t="shared" si="151"/>
        <v>1</v>
      </c>
      <c r="O322" s="3">
        <v>4</v>
      </c>
      <c r="P322" s="3">
        <f t="shared" si="152"/>
        <v>0.75</v>
      </c>
      <c r="Q322" s="3">
        <v>5</v>
      </c>
      <c r="R322" s="3">
        <f t="shared" si="153"/>
        <v>1</v>
      </c>
      <c r="S322" s="3">
        <v>5</v>
      </c>
      <c r="T322" s="3">
        <f t="shared" si="154"/>
        <v>1</v>
      </c>
      <c r="U322" s="3">
        <v>5</v>
      </c>
      <c r="V322" s="3">
        <f t="shared" si="155"/>
        <v>1</v>
      </c>
      <c r="W322" s="3">
        <v>5</v>
      </c>
      <c r="X322" s="3">
        <f t="shared" si="156"/>
        <v>1</v>
      </c>
      <c r="Y322" s="3">
        <v>5</v>
      </c>
      <c r="Z322" s="3">
        <f t="shared" si="157"/>
        <v>1</v>
      </c>
      <c r="AA322" s="3">
        <v>4</v>
      </c>
      <c r="AB322" s="3">
        <f t="shared" si="158"/>
        <v>0.75</v>
      </c>
      <c r="AC322" s="3">
        <v>3</v>
      </c>
      <c r="AD322" s="3">
        <f t="shared" si="159"/>
        <v>0.5</v>
      </c>
      <c r="AE322" s="3">
        <v>5</v>
      </c>
      <c r="AF322" s="3">
        <f t="shared" si="160"/>
        <v>1</v>
      </c>
      <c r="AG322" s="3">
        <v>4</v>
      </c>
      <c r="AH322" s="3">
        <f t="shared" si="161"/>
        <v>0.75</v>
      </c>
      <c r="AI322" s="3">
        <f t="shared" si="179"/>
        <v>0.875</v>
      </c>
      <c r="AJ322" s="3">
        <v>5</v>
      </c>
      <c r="AK322" s="3">
        <f t="shared" si="162"/>
        <v>1</v>
      </c>
      <c r="AL322" s="3">
        <v>5</v>
      </c>
      <c r="AM322" s="3">
        <f t="shared" si="163"/>
        <v>1</v>
      </c>
      <c r="AN322" s="3">
        <f t="shared" si="180"/>
        <v>1</v>
      </c>
      <c r="AO322" s="3" t="s">
        <v>2636</v>
      </c>
      <c r="AP322" s="3">
        <v>4</v>
      </c>
      <c r="AQ322" s="3">
        <f t="shared" si="164"/>
        <v>1</v>
      </c>
      <c r="AR322" s="3">
        <v>1</v>
      </c>
      <c r="AS322" s="3">
        <f t="shared" si="165"/>
        <v>0</v>
      </c>
      <c r="AT322" s="3">
        <v>1</v>
      </c>
      <c r="AU322" s="3">
        <f t="shared" si="166"/>
        <v>0</v>
      </c>
      <c r="AV322" s="3">
        <v>1</v>
      </c>
      <c r="AW322" s="3">
        <f t="shared" si="167"/>
        <v>0</v>
      </c>
      <c r="AX322" s="3">
        <v>1</v>
      </c>
      <c r="AY322" s="3">
        <f t="shared" si="168"/>
        <v>0</v>
      </c>
      <c r="AZ322" s="3">
        <v>1</v>
      </c>
      <c r="BA322" s="3">
        <f t="shared" si="169"/>
        <v>0</v>
      </c>
      <c r="BB322" s="3">
        <v>1</v>
      </c>
      <c r="BC322" s="3">
        <f t="shared" si="170"/>
        <v>0</v>
      </c>
      <c r="BD322" s="3">
        <v>1</v>
      </c>
      <c r="BE322" s="3">
        <f t="shared" si="171"/>
        <v>0</v>
      </c>
      <c r="BF322" s="3">
        <v>4</v>
      </c>
      <c r="BG322" s="3">
        <f t="shared" si="172"/>
        <v>1</v>
      </c>
      <c r="BH322" s="3">
        <f t="shared" si="181"/>
        <v>0.22222222222222221</v>
      </c>
      <c r="BO322" s="3">
        <v>4</v>
      </c>
      <c r="BP322" s="3">
        <f t="shared" si="173"/>
        <v>1</v>
      </c>
      <c r="BQ322" s="3">
        <v>4</v>
      </c>
      <c r="BR322" s="3">
        <f t="shared" si="174"/>
        <v>1</v>
      </c>
      <c r="BS322" s="3">
        <f t="shared" si="182"/>
        <v>1</v>
      </c>
      <c r="BT322" s="3">
        <v>3</v>
      </c>
      <c r="BU322" s="3">
        <f t="shared" si="175"/>
        <v>0.66666666666666663</v>
      </c>
      <c r="BV322" s="3">
        <v>4</v>
      </c>
      <c r="BW322" s="3">
        <f t="shared" si="176"/>
        <v>1</v>
      </c>
      <c r="BX322" s="3">
        <v>4</v>
      </c>
      <c r="BY322" s="3">
        <f t="shared" si="177"/>
        <v>1</v>
      </c>
      <c r="BZ322" s="3">
        <f t="shared" si="183"/>
        <v>0.88888888888888884</v>
      </c>
      <c r="CA322" s="3" t="s">
        <v>2637</v>
      </c>
      <c r="CB322" s="3">
        <v>1</v>
      </c>
      <c r="CC322" s="3">
        <v>3</v>
      </c>
      <c r="CD322" s="3">
        <f t="shared" si="184"/>
        <v>0.85515873015873012</v>
      </c>
    </row>
    <row r="323" spans="1:82" ht="15" x14ac:dyDescent="0.2">
      <c r="A323" s="3" t="s">
        <v>2638</v>
      </c>
      <c r="B323" s="21" t="s">
        <v>3152</v>
      </c>
      <c r="C323" s="3" t="s">
        <v>397</v>
      </c>
      <c r="D323" s="3" t="s">
        <v>113</v>
      </c>
      <c r="E323" s="3" t="s">
        <v>1769</v>
      </c>
      <c r="F323" s="3">
        <v>4</v>
      </c>
      <c r="G323" s="3">
        <f t="shared" ref="G323:G386" si="185">(F323-1)/4</f>
        <v>0.75</v>
      </c>
      <c r="H323" s="3">
        <v>5</v>
      </c>
      <c r="I323" s="3">
        <f t="shared" ref="I323:I386" si="186">(H323-1)/4</f>
        <v>1</v>
      </c>
      <c r="J323" s="1">
        <f t="shared" si="178"/>
        <v>0.875</v>
      </c>
      <c r="K323" s="3">
        <v>4</v>
      </c>
      <c r="L323" s="3">
        <f t="shared" ref="L323:L386" si="187">(K323-1)/4</f>
        <v>0.75</v>
      </c>
      <c r="M323" s="3">
        <v>5</v>
      </c>
      <c r="N323" s="3">
        <f t="shared" ref="N323:N386" si="188">(M323-1)/4</f>
        <v>1</v>
      </c>
      <c r="O323" s="3">
        <v>5</v>
      </c>
      <c r="P323" s="3">
        <f t="shared" ref="P323:P386" si="189">(O323-1)/4</f>
        <v>1</v>
      </c>
      <c r="Q323" s="3">
        <v>5</v>
      </c>
      <c r="R323" s="3">
        <f t="shared" ref="R323:R386" si="190">(Q323-1)/4</f>
        <v>1</v>
      </c>
      <c r="S323" s="3">
        <v>5</v>
      </c>
      <c r="T323" s="3">
        <f t="shared" ref="T323:T386" si="191">(S323-1)/4</f>
        <v>1</v>
      </c>
      <c r="U323" s="3">
        <v>4</v>
      </c>
      <c r="V323" s="3">
        <f t="shared" ref="V323:V386" si="192">(U323-1)/4</f>
        <v>0.75</v>
      </c>
      <c r="W323" s="3">
        <v>5</v>
      </c>
      <c r="X323" s="3">
        <f t="shared" ref="X323:X386" si="193">(W323-1)/4</f>
        <v>1</v>
      </c>
      <c r="Y323" s="3">
        <v>5</v>
      </c>
      <c r="Z323" s="3">
        <f t="shared" ref="Z323:Z386" si="194">(Y323-1)/4</f>
        <v>1</v>
      </c>
      <c r="AA323" s="3">
        <v>5</v>
      </c>
      <c r="AB323" s="3">
        <f t="shared" ref="AB323:AB386" si="195">(AA323-1)/4</f>
        <v>1</v>
      </c>
      <c r="AC323" s="3">
        <v>5</v>
      </c>
      <c r="AD323" s="3">
        <f t="shared" ref="AD323:AD386" si="196">(AC323-1)/4</f>
        <v>1</v>
      </c>
      <c r="AE323" s="3">
        <v>5</v>
      </c>
      <c r="AF323" s="3">
        <f t="shared" ref="AF323:AF386" si="197">(AE323-1)/4</f>
        <v>1</v>
      </c>
      <c r="AG323" s="3">
        <v>5</v>
      </c>
      <c r="AH323" s="3">
        <f t="shared" ref="AH323:AH386" si="198">(AG323-1)/4</f>
        <v>1</v>
      </c>
      <c r="AI323" s="3">
        <f t="shared" si="179"/>
        <v>0.95833333333333337</v>
      </c>
      <c r="AJ323" s="3">
        <v>4</v>
      </c>
      <c r="AK323" s="3">
        <f t="shared" ref="AK323:AK386" si="199">(AJ323-1)/4</f>
        <v>0.75</v>
      </c>
      <c r="AL323" s="3">
        <v>5</v>
      </c>
      <c r="AM323" s="3">
        <f t="shared" ref="AM323:AM386" si="200">(AL323-1)/4</f>
        <v>1</v>
      </c>
      <c r="AN323" s="3">
        <f t="shared" si="180"/>
        <v>0.875</v>
      </c>
      <c r="AO323" s="3" t="s">
        <v>2642</v>
      </c>
      <c r="AP323" s="3">
        <v>4</v>
      </c>
      <c r="AQ323" s="3">
        <f t="shared" ref="AQ323:AQ386" si="201">(AP323-1)/3</f>
        <v>1</v>
      </c>
      <c r="AR323" s="3">
        <v>2</v>
      </c>
      <c r="AS323" s="3">
        <f t="shared" ref="AS323:AS386" si="202">(AR323-1)/3</f>
        <v>0.33333333333333331</v>
      </c>
      <c r="AT323" s="3">
        <v>1</v>
      </c>
      <c r="AU323" s="3">
        <f t="shared" ref="AU323:AU386" si="203">(AT323-1)/3</f>
        <v>0</v>
      </c>
      <c r="AV323" s="3">
        <v>1</v>
      </c>
      <c r="AW323" s="3">
        <f t="shared" ref="AW323:AW386" si="204">(AV323-1)/3</f>
        <v>0</v>
      </c>
      <c r="AX323" s="3">
        <v>4</v>
      </c>
      <c r="AY323" s="3">
        <f t="shared" ref="AY323:AY386" si="205">(AX323-1)/3</f>
        <v>1</v>
      </c>
      <c r="AZ323" s="3">
        <v>2</v>
      </c>
      <c r="BA323" s="3">
        <f t="shared" ref="BA323:BA386" si="206">(AZ323-1)/3</f>
        <v>0.33333333333333331</v>
      </c>
      <c r="BB323" s="3">
        <v>2</v>
      </c>
      <c r="BC323" s="3">
        <f t="shared" ref="BC323:BC386" si="207">(BB323-1)/3</f>
        <v>0.33333333333333331</v>
      </c>
      <c r="BD323" s="3">
        <v>4</v>
      </c>
      <c r="BE323" s="3">
        <f t="shared" ref="BE323:BE386" si="208">(BD323-1)/3</f>
        <v>1</v>
      </c>
      <c r="BF323" s="3">
        <v>3</v>
      </c>
      <c r="BG323" s="3">
        <f t="shared" ref="BG323:BG386" si="209">(BF323-1)/3</f>
        <v>0.66666666666666663</v>
      </c>
      <c r="BH323" s="3">
        <f t="shared" si="181"/>
        <v>0.5185185185185186</v>
      </c>
      <c r="BI323" s="3" t="s">
        <v>2643</v>
      </c>
      <c r="BJ323" s="3">
        <v>3</v>
      </c>
      <c r="BK323" s="3" t="s">
        <v>2644</v>
      </c>
      <c r="BL323" s="3">
        <v>3</v>
      </c>
      <c r="BM323" s="3" t="s">
        <v>1416</v>
      </c>
      <c r="BN323" s="3">
        <v>3</v>
      </c>
      <c r="BO323" s="3">
        <v>4</v>
      </c>
      <c r="BP323" s="3">
        <f t="shared" ref="BP323:BP386" si="210">(BO323-1)/3</f>
        <v>1</v>
      </c>
      <c r="BQ323" s="3">
        <v>3</v>
      </c>
      <c r="BR323" s="3">
        <f t="shared" ref="BR323:BR386" si="211">(BQ323-1)/3</f>
        <v>0.66666666666666663</v>
      </c>
      <c r="BS323" s="3">
        <f t="shared" si="182"/>
        <v>0.83333333333333326</v>
      </c>
      <c r="BT323" s="3">
        <v>4</v>
      </c>
      <c r="BU323" s="3">
        <f t="shared" ref="BU323:BU386" si="212">(BT323-1)/3</f>
        <v>1</v>
      </c>
      <c r="BV323" s="3">
        <v>3</v>
      </c>
      <c r="BW323" s="3">
        <f t="shared" ref="BW323:BW386" si="213">(BV323-1)/3</f>
        <v>0.66666666666666663</v>
      </c>
      <c r="BX323" s="3">
        <v>3</v>
      </c>
      <c r="BY323" s="3">
        <f t="shared" ref="BY323:BY386" si="214">(BX323-1)/3</f>
        <v>0.66666666666666663</v>
      </c>
      <c r="BZ323" s="3">
        <f t="shared" si="183"/>
        <v>0.77777777777777768</v>
      </c>
      <c r="CA323" s="3" t="s">
        <v>2645</v>
      </c>
      <c r="CB323" s="3">
        <v>1</v>
      </c>
      <c r="CC323" s="3">
        <v>10</v>
      </c>
      <c r="CD323" s="3">
        <f t="shared" si="184"/>
        <v>0.83399470899470896</v>
      </c>
    </row>
    <row r="324" spans="1:82" ht="15" x14ac:dyDescent="0.2">
      <c r="A324" s="3" t="s">
        <v>2646</v>
      </c>
      <c r="B324" s="21" t="s">
        <v>3137</v>
      </c>
      <c r="C324" s="3" t="s">
        <v>2647</v>
      </c>
      <c r="D324" s="3" t="s">
        <v>144</v>
      </c>
      <c r="E324" s="3" t="s">
        <v>2438</v>
      </c>
      <c r="G324" s="3">
        <f t="shared" si="185"/>
        <v>-0.25</v>
      </c>
      <c r="I324" s="3">
        <f t="shared" si="186"/>
        <v>-0.25</v>
      </c>
      <c r="J324" s="1" t="str">
        <f t="shared" ref="J324:J387" si="215">IFERROR(AVERAGE(IF(G324&gt;=0,G324,""), IF(I324&gt;=0,I324,"")), "")</f>
        <v/>
      </c>
      <c r="L324" s="3">
        <f t="shared" si="187"/>
        <v>-0.25</v>
      </c>
      <c r="N324" s="3">
        <f t="shared" si="188"/>
        <v>-0.25</v>
      </c>
      <c r="P324" s="3">
        <f t="shared" si="189"/>
        <v>-0.25</v>
      </c>
      <c r="R324" s="3">
        <f t="shared" si="190"/>
        <v>-0.25</v>
      </c>
      <c r="T324" s="3">
        <f t="shared" si="191"/>
        <v>-0.25</v>
      </c>
      <c r="V324" s="3">
        <f t="shared" si="192"/>
        <v>-0.25</v>
      </c>
      <c r="X324" s="3">
        <f t="shared" si="193"/>
        <v>-0.25</v>
      </c>
      <c r="Z324" s="3">
        <f t="shared" si="194"/>
        <v>-0.25</v>
      </c>
      <c r="AB324" s="3">
        <f t="shared" si="195"/>
        <v>-0.25</v>
      </c>
      <c r="AD324" s="3">
        <f t="shared" si="196"/>
        <v>-0.25</v>
      </c>
      <c r="AF324" s="3">
        <f t="shared" si="197"/>
        <v>-0.25</v>
      </c>
      <c r="AH324" s="3">
        <f t="shared" si="198"/>
        <v>-0.25</v>
      </c>
      <c r="AI324" s="3" t="str">
        <f t="shared" ref="AI324:AI387" si="216">IFERROR(AVERAGE(IF(L324&gt;=0,L324,""), IF(N324&gt;=0,N324,""), IF(P324&gt;=0,P324,""), IF(R324&gt;=0,R324,""), IF(T324&gt;=0,T324,""), IF(V324&gt;=0,V324,""), IF(X324&gt;=0,X324,""), IF(Z324&gt;=0,Z324,""), IF(AB324&gt;=0,AB324,""), IF(AD324&gt;=0,AD324,""), IF(AF324&gt;=0,AF324,""), IF(AH324&gt;=0,AH324,"")), "")</f>
        <v/>
      </c>
      <c r="AK324" s="3">
        <f t="shared" si="199"/>
        <v>-0.25</v>
      </c>
      <c r="AM324" s="3">
        <f t="shared" si="200"/>
        <v>-0.25</v>
      </c>
      <c r="AN324" s="3" t="str">
        <f t="shared" ref="AN324:AN387" si="217">IFERROR(AVERAGE(IF(AK324&gt;=0,AK324,""), IF(AM324&gt;=0,AM324,"")), "")</f>
        <v/>
      </c>
      <c r="AQ324" s="3">
        <f t="shared" si="201"/>
        <v>-0.33333333333333331</v>
      </c>
      <c r="AS324" s="3">
        <f t="shared" si="202"/>
        <v>-0.33333333333333331</v>
      </c>
      <c r="AU324" s="3">
        <f t="shared" si="203"/>
        <v>-0.33333333333333331</v>
      </c>
      <c r="AW324" s="3">
        <f t="shared" si="204"/>
        <v>-0.33333333333333331</v>
      </c>
      <c r="AY324" s="3">
        <f t="shared" si="205"/>
        <v>-0.33333333333333331</v>
      </c>
      <c r="BA324" s="3">
        <f t="shared" si="206"/>
        <v>-0.33333333333333331</v>
      </c>
      <c r="BC324" s="3">
        <f t="shared" si="207"/>
        <v>-0.33333333333333331</v>
      </c>
      <c r="BE324" s="3">
        <f t="shared" si="208"/>
        <v>-0.33333333333333331</v>
      </c>
      <c r="BG324" s="3">
        <f t="shared" si="209"/>
        <v>-0.33333333333333331</v>
      </c>
      <c r="BH324" s="3" t="str">
        <f t="shared" ref="BH324:BH387" si="218">IFERROR(AVERAGE(IF(AQ324&gt;=0,AQ324,""), IF(AS324&gt;=0,AS324,""), IF(AU324&gt;=0,AU324,""), IF(AW324&gt;=0,AW324,""), IF(AY324&gt;=0,AY324,""), IF(BA324&gt;=0,BA324,""), IF(BC324&gt;=0,BC324,""), IF(BE324&gt;=0,BE324,""), IF(BG324&gt;=0,BG324,"")), "")</f>
        <v/>
      </c>
      <c r="BP324" s="3">
        <f t="shared" si="210"/>
        <v>-0.33333333333333331</v>
      </c>
      <c r="BR324" s="3">
        <f t="shared" si="211"/>
        <v>-0.33333333333333331</v>
      </c>
      <c r="BS324" s="3" t="str">
        <f t="shared" ref="BS324:BS387" si="219">IFERROR(AVERAGE(IF(BP324&gt;=0,BP324,""), IF(BR324&gt;=0,BR324,"")), "")</f>
        <v/>
      </c>
      <c r="BU324" s="3">
        <f t="shared" si="212"/>
        <v>-0.33333333333333331</v>
      </c>
      <c r="BW324" s="3">
        <f t="shared" si="213"/>
        <v>-0.33333333333333331</v>
      </c>
      <c r="BY324" s="3">
        <f t="shared" si="214"/>
        <v>-0.33333333333333331</v>
      </c>
      <c r="BZ324" s="3" t="str">
        <f t="shared" ref="BZ324:BZ387" si="220">IFERROR(AVERAGE(IF(BU324&gt;=0,BU324,""), IF(BW324&gt;=0,BW324,""), IF(BY324&gt;=0,BY324,"")), "")</f>
        <v/>
      </c>
      <c r="CD324" s="3" t="str">
        <f t="shared" ref="CD324:CD387" si="221">IFERROR(AVERAGE(J324,AI324,AN324,BH324,BS324,BZ324,CB324), "")</f>
        <v/>
      </c>
    </row>
    <row r="325" spans="1:82" ht="15" x14ac:dyDescent="0.2">
      <c r="A325" s="3" t="s">
        <v>2648</v>
      </c>
      <c r="B325" s="21" t="s">
        <v>3138</v>
      </c>
      <c r="C325" s="3" t="s">
        <v>135</v>
      </c>
      <c r="D325" s="3" t="s">
        <v>124</v>
      </c>
      <c r="E325" s="3" t="s">
        <v>377</v>
      </c>
      <c r="F325" s="3">
        <v>5</v>
      </c>
      <c r="G325" s="3">
        <f t="shared" si="185"/>
        <v>1</v>
      </c>
      <c r="H325" s="3">
        <v>5</v>
      </c>
      <c r="I325" s="3">
        <f t="shared" si="186"/>
        <v>1</v>
      </c>
      <c r="J325" s="1">
        <f t="shared" si="215"/>
        <v>1</v>
      </c>
      <c r="K325" s="3">
        <v>5</v>
      </c>
      <c r="L325" s="3">
        <f t="shared" si="187"/>
        <v>1</v>
      </c>
      <c r="M325" s="3">
        <v>5</v>
      </c>
      <c r="N325" s="3">
        <f t="shared" si="188"/>
        <v>1</v>
      </c>
      <c r="O325" s="3">
        <v>5</v>
      </c>
      <c r="P325" s="3">
        <f t="shared" si="189"/>
        <v>1</v>
      </c>
      <c r="Q325" s="3">
        <v>5</v>
      </c>
      <c r="R325" s="3">
        <f t="shared" si="190"/>
        <v>1</v>
      </c>
      <c r="S325" s="3">
        <v>5</v>
      </c>
      <c r="T325" s="3">
        <f t="shared" si="191"/>
        <v>1</v>
      </c>
      <c r="U325" s="3">
        <v>5</v>
      </c>
      <c r="V325" s="3">
        <f t="shared" si="192"/>
        <v>1</v>
      </c>
      <c r="W325" s="3">
        <v>5</v>
      </c>
      <c r="X325" s="3">
        <f t="shared" si="193"/>
        <v>1</v>
      </c>
      <c r="Y325" s="3">
        <v>5</v>
      </c>
      <c r="Z325" s="3">
        <f t="shared" si="194"/>
        <v>1</v>
      </c>
      <c r="AA325" s="3">
        <v>5</v>
      </c>
      <c r="AB325" s="3">
        <f t="shared" si="195"/>
        <v>1</v>
      </c>
      <c r="AC325" s="3">
        <v>5</v>
      </c>
      <c r="AD325" s="3">
        <f t="shared" si="196"/>
        <v>1</v>
      </c>
      <c r="AE325" s="3">
        <v>5</v>
      </c>
      <c r="AF325" s="3">
        <f t="shared" si="197"/>
        <v>1</v>
      </c>
      <c r="AG325" s="3">
        <v>5</v>
      </c>
      <c r="AH325" s="3">
        <f t="shared" si="198"/>
        <v>1</v>
      </c>
      <c r="AI325" s="3">
        <f t="shared" si="216"/>
        <v>1</v>
      </c>
      <c r="AJ325" s="3">
        <v>5</v>
      </c>
      <c r="AK325" s="3">
        <f t="shared" si="199"/>
        <v>1</v>
      </c>
      <c r="AL325" s="3">
        <v>5</v>
      </c>
      <c r="AM325" s="3">
        <f t="shared" si="200"/>
        <v>1</v>
      </c>
      <c r="AN325" s="3">
        <f t="shared" si="217"/>
        <v>1</v>
      </c>
      <c r="AO325" s="3" t="s">
        <v>955</v>
      </c>
      <c r="AP325" s="3">
        <v>4</v>
      </c>
      <c r="AQ325" s="3">
        <f t="shared" si="201"/>
        <v>1</v>
      </c>
      <c r="AR325" s="3">
        <v>4</v>
      </c>
      <c r="AS325" s="3">
        <f t="shared" si="202"/>
        <v>1</v>
      </c>
      <c r="AT325" s="3">
        <v>4</v>
      </c>
      <c r="AU325" s="3">
        <f t="shared" si="203"/>
        <v>1</v>
      </c>
      <c r="AV325" s="3">
        <v>4</v>
      </c>
      <c r="AW325" s="3">
        <f t="shared" si="204"/>
        <v>1</v>
      </c>
      <c r="AX325" s="3">
        <v>4</v>
      </c>
      <c r="AY325" s="3">
        <f t="shared" si="205"/>
        <v>1</v>
      </c>
      <c r="AZ325" s="3">
        <v>4</v>
      </c>
      <c r="BA325" s="3">
        <f t="shared" si="206"/>
        <v>1</v>
      </c>
      <c r="BB325" s="3">
        <v>4</v>
      </c>
      <c r="BC325" s="3">
        <f t="shared" si="207"/>
        <v>1</v>
      </c>
      <c r="BD325" s="3">
        <v>4</v>
      </c>
      <c r="BE325" s="3">
        <f t="shared" si="208"/>
        <v>1</v>
      </c>
      <c r="BF325" s="3">
        <v>4</v>
      </c>
      <c r="BG325" s="3">
        <f t="shared" si="209"/>
        <v>1</v>
      </c>
      <c r="BH325" s="3">
        <f t="shared" si="218"/>
        <v>1</v>
      </c>
      <c r="BI325" s="3" t="s">
        <v>2649</v>
      </c>
      <c r="BJ325" s="3">
        <v>3</v>
      </c>
      <c r="BK325" s="3" t="s">
        <v>955</v>
      </c>
      <c r="BL325" s="3">
        <v>3</v>
      </c>
      <c r="BM325" s="3" t="s">
        <v>955</v>
      </c>
      <c r="BN325" s="3">
        <v>3</v>
      </c>
      <c r="BO325" s="3">
        <v>4</v>
      </c>
      <c r="BP325" s="3">
        <f t="shared" si="210"/>
        <v>1</v>
      </c>
      <c r="BQ325" s="3">
        <v>4</v>
      </c>
      <c r="BR325" s="3">
        <f t="shared" si="211"/>
        <v>1</v>
      </c>
      <c r="BS325" s="3">
        <f t="shared" si="219"/>
        <v>1</v>
      </c>
      <c r="BT325" s="3">
        <v>4</v>
      </c>
      <c r="BU325" s="3">
        <f t="shared" si="212"/>
        <v>1</v>
      </c>
      <c r="BV325" s="3">
        <v>3</v>
      </c>
      <c r="BW325" s="3">
        <f t="shared" si="213"/>
        <v>0.66666666666666663</v>
      </c>
      <c r="BX325" s="3">
        <v>4</v>
      </c>
      <c r="BY325" s="3">
        <f t="shared" si="214"/>
        <v>1</v>
      </c>
      <c r="BZ325" s="3">
        <f t="shared" si="220"/>
        <v>0.88888888888888884</v>
      </c>
      <c r="CA325" s="3" t="s">
        <v>955</v>
      </c>
      <c r="CB325" s="3">
        <v>1</v>
      </c>
      <c r="CC325" s="3">
        <v>2</v>
      </c>
      <c r="CD325" s="3">
        <f t="shared" si="221"/>
        <v>0.98412698412698418</v>
      </c>
    </row>
    <row r="326" spans="1:82" ht="15" x14ac:dyDescent="0.2">
      <c r="A326" s="3" t="s">
        <v>2650</v>
      </c>
      <c r="B326" s="21" t="s">
        <v>3140</v>
      </c>
      <c r="C326" s="3" t="s">
        <v>2651</v>
      </c>
      <c r="D326" s="3" t="s">
        <v>124</v>
      </c>
      <c r="E326" s="3" t="s">
        <v>1001</v>
      </c>
      <c r="G326" s="3">
        <f t="shared" si="185"/>
        <v>-0.25</v>
      </c>
      <c r="I326" s="3">
        <f t="shared" si="186"/>
        <v>-0.25</v>
      </c>
      <c r="J326" s="1" t="str">
        <f t="shared" si="215"/>
        <v/>
      </c>
      <c r="L326" s="3">
        <f t="shared" si="187"/>
        <v>-0.25</v>
      </c>
      <c r="N326" s="3">
        <f t="shared" si="188"/>
        <v>-0.25</v>
      </c>
      <c r="P326" s="3">
        <f t="shared" si="189"/>
        <v>-0.25</v>
      </c>
      <c r="R326" s="3">
        <f t="shared" si="190"/>
        <v>-0.25</v>
      </c>
      <c r="T326" s="3">
        <f t="shared" si="191"/>
        <v>-0.25</v>
      </c>
      <c r="V326" s="3">
        <f t="shared" si="192"/>
        <v>-0.25</v>
      </c>
      <c r="X326" s="3">
        <f t="shared" si="193"/>
        <v>-0.25</v>
      </c>
      <c r="Z326" s="3">
        <f t="shared" si="194"/>
        <v>-0.25</v>
      </c>
      <c r="AB326" s="3">
        <f t="shared" si="195"/>
        <v>-0.25</v>
      </c>
      <c r="AD326" s="3">
        <f t="shared" si="196"/>
        <v>-0.25</v>
      </c>
      <c r="AF326" s="3">
        <f t="shared" si="197"/>
        <v>-0.25</v>
      </c>
      <c r="AH326" s="3">
        <f t="shared" si="198"/>
        <v>-0.25</v>
      </c>
      <c r="AI326" s="3" t="str">
        <f t="shared" si="216"/>
        <v/>
      </c>
      <c r="AK326" s="3">
        <f t="shared" si="199"/>
        <v>-0.25</v>
      </c>
      <c r="AM326" s="3">
        <f t="shared" si="200"/>
        <v>-0.25</v>
      </c>
      <c r="AN326" s="3" t="str">
        <f t="shared" si="217"/>
        <v/>
      </c>
      <c r="AQ326" s="3">
        <f t="shared" si="201"/>
        <v>-0.33333333333333331</v>
      </c>
      <c r="AS326" s="3">
        <f t="shared" si="202"/>
        <v>-0.33333333333333331</v>
      </c>
      <c r="AU326" s="3">
        <f t="shared" si="203"/>
        <v>-0.33333333333333331</v>
      </c>
      <c r="AW326" s="3">
        <f t="shared" si="204"/>
        <v>-0.33333333333333331</v>
      </c>
      <c r="AY326" s="3">
        <f t="shared" si="205"/>
        <v>-0.33333333333333331</v>
      </c>
      <c r="BA326" s="3">
        <f t="shared" si="206"/>
        <v>-0.33333333333333331</v>
      </c>
      <c r="BC326" s="3">
        <f t="shared" si="207"/>
        <v>-0.33333333333333331</v>
      </c>
      <c r="BE326" s="3">
        <f t="shared" si="208"/>
        <v>-0.33333333333333331</v>
      </c>
      <c r="BG326" s="3">
        <f t="shared" si="209"/>
        <v>-0.33333333333333331</v>
      </c>
      <c r="BH326" s="3" t="str">
        <f t="shared" si="218"/>
        <v/>
      </c>
      <c r="BP326" s="3">
        <f t="shared" si="210"/>
        <v>-0.33333333333333331</v>
      </c>
      <c r="BR326" s="3">
        <f t="shared" si="211"/>
        <v>-0.33333333333333331</v>
      </c>
      <c r="BS326" s="3" t="str">
        <f t="shared" si="219"/>
        <v/>
      </c>
      <c r="BU326" s="3">
        <f t="shared" si="212"/>
        <v>-0.33333333333333331</v>
      </c>
      <c r="BW326" s="3">
        <f t="shared" si="213"/>
        <v>-0.33333333333333331</v>
      </c>
      <c r="BY326" s="3">
        <f t="shared" si="214"/>
        <v>-0.33333333333333331</v>
      </c>
      <c r="BZ326" s="3" t="str">
        <f t="shared" si="220"/>
        <v/>
      </c>
      <c r="CD326" s="3" t="str">
        <f t="shared" si="221"/>
        <v/>
      </c>
    </row>
    <row r="327" spans="1:82" ht="15" x14ac:dyDescent="0.2">
      <c r="A327" s="3" t="s">
        <v>2652</v>
      </c>
      <c r="B327" s="21" t="s">
        <v>3150</v>
      </c>
      <c r="C327" s="3" t="s">
        <v>2653</v>
      </c>
      <c r="D327" s="3" t="s">
        <v>144</v>
      </c>
      <c r="E327" s="3" t="s">
        <v>1803</v>
      </c>
      <c r="F327" s="3">
        <v>5</v>
      </c>
      <c r="G327" s="3">
        <f t="shared" si="185"/>
        <v>1</v>
      </c>
      <c r="H327" s="3">
        <v>5</v>
      </c>
      <c r="I327" s="3">
        <f t="shared" si="186"/>
        <v>1</v>
      </c>
      <c r="J327" s="1">
        <f t="shared" si="215"/>
        <v>1</v>
      </c>
      <c r="K327" s="3">
        <v>5</v>
      </c>
      <c r="L327" s="3">
        <f t="shared" si="187"/>
        <v>1</v>
      </c>
      <c r="M327" s="3">
        <v>4</v>
      </c>
      <c r="N327" s="3">
        <f t="shared" si="188"/>
        <v>0.75</v>
      </c>
      <c r="O327" s="3">
        <v>5</v>
      </c>
      <c r="P327" s="3">
        <f t="shared" si="189"/>
        <v>1</v>
      </c>
      <c r="Q327" s="3">
        <v>5</v>
      </c>
      <c r="R327" s="3">
        <f t="shared" si="190"/>
        <v>1</v>
      </c>
      <c r="S327" s="3">
        <v>4</v>
      </c>
      <c r="T327" s="3">
        <f t="shared" si="191"/>
        <v>0.75</v>
      </c>
      <c r="U327" s="3">
        <v>5</v>
      </c>
      <c r="V327" s="3">
        <f t="shared" si="192"/>
        <v>1</v>
      </c>
      <c r="W327" s="3">
        <v>5</v>
      </c>
      <c r="X327" s="3">
        <f t="shared" si="193"/>
        <v>1</v>
      </c>
      <c r="Y327" s="3">
        <v>3</v>
      </c>
      <c r="Z327" s="3">
        <f t="shared" si="194"/>
        <v>0.5</v>
      </c>
      <c r="AA327" s="3">
        <v>5</v>
      </c>
      <c r="AB327" s="3">
        <f t="shared" si="195"/>
        <v>1</v>
      </c>
      <c r="AC327" s="3">
        <v>5</v>
      </c>
      <c r="AD327" s="3">
        <f t="shared" si="196"/>
        <v>1</v>
      </c>
      <c r="AE327" s="3">
        <v>4</v>
      </c>
      <c r="AF327" s="3">
        <f t="shared" si="197"/>
        <v>0.75</v>
      </c>
      <c r="AG327" s="3">
        <v>4</v>
      </c>
      <c r="AH327" s="3">
        <f t="shared" si="198"/>
        <v>0.75</v>
      </c>
      <c r="AI327" s="3">
        <f t="shared" si="216"/>
        <v>0.875</v>
      </c>
      <c r="AJ327" s="3">
        <v>5</v>
      </c>
      <c r="AK327" s="3">
        <f t="shared" si="199"/>
        <v>1</v>
      </c>
      <c r="AL327" s="3">
        <v>5</v>
      </c>
      <c r="AM327" s="3">
        <f t="shared" si="200"/>
        <v>1</v>
      </c>
      <c r="AN327" s="3">
        <f t="shared" si="217"/>
        <v>1</v>
      </c>
      <c r="AO327" s="3" t="s">
        <v>2659</v>
      </c>
      <c r="AP327" s="3">
        <v>4</v>
      </c>
      <c r="AQ327" s="3">
        <f t="shared" si="201"/>
        <v>1</v>
      </c>
      <c r="AR327" s="3">
        <v>1</v>
      </c>
      <c r="AS327" s="3">
        <f t="shared" si="202"/>
        <v>0</v>
      </c>
      <c r="AT327" s="3">
        <v>4</v>
      </c>
      <c r="AU327" s="3">
        <f t="shared" si="203"/>
        <v>1</v>
      </c>
      <c r="AV327" s="3">
        <v>2</v>
      </c>
      <c r="AW327" s="3">
        <f t="shared" si="204"/>
        <v>0.33333333333333331</v>
      </c>
      <c r="AX327" s="3">
        <v>2</v>
      </c>
      <c r="AY327" s="3">
        <f t="shared" si="205"/>
        <v>0.33333333333333331</v>
      </c>
      <c r="AZ327" s="3">
        <v>1</v>
      </c>
      <c r="BA327" s="3">
        <f t="shared" si="206"/>
        <v>0</v>
      </c>
      <c r="BB327" s="3">
        <v>4</v>
      </c>
      <c r="BC327" s="3">
        <f t="shared" si="207"/>
        <v>1</v>
      </c>
      <c r="BD327" s="3">
        <v>4</v>
      </c>
      <c r="BE327" s="3">
        <f t="shared" si="208"/>
        <v>1</v>
      </c>
      <c r="BF327" s="3">
        <v>4</v>
      </c>
      <c r="BG327" s="3">
        <f t="shared" si="209"/>
        <v>1</v>
      </c>
      <c r="BH327" s="3">
        <f t="shared" si="218"/>
        <v>0.62962962962962965</v>
      </c>
      <c r="BI327" s="3" t="s">
        <v>2660</v>
      </c>
      <c r="BJ327" s="3">
        <v>3</v>
      </c>
      <c r="BK327" s="3" t="s">
        <v>2661</v>
      </c>
      <c r="BL327" s="3">
        <v>3</v>
      </c>
      <c r="BO327" s="3">
        <v>4</v>
      </c>
      <c r="BP327" s="3">
        <f t="shared" si="210"/>
        <v>1</v>
      </c>
      <c r="BQ327" s="3">
        <v>4</v>
      </c>
      <c r="BR327" s="3">
        <f t="shared" si="211"/>
        <v>1</v>
      </c>
      <c r="BS327" s="3">
        <f t="shared" si="219"/>
        <v>1</v>
      </c>
      <c r="BT327" s="3">
        <v>4</v>
      </c>
      <c r="BU327" s="3">
        <f t="shared" si="212"/>
        <v>1</v>
      </c>
      <c r="BV327" s="3">
        <v>2</v>
      </c>
      <c r="BW327" s="3">
        <f t="shared" si="213"/>
        <v>0.33333333333333331</v>
      </c>
      <c r="BX327" s="3">
        <v>3</v>
      </c>
      <c r="BY327" s="3">
        <f t="shared" si="214"/>
        <v>0.66666666666666663</v>
      </c>
      <c r="BZ327" s="3">
        <f t="shared" si="220"/>
        <v>0.66666666666666663</v>
      </c>
      <c r="CA327" s="3" t="s">
        <v>2662</v>
      </c>
      <c r="CB327" s="3">
        <v>1</v>
      </c>
      <c r="CC327" s="3">
        <v>10</v>
      </c>
      <c r="CD327" s="3">
        <f t="shared" si="221"/>
        <v>0.88161375661375663</v>
      </c>
    </row>
    <row r="328" spans="1:82" ht="15" x14ac:dyDescent="0.2">
      <c r="A328" s="3" t="s">
        <v>2663</v>
      </c>
      <c r="B328" s="21" t="s">
        <v>3137</v>
      </c>
      <c r="C328" s="3" t="s">
        <v>2664</v>
      </c>
      <c r="D328" s="3" t="s">
        <v>113</v>
      </c>
      <c r="E328" s="3" t="s">
        <v>2665</v>
      </c>
      <c r="F328" s="3">
        <v>5</v>
      </c>
      <c r="G328" s="3">
        <f t="shared" si="185"/>
        <v>1</v>
      </c>
      <c r="H328" s="3">
        <v>5</v>
      </c>
      <c r="I328" s="3">
        <f t="shared" si="186"/>
        <v>1</v>
      </c>
      <c r="J328" s="1">
        <f t="shared" si="215"/>
        <v>1</v>
      </c>
      <c r="K328" s="3">
        <v>5</v>
      </c>
      <c r="L328" s="3">
        <f t="shared" si="187"/>
        <v>1</v>
      </c>
      <c r="M328" s="3">
        <v>5</v>
      </c>
      <c r="N328" s="3">
        <f t="shared" si="188"/>
        <v>1</v>
      </c>
      <c r="O328" s="3">
        <v>5</v>
      </c>
      <c r="P328" s="3">
        <f t="shared" si="189"/>
        <v>1</v>
      </c>
      <c r="Q328" s="3">
        <v>5</v>
      </c>
      <c r="R328" s="3">
        <f t="shared" si="190"/>
        <v>1</v>
      </c>
      <c r="S328" s="3">
        <v>5</v>
      </c>
      <c r="T328" s="3">
        <f t="shared" si="191"/>
        <v>1</v>
      </c>
      <c r="U328" s="3">
        <v>5</v>
      </c>
      <c r="V328" s="3">
        <f t="shared" si="192"/>
        <v>1</v>
      </c>
      <c r="W328" s="3">
        <v>4</v>
      </c>
      <c r="X328" s="3">
        <f t="shared" si="193"/>
        <v>0.75</v>
      </c>
      <c r="Y328" s="3">
        <v>4</v>
      </c>
      <c r="Z328" s="3">
        <f t="shared" si="194"/>
        <v>0.75</v>
      </c>
      <c r="AA328" s="3">
        <v>5</v>
      </c>
      <c r="AB328" s="3">
        <f t="shared" si="195"/>
        <v>1</v>
      </c>
      <c r="AC328" s="3">
        <v>5</v>
      </c>
      <c r="AD328" s="3">
        <f t="shared" si="196"/>
        <v>1</v>
      </c>
      <c r="AE328" s="3">
        <v>5</v>
      </c>
      <c r="AF328" s="3">
        <f t="shared" si="197"/>
        <v>1</v>
      </c>
      <c r="AG328" s="3">
        <v>5</v>
      </c>
      <c r="AH328" s="3">
        <f t="shared" si="198"/>
        <v>1</v>
      </c>
      <c r="AI328" s="3">
        <f t="shared" si="216"/>
        <v>0.95833333333333337</v>
      </c>
      <c r="AJ328" s="3">
        <v>5</v>
      </c>
      <c r="AK328" s="3">
        <f t="shared" si="199"/>
        <v>1</v>
      </c>
      <c r="AL328" s="3">
        <v>5</v>
      </c>
      <c r="AM328" s="3">
        <f t="shared" si="200"/>
        <v>1</v>
      </c>
      <c r="AN328" s="3">
        <f t="shared" si="217"/>
        <v>1</v>
      </c>
      <c r="AO328" s="3" t="s">
        <v>2671</v>
      </c>
      <c r="AP328" s="3">
        <v>4</v>
      </c>
      <c r="AQ328" s="3">
        <f t="shared" si="201"/>
        <v>1</v>
      </c>
      <c r="AR328" s="3">
        <v>3</v>
      </c>
      <c r="AS328" s="3">
        <f t="shared" si="202"/>
        <v>0.66666666666666663</v>
      </c>
      <c r="AT328" s="3">
        <v>4</v>
      </c>
      <c r="AU328" s="3">
        <f t="shared" si="203"/>
        <v>1</v>
      </c>
      <c r="AV328" s="3">
        <v>4</v>
      </c>
      <c r="AW328" s="3">
        <f t="shared" si="204"/>
        <v>1</v>
      </c>
      <c r="AX328" s="3">
        <v>4</v>
      </c>
      <c r="AY328" s="3">
        <f t="shared" si="205"/>
        <v>1</v>
      </c>
      <c r="AZ328" s="3">
        <v>3</v>
      </c>
      <c r="BA328" s="3">
        <f t="shared" si="206"/>
        <v>0.66666666666666663</v>
      </c>
      <c r="BB328" s="3">
        <v>4</v>
      </c>
      <c r="BC328" s="3">
        <f t="shared" si="207"/>
        <v>1</v>
      </c>
      <c r="BD328" s="3">
        <v>4</v>
      </c>
      <c r="BE328" s="3">
        <f t="shared" si="208"/>
        <v>1</v>
      </c>
      <c r="BF328" s="3">
        <v>4</v>
      </c>
      <c r="BG328" s="3">
        <f t="shared" si="209"/>
        <v>1</v>
      </c>
      <c r="BH328" s="3">
        <f t="shared" si="218"/>
        <v>0.92592592592592582</v>
      </c>
      <c r="BI328" s="3" t="s">
        <v>223</v>
      </c>
      <c r="BJ328" s="3">
        <v>0</v>
      </c>
      <c r="BK328" s="3" t="s">
        <v>223</v>
      </c>
      <c r="BL328" s="3">
        <v>0</v>
      </c>
      <c r="BM328" s="3" t="s">
        <v>223</v>
      </c>
      <c r="BN328" s="3">
        <v>0</v>
      </c>
      <c r="BO328" s="3">
        <v>4</v>
      </c>
      <c r="BP328" s="3">
        <f t="shared" si="210"/>
        <v>1</v>
      </c>
      <c r="BQ328" s="3">
        <v>4</v>
      </c>
      <c r="BR328" s="3">
        <f t="shared" si="211"/>
        <v>1</v>
      </c>
      <c r="BS328" s="3">
        <f t="shared" si="219"/>
        <v>1</v>
      </c>
      <c r="BT328" s="3">
        <v>4</v>
      </c>
      <c r="BU328" s="3">
        <f t="shared" si="212"/>
        <v>1</v>
      </c>
      <c r="BV328" s="3">
        <v>4</v>
      </c>
      <c r="BW328" s="3">
        <f t="shared" si="213"/>
        <v>1</v>
      </c>
      <c r="BX328" s="3">
        <v>3</v>
      </c>
      <c r="BY328" s="3">
        <f t="shared" si="214"/>
        <v>0.66666666666666663</v>
      </c>
      <c r="BZ328" s="3">
        <f t="shared" si="220"/>
        <v>0.88888888888888884</v>
      </c>
      <c r="CA328" s="3" t="s">
        <v>2672</v>
      </c>
      <c r="CB328" s="3">
        <v>1</v>
      </c>
      <c r="CC328" s="3">
        <v>56</v>
      </c>
      <c r="CD328" s="3">
        <f t="shared" si="221"/>
        <v>0.96759259259259267</v>
      </c>
    </row>
    <row r="329" spans="1:82" ht="15" x14ac:dyDescent="0.2">
      <c r="A329" s="3" t="s">
        <v>2673</v>
      </c>
      <c r="B329" s="21" t="s">
        <v>3137</v>
      </c>
      <c r="C329" s="3" t="s">
        <v>2674</v>
      </c>
      <c r="D329" s="3" t="s">
        <v>124</v>
      </c>
      <c r="E329" s="3" t="s">
        <v>1563</v>
      </c>
      <c r="F329" s="3">
        <v>5</v>
      </c>
      <c r="G329" s="3">
        <f t="shared" si="185"/>
        <v>1</v>
      </c>
      <c r="H329" s="3">
        <v>4</v>
      </c>
      <c r="I329" s="3">
        <f t="shared" si="186"/>
        <v>0.75</v>
      </c>
      <c r="J329" s="1">
        <f t="shared" si="215"/>
        <v>0.875</v>
      </c>
      <c r="K329" s="3">
        <v>5</v>
      </c>
      <c r="L329" s="3">
        <f t="shared" si="187"/>
        <v>1</v>
      </c>
      <c r="M329" s="3">
        <v>4</v>
      </c>
      <c r="N329" s="3">
        <f t="shared" si="188"/>
        <v>0.75</v>
      </c>
      <c r="O329" s="3">
        <v>5</v>
      </c>
      <c r="P329" s="3">
        <f t="shared" si="189"/>
        <v>1</v>
      </c>
      <c r="Q329" s="3">
        <v>5</v>
      </c>
      <c r="R329" s="3">
        <f t="shared" si="190"/>
        <v>1</v>
      </c>
      <c r="S329" s="3">
        <v>4</v>
      </c>
      <c r="T329" s="3">
        <f t="shared" si="191"/>
        <v>0.75</v>
      </c>
      <c r="U329" s="3">
        <v>4</v>
      </c>
      <c r="V329" s="3">
        <f t="shared" si="192"/>
        <v>0.75</v>
      </c>
      <c r="W329" s="3">
        <v>5</v>
      </c>
      <c r="X329" s="3">
        <f t="shared" si="193"/>
        <v>1</v>
      </c>
      <c r="Y329" s="3">
        <v>1</v>
      </c>
      <c r="Z329" s="3">
        <f t="shared" si="194"/>
        <v>0</v>
      </c>
      <c r="AA329" s="3">
        <v>1</v>
      </c>
      <c r="AB329" s="3">
        <f t="shared" si="195"/>
        <v>0</v>
      </c>
      <c r="AC329" s="3">
        <v>2</v>
      </c>
      <c r="AD329" s="3">
        <f t="shared" si="196"/>
        <v>0.25</v>
      </c>
      <c r="AE329" s="3">
        <v>1</v>
      </c>
      <c r="AF329" s="3">
        <f t="shared" si="197"/>
        <v>0</v>
      </c>
      <c r="AG329" s="3">
        <v>1</v>
      </c>
      <c r="AH329" s="3">
        <f t="shared" si="198"/>
        <v>0</v>
      </c>
      <c r="AI329" s="3">
        <f t="shared" si="216"/>
        <v>0.54166666666666663</v>
      </c>
      <c r="AJ329" s="3">
        <v>5</v>
      </c>
      <c r="AK329" s="3">
        <f t="shared" si="199"/>
        <v>1</v>
      </c>
      <c r="AL329" s="3">
        <v>4</v>
      </c>
      <c r="AM329" s="3">
        <f t="shared" si="200"/>
        <v>0.75</v>
      </c>
      <c r="AN329" s="3">
        <f t="shared" si="217"/>
        <v>0.875</v>
      </c>
      <c r="AO329" s="3" t="s">
        <v>2678</v>
      </c>
      <c r="AP329" s="3">
        <v>1</v>
      </c>
      <c r="AQ329" s="3">
        <f t="shared" si="201"/>
        <v>0</v>
      </c>
      <c r="AR329" s="3">
        <v>1</v>
      </c>
      <c r="AS329" s="3">
        <f t="shared" si="202"/>
        <v>0</v>
      </c>
      <c r="AT329" s="3">
        <v>1</v>
      </c>
      <c r="AU329" s="3">
        <f t="shared" si="203"/>
        <v>0</v>
      </c>
      <c r="AV329" s="3">
        <v>1</v>
      </c>
      <c r="AW329" s="3">
        <f t="shared" si="204"/>
        <v>0</v>
      </c>
      <c r="AX329" s="3">
        <v>1</v>
      </c>
      <c r="AY329" s="3">
        <f t="shared" si="205"/>
        <v>0</v>
      </c>
      <c r="AZ329" s="3">
        <v>1</v>
      </c>
      <c r="BA329" s="3">
        <f t="shared" si="206"/>
        <v>0</v>
      </c>
      <c r="BB329" s="3">
        <v>1</v>
      </c>
      <c r="BC329" s="3">
        <f t="shared" si="207"/>
        <v>0</v>
      </c>
      <c r="BD329" s="3">
        <v>1</v>
      </c>
      <c r="BE329" s="3">
        <f t="shared" si="208"/>
        <v>0</v>
      </c>
      <c r="BF329" s="3">
        <v>1</v>
      </c>
      <c r="BG329" s="3">
        <f t="shared" si="209"/>
        <v>0</v>
      </c>
      <c r="BH329" s="3">
        <f t="shared" si="218"/>
        <v>0</v>
      </c>
      <c r="BP329" s="3">
        <f t="shared" si="210"/>
        <v>-0.33333333333333331</v>
      </c>
      <c r="BR329" s="3">
        <f t="shared" si="211"/>
        <v>-0.33333333333333331</v>
      </c>
      <c r="BS329" s="3" t="str">
        <f t="shared" si="219"/>
        <v/>
      </c>
      <c r="BU329" s="3">
        <f t="shared" si="212"/>
        <v>-0.33333333333333331</v>
      </c>
      <c r="BW329" s="3">
        <f t="shared" si="213"/>
        <v>-0.33333333333333331</v>
      </c>
      <c r="BY329" s="3">
        <f t="shared" si="214"/>
        <v>-0.33333333333333331</v>
      </c>
      <c r="BZ329" s="3" t="str">
        <f t="shared" si="220"/>
        <v/>
      </c>
      <c r="CD329" s="3">
        <f t="shared" si="221"/>
        <v>0.57291666666666663</v>
      </c>
    </row>
    <row r="330" spans="1:82" ht="15" x14ac:dyDescent="0.2">
      <c r="A330" s="3" t="s">
        <v>2679</v>
      </c>
      <c r="B330" s="21" t="s">
        <v>3137</v>
      </c>
      <c r="C330" s="3" t="s">
        <v>2680</v>
      </c>
      <c r="D330" s="3" t="s">
        <v>124</v>
      </c>
      <c r="E330" s="3" t="s">
        <v>1677</v>
      </c>
      <c r="G330" s="3">
        <f t="shared" si="185"/>
        <v>-0.25</v>
      </c>
      <c r="I330" s="3">
        <f t="shared" si="186"/>
        <v>-0.25</v>
      </c>
      <c r="J330" s="1" t="str">
        <f t="shared" si="215"/>
        <v/>
      </c>
      <c r="L330" s="3">
        <f t="shared" si="187"/>
        <v>-0.25</v>
      </c>
      <c r="N330" s="3">
        <f t="shared" si="188"/>
        <v>-0.25</v>
      </c>
      <c r="P330" s="3">
        <f t="shared" si="189"/>
        <v>-0.25</v>
      </c>
      <c r="R330" s="3">
        <f t="shared" si="190"/>
        <v>-0.25</v>
      </c>
      <c r="T330" s="3">
        <f t="shared" si="191"/>
        <v>-0.25</v>
      </c>
      <c r="V330" s="3">
        <f t="shared" si="192"/>
        <v>-0.25</v>
      </c>
      <c r="X330" s="3">
        <f t="shared" si="193"/>
        <v>-0.25</v>
      </c>
      <c r="Z330" s="3">
        <f t="shared" si="194"/>
        <v>-0.25</v>
      </c>
      <c r="AB330" s="3">
        <f t="shared" si="195"/>
        <v>-0.25</v>
      </c>
      <c r="AD330" s="3">
        <f t="shared" si="196"/>
        <v>-0.25</v>
      </c>
      <c r="AF330" s="3">
        <f t="shared" si="197"/>
        <v>-0.25</v>
      </c>
      <c r="AH330" s="3">
        <f t="shared" si="198"/>
        <v>-0.25</v>
      </c>
      <c r="AI330" s="3" t="str">
        <f t="shared" si="216"/>
        <v/>
      </c>
      <c r="AK330" s="3">
        <f t="shared" si="199"/>
        <v>-0.25</v>
      </c>
      <c r="AM330" s="3">
        <f t="shared" si="200"/>
        <v>-0.25</v>
      </c>
      <c r="AN330" s="3" t="str">
        <f t="shared" si="217"/>
        <v/>
      </c>
      <c r="AQ330" s="3">
        <f t="shared" si="201"/>
        <v>-0.33333333333333331</v>
      </c>
      <c r="AS330" s="3">
        <f t="shared" si="202"/>
        <v>-0.33333333333333331</v>
      </c>
      <c r="AU330" s="3">
        <f t="shared" si="203"/>
        <v>-0.33333333333333331</v>
      </c>
      <c r="AW330" s="3">
        <f t="shared" si="204"/>
        <v>-0.33333333333333331</v>
      </c>
      <c r="AY330" s="3">
        <f t="shared" si="205"/>
        <v>-0.33333333333333331</v>
      </c>
      <c r="BA330" s="3">
        <f t="shared" si="206"/>
        <v>-0.33333333333333331</v>
      </c>
      <c r="BC330" s="3">
        <f t="shared" si="207"/>
        <v>-0.33333333333333331</v>
      </c>
      <c r="BE330" s="3">
        <f t="shared" si="208"/>
        <v>-0.33333333333333331</v>
      </c>
      <c r="BG330" s="3">
        <f t="shared" si="209"/>
        <v>-0.33333333333333331</v>
      </c>
      <c r="BH330" s="3" t="str">
        <f t="shared" si="218"/>
        <v/>
      </c>
      <c r="BP330" s="3">
        <f t="shared" si="210"/>
        <v>-0.33333333333333331</v>
      </c>
      <c r="BR330" s="3">
        <f t="shared" si="211"/>
        <v>-0.33333333333333331</v>
      </c>
      <c r="BS330" s="3" t="str">
        <f t="shared" si="219"/>
        <v/>
      </c>
      <c r="BU330" s="3">
        <f t="shared" si="212"/>
        <v>-0.33333333333333331</v>
      </c>
      <c r="BW330" s="3">
        <f t="shared" si="213"/>
        <v>-0.33333333333333331</v>
      </c>
      <c r="BY330" s="3">
        <f t="shared" si="214"/>
        <v>-0.33333333333333331</v>
      </c>
      <c r="BZ330" s="3" t="str">
        <f t="shared" si="220"/>
        <v/>
      </c>
      <c r="CD330" s="3" t="str">
        <f t="shared" si="221"/>
        <v/>
      </c>
    </row>
    <row r="331" spans="1:82" ht="15" x14ac:dyDescent="0.2">
      <c r="A331" s="3" t="s">
        <v>2681</v>
      </c>
      <c r="B331" s="21" t="s">
        <v>3139</v>
      </c>
      <c r="C331" s="3" t="s">
        <v>2682</v>
      </c>
      <c r="D331" s="3" t="s">
        <v>144</v>
      </c>
      <c r="E331" s="3" t="s">
        <v>2683</v>
      </c>
      <c r="F331" s="3">
        <v>5</v>
      </c>
      <c r="G331" s="3">
        <f t="shared" si="185"/>
        <v>1</v>
      </c>
      <c r="H331" s="3">
        <v>5</v>
      </c>
      <c r="I331" s="3">
        <f t="shared" si="186"/>
        <v>1</v>
      </c>
      <c r="J331" s="1">
        <f t="shared" si="215"/>
        <v>1</v>
      </c>
      <c r="K331" s="3">
        <v>5</v>
      </c>
      <c r="L331" s="3">
        <f t="shared" si="187"/>
        <v>1</v>
      </c>
      <c r="M331" s="3">
        <v>4</v>
      </c>
      <c r="N331" s="3">
        <f t="shared" si="188"/>
        <v>0.75</v>
      </c>
      <c r="O331" s="3">
        <v>5</v>
      </c>
      <c r="P331" s="3">
        <f t="shared" si="189"/>
        <v>1</v>
      </c>
      <c r="Q331" s="3">
        <v>5</v>
      </c>
      <c r="R331" s="3">
        <f t="shared" si="190"/>
        <v>1</v>
      </c>
      <c r="S331" s="3">
        <v>5</v>
      </c>
      <c r="T331" s="3">
        <f t="shared" si="191"/>
        <v>1</v>
      </c>
      <c r="U331" s="3">
        <v>5</v>
      </c>
      <c r="V331" s="3">
        <f t="shared" si="192"/>
        <v>1</v>
      </c>
      <c r="W331" s="3">
        <v>4</v>
      </c>
      <c r="X331" s="3">
        <f t="shared" si="193"/>
        <v>0.75</v>
      </c>
      <c r="Y331" s="3">
        <v>4</v>
      </c>
      <c r="Z331" s="3">
        <f t="shared" si="194"/>
        <v>0.75</v>
      </c>
      <c r="AA331" s="3">
        <v>5</v>
      </c>
      <c r="AB331" s="3">
        <f t="shared" si="195"/>
        <v>1</v>
      </c>
      <c r="AC331" s="3">
        <v>5</v>
      </c>
      <c r="AD331" s="3">
        <f t="shared" si="196"/>
        <v>1</v>
      </c>
      <c r="AE331" s="3">
        <v>5</v>
      </c>
      <c r="AF331" s="3">
        <f t="shared" si="197"/>
        <v>1</v>
      </c>
      <c r="AG331" s="3">
        <v>5</v>
      </c>
      <c r="AH331" s="3">
        <f t="shared" si="198"/>
        <v>1</v>
      </c>
      <c r="AI331" s="3">
        <f t="shared" si="216"/>
        <v>0.9375</v>
      </c>
      <c r="AJ331" s="3">
        <v>5</v>
      </c>
      <c r="AK331" s="3">
        <f t="shared" si="199"/>
        <v>1</v>
      </c>
      <c r="AL331" s="3">
        <v>5</v>
      </c>
      <c r="AM331" s="3">
        <f t="shared" si="200"/>
        <v>1</v>
      </c>
      <c r="AN331" s="3">
        <f t="shared" si="217"/>
        <v>1</v>
      </c>
      <c r="AO331" s="3" t="s">
        <v>2689</v>
      </c>
      <c r="AP331" s="3">
        <v>4</v>
      </c>
      <c r="AQ331" s="3">
        <f t="shared" si="201"/>
        <v>1</v>
      </c>
      <c r="AR331" s="3">
        <v>2</v>
      </c>
      <c r="AS331" s="3">
        <f t="shared" si="202"/>
        <v>0.33333333333333331</v>
      </c>
      <c r="AT331" s="3">
        <v>2</v>
      </c>
      <c r="AU331" s="3">
        <f t="shared" si="203"/>
        <v>0.33333333333333331</v>
      </c>
      <c r="AV331" s="3">
        <v>3</v>
      </c>
      <c r="AW331" s="3">
        <f t="shared" si="204"/>
        <v>0.66666666666666663</v>
      </c>
      <c r="AX331" s="3">
        <v>4</v>
      </c>
      <c r="AY331" s="3">
        <f t="shared" si="205"/>
        <v>1</v>
      </c>
      <c r="AZ331" s="3">
        <v>4</v>
      </c>
      <c r="BA331" s="3">
        <f t="shared" si="206"/>
        <v>1</v>
      </c>
      <c r="BB331" s="3">
        <v>4</v>
      </c>
      <c r="BC331" s="3">
        <f t="shared" si="207"/>
        <v>1</v>
      </c>
      <c r="BD331" s="3">
        <v>4</v>
      </c>
      <c r="BE331" s="3">
        <f t="shared" si="208"/>
        <v>1</v>
      </c>
      <c r="BF331" s="3">
        <v>3</v>
      </c>
      <c r="BG331" s="3">
        <f t="shared" si="209"/>
        <v>0.66666666666666663</v>
      </c>
      <c r="BH331" s="3">
        <f t="shared" si="218"/>
        <v>0.77777777777777779</v>
      </c>
      <c r="BI331" s="3" t="s">
        <v>2690</v>
      </c>
      <c r="BJ331" s="3">
        <v>0</v>
      </c>
      <c r="BK331" s="3" t="s">
        <v>2690</v>
      </c>
      <c r="BL331" s="3">
        <v>0</v>
      </c>
      <c r="BM331" s="3" t="s">
        <v>2690</v>
      </c>
      <c r="BN331" s="3">
        <v>0</v>
      </c>
      <c r="BO331" s="3">
        <v>4</v>
      </c>
      <c r="BP331" s="3">
        <f t="shared" si="210"/>
        <v>1</v>
      </c>
      <c r="BQ331" s="3">
        <v>4</v>
      </c>
      <c r="BR331" s="3">
        <f t="shared" si="211"/>
        <v>1</v>
      </c>
      <c r="BS331" s="3">
        <f t="shared" si="219"/>
        <v>1</v>
      </c>
      <c r="BT331" s="3">
        <v>4</v>
      </c>
      <c r="BU331" s="3">
        <f t="shared" si="212"/>
        <v>1</v>
      </c>
      <c r="BV331" s="3">
        <v>4</v>
      </c>
      <c r="BW331" s="3">
        <f t="shared" si="213"/>
        <v>1</v>
      </c>
      <c r="BX331" s="3">
        <v>4</v>
      </c>
      <c r="BY331" s="3">
        <f t="shared" si="214"/>
        <v>1</v>
      </c>
      <c r="BZ331" s="3">
        <f t="shared" si="220"/>
        <v>1</v>
      </c>
      <c r="CA331" s="3" t="s">
        <v>2691</v>
      </c>
      <c r="CB331" s="3">
        <v>1</v>
      </c>
      <c r="CC331" s="3">
        <v>14</v>
      </c>
      <c r="CD331" s="3">
        <f t="shared" si="221"/>
        <v>0.95932539682539686</v>
      </c>
    </row>
    <row r="332" spans="1:82" ht="15" x14ac:dyDescent="0.2">
      <c r="A332" s="3" t="s">
        <v>2692</v>
      </c>
      <c r="B332" s="21" t="s">
        <v>3137</v>
      </c>
      <c r="C332" s="3" t="s">
        <v>2693</v>
      </c>
      <c r="D332" s="3" t="s">
        <v>124</v>
      </c>
      <c r="E332" s="3" t="s">
        <v>273</v>
      </c>
      <c r="F332" s="3">
        <v>5</v>
      </c>
      <c r="G332" s="3">
        <f t="shared" si="185"/>
        <v>1</v>
      </c>
      <c r="H332" s="3">
        <v>4</v>
      </c>
      <c r="I332" s="3">
        <f t="shared" si="186"/>
        <v>0.75</v>
      </c>
      <c r="J332" s="1">
        <f t="shared" si="215"/>
        <v>0.875</v>
      </c>
      <c r="K332" s="3">
        <v>5</v>
      </c>
      <c r="L332" s="3">
        <f t="shared" si="187"/>
        <v>1</v>
      </c>
      <c r="M332" s="3">
        <v>5</v>
      </c>
      <c r="N332" s="3">
        <f t="shared" si="188"/>
        <v>1</v>
      </c>
      <c r="O332" s="3">
        <v>5</v>
      </c>
      <c r="P332" s="3">
        <f t="shared" si="189"/>
        <v>1</v>
      </c>
      <c r="Q332" s="3">
        <v>4</v>
      </c>
      <c r="R332" s="3">
        <f t="shared" si="190"/>
        <v>0.75</v>
      </c>
      <c r="S332" s="3">
        <v>5</v>
      </c>
      <c r="T332" s="3">
        <f t="shared" si="191"/>
        <v>1</v>
      </c>
      <c r="U332" s="3">
        <v>5</v>
      </c>
      <c r="V332" s="3">
        <f t="shared" si="192"/>
        <v>1</v>
      </c>
      <c r="W332" s="3">
        <v>4</v>
      </c>
      <c r="X332" s="3">
        <f t="shared" si="193"/>
        <v>0.75</v>
      </c>
      <c r="Y332" s="3">
        <v>5</v>
      </c>
      <c r="Z332" s="3">
        <f t="shared" si="194"/>
        <v>1</v>
      </c>
      <c r="AA332" s="3">
        <v>5</v>
      </c>
      <c r="AB332" s="3">
        <f t="shared" si="195"/>
        <v>1</v>
      </c>
      <c r="AC332" s="3">
        <v>4</v>
      </c>
      <c r="AD332" s="3">
        <f t="shared" si="196"/>
        <v>0.75</v>
      </c>
      <c r="AE332" s="3">
        <v>4</v>
      </c>
      <c r="AF332" s="3">
        <f t="shared" si="197"/>
        <v>0.75</v>
      </c>
      <c r="AG332" s="3">
        <v>5</v>
      </c>
      <c r="AH332" s="3">
        <f t="shared" si="198"/>
        <v>1</v>
      </c>
      <c r="AI332" s="3">
        <f t="shared" si="216"/>
        <v>0.91666666666666663</v>
      </c>
      <c r="AJ332" s="3">
        <v>5</v>
      </c>
      <c r="AK332" s="3">
        <f t="shared" si="199"/>
        <v>1</v>
      </c>
      <c r="AL332" s="3">
        <v>5</v>
      </c>
      <c r="AM332" s="3">
        <f t="shared" si="200"/>
        <v>1</v>
      </c>
      <c r="AN332" s="3">
        <f t="shared" si="217"/>
        <v>1</v>
      </c>
      <c r="AO332" s="3" t="s">
        <v>2699</v>
      </c>
      <c r="AP332" s="3">
        <v>4</v>
      </c>
      <c r="AQ332" s="3">
        <f t="shared" si="201"/>
        <v>1</v>
      </c>
      <c r="AR332" s="3">
        <v>4</v>
      </c>
      <c r="AS332" s="3">
        <f t="shared" si="202"/>
        <v>1</v>
      </c>
      <c r="AT332" s="3">
        <v>2</v>
      </c>
      <c r="AU332" s="3">
        <f t="shared" si="203"/>
        <v>0.33333333333333331</v>
      </c>
      <c r="AV332" s="3">
        <v>3</v>
      </c>
      <c r="AW332" s="3">
        <f t="shared" si="204"/>
        <v>0.66666666666666663</v>
      </c>
      <c r="AX332" s="3">
        <v>4</v>
      </c>
      <c r="AY332" s="3">
        <f t="shared" si="205"/>
        <v>1</v>
      </c>
      <c r="AZ332" s="3">
        <v>2</v>
      </c>
      <c r="BA332" s="3">
        <f t="shared" si="206"/>
        <v>0.33333333333333331</v>
      </c>
      <c r="BB332" s="3">
        <v>4</v>
      </c>
      <c r="BC332" s="3">
        <f t="shared" si="207"/>
        <v>1</v>
      </c>
      <c r="BD332" s="3">
        <v>4</v>
      </c>
      <c r="BE332" s="3">
        <f t="shared" si="208"/>
        <v>1</v>
      </c>
      <c r="BF332" s="3">
        <v>4</v>
      </c>
      <c r="BG332" s="3">
        <f t="shared" si="209"/>
        <v>1</v>
      </c>
      <c r="BH332" s="3">
        <f t="shared" si="218"/>
        <v>0.81481481481481477</v>
      </c>
      <c r="BI332" s="3" t="s">
        <v>2700</v>
      </c>
      <c r="BJ332" s="3">
        <v>2</v>
      </c>
      <c r="BK332" s="3" t="s">
        <v>2701</v>
      </c>
      <c r="BL332" s="3">
        <v>2</v>
      </c>
      <c r="BM332" s="3" t="s">
        <v>2702</v>
      </c>
      <c r="BN332" s="3">
        <v>2</v>
      </c>
      <c r="BO332" s="3">
        <v>4</v>
      </c>
      <c r="BP332" s="3">
        <f t="shared" si="210"/>
        <v>1</v>
      </c>
      <c r="BQ332" s="3">
        <v>4</v>
      </c>
      <c r="BR332" s="3">
        <f t="shared" si="211"/>
        <v>1</v>
      </c>
      <c r="BS332" s="3">
        <f t="shared" si="219"/>
        <v>1</v>
      </c>
      <c r="BT332" s="3">
        <v>4</v>
      </c>
      <c r="BU332" s="3">
        <f t="shared" si="212"/>
        <v>1</v>
      </c>
      <c r="BV332" s="3">
        <v>3</v>
      </c>
      <c r="BW332" s="3">
        <f t="shared" si="213"/>
        <v>0.66666666666666663</v>
      </c>
      <c r="BX332" s="3">
        <v>4</v>
      </c>
      <c r="BY332" s="3">
        <f t="shared" si="214"/>
        <v>1</v>
      </c>
      <c r="BZ332" s="3">
        <f t="shared" si="220"/>
        <v>0.88888888888888884</v>
      </c>
      <c r="CA332" s="3" t="s">
        <v>2703</v>
      </c>
      <c r="CB332" s="3">
        <v>1</v>
      </c>
      <c r="CC332" s="3">
        <v>2</v>
      </c>
      <c r="CD332" s="3">
        <f t="shared" si="221"/>
        <v>0.92791005291005291</v>
      </c>
    </row>
    <row r="333" spans="1:82" ht="15" x14ac:dyDescent="0.2">
      <c r="A333" s="3" t="s">
        <v>2704</v>
      </c>
      <c r="B333" s="21" t="s">
        <v>3150</v>
      </c>
      <c r="C333" s="3" t="s">
        <v>2705</v>
      </c>
      <c r="D333" s="3" t="s">
        <v>144</v>
      </c>
      <c r="E333" s="3" t="s">
        <v>231</v>
      </c>
      <c r="F333" s="3">
        <v>5</v>
      </c>
      <c r="G333" s="3">
        <f t="shared" si="185"/>
        <v>1</v>
      </c>
      <c r="H333" s="3">
        <v>5</v>
      </c>
      <c r="I333" s="3">
        <f t="shared" si="186"/>
        <v>1</v>
      </c>
      <c r="J333" s="1">
        <f t="shared" si="215"/>
        <v>1</v>
      </c>
      <c r="K333" s="3">
        <v>5</v>
      </c>
      <c r="L333" s="3">
        <f t="shared" si="187"/>
        <v>1</v>
      </c>
      <c r="M333" s="3">
        <v>5</v>
      </c>
      <c r="N333" s="3">
        <f t="shared" si="188"/>
        <v>1</v>
      </c>
      <c r="O333" s="3">
        <v>5</v>
      </c>
      <c r="P333" s="3">
        <f t="shared" si="189"/>
        <v>1</v>
      </c>
      <c r="Q333" s="3">
        <v>4</v>
      </c>
      <c r="R333" s="3">
        <f t="shared" si="190"/>
        <v>0.75</v>
      </c>
      <c r="S333" s="3">
        <v>4</v>
      </c>
      <c r="T333" s="3">
        <f t="shared" si="191"/>
        <v>0.75</v>
      </c>
      <c r="U333" s="3">
        <v>4</v>
      </c>
      <c r="V333" s="3">
        <f t="shared" si="192"/>
        <v>0.75</v>
      </c>
      <c r="W333" s="3">
        <v>5</v>
      </c>
      <c r="X333" s="3">
        <f t="shared" si="193"/>
        <v>1</v>
      </c>
      <c r="Y333" s="3">
        <v>4</v>
      </c>
      <c r="Z333" s="3">
        <f t="shared" si="194"/>
        <v>0.75</v>
      </c>
      <c r="AA333" s="3">
        <v>5</v>
      </c>
      <c r="AB333" s="3">
        <f t="shared" si="195"/>
        <v>1</v>
      </c>
      <c r="AC333" s="3">
        <v>5</v>
      </c>
      <c r="AD333" s="3">
        <f t="shared" si="196"/>
        <v>1</v>
      </c>
      <c r="AE333" s="3">
        <v>5</v>
      </c>
      <c r="AF333" s="3">
        <f t="shared" si="197"/>
        <v>1</v>
      </c>
      <c r="AG333" s="3">
        <v>4</v>
      </c>
      <c r="AH333" s="3">
        <f t="shared" si="198"/>
        <v>0.75</v>
      </c>
      <c r="AI333" s="3">
        <f t="shared" si="216"/>
        <v>0.89583333333333337</v>
      </c>
      <c r="AJ333" s="3">
        <v>5</v>
      </c>
      <c r="AK333" s="3">
        <f t="shared" si="199"/>
        <v>1</v>
      </c>
      <c r="AL333" s="3">
        <v>5</v>
      </c>
      <c r="AM333" s="3">
        <f t="shared" si="200"/>
        <v>1</v>
      </c>
      <c r="AN333" s="3">
        <f t="shared" si="217"/>
        <v>1</v>
      </c>
      <c r="AO333" s="3" t="s">
        <v>2709</v>
      </c>
      <c r="AP333" s="3">
        <v>4</v>
      </c>
      <c r="AQ333" s="3">
        <f t="shared" si="201"/>
        <v>1</v>
      </c>
      <c r="AR333" s="3">
        <v>3</v>
      </c>
      <c r="AS333" s="3">
        <f t="shared" si="202"/>
        <v>0.66666666666666663</v>
      </c>
      <c r="AT333" s="3">
        <v>1</v>
      </c>
      <c r="AU333" s="3">
        <f t="shared" si="203"/>
        <v>0</v>
      </c>
      <c r="AV333" s="3">
        <v>1</v>
      </c>
      <c r="AW333" s="3">
        <f t="shared" si="204"/>
        <v>0</v>
      </c>
      <c r="AX333" s="3">
        <v>4</v>
      </c>
      <c r="AY333" s="3">
        <f t="shared" si="205"/>
        <v>1</v>
      </c>
      <c r="AZ333" s="3">
        <v>1</v>
      </c>
      <c r="BA333" s="3">
        <f t="shared" si="206"/>
        <v>0</v>
      </c>
      <c r="BB333" s="3">
        <v>2</v>
      </c>
      <c r="BC333" s="3">
        <f t="shared" si="207"/>
        <v>0.33333333333333331</v>
      </c>
      <c r="BD333" s="3">
        <v>4</v>
      </c>
      <c r="BE333" s="3">
        <f t="shared" si="208"/>
        <v>1</v>
      </c>
      <c r="BF333" s="3">
        <v>2</v>
      </c>
      <c r="BG333" s="3">
        <f t="shared" si="209"/>
        <v>0.33333333333333331</v>
      </c>
      <c r="BH333" s="3">
        <f t="shared" si="218"/>
        <v>0.48148148148148145</v>
      </c>
      <c r="BO333" s="3">
        <v>4</v>
      </c>
      <c r="BP333" s="3">
        <f t="shared" si="210"/>
        <v>1</v>
      </c>
      <c r="BQ333" s="3">
        <v>4</v>
      </c>
      <c r="BR333" s="3">
        <f t="shared" si="211"/>
        <v>1</v>
      </c>
      <c r="BS333" s="3">
        <f t="shared" si="219"/>
        <v>1</v>
      </c>
      <c r="BT333" s="3">
        <v>3</v>
      </c>
      <c r="BU333" s="3">
        <f t="shared" si="212"/>
        <v>0.66666666666666663</v>
      </c>
      <c r="BV333" s="3">
        <v>2</v>
      </c>
      <c r="BW333" s="3">
        <f t="shared" si="213"/>
        <v>0.33333333333333331</v>
      </c>
      <c r="BX333" s="3">
        <v>2</v>
      </c>
      <c r="BY333" s="3">
        <f t="shared" si="214"/>
        <v>0.33333333333333331</v>
      </c>
      <c r="BZ333" s="3">
        <f t="shared" si="220"/>
        <v>0.44444444444444442</v>
      </c>
      <c r="CA333" s="3" t="s">
        <v>2710</v>
      </c>
      <c r="CB333" s="3">
        <v>0</v>
      </c>
      <c r="CD333" s="3">
        <f t="shared" si="221"/>
        <v>0.68882275132275139</v>
      </c>
    </row>
    <row r="334" spans="1:82" ht="15" x14ac:dyDescent="0.2">
      <c r="A334" s="3" t="s">
        <v>2711</v>
      </c>
      <c r="B334" s="21" t="s">
        <v>3137</v>
      </c>
      <c r="C334" s="3" t="s">
        <v>2712</v>
      </c>
      <c r="D334" s="3" t="s">
        <v>113</v>
      </c>
      <c r="E334" s="3" t="s">
        <v>2713</v>
      </c>
      <c r="G334" s="3">
        <f t="shared" si="185"/>
        <v>-0.25</v>
      </c>
      <c r="I334" s="3">
        <f t="shared" si="186"/>
        <v>-0.25</v>
      </c>
      <c r="J334" s="1" t="str">
        <f t="shared" si="215"/>
        <v/>
      </c>
      <c r="L334" s="3">
        <f t="shared" si="187"/>
        <v>-0.25</v>
      </c>
      <c r="N334" s="3">
        <f t="shared" si="188"/>
        <v>-0.25</v>
      </c>
      <c r="P334" s="3">
        <f t="shared" si="189"/>
        <v>-0.25</v>
      </c>
      <c r="R334" s="3">
        <f t="shared" si="190"/>
        <v>-0.25</v>
      </c>
      <c r="T334" s="3">
        <f t="shared" si="191"/>
        <v>-0.25</v>
      </c>
      <c r="V334" s="3">
        <f t="shared" si="192"/>
        <v>-0.25</v>
      </c>
      <c r="X334" s="3">
        <f t="shared" si="193"/>
        <v>-0.25</v>
      </c>
      <c r="Z334" s="3">
        <f t="shared" si="194"/>
        <v>-0.25</v>
      </c>
      <c r="AB334" s="3">
        <f t="shared" si="195"/>
        <v>-0.25</v>
      </c>
      <c r="AD334" s="3">
        <f t="shared" si="196"/>
        <v>-0.25</v>
      </c>
      <c r="AF334" s="3">
        <f t="shared" si="197"/>
        <v>-0.25</v>
      </c>
      <c r="AH334" s="3">
        <f t="shared" si="198"/>
        <v>-0.25</v>
      </c>
      <c r="AI334" s="3" t="str">
        <f t="shared" si="216"/>
        <v/>
      </c>
      <c r="AK334" s="3">
        <f t="shared" si="199"/>
        <v>-0.25</v>
      </c>
      <c r="AM334" s="3">
        <f t="shared" si="200"/>
        <v>-0.25</v>
      </c>
      <c r="AN334" s="3" t="str">
        <f t="shared" si="217"/>
        <v/>
      </c>
      <c r="AQ334" s="3">
        <f t="shared" si="201"/>
        <v>-0.33333333333333331</v>
      </c>
      <c r="AS334" s="3">
        <f t="shared" si="202"/>
        <v>-0.33333333333333331</v>
      </c>
      <c r="AU334" s="3">
        <f t="shared" si="203"/>
        <v>-0.33333333333333331</v>
      </c>
      <c r="AW334" s="3">
        <f t="shared" si="204"/>
        <v>-0.33333333333333331</v>
      </c>
      <c r="AY334" s="3">
        <f t="shared" si="205"/>
        <v>-0.33333333333333331</v>
      </c>
      <c r="BA334" s="3">
        <f t="shared" si="206"/>
        <v>-0.33333333333333331</v>
      </c>
      <c r="BC334" s="3">
        <f t="shared" si="207"/>
        <v>-0.33333333333333331</v>
      </c>
      <c r="BE334" s="3">
        <f t="shared" si="208"/>
        <v>-0.33333333333333331</v>
      </c>
      <c r="BG334" s="3">
        <f t="shared" si="209"/>
        <v>-0.33333333333333331</v>
      </c>
      <c r="BH334" s="3" t="str">
        <f t="shared" si="218"/>
        <v/>
      </c>
      <c r="BP334" s="3">
        <f t="shared" si="210"/>
        <v>-0.33333333333333331</v>
      </c>
      <c r="BR334" s="3">
        <f t="shared" si="211"/>
        <v>-0.33333333333333331</v>
      </c>
      <c r="BS334" s="3" t="str">
        <f t="shared" si="219"/>
        <v/>
      </c>
      <c r="BU334" s="3">
        <f t="shared" si="212"/>
        <v>-0.33333333333333331</v>
      </c>
      <c r="BW334" s="3">
        <f t="shared" si="213"/>
        <v>-0.33333333333333331</v>
      </c>
      <c r="BY334" s="3">
        <f t="shared" si="214"/>
        <v>-0.33333333333333331</v>
      </c>
      <c r="BZ334" s="3" t="str">
        <f t="shared" si="220"/>
        <v/>
      </c>
      <c r="CD334" s="3" t="str">
        <f t="shared" si="221"/>
        <v/>
      </c>
    </row>
    <row r="335" spans="1:82" ht="15" x14ac:dyDescent="0.2">
      <c r="A335" s="3" t="s">
        <v>2714</v>
      </c>
      <c r="B335" s="21" t="s">
        <v>3137</v>
      </c>
      <c r="C335" s="3" t="s">
        <v>2715</v>
      </c>
      <c r="D335" s="3" t="s">
        <v>113</v>
      </c>
      <c r="E335" s="3" t="s">
        <v>2291</v>
      </c>
      <c r="G335" s="3">
        <f t="shared" si="185"/>
        <v>-0.25</v>
      </c>
      <c r="I335" s="3">
        <f t="shared" si="186"/>
        <v>-0.25</v>
      </c>
      <c r="J335" s="1" t="str">
        <f t="shared" si="215"/>
        <v/>
      </c>
      <c r="L335" s="3">
        <f t="shared" si="187"/>
        <v>-0.25</v>
      </c>
      <c r="N335" s="3">
        <f t="shared" si="188"/>
        <v>-0.25</v>
      </c>
      <c r="P335" s="3">
        <f t="shared" si="189"/>
        <v>-0.25</v>
      </c>
      <c r="R335" s="3">
        <f t="shared" si="190"/>
        <v>-0.25</v>
      </c>
      <c r="T335" s="3">
        <f t="shared" si="191"/>
        <v>-0.25</v>
      </c>
      <c r="V335" s="3">
        <f t="shared" si="192"/>
        <v>-0.25</v>
      </c>
      <c r="X335" s="3">
        <f t="shared" si="193"/>
        <v>-0.25</v>
      </c>
      <c r="Z335" s="3">
        <f t="shared" si="194"/>
        <v>-0.25</v>
      </c>
      <c r="AB335" s="3">
        <f t="shared" si="195"/>
        <v>-0.25</v>
      </c>
      <c r="AD335" s="3">
        <f t="shared" si="196"/>
        <v>-0.25</v>
      </c>
      <c r="AF335" s="3">
        <f t="shared" si="197"/>
        <v>-0.25</v>
      </c>
      <c r="AH335" s="3">
        <f t="shared" si="198"/>
        <v>-0.25</v>
      </c>
      <c r="AI335" s="3" t="str">
        <f t="shared" si="216"/>
        <v/>
      </c>
      <c r="AK335" s="3">
        <f t="shared" si="199"/>
        <v>-0.25</v>
      </c>
      <c r="AM335" s="3">
        <f t="shared" si="200"/>
        <v>-0.25</v>
      </c>
      <c r="AN335" s="3" t="str">
        <f t="shared" si="217"/>
        <v/>
      </c>
      <c r="AQ335" s="3">
        <f t="shared" si="201"/>
        <v>-0.33333333333333331</v>
      </c>
      <c r="AS335" s="3">
        <f t="shared" si="202"/>
        <v>-0.33333333333333331</v>
      </c>
      <c r="AU335" s="3">
        <f t="shared" si="203"/>
        <v>-0.33333333333333331</v>
      </c>
      <c r="AW335" s="3">
        <f t="shared" si="204"/>
        <v>-0.33333333333333331</v>
      </c>
      <c r="AY335" s="3">
        <f t="shared" si="205"/>
        <v>-0.33333333333333331</v>
      </c>
      <c r="BA335" s="3">
        <f t="shared" si="206"/>
        <v>-0.33333333333333331</v>
      </c>
      <c r="BC335" s="3">
        <f t="shared" si="207"/>
        <v>-0.33333333333333331</v>
      </c>
      <c r="BE335" s="3">
        <f t="shared" si="208"/>
        <v>-0.33333333333333331</v>
      </c>
      <c r="BG335" s="3">
        <f t="shared" si="209"/>
        <v>-0.33333333333333331</v>
      </c>
      <c r="BH335" s="3" t="str">
        <f t="shared" si="218"/>
        <v/>
      </c>
      <c r="BP335" s="3">
        <f t="shared" si="210"/>
        <v>-0.33333333333333331</v>
      </c>
      <c r="BR335" s="3">
        <f t="shared" si="211"/>
        <v>-0.33333333333333331</v>
      </c>
      <c r="BS335" s="3" t="str">
        <f t="shared" si="219"/>
        <v/>
      </c>
      <c r="BU335" s="3">
        <f t="shared" si="212"/>
        <v>-0.33333333333333331</v>
      </c>
      <c r="BW335" s="3">
        <f t="shared" si="213"/>
        <v>-0.33333333333333331</v>
      </c>
      <c r="BY335" s="3">
        <f t="shared" si="214"/>
        <v>-0.33333333333333331</v>
      </c>
      <c r="BZ335" s="3" t="str">
        <f t="shared" si="220"/>
        <v/>
      </c>
      <c r="CD335" s="3" t="str">
        <f t="shared" si="221"/>
        <v/>
      </c>
    </row>
    <row r="336" spans="1:82" ht="15" x14ac:dyDescent="0.2">
      <c r="A336" s="3" t="s">
        <v>2716</v>
      </c>
      <c r="B336" s="21" t="s">
        <v>3137</v>
      </c>
      <c r="C336" s="3" t="s">
        <v>2717</v>
      </c>
      <c r="D336" s="3" t="s">
        <v>113</v>
      </c>
      <c r="E336" s="3" t="s">
        <v>497</v>
      </c>
      <c r="G336" s="3">
        <f t="shared" si="185"/>
        <v>-0.25</v>
      </c>
      <c r="I336" s="3">
        <f t="shared" si="186"/>
        <v>-0.25</v>
      </c>
      <c r="J336" s="1" t="str">
        <f t="shared" si="215"/>
        <v/>
      </c>
      <c r="L336" s="3">
        <f t="shared" si="187"/>
        <v>-0.25</v>
      </c>
      <c r="N336" s="3">
        <f t="shared" si="188"/>
        <v>-0.25</v>
      </c>
      <c r="P336" s="3">
        <f t="shared" si="189"/>
        <v>-0.25</v>
      </c>
      <c r="R336" s="3">
        <f t="shared" si="190"/>
        <v>-0.25</v>
      </c>
      <c r="T336" s="3">
        <f t="shared" si="191"/>
        <v>-0.25</v>
      </c>
      <c r="V336" s="3">
        <f t="shared" si="192"/>
        <v>-0.25</v>
      </c>
      <c r="X336" s="3">
        <f t="shared" si="193"/>
        <v>-0.25</v>
      </c>
      <c r="Z336" s="3">
        <f t="shared" si="194"/>
        <v>-0.25</v>
      </c>
      <c r="AB336" s="3">
        <f t="shared" si="195"/>
        <v>-0.25</v>
      </c>
      <c r="AD336" s="3">
        <f t="shared" si="196"/>
        <v>-0.25</v>
      </c>
      <c r="AF336" s="3">
        <f t="shared" si="197"/>
        <v>-0.25</v>
      </c>
      <c r="AH336" s="3">
        <f t="shared" si="198"/>
        <v>-0.25</v>
      </c>
      <c r="AI336" s="3" t="str">
        <f t="shared" si="216"/>
        <v/>
      </c>
      <c r="AK336" s="3">
        <f t="shared" si="199"/>
        <v>-0.25</v>
      </c>
      <c r="AM336" s="3">
        <f t="shared" si="200"/>
        <v>-0.25</v>
      </c>
      <c r="AN336" s="3" t="str">
        <f t="shared" si="217"/>
        <v/>
      </c>
      <c r="AQ336" s="3">
        <f t="shared" si="201"/>
        <v>-0.33333333333333331</v>
      </c>
      <c r="AS336" s="3">
        <f t="shared" si="202"/>
        <v>-0.33333333333333331</v>
      </c>
      <c r="AU336" s="3">
        <f t="shared" si="203"/>
        <v>-0.33333333333333331</v>
      </c>
      <c r="AW336" s="3">
        <f t="shared" si="204"/>
        <v>-0.33333333333333331</v>
      </c>
      <c r="AY336" s="3">
        <f t="shared" si="205"/>
        <v>-0.33333333333333331</v>
      </c>
      <c r="BA336" s="3">
        <f t="shared" si="206"/>
        <v>-0.33333333333333331</v>
      </c>
      <c r="BC336" s="3">
        <f t="shared" si="207"/>
        <v>-0.33333333333333331</v>
      </c>
      <c r="BE336" s="3">
        <f t="shared" si="208"/>
        <v>-0.33333333333333331</v>
      </c>
      <c r="BG336" s="3">
        <f t="shared" si="209"/>
        <v>-0.33333333333333331</v>
      </c>
      <c r="BH336" s="3" t="str">
        <f t="shared" si="218"/>
        <v/>
      </c>
      <c r="BP336" s="3">
        <f t="shared" si="210"/>
        <v>-0.33333333333333331</v>
      </c>
      <c r="BR336" s="3">
        <f t="shared" si="211"/>
        <v>-0.33333333333333331</v>
      </c>
      <c r="BS336" s="3" t="str">
        <f t="shared" si="219"/>
        <v/>
      </c>
      <c r="BU336" s="3">
        <f t="shared" si="212"/>
        <v>-0.33333333333333331</v>
      </c>
      <c r="BW336" s="3">
        <f t="shared" si="213"/>
        <v>-0.33333333333333331</v>
      </c>
      <c r="BY336" s="3">
        <f t="shared" si="214"/>
        <v>-0.33333333333333331</v>
      </c>
      <c r="BZ336" s="3" t="str">
        <f t="shared" si="220"/>
        <v/>
      </c>
      <c r="CD336" s="3" t="str">
        <f t="shared" si="221"/>
        <v/>
      </c>
    </row>
    <row r="337" spans="1:82" ht="15" x14ac:dyDescent="0.2">
      <c r="A337" s="3" t="s">
        <v>1458</v>
      </c>
      <c r="B337" s="21" t="s">
        <v>3153</v>
      </c>
      <c r="C337" s="3" t="s">
        <v>2720</v>
      </c>
      <c r="D337" s="3" t="s">
        <v>124</v>
      </c>
      <c r="E337" s="3" t="s">
        <v>902</v>
      </c>
      <c r="F337" s="3">
        <v>5</v>
      </c>
      <c r="G337" s="3">
        <f t="shared" si="185"/>
        <v>1</v>
      </c>
      <c r="H337" s="3">
        <v>5</v>
      </c>
      <c r="I337" s="3">
        <f t="shared" si="186"/>
        <v>1</v>
      </c>
      <c r="J337" s="1">
        <f t="shared" si="215"/>
        <v>1</v>
      </c>
      <c r="K337" s="3">
        <v>5</v>
      </c>
      <c r="L337" s="3">
        <f t="shared" si="187"/>
        <v>1</v>
      </c>
      <c r="M337" s="3">
        <v>5</v>
      </c>
      <c r="N337" s="3">
        <f t="shared" si="188"/>
        <v>1</v>
      </c>
      <c r="O337" s="3">
        <v>5</v>
      </c>
      <c r="P337" s="3">
        <f t="shared" si="189"/>
        <v>1</v>
      </c>
      <c r="Q337" s="3">
        <v>5</v>
      </c>
      <c r="R337" s="3">
        <f t="shared" si="190"/>
        <v>1</v>
      </c>
      <c r="S337" s="3">
        <v>5</v>
      </c>
      <c r="T337" s="3">
        <f t="shared" si="191"/>
        <v>1</v>
      </c>
      <c r="U337" s="3">
        <v>5</v>
      </c>
      <c r="V337" s="3">
        <f t="shared" si="192"/>
        <v>1</v>
      </c>
      <c r="W337" s="3">
        <v>5</v>
      </c>
      <c r="X337" s="3">
        <f t="shared" si="193"/>
        <v>1</v>
      </c>
      <c r="Y337" s="3">
        <v>5</v>
      </c>
      <c r="Z337" s="3">
        <f t="shared" si="194"/>
        <v>1</v>
      </c>
      <c r="AA337" s="3">
        <v>5</v>
      </c>
      <c r="AB337" s="3">
        <f t="shared" si="195"/>
        <v>1</v>
      </c>
      <c r="AC337" s="3">
        <v>5</v>
      </c>
      <c r="AD337" s="3">
        <f t="shared" si="196"/>
        <v>1</v>
      </c>
      <c r="AE337" s="3">
        <v>5</v>
      </c>
      <c r="AF337" s="3">
        <f t="shared" si="197"/>
        <v>1</v>
      </c>
      <c r="AG337" s="3">
        <v>3</v>
      </c>
      <c r="AH337" s="3">
        <f t="shared" si="198"/>
        <v>0.5</v>
      </c>
      <c r="AI337" s="3">
        <f t="shared" si="216"/>
        <v>0.95833333333333337</v>
      </c>
      <c r="AJ337" s="3">
        <v>5</v>
      </c>
      <c r="AK337" s="3">
        <f t="shared" si="199"/>
        <v>1</v>
      </c>
      <c r="AL337" s="3">
        <v>5</v>
      </c>
      <c r="AM337" s="3">
        <f t="shared" si="200"/>
        <v>1</v>
      </c>
      <c r="AN337" s="3">
        <f t="shared" si="217"/>
        <v>1</v>
      </c>
      <c r="AO337" s="3" t="s">
        <v>2724</v>
      </c>
      <c r="AP337" s="3">
        <v>4</v>
      </c>
      <c r="AQ337" s="3">
        <f t="shared" si="201"/>
        <v>1</v>
      </c>
      <c r="AR337" s="3">
        <v>4</v>
      </c>
      <c r="AS337" s="3">
        <f t="shared" si="202"/>
        <v>1</v>
      </c>
      <c r="AT337" s="3">
        <v>4</v>
      </c>
      <c r="AU337" s="3">
        <f t="shared" si="203"/>
        <v>1</v>
      </c>
      <c r="AV337" s="3">
        <v>4</v>
      </c>
      <c r="AW337" s="3">
        <f t="shared" si="204"/>
        <v>1</v>
      </c>
      <c r="AX337" s="3">
        <v>4</v>
      </c>
      <c r="AY337" s="3">
        <f t="shared" si="205"/>
        <v>1</v>
      </c>
      <c r="AZ337" s="3">
        <v>4</v>
      </c>
      <c r="BA337" s="3">
        <f t="shared" si="206"/>
        <v>1</v>
      </c>
      <c r="BB337" s="3">
        <v>4</v>
      </c>
      <c r="BC337" s="3">
        <f t="shared" si="207"/>
        <v>1</v>
      </c>
      <c r="BD337" s="3">
        <v>3</v>
      </c>
      <c r="BE337" s="3">
        <f t="shared" si="208"/>
        <v>0.66666666666666663</v>
      </c>
      <c r="BF337" s="3">
        <v>4</v>
      </c>
      <c r="BG337" s="3">
        <f t="shared" si="209"/>
        <v>1</v>
      </c>
      <c r="BH337" s="3">
        <f t="shared" si="218"/>
        <v>0.96296296296296313</v>
      </c>
      <c r="BI337" s="3" t="s">
        <v>1456</v>
      </c>
      <c r="BJ337" s="3">
        <v>3</v>
      </c>
      <c r="BK337" s="3" t="s">
        <v>2725</v>
      </c>
      <c r="BL337" s="3">
        <v>3</v>
      </c>
      <c r="BM337" s="3" t="s">
        <v>761</v>
      </c>
      <c r="BN337" s="3">
        <v>3</v>
      </c>
      <c r="BO337" s="3">
        <v>4</v>
      </c>
      <c r="BP337" s="3">
        <f t="shared" si="210"/>
        <v>1</v>
      </c>
      <c r="BQ337" s="3">
        <v>4</v>
      </c>
      <c r="BR337" s="3">
        <f t="shared" si="211"/>
        <v>1</v>
      </c>
      <c r="BS337" s="3">
        <f t="shared" si="219"/>
        <v>1</v>
      </c>
      <c r="BT337" s="3">
        <v>4</v>
      </c>
      <c r="BU337" s="3">
        <f t="shared" si="212"/>
        <v>1</v>
      </c>
      <c r="BV337" s="3">
        <v>4</v>
      </c>
      <c r="BW337" s="3">
        <f t="shared" si="213"/>
        <v>1</v>
      </c>
      <c r="BX337" s="3">
        <v>3</v>
      </c>
      <c r="BY337" s="3">
        <f t="shared" si="214"/>
        <v>0.66666666666666663</v>
      </c>
      <c r="BZ337" s="3">
        <f t="shared" si="220"/>
        <v>0.88888888888888884</v>
      </c>
      <c r="CA337" s="3" t="s">
        <v>2726</v>
      </c>
      <c r="CB337" s="3">
        <v>1</v>
      </c>
      <c r="CC337" s="3">
        <v>5</v>
      </c>
      <c r="CD337" s="3">
        <f t="shared" si="221"/>
        <v>0.97288359788359791</v>
      </c>
    </row>
    <row r="338" spans="1:82" ht="15" x14ac:dyDescent="0.2">
      <c r="A338" s="3" t="s">
        <v>2727</v>
      </c>
      <c r="B338" s="21" t="s">
        <v>3137</v>
      </c>
      <c r="C338" s="3" t="s">
        <v>2728</v>
      </c>
      <c r="D338" s="3" t="s">
        <v>113</v>
      </c>
      <c r="E338" s="3" t="s">
        <v>2729</v>
      </c>
      <c r="F338" s="3">
        <v>5</v>
      </c>
      <c r="G338" s="3">
        <f t="shared" si="185"/>
        <v>1</v>
      </c>
      <c r="H338" s="3">
        <v>5</v>
      </c>
      <c r="I338" s="3">
        <f t="shared" si="186"/>
        <v>1</v>
      </c>
      <c r="J338" s="1">
        <f t="shared" si="215"/>
        <v>1</v>
      </c>
      <c r="K338" s="3">
        <v>5</v>
      </c>
      <c r="L338" s="3">
        <f t="shared" si="187"/>
        <v>1</v>
      </c>
      <c r="M338" s="3">
        <v>5</v>
      </c>
      <c r="N338" s="3">
        <f t="shared" si="188"/>
        <v>1</v>
      </c>
      <c r="O338" s="3">
        <v>5</v>
      </c>
      <c r="P338" s="3">
        <f t="shared" si="189"/>
        <v>1</v>
      </c>
      <c r="Q338" s="3">
        <v>5</v>
      </c>
      <c r="R338" s="3">
        <f t="shared" si="190"/>
        <v>1</v>
      </c>
      <c r="S338" s="3">
        <v>5</v>
      </c>
      <c r="T338" s="3">
        <f t="shared" si="191"/>
        <v>1</v>
      </c>
      <c r="U338" s="3">
        <v>5</v>
      </c>
      <c r="V338" s="3">
        <f t="shared" si="192"/>
        <v>1</v>
      </c>
      <c r="W338" s="3">
        <v>5</v>
      </c>
      <c r="X338" s="3">
        <f t="shared" si="193"/>
        <v>1</v>
      </c>
      <c r="Y338" s="3">
        <v>5</v>
      </c>
      <c r="Z338" s="3">
        <f t="shared" si="194"/>
        <v>1</v>
      </c>
      <c r="AA338" s="3">
        <v>5</v>
      </c>
      <c r="AB338" s="3">
        <f t="shared" si="195"/>
        <v>1</v>
      </c>
      <c r="AC338" s="3">
        <v>4</v>
      </c>
      <c r="AD338" s="3">
        <f t="shared" si="196"/>
        <v>0.75</v>
      </c>
      <c r="AE338" s="3">
        <v>5</v>
      </c>
      <c r="AF338" s="3">
        <f t="shared" si="197"/>
        <v>1</v>
      </c>
      <c r="AG338" s="3">
        <v>3</v>
      </c>
      <c r="AH338" s="3">
        <f t="shared" si="198"/>
        <v>0.5</v>
      </c>
      <c r="AI338" s="3">
        <f t="shared" si="216"/>
        <v>0.9375</v>
      </c>
      <c r="AJ338" s="3">
        <v>4</v>
      </c>
      <c r="AK338" s="3">
        <f t="shared" si="199"/>
        <v>0.75</v>
      </c>
      <c r="AL338" s="3">
        <v>5</v>
      </c>
      <c r="AM338" s="3">
        <f t="shared" si="200"/>
        <v>1</v>
      </c>
      <c r="AN338" s="3">
        <f t="shared" si="217"/>
        <v>0.875</v>
      </c>
      <c r="AO338" s="3" t="s">
        <v>2735</v>
      </c>
      <c r="AP338" s="3">
        <v>4</v>
      </c>
      <c r="AQ338" s="3">
        <f t="shared" si="201"/>
        <v>1</v>
      </c>
      <c r="AR338" s="3">
        <v>3</v>
      </c>
      <c r="AS338" s="3">
        <f t="shared" si="202"/>
        <v>0.66666666666666663</v>
      </c>
      <c r="AT338" s="3">
        <v>2</v>
      </c>
      <c r="AU338" s="3">
        <f t="shared" si="203"/>
        <v>0.33333333333333331</v>
      </c>
      <c r="AV338" s="3">
        <v>2</v>
      </c>
      <c r="AW338" s="3">
        <f t="shared" si="204"/>
        <v>0.33333333333333331</v>
      </c>
      <c r="AX338" s="3">
        <v>3</v>
      </c>
      <c r="AY338" s="3">
        <f t="shared" si="205"/>
        <v>0.66666666666666663</v>
      </c>
      <c r="AZ338" s="3">
        <v>2</v>
      </c>
      <c r="BA338" s="3">
        <f t="shared" si="206"/>
        <v>0.33333333333333331</v>
      </c>
      <c r="BB338" s="3">
        <v>3</v>
      </c>
      <c r="BC338" s="3">
        <f t="shared" si="207"/>
        <v>0.66666666666666663</v>
      </c>
      <c r="BD338" s="3">
        <v>3</v>
      </c>
      <c r="BE338" s="3">
        <f t="shared" si="208"/>
        <v>0.66666666666666663</v>
      </c>
      <c r="BF338" s="3">
        <v>2</v>
      </c>
      <c r="BG338" s="3">
        <f t="shared" si="209"/>
        <v>0.33333333333333331</v>
      </c>
      <c r="BH338" s="3">
        <f t="shared" si="218"/>
        <v>0.55555555555555547</v>
      </c>
      <c r="BO338" s="3">
        <v>4</v>
      </c>
      <c r="BP338" s="3">
        <f t="shared" si="210"/>
        <v>1</v>
      </c>
      <c r="BQ338" s="3">
        <v>4</v>
      </c>
      <c r="BR338" s="3">
        <f t="shared" si="211"/>
        <v>1</v>
      </c>
      <c r="BS338" s="3">
        <f t="shared" si="219"/>
        <v>1</v>
      </c>
      <c r="BT338" s="3">
        <v>4</v>
      </c>
      <c r="BU338" s="3">
        <f t="shared" si="212"/>
        <v>1</v>
      </c>
      <c r="BV338" s="3">
        <v>2</v>
      </c>
      <c r="BW338" s="3">
        <f t="shared" si="213"/>
        <v>0.33333333333333331</v>
      </c>
      <c r="BX338" s="3">
        <v>3</v>
      </c>
      <c r="BY338" s="3">
        <f t="shared" si="214"/>
        <v>0.66666666666666663</v>
      </c>
      <c r="BZ338" s="3">
        <f t="shared" si="220"/>
        <v>0.66666666666666663</v>
      </c>
      <c r="CA338" s="3" t="s">
        <v>2736</v>
      </c>
      <c r="CB338" s="3">
        <v>1</v>
      </c>
      <c r="CC338" s="3">
        <v>5</v>
      </c>
      <c r="CD338" s="3">
        <f t="shared" si="221"/>
        <v>0.86210317460317465</v>
      </c>
    </row>
    <row r="339" spans="1:82" ht="15" x14ac:dyDescent="0.2">
      <c r="A339" s="3" t="s">
        <v>2737</v>
      </c>
      <c r="B339" s="21" t="s">
        <v>3150</v>
      </c>
      <c r="C339" s="3" t="s">
        <v>2738</v>
      </c>
      <c r="D339" s="3" t="s">
        <v>113</v>
      </c>
      <c r="E339" s="3" t="s">
        <v>2739</v>
      </c>
      <c r="F339" s="3">
        <v>5</v>
      </c>
      <c r="G339" s="3">
        <f t="shared" si="185"/>
        <v>1</v>
      </c>
      <c r="H339" s="3">
        <v>5</v>
      </c>
      <c r="I339" s="3">
        <f t="shared" si="186"/>
        <v>1</v>
      </c>
      <c r="J339" s="1">
        <f t="shared" si="215"/>
        <v>1</v>
      </c>
      <c r="K339" s="3">
        <v>5</v>
      </c>
      <c r="L339" s="3">
        <f t="shared" si="187"/>
        <v>1</v>
      </c>
      <c r="M339" s="3">
        <v>5</v>
      </c>
      <c r="N339" s="3">
        <f t="shared" si="188"/>
        <v>1</v>
      </c>
      <c r="O339" s="3">
        <v>5</v>
      </c>
      <c r="P339" s="3">
        <f t="shared" si="189"/>
        <v>1</v>
      </c>
      <c r="Q339" s="3">
        <v>5</v>
      </c>
      <c r="R339" s="3">
        <f t="shared" si="190"/>
        <v>1</v>
      </c>
      <c r="S339" s="3">
        <v>5</v>
      </c>
      <c r="T339" s="3">
        <f t="shared" si="191"/>
        <v>1</v>
      </c>
      <c r="U339" s="3">
        <v>5</v>
      </c>
      <c r="V339" s="3">
        <f t="shared" si="192"/>
        <v>1</v>
      </c>
      <c r="W339" s="3">
        <v>5</v>
      </c>
      <c r="X339" s="3">
        <f t="shared" si="193"/>
        <v>1</v>
      </c>
      <c r="Y339" s="3">
        <v>3</v>
      </c>
      <c r="Z339" s="3">
        <f t="shared" si="194"/>
        <v>0.5</v>
      </c>
      <c r="AA339" s="3">
        <v>5</v>
      </c>
      <c r="AB339" s="3">
        <f t="shared" si="195"/>
        <v>1</v>
      </c>
      <c r="AC339" s="3">
        <v>4</v>
      </c>
      <c r="AD339" s="3">
        <f t="shared" si="196"/>
        <v>0.75</v>
      </c>
      <c r="AE339" s="3">
        <v>5</v>
      </c>
      <c r="AF339" s="3">
        <f t="shared" si="197"/>
        <v>1</v>
      </c>
      <c r="AG339" s="3">
        <v>2</v>
      </c>
      <c r="AH339" s="3">
        <f t="shared" si="198"/>
        <v>0.25</v>
      </c>
      <c r="AI339" s="3">
        <f t="shared" si="216"/>
        <v>0.875</v>
      </c>
      <c r="AJ339" s="3">
        <v>5</v>
      </c>
      <c r="AK339" s="3">
        <f t="shared" si="199"/>
        <v>1</v>
      </c>
      <c r="AL339" s="3">
        <v>5</v>
      </c>
      <c r="AM339" s="3">
        <f t="shared" si="200"/>
        <v>1</v>
      </c>
      <c r="AN339" s="3">
        <f t="shared" si="217"/>
        <v>1</v>
      </c>
      <c r="AO339" s="3" t="s">
        <v>2744</v>
      </c>
      <c r="AP339" s="3">
        <v>4</v>
      </c>
      <c r="AQ339" s="3">
        <f t="shared" si="201"/>
        <v>1</v>
      </c>
      <c r="AR339" s="3">
        <v>2</v>
      </c>
      <c r="AS339" s="3">
        <f t="shared" si="202"/>
        <v>0.33333333333333331</v>
      </c>
      <c r="AT339" s="3">
        <v>1</v>
      </c>
      <c r="AU339" s="3">
        <f t="shared" si="203"/>
        <v>0</v>
      </c>
      <c r="AV339" s="3">
        <v>1</v>
      </c>
      <c r="AW339" s="3">
        <f t="shared" si="204"/>
        <v>0</v>
      </c>
      <c r="AX339" s="3">
        <v>4</v>
      </c>
      <c r="AY339" s="3">
        <f t="shared" si="205"/>
        <v>1</v>
      </c>
      <c r="AZ339" s="3">
        <v>1</v>
      </c>
      <c r="BA339" s="3">
        <f t="shared" si="206"/>
        <v>0</v>
      </c>
      <c r="BB339" s="3">
        <v>1</v>
      </c>
      <c r="BC339" s="3">
        <f t="shared" si="207"/>
        <v>0</v>
      </c>
      <c r="BD339" s="3">
        <v>4</v>
      </c>
      <c r="BE339" s="3">
        <f t="shared" si="208"/>
        <v>1</v>
      </c>
      <c r="BF339" s="3">
        <v>4</v>
      </c>
      <c r="BG339" s="3">
        <f t="shared" si="209"/>
        <v>1</v>
      </c>
      <c r="BH339" s="3">
        <f t="shared" si="218"/>
        <v>0.48148148148148145</v>
      </c>
      <c r="BI339" s="3" t="s">
        <v>2745</v>
      </c>
      <c r="BJ339" s="3">
        <v>3</v>
      </c>
      <c r="BK339" s="3" t="s">
        <v>2746</v>
      </c>
      <c r="BL339" s="3">
        <v>3</v>
      </c>
      <c r="BM339" s="3" t="s">
        <v>2747</v>
      </c>
      <c r="BN339" s="3">
        <v>3</v>
      </c>
      <c r="BO339" s="3">
        <v>4</v>
      </c>
      <c r="BP339" s="3">
        <f t="shared" si="210"/>
        <v>1</v>
      </c>
      <c r="BQ339" s="3">
        <v>4</v>
      </c>
      <c r="BR339" s="3">
        <f t="shared" si="211"/>
        <v>1</v>
      </c>
      <c r="BS339" s="3">
        <f t="shared" si="219"/>
        <v>1</v>
      </c>
      <c r="BT339" s="3">
        <v>4</v>
      </c>
      <c r="BU339" s="3">
        <f t="shared" si="212"/>
        <v>1</v>
      </c>
      <c r="BV339" s="3">
        <v>2</v>
      </c>
      <c r="BW339" s="3">
        <f t="shared" si="213"/>
        <v>0.33333333333333331</v>
      </c>
      <c r="BX339" s="3">
        <v>2</v>
      </c>
      <c r="BY339" s="3">
        <f t="shared" si="214"/>
        <v>0.33333333333333331</v>
      </c>
      <c r="BZ339" s="3">
        <f t="shared" si="220"/>
        <v>0.55555555555555547</v>
      </c>
      <c r="CA339" s="3" t="s">
        <v>2748</v>
      </c>
      <c r="CB339" s="3">
        <v>1</v>
      </c>
      <c r="CC339" s="3">
        <v>2</v>
      </c>
      <c r="CD339" s="3">
        <f t="shared" si="221"/>
        <v>0.84457671957671943</v>
      </c>
    </row>
    <row r="340" spans="1:82" ht="15" x14ac:dyDescent="0.2">
      <c r="A340" s="3" t="s">
        <v>2749</v>
      </c>
      <c r="B340" s="21" t="s">
        <v>3150</v>
      </c>
      <c r="C340" s="3" t="s">
        <v>2242</v>
      </c>
      <c r="D340" s="3" t="s">
        <v>113</v>
      </c>
      <c r="E340" s="3" t="s">
        <v>497</v>
      </c>
      <c r="F340" s="3">
        <v>5</v>
      </c>
      <c r="G340" s="3">
        <f t="shared" si="185"/>
        <v>1</v>
      </c>
      <c r="H340" s="3">
        <v>5</v>
      </c>
      <c r="I340" s="3">
        <f t="shared" si="186"/>
        <v>1</v>
      </c>
      <c r="J340" s="1">
        <f t="shared" si="215"/>
        <v>1</v>
      </c>
      <c r="K340" s="3">
        <v>5</v>
      </c>
      <c r="L340" s="3">
        <f t="shared" si="187"/>
        <v>1</v>
      </c>
      <c r="M340" s="3">
        <v>3</v>
      </c>
      <c r="N340" s="3">
        <f t="shared" si="188"/>
        <v>0.5</v>
      </c>
      <c r="O340" s="3">
        <v>5</v>
      </c>
      <c r="P340" s="3">
        <f t="shared" si="189"/>
        <v>1</v>
      </c>
      <c r="Q340" s="3">
        <v>3</v>
      </c>
      <c r="R340" s="3">
        <f t="shared" si="190"/>
        <v>0.5</v>
      </c>
      <c r="S340" s="3">
        <v>3</v>
      </c>
      <c r="T340" s="3">
        <f t="shared" si="191"/>
        <v>0.5</v>
      </c>
      <c r="U340" s="3">
        <v>4</v>
      </c>
      <c r="V340" s="3">
        <f t="shared" si="192"/>
        <v>0.75</v>
      </c>
      <c r="W340" s="3">
        <v>3</v>
      </c>
      <c r="X340" s="3">
        <f t="shared" si="193"/>
        <v>0.5</v>
      </c>
      <c r="Y340" s="3">
        <v>2</v>
      </c>
      <c r="Z340" s="3">
        <f t="shared" si="194"/>
        <v>0.25</v>
      </c>
      <c r="AA340" s="3">
        <v>5</v>
      </c>
      <c r="AB340" s="3">
        <f t="shared" si="195"/>
        <v>1</v>
      </c>
      <c r="AC340" s="3">
        <v>5</v>
      </c>
      <c r="AD340" s="3">
        <f t="shared" si="196"/>
        <v>1</v>
      </c>
      <c r="AE340" s="3">
        <v>4</v>
      </c>
      <c r="AF340" s="3">
        <f t="shared" si="197"/>
        <v>0.75</v>
      </c>
      <c r="AG340" s="3">
        <v>3</v>
      </c>
      <c r="AH340" s="3">
        <f t="shared" si="198"/>
        <v>0.5</v>
      </c>
      <c r="AI340" s="3">
        <f t="shared" si="216"/>
        <v>0.6875</v>
      </c>
      <c r="AJ340" s="3">
        <v>5</v>
      </c>
      <c r="AK340" s="3">
        <f t="shared" si="199"/>
        <v>1</v>
      </c>
      <c r="AL340" s="3">
        <v>4</v>
      </c>
      <c r="AM340" s="3">
        <f t="shared" si="200"/>
        <v>0.75</v>
      </c>
      <c r="AN340" s="3">
        <f t="shared" si="217"/>
        <v>0.875</v>
      </c>
      <c r="AO340" s="3" t="s">
        <v>2755</v>
      </c>
      <c r="AP340" s="3">
        <v>3</v>
      </c>
      <c r="AQ340" s="3">
        <f t="shared" si="201"/>
        <v>0.66666666666666663</v>
      </c>
      <c r="AR340" s="3">
        <v>1</v>
      </c>
      <c r="AS340" s="3">
        <f t="shared" si="202"/>
        <v>0</v>
      </c>
      <c r="AT340" s="3">
        <v>1</v>
      </c>
      <c r="AU340" s="3">
        <f t="shared" si="203"/>
        <v>0</v>
      </c>
      <c r="AV340" s="3">
        <v>1</v>
      </c>
      <c r="AW340" s="3">
        <f t="shared" si="204"/>
        <v>0</v>
      </c>
      <c r="AX340" s="3">
        <v>1</v>
      </c>
      <c r="AY340" s="3">
        <f t="shared" si="205"/>
        <v>0</v>
      </c>
      <c r="AZ340" s="3">
        <v>1</v>
      </c>
      <c r="BA340" s="3">
        <f t="shared" si="206"/>
        <v>0</v>
      </c>
      <c r="BB340" s="3">
        <v>1</v>
      </c>
      <c r="BC340" s="3">
        <f t="shared" si="207"/>
        <v>0</v>
      </c>
      <c r="BD340" s="3">
        <v>3</v>
      </c>
      <c r="BE340" s="3">
        <f t="shared" si="208"/>
        <v>0.66666666666666663</v>
      </c>
      <c r="BF340" s="3">
        <v>3</v>
      </c>
      <c r="BG340" s="3">
        <f t="shared" si="209"/>
        <v>0.66666666666666663</v>
      </c>
      <c r="BH340" s="3">
        <f t="shared" si="218"/>
        <v>0.22222222222222221</v>
      </c>
      <c r="BO340" s="3">
        <v>4</v>
      </c>
      <c r="BP340" s="3">
        <f t="shared" si="210"/>
        <v>1</v>
      </c>
      <c r="BQ340" s="3">
        <v>4</v>
      </c>
      <c r="BR340" s="3">
        <f t="shared" si="211"/>
        <v>1</v>
      </c>
      <c r="BS340" s="3">
        <f t="shared" si="219"/>
        <v>1</v>
      </c>
      <c r="BT340" s="3">
        <v>1</v>
      </c>
      <c r="BU340" s="3">
        <f t="shared" si="212"/>
        <v>0</v>
      </c>
      <c r="BV340" s="3">
        <v>2</v>
      </c>
      <c r="BW340" s="3">
        <f t="shared" si="213"/>
        <v>0.33333333333333331</v>
      </c>
      <c r="BX340" s="3">
        <v>1</v>
      </c>
      <c r="BY340" s="3">
        <f t="shared" si="214"/>
        <v>0</v>
      </c>
      <c r="BZ340" s="3">
        <f t="shared" si="220"/>
        <v>0.1111111111111111</v>
      </c>
      <c r="CA340" s="3" t="s">
        <v>1737</v>
      </c>
      <c r="CB340" s="3">
        <v>1</v>
      </c>
      <c r="CC340" s="3">
        <v>2</v>
      </c>
      <c r="CD340" s="3">
        <f t="shared" si="221"/>
        <v>0.69940476190476197</v>
      </c>
    </row>
    <row r="341" spans="1:82" ht="15" x14ac:dyDescent="0.2">
      <c r="A341" s="3" t="s">
        <v>2756</v>
      </c>
      <c r="B341" s="21" t="s">
        <v>3137</v>
      </c>
      <c r="G341" s="3">
        <f t="shared" si="185"/>
        <v>-0.25</v>
      </c>
      <c r="I341" s="3">
        <f t="shared" si="186"/>
        <v>-0.25</v>
      </c>
      <c r="J341" s="1" t="str">
        <f t="shared" si="215"/>
        <v/>
      </c>
      <c r="L341" s="3">
        <f t="shared" si="187"/>
        <v>-0.25</v>
      </c>
      <c r="N341" s="3">
        <f t="shared" si="188"/>
        <v>-0.25</v>
      </c>
      <c r="P341" s="3">
        <f t="shared" si="189"/>
        <v>-0.25</v>
      </c>
      <c r="R341" s="3">
        <f t="shared" si="190"/>
        <v>-0.25</v>
      </c>
      <c r="T341" s="3">
        <f t="shared" si="191"/>
        <v>-0.25</v>
      </c>
      <c r="V341" s="3">
        <f t="shared" si="192"/>
        <v>-0.25</v>
      </c>
      <c r="X341" s="3">
        <f t="shared" si="193"/>
        <v>-0.25</v>
      </c>
      <c r="Z341" s="3">
        <f t="shared" si="194"/>
        <v>-0.25</v>
      </c>
      <c r="AB341" s="3">
        <f t="shared" si="195"/>
        <v>-0.25</v>
      </c>
      <c r="AD341" s="3">
        <f t="shared" si="196"/>
        <v>-0.25</v>
      </c>
      <c r="AF341" s="3">
        <f t="shared" si="197"/>
        <v>-0.25</v>
      </c>
      <c r="AH341" s="3">
        <f t="shared" si="198"/>
        <v>-0.25</v>
      </c>
      <c r="AI341" s="3" t="str">
        <f t="shared" si="216"/>
        <v/>
      </c>
      <c r="AK341" s="3">
        <f t="shared" si="199"/>
        <v>-0.25</v>
      </c>
      <c r="AM341" s="3">
        <f t="shared" si="200"/>
        <v>-0.25</v>
      </c>
      <c r="AN341" s="3" t="str">
        <f t="shared" si="217"/>
        <v/>
      </c>
      <c r="AQ341" s="3">
        <f t="shared" si="201"/>
        <v>-0.33333333333333331</v>
      </c>
      <c r="AS341" s="3">
        <f t="shared" si="202"/>
        <v>-0.33333333333333331</v>
      </c>
      <c r="AU341" s="3">
        <f t="shared" si="203"/>
        <v>-0.33333333333333331</v>
      </c>
      <c r="AW341" s="3">
        <f t="shared" si="204"/>
        <v>-0.33333333333333331</v>
      </c>
      <c r="AY341" s="3">
        <f t="shared" si="205"/>
        <v>-0.33333333333333331</v>
      </c>
      <c r="BA341" s="3">
        <f t="shared" si="206"/>
        <v>-0.33333333333333331</v>
      </c>
      <c r="BC341" s="3">
        <f t="shared" si="207"/>
        <v>-0.33333333333333331</v>
      </c>
      <c r="BE341" s="3">
        <f t="shared" si="208"/>
        <v>-0.33333333333333331</v>
      </c>
      <c r="BG341" s="3">
        <f t="shared" si="209"/>
        <v>-0.33333333333333331</v>
      </c>
      <c r="BH341" s="3" t="str">
        <f t="shared" si="218"/>
        <v/>
      </c>
      <c r="BP341" s="3">
        <f t="shared" si="210"/>
        <v>-0.33333333333333331</v>
      </c>
      <c r="BR341" s="3">
        <f t="shared" si="211"/>
        <v>-0.33333333333333331</v>
      </c>
      <c r="BS341" s="3" t="str">
        <f t="shared" si="219"/>
        <v/>
      </c>
      <c r="BU341" s="3">
        <f t="shared" si="212"/>
        <v>-0.33333333333333331</v>
      </c>
      <c r="BW341" s="3">
        <f t="shared" si="213"/>
        <v>-0.33333333333333331</v>
      </c>
      <c r="BY341" s="3">
        <f t="shared" si="214"/>
        <v>-0.33333333333333331</v>
      </c>
      <c r="BZ341" s="3" t="str">
        <f t="shared" si="220"/>
        <v/>
      </c>
      <c r="CD341" s="3" t="str">
        <f t="shared" si="221"/>
        <v/>
      </c>
    </row>
    <row r="342" spans="1:82" ht="15" x14ac:dyDescent="0.2">
      <c r="A342" s="3" t="s">
        <v>2757</v>
      </c>
      <c r="B342" s="21" t="s">
        <v>3137</v>
      </c>
      <c r="C342" s="3" t="s">
        <v>2758</v>
      </c>
      <c r="D342" s="3" t="s">
        <v>124</v>
      </c>
      <c r="E342" s="3" t="s">
        <v>242</v>
      </c>
      <c r="G342" s="3">
        <f t="shared" si="185"/>
        <v>-0.25</v>
      </c>
      <c r="I342" s="3">
        <f t="shared" si="186"/>
        <v>-0.25</v>
      </c>
      <c r="J342" s="1" t="str">
        <f t="shared" si="215"/>
        <v/>
      </c>
      <c r="L342" s="3">
        <f t="shared" si="187"/>
        <v>-0.25</v>
      </c>
      <c r="N342" s="3">
        <f t="shared" si="188"/>
        <v>-0.25</v>
      </c>
      <c r="P342" s="3">
        <f t="shared" si="189"/>
        <v>-0.25</v>
      </c>
      <c r="R342" s="3">
        <f t="shared" si="190"/>
        <v>-0.25</v>
      </c>
      <c r="T342" s="3">
        <f t="shared" si="191"/>
        <v>-0.25</v>
      </c>
      <c r="V342" s="3">
        <f t="shared" si="192"/>
        <v>-0.25</v>
      </c>
      <c r="X342" s="3">
        <f t="shared" si="193"/>
        <v>-0.25</v>
      </c>
      <c r="Z342" s="3">
        <f t="shared" si="194"/>
        <v>-0.25</v>
      </c>
      <c r="AB342" s="3">
        <f t="shared" si="195"/>
        <v>-0.25</v>
      </c>
      <c r="AD342" s="3">
        <f t="shared" si="196"/>
        <v>-0.25</v>
      </c>
      <c r="AF342" s="3">
        <f t="shared" si="197"/>
        <v>-0.25</v>
      </c>
      <c r="AH342" s="3">
        <f t="shared" si="198"/>
        <v>-0.25</v>
      </c>
      <c r="AI342" s="3" t="str">
        <f t="shared" si="216"/>
        <v/>
      </c>
      <c r="AK342" s="3">
        <f t="shared" si="199"/>
        <v>-0.25</v>
      </c>
      <c r="AM342" s="3">
        <f t="shared" si="200"/>
        <v>-0.25</v>
      </c>
      <c r="AN342" s="3" t="str">
        <f t="shared" si="217"/>
        <v/>
      </c>
      <c r="AQ342" s="3">
        <f t="shared" si="201"/>
        <v>-0.33333333333333331</v>
      </c>
      <c r="AS342" s="3">
        <f t="shared" si="202"/>
        <v>-0.33333333333333331</v>
      </c>
      <c r="AU342" s="3">
        <f t="shared" si="203"/>
        <v>-0.33333333333333331</v>
      </c>
      <c r="AW342" s="3">
        <f t="shared" si="204"/>
        <v>-0.33333333333333331</v>
      </c>
      <c r="AY342" s="3">
        <f t="shared" si="205"/>
        <v>-0.33333333333333331</v>
      </c>
      <c r="BA342" s="3">
        <f t="shared" si="206"/>
        <v>-0.33333333333333331</v>
      </c>
      <c r="BC342" s="3">
        <f t="shared" si="207"/>
        <v>-0.33333333333333331</v>
      </c>
      <c r="BE342" s="3">
        <f t="shared" si="208"/>
        <v>-0.33333333333333331</v>
      </c>
      <c r="BG342" s="3">
        <f t="shared" si="209"/>
        <v>-0.33333333333333331</v>
      </c>
      <c r="BH342" s="3" t="str">
        <f t="shared" si="218"/>
        <v/>
      </c>
      <c r="BP342" s="3">
        <f t="shared" si="210"/>
        <v>-0.33333333333333331</v>
      </c>
      <c r="BR342" s="3">
        <f t="shared" si="211"/>
        <v>-0.33333333333333331</v>
      </c>
      <c r="BS342" s="3" t="str">
        <f t="shared" si="219"/>
        <v/>
      </c>
      <c r="BU342" s="3">
        <f t="shared" si="212"/>
        <v>-0.33333333333333331</v>
      </c>
      <c r="BW342" s="3">
        <f t="shared" si="213"/>
        <v>-0.33333333333333331</v>
      </c>
      <c r="BY342" s="3">
        <f t="shared" si="214"/>
        <v>-0.33333333333333331</v>
      </c>
      <c r="BZ342" s="3" t="str">
        <f t="shared" si="220"/>
        <v/>
      </c>
      <c r="CD342" s="3" t="str">
        <f t="shared" si="221"/>
        <v/>
      </c>
    </row>
    <row r="343" spans="1:82" ht="15" x14ac:dyDescent="0.2">
      <c r="A343" s="3" t="s">
        <v>2766</v>
      </c>
      <c r="B343" s="21" t="s">
        <v>3151</v>
      </c>
      <c r="C343" s="3" t="s">
        <v>2759</v>
      </c>
      <c r="D343" s="3" t="s">
        <v>124</v>
      </c>
      <c r="E343" s="3" t="s">
        <v>902</v>
      </c>
      <c r="F343" s="3">
        <v>5</v>
      </c>
      <c r="G343" s="3">
        <f t="shared" si="185"/>
        <v>1</v>
      </c>
      <c r="H343" s="3">
        <v>5</v>
      </c>
      <c r="I343" s="3">
        <f t="shared" si="186"/>
        <v>1</v>
      </c>
      <c r="J343" s="1">
        <f t="shared" si="215"/>
        <v>1</v>
      </c>
      <c r="K343" s="3">
        <v>4</v>
      </c>
      <c r="L343" s="3">
        <f t="shared" si="187"/>
        <v>0.75</v>
      </c>
      <c r="M343" s="3">
        <v>4</v>
      </c>
      <c r="N343" s="3">
        <f t="shared" si="188"/>
        <v>0.75</v>
      </c>
      <c r="O343" s="3">
        <v>4</v>
      </c>
      <c r="P343" s="3">
        <f t="shared" si="189"/>
        <v>0.75</v>
      </c>
      <c r="Q343" s="3">
        <v>4</v>
      </c>
      <c r="R343" s="3">
        <f t="shared" si="190"/>
        <v>0.75</v>
      </c>
      <c r="S343" s="3">
        <v>4</v>
      </c>
      <c r="T343" s="3">
        <f t="shared" si="191"/>
        <v>0.75</v>
      </c>
      <c r="U343" s="3">
        <v>4</v>
      </c>
      <c r="V343" s="3">
        <f t="shared" si="192"/>
        <v>0.75</v>
      </c>
      <c r="W343" s="3">
        <v>3</v>
      </c>
      <c r="X343" s="3">
        <f t="shared" si="193"/>
        <v>0.5</v>
      </c>
      <c r="Y343" s="3">
        <v>3</v>
      </c>
      <c r="Z343" s="3">
        <f t="shared" si="194"/>
        <v>0.5</v>
      </c>
      <c r="AA343" s="3">
        <v>4</v>
      </c>
      <c r="AB343" s="3">
        <f t="shared" si="195"/>
        <v>0.75</v>
      </c>
      <c r="AC343" s="3">
        <v>3</v>
      </c>
      <c r="AD343" s="3">
        <f t="shared" si="196"/>
        <v>0.5</v>
      </c>
      <c r="AE343" s="3">
        <v>3</v>
      </c>
      <c r="AF343" s="3">
        <f t="shared" si="197"/>
        <v>0.5</v>
      </c>
      <c r="AG343" s="3">
        <v>2</v>
      </c>
      <c r="AH343" s="3">
        <f t="shared" si="198"/>
        <v>0.25</v>
      </c>
      <c r="AI343" s="3">
        <f t="shared" si="216"/>
        <v>0.625</v>
      </c>
      <c r="AJ343" s="3">
        <v>5</v>
      </c>
      <c r="AK343" s="3">
        <f t="shared" si="199"/>
        <v>1</v>
      </c>
      <c r="AL343" s="3">
        <v>4</v>
      </c>
      <c r="AM343" s="3">
        <f t="shared" si="200"/>
        <v>0.75</v>
      </c>
      <c r="AN343" s="3">
        <f t="shared" si="217"/>
        <v>0.875</v>
      </c>
      <c r="AO343" s="3" t="s">
        <v>2764</v>
      </c>
      <c r="AP343" s="3">
        <v>2</v>
      </c>
      <c r="AQ343" s="3">
        <f t="shared" si="201"/>
        <v>0.33333333333333331</v>
      </c>
      <c r="AR343" s="3">
        <v>1</v>
      </c>
      <c r="AS343" s="3">
        <f t="shared" si="202"/>
        <v>0</v>
      </c>
      <c r="AT343" s="3">
        <v>1</v>
      </c>
      <c r="AU343" s="3">
        <f t="shared" si="203"/>
        <v>0</v>
      </c>
      <c r="AV343" s="3">
        <v>1</v>
      </c>
      <c r="AW343" s="3">
        <f t="shared" si="204"/>
        <v>0</v>
      </c>
      <c r="AX343" s="3">
        <v>1</v>
      </c>
      <c r="AY343" s="3">
        <f t="shared" si="205"/>
        <v>0</v>
      </c>
      <c r="AZ343" s="3">
        <v>1</v>
      </c>
      <c r="BA343" s="3">
        <f t="shared" si="206"/>
        <v>0</v>
      </c>
      <c r="BB343" s="3">
        <v>1</v>
      </c>
      <c r="BC343" s="3">
        <f t="shared" si="207"/>
        <v>0</v>
      </c>
      <c r="BD343" s="3">
        <v>2</v>
      </c>
      <c r="BE343" s="3">
        <f t="shared" si="208"/>
        <v>0.33333333333333331</v>
      </c>
      <c r="BF343" s="3">
        <v>2</v>
      </c>
      <c r="BG343" s="3">
        <f t="shared" si="209"/>
        <v>0.33333333333333331</v>
      </c>
      <c r="BH343" s="3">
        <f t="shared" si="218"/>
        <v>0.1111111111111111</v>
      </c>
      <c r="BO343" s="3">
        <v>4</v>
      </c>
      <c r="BP343" s="3">
        <f t="shared" si="210"/>
        <v>1</v>
      </c>
      <c r="BQ343" s="3">
        <v>4</v>
      </c>
      <c r="BR343" s="3">
        <f t="shared" si="211"/>
        <v>1</v>
      </c>
      <c r="BS343" s="3">
        <f t="shared" si="219"/>
        <v>1</v>
      </c>
      <c r="BT343" s="3">
        <v>3</v>
      </c>
      <c r="BU343" s="3">
        <f t="shared" si="212"/>
        <v>0.66666666666666663</v>
      </c>
      <c r="BV343" s="3">
        <v>3</v>
      </c>
      <c r="BW343" s="3">
        <f t="shared" si="213"/>
        <v>0.66666666666666663</v>
      </c>
      <c r="BX343" s="3">
        <v>2</v>
      </c>
      <c r="BY343" s="3">
        <f t="shared" si="214"/>
        <v>0.33333333333333331</v>
      </c>
      <c r="BZ343" s="3">
        <f t="shared" si="220"/>
        <v>0.55555555555555547</v>
      </c>
      <c r="CA343" s="3" t="s">
        <v>2765</v>
      </c>
      <c r="CB343" s="3">
        <v>1</v>
      </c>
      <c r="CC343" s="3">
        <v>1</v>
      </c>
      <c r="CD343" s="3">
        <f t="shared" si="221"/>
        <v>0.73809523809523814</v>
      </c>
    </row>
    <row r="344" spans="1:82" ht="15" x14ac:dyDescent="0.2">
      <c r="A344" s="3" t="s">
        <v>2767</v>
      </c>
      <c r="B344" s="21" t="s">
        <v>3150</v>
      </c>
      <c r="C344" s="3" t="s">
        <v>2768</v>
      </c>
      <c r="D344" s="3" t="s">
        <v>144</v>
      </c>
      <c r="E344" s="3" t="s">
        <v>424</v>
      </c>
      <c r="F344" s="3">
        <v>4</v>
      </c>
      <c r="G344" s="3">
        <f t="shared" si="185"/>
        <v>0.75</v>
      </c>
      <c r="H344" s="3">
        <v>4</v>
      </c>
      <c r="I344" s="3">
        <f t="shared" si="186"/>
        <v>0.75</v>
      </c>
      <c r="J344" s="1">
        <f t="shared" si="215"/>
        <v>0.75</v>
      </c>
      <c r="K344" s="3">
        <v>4</v>
      </c>
      <c r="L344" s="3">
        <f t="shared" si="187"/>
        <v>0.75</v>
      </c>
      <c r="M344" s="3">
        <v>3</v>
      </c>
      <c r="N344" s="3">
        <f t="shared" si="188"/>
        <v>0.5</v>
      </c>
      <c r="O344" s="3">
        <v>5</v>
      </c>
      <c r="P344" s="3">
        <f t="shared" si="189"/>
        <v>1</v>
      </c>
      <c r="Q344" s="3">
        <v>2</v>
      </c>
      <c r="R344" s="3">
        <f t="shared" si="190"/>
        <v>0.25</v>
      </c>
      <c r="S344" s="3">
        <v>3</v>
      </c>
      <c r="T344" s="3">
        <f t="shared" si="191"/>
        <v>0.5</v>
      </c>
      <c r="U344" s="3">
        <v>4</v>
      </c>
      <c r="V344" s="3">
        <f t="shared" si="192"/>
        <v>0.75</v>
      </c>
      <c r="W344" s="3">
        <v>4</v>
      </c>
      <c r="X344" s="3">
        <f t="shared" si="193"/>
        <v>0.75</v>
      </c>
      <c r="Y344" s="3">
        <v>2</v>
      </c>
      <c r="Z344" s="3">
        <f t="shared" si="194"/>
        <v>0.25</v>
      </c>
      <c r="AA344" s="3">
        <v>3</v>
      </c>
      <c r="AB344" s="3">
        <f t="shared" si="195"/>
        <v>0.5</v>
      </c>
      <c r="AC344" s="3">
        <v>4</v>
      </c>
      <c r="AD344" s="3">
        <f t="shared" si="196"/>
        <v>0.75</v>
      </c>
      <c r="AE344" s="3">
        <v>4</v>
      </c>
      <c r="AF344" s="3">
        <f t="shared" si="197"/>
        <v>0.75</v>
      </c>
      <c r="AG344" s="3">
        <v>1</v>
      </c>
      <c r="AH344" s="3">
        <f t="shared" si="198"/>
        <v>0</v>
      </c>
      <c r="AI344" s="3">
        <f t="shared" si="216"/>
        <v>0.5625</v>
      </c>
      <c r="AJ344" s="3">
        <v>4</v>
      </c>
      <c r="AK344" s="3">
        <f t="shared" si="199"/>
        <v>0.75</v>
      </c>
      <c r="AL344" s="3">
        <v>3</v>
      </c>
      <c r="AM344" s="3">
        <f t="shared" si="200"/>
        <v>0.5</v>
      </c>
      <c r="AN344" s="3">
        <f t="shared" si="217"/>
        <v>0.625</v>
      </c>
      <c r="AO344" s="3" t="s">
        <v>2773</v>
      </c>
      <c r="AP344" s="3">
        <v>3</v>
      </c>
      <c r="AQ344" s="3">
        <f t="shared" si="201"/>
        <v>0.66666666666666663</v>
      </c>
      <c r="AR344" s="3">
        <v>1</v>
      </c>
      <c r="AS344" s="3">
        <f t="shared" si="202"/>
        <v>0</v>
      </c>
      <c r="AT344" s="3">
        <v>1</v>
      </c>
      <c r="AU344" s="3">
        <f t="shared" si="203"/>
        <v>0</v>
      </c>
      <c r="AV344" s="3">
        <v>1</v>
      </c>
      <c r="AW344" s="3">
        <f t="shared" si="204"/>
        <v>0</v>
      </c>
      <c r="AX344" s="3">
        <v>1</v>
      </c>
      <c r="AY344" s="3">
        <f t="shared" si="205"/>
        <v>0</v>
      </c>
      <c r="AZ344" s="3">
        <v>1</v>
      </c>
      <c r="BA344" s="3">
        <f t="shared" si="206"/>
        <v>0</v>
      </c>
      <c r="BB344" s="3">
        <v>1</v>
      </c>
      <c r="BC344" s="3">
        <f t="shared" si="207"/>
        <v>0</v>
      </c>
      <c r="BD344" s="3">
        <v>2</v>
      </c>
      <c r="BE344" s="3">
        <f t="shared" si="208"/>
        <v>0.33333333333333331</v>
      </c>
      <c r="BF344" s="3">
        <v>2</v>
      </c>
      <c r="BG344" s="3">
        <f t="shared" si="209"/>
        <v>0.33333333333333331</v>
      </c>
      <c r="BH344" s="3">
        <f t="shared" si="218"/>
        <v>0.14814814814814814</v>
      </c>
      <c r="BI344" s="3" t="s">
        <v>264</v>
      </c>
      <c r="BJ344" s="3">
        <v>2</v>
      </c>
      <c r="BO344" s="3">
        <v>4</v>
      </c>
      <c r="BP344" s="3">
        <f t="shared" si="210"/>
        <v>1</v>
      </c>
      <c r="BQ344" s="3">
        <v>3</v>
      </c>
      <c r="BR344" s="3">
        <f t="shared" si="211"/>
        <v>0.66666666666666663</v>
      </c>
      <c r="BS344" s="3">
        <f t="shared" si="219"/>
        <v>0.83333333333333326</v>
      </c>
      <c r="BT344" s="3">
        <v>1</v>
      </c>
      <c r="BU344" s="3">
        <f t="shared" si="212"/>
        <v>0</v>
      </c>
      <c r="BV344" s="3">
        <v>1</v>
      </c>
      <c r="BW344" s="3">
        <f t="shared" si="213"/>
        <v>0</v>
      </c>
      <c r="BX344" s="3">
        <v>2</v>
      </c>
      <c r="BY344" s="3">
        <f t="shared" si="214"/>
        <v>0.33333333333333331</v>
      </c>
      <c r="BZ344" s="3">
        <f t="shared" si="220"/>
        <v>0.1111111111111111</v>
      </c>
      <c r="CA344" s="3" t="s">
        <v>2774</v>
      </c>
      <c r="CB344" s="3">
        <v>1</v>
      </c>
      <c r="CC344" s="3">
        <v>1</v>
      </c>
      <c r="CD344" s="3">
        <f t="shared" si="221"/>
        <v>0.57572751322751314</v>
      </c>
    </row>
    <row r="345" spans="1:82" ht="15" x14ac:dyDescent="0.2">
      <c r="A345" s="3" t="s">
        <v>2775</v>
      </c>
      <c r="B345" s="21" t="s">
        <v>3153</v>
      </c>
      <c r="C345" s="3" t="s">
        <v>2776</v>
      </c>
      <c r="D345" s="3" t="s">
        <v>144</v>
      </c>
      <c r="E345" s="3" t="s">
        <v>2777</v>
      </c>
      <c r="F345" s="3">
        <v>5</v>
      </c>
      <c r="G345" s="3">
        <f t="shared" si="185"/>
        <v>1</v>
      </c>
      <c r="H345" s="3">
        <v>5</v>
      </c>
      <c r="I345" s="3">
        <f t="shared" si="186"/>
        <v>1</v>
      </c>
      <c r="J345" s="1">
        <f t="shared" si="215"/>
        <v>1</v>
      </c>
      <c r="K345" s="3">
        <v>5</v>
      </c>
      <c r="L345" s="3">
        <f t="shared" si="187"/>
        <v>1</v>
      </c>
      <c r="M345" s="3">
        <v>5</v>
      </c>
      <c r="N345" s="3">
        <f t="shared" si="188"/>
        <v>1</v>
      </c>
      <c r="O345" s="3">
        <v>5</v>
      </c>
      <c r="P345" s="3">
        <f t="shared" si="189"/>
        <v>1</v>
      </c>
      <c r="Q345" s="3">
        <v>5</v>
      </c>
      <c r="R345" s="3">
        <f t="shared" si="190"/>
        <v>1</v>
      </c>
      <c r="S345" s="3">
        <v>5</v>
      </c>
      <c r="T345" s="3">
        <f t="shared" si="191"/>
        <v>1</v>
      </c>
      <c r="U345" s="3">
        <v>5</v>
      </c>
      <c r="V345" s="3">
        <f t="shared" si="192"/>
        <v>1</v>
      </c>
      <c r="W345" s="3">
        <v>5</v>
      </c>
      <c r="X345" s="3">
        <f t="shared" si="193"/>
        <v>1</v>
      </c>
      <c r="Y345" s="3">
        <v>5</v>
      </c>
      <c r="Z345" s="3">
        <f t="shared" si="194"/>
        <v>1</v>
      </c>
      <c r="AA345" s="3">
        <v>5</v>
      </c>
      <c r="AB345" s="3">
        <f t="shared" si="195"/>
        <v>1</v>
      </c>
      <c r="AC345" s="3">
        <v>5</v>
      </c>
      <c r="AD345" s="3">
        <f t="shared" si="196"/>
        <v>1</v>
      </c>
      <c r="AE345" s="3">
        <v>5</v>
      </c>
      <c r="AF345" s="3">
        <f t="shared" si="197"/>
        <v>1</v>
      </c>
      <c r="AG345" s="3">
        <v>5</v>
      </c>
      <c r="AH345" s="3">
        <f t="shared" si="198"/>
        <v>1</v>
      </c>
      <c r="AI345" s="3">
        <f t="shared" si="216"/>
        <v>1</v>
      </c>
      <c r="AJ345" s="3">
        <v>5</v>
      </c>
      <c r="AK345" s="3">
        <f t="shared" si="199"/>
        <v>1</v>
      </c>
      <c r="AL345" s="3">
        <v>5</v>
      </c>
      <c r="AM345" s="3">
        <f t="shared" si="200"/>
        <v>1</v>
      </c>
      <c r="AN345" s="3">
        <f t="shared" si="217"/>
        <v>1</v>
      </c>
      <c r="AO345" s="3" t="s">
        <v>2782</v>
      </c>
      <c r="AP345" s="3">
        <v>4</v>
      </c>
      <c r="AQ345" s="3">
        <f t="shared" si="201"/>
        <v>1</v>
      </c>
      <c r="AR345" s="3">
        <v>1</v>
      </c>
      <c r="AS345" s="3">
        <f t="shared" si="202"/>
        <v>0</v>
      </c>
      <c r="AT345" s="3">
        <v>2</v>
      </c>
      <c r="AU345" s="3">
        <f t="shared" si="203"/>
        <v>0.33333333333333331</v>
      </c>
      <c r="AV345" s="3">
        <v>1</v>
      </c>
      <c r="AW345" s="3">
        <f t="shared" si="204"/>
        <v>0</v>
      </c>
      <c r="AX345" s="3">
        <v>3</v>
      </c>
      <c r="AY345" s="3">
        <f t="shared" si="205"/>
        <v>0.66666666666666663</v>
      </c>
      <c r="AZ345" s="3">
        <v>4</v>
      </c>
      <c r="BA345" s="3">
        <f t="shared" si="206"/>
        <v>1</v>
      </c>
      <c r="BB345" s="3">
        <v>1</v>
      </c>
      <c r="BC345" s="3">
        <f t="shared" si="207"/>
        <v>0</v>
      </c>
      <c r="BD345" s="3">
        <v>2</v>
      </c>
      <c r="BE345" s="3">
        <f t="shared" si="208"/>
        <v>0.33333333333333331</v>
      </c>
      <c r="BF345" s="3">
        <v>4</v>
      </c>
      <c r="BG345" s="3">
        <f t="shared" si="209"/>
        <v>1</v>
      </c>
      <c r="BH345" s="3">
        <f t="shared" si="218"/>
        <v>0.48148148148148157</v>
      </c>
      <c r="BO345" s="3">
        <v>4</v>
      </c>
      <c r="BP345" s="3">
        <f t="shared" si="210"/>
        <v>1</v>
      </c>
      <c r="BQ345" s="3">
        <v>4</v>
      </c>
      <c r="BR345" s="3">
        <f t="shared" si="211"/>
        <v>1</v>
      </c>
      <c r="BS345" s="3">
        <f t="shared" si="219"/>
        <v>1</v>
      </c>
      <c r="BT345" s="3">
        <v>4</v>
      </c>
      <c r="BU345" s="3">
        <f t="shared" si="212"/>
        <v>1</v>
      </c>
      <c r="BV345" s="3">
        <v>3</v>
      </c>
      <c r="BW345" s="3">
        <f t="shared" si="213"/>
        <v>0.66666666666666663</v>
      </c>
      <c r="BX345" s="3">
        <v>2</v>
      </c>
      <c r="BY345" s="3">
        <f t="shared" si="214"/>
        <v>0.33333333333333331</v>
      </c>
      <c r="BZ345" s="3">
        <f t="shared" si="220"/>
        <v>0.66666666666666663</v>
      </c>
      <c r="CA345" s="3" t="s">
        <v>2783</v>
      </c>
      <c r="CB345" s="3">
        <v>1</v>
      </c>
      <c r="CC345" s="3">
        <v>20</v>
      </c>
      <c r="CD345" s="3">
        <f t="shared" si="221"/>
        <v>0.87830687830687826</v>
      </c>
    </row>
    <row r="346" spans="1:82" ht="15" x14ac:dyDescent="0.2">
      <c r="A346" s="3" t="s">
        <v>2784</v>
      </c>
      <c r="B346" s="21" t="s">
        <v>3149</v>
      </c>
      <c r="C346" s="3" t="s">
        <v>1274</v>
      </c>
      <c r="D346" s="3" t="s">
        <v>113</v>
      </c>
      <c r="E346" s="3" t="s">
        <v>2785</v>
      </c>
      <c r="F346" s="3">
        <v>5</v>
      </c>
      <c r="G346" s="3">
        <f t="shared" si="185"/>
        <v>1</v>
      </c>
      <c r="H346" s="3">
        <v>5</v>
      </c>
      <c r="I346" s="3">
        <f t="shared" si="186"/>
        <v>1</v>
      </c>
      <c r="J346" s="1">
        <f t="shared" si="215"/>
        <v>1</v>
      </c>
      <c r="K346" s="3">
        <v>5</v>
      </c>
      <c r="L346" s="3">
        <f t="shared" si="187"/>
        <v>1</v>
      </c>
      <c r="M346" s="3">
        <v>3</v>
      </c>
      <c r="N346" s="3">
        <f t="shared" si="188"/>
        <v>0.5</v>
      </c>
      <c r="O346" s="3">
        <v>5</v>
      </c>
      <c r="P346" s="3">
        <f t="shared" si="189"/>
        <v>1</v>
      </c>
      <c r="Q346" s="3">
        <v>4</v>
      </c>
      <c r="R346" s="3">
        <f t="shared" si="190"/>
        <v>0.75</v>
      </c>
      <c r="S346" s="3">
        <v>4</v>
      </c>
      <c r="T346" s="3">
        <f t="shared" si="191"/>
        <v>0.75</v>
      </c>
      <c r="U346" s="3">
        <v>5</v>
      </c>
      <c r="V346" s="3">
        <f t="shared" si="192"/>
        <v>1</v>
      </c>
      <c r="W346" s="3">
        <v>4</v>
      </c>
      <c r="X346" s="3">
        <f t="shared" si="193"/>
        <v>0.75</v>
      </c>
      <c r="Y346" s="3">
        <v>3</v>
      </c>
      <c r="Z346" s="3">
        <f t="shared" si="194"/>
        <v>0.5</v>
      </c>
      <c r="AA346" s="3">
        <v>4</v>
      </c>
      <c r="AB346" s="3">
        <f t="shared" si="195"/>
        <v>0.75</v>
      </c>
      <c r="AC346" s="3">
        <v>4</v>
      </c>
      <c r="AD346" s="3">
        <f t="shared" si="196"/>
        <v>0.75</v>
      </c>
      <c r="AE346" s="3">
        <v>4</v>
      </c>
      <c r="AF346" s="3">
        <f t="shared" si="197"/>
        <v>0.75</v>
      </c>
      <c r="AG346" s="3">
        <v>4</v>
      </c>
      <c r="AH346" s="3">
        <f t="shared" si="198"/>
        <v>0.75</v>
      </c>
      <c r="AI346" s="3">
        <f t="shared" si="216"/>
        <v>0.77083333333333337</v>
      </c>
      <c r="AJ346" s="3">
        <v>5</v>
      </c>
      <c r="AK346" s="3">
        <f t="shared" si="199"/>
        <v>1</v>
      </c>
      <c r="AL346" s="3">
        <v>4</v>
      </c>
      <c r="AM346" s="3">
        <f t="shared" si="200"/>
        <v>0.75</v>
      </c>
      <c r="AN346" s="3">
        <f t="shared" si="217"/>
        <v>0.875</v>
      </c>
      <c r="AO346" s="3" t="s">
        <v>2790</v>
      </c>
      <c r="AP346" s="3">
        <v>3</v>
      </c>
      <c r="AQ346" s="3">
        <f t="shared" si="201"/>
        <v>0.66666666666666663</v>
      </c>
      <c r="AR346" s="3">
        <v>2</v>
      </c>
      <c r="AS346" s="3">
        <f t="shared" si="202"/>
        <v>0.33333333333333331</v>
      </c>
      <c r="AT346" s="3">
        <v>2</v>
      </c>
      <c r="AU346" s="3">
        <f t="shared" si="203"/>
        <v>0.33333333333333331</v>
      </c>
      <c r="AV346" s="3">
        <v>1</v>
      </c>
      <c r="AW346" s="3">
        <f t="shared" si="204"/>
        <v>0</v>
      </c>
      <c r="AX346" s="3">
        <v>0</v>
      </c>
      <c r="AY346" s="3">
        <f t="shared" si="205"/>
        <v>-0.33333333333333331</v>
      </c>
      <c r="AZ346" s="3">
        <v>1</v>
      </c>
      <c r="BA346" s="3">
        <f t="shared" si="206"/>
        <v>0</v>
      </c>
      <c r="BB346" s="3">
        <v>3</v>
      </c>
      <c r="BC346" s="3">
        <f t="shared" si="207"/>
        <v>0.66666666666666663</v>
      </c>
      <c r="BD346" s="3">
        <v>2</v>
      </c>
      <c r="BE346" s="3">
        <f t="shared" si="208"/>
        <v>0.33333333333333331</v>
      </c>
      <c r="BF346" s="3">
        <v>2</v>
      </c>
      <c r="BG346" s="3">
        <f t="shared" si="209"/>
        <v>0.33333333333333331</v>
      </c>
      <c r="BH346" s="3" t="str">
        <f t="shared" si="218"/>
        <v/>
      </c>
      <c r="BO346" s="3">
        <v>4</v>
      </c>
      <c r="BP346" s="3">
        <f t="shared" si="210"/>
        <v>1</v>
      </c>
      <c r="BQ346" s="3">
        <v>4</v>
      </c>
      <c r="BR346" s="3">
        <f t="shared" si="211"/>
        <v>1</v>
      </c>
      <c r="BS346" s="3">
        <f t="shared" si="219"/>
        <v>1</v>
      </c>
      <c r="BT346" s="3">
        <v>4</v>
      </c>
      <c r="BU346" s="3">
        <f t="shared" si="212"/>
        <v>1</v>
      </c>
      <c r="BV346" s="3">
        <v>2</v>
      </c>
      <c r="BW346" s="3">
        <f t="shared" si="213"/>
        <v>0.33333333333333331</v>
      </c>
      <c r="BX346" s="3">
        <v>3</v>
      </c>
      <c r="BY346" s="3">
        <f t="shared" si="214"/>
        <v>0.66666666666666663</v>
      </c>
      <c r="BZ346" s="3">
        <f t="shared" si="220"/>
        <v>0.66666666666666663</v>
      </c>
      <c r="CA346" s="3" t="s">
        <v>2791</v>
      </c>
      <c r="CB346" s="3">
        <v>0</v>
      </c>
      <c r="CD346" s="3">
        <f t="shared" si="221"/>
        <v>0.71875</v>
      </c>
    </row>
    <row r="347" spans="1:82" ht="15" x14ac:dyDescent="0.2">
      <c r="A347" s="3" t="s">
        <v>2792</v>
      </c>
      <c r="B347" s="21" t="s">
        <v>3137</v>
      </c>
      <c r="C347" s="3" t="s">
        <v>2793</v>
      </c>
      <c r="D347" s="3" t="s">
        <v>113</v>
      </c>
      <c r="E347" s="3" t="s">
        <v>2794</v>
      </c>
      <c r="F347" s="3">
        <v>5</v>
      </c>
      <c r="G347" s="3">
        <f t="shared" si="185"/>
        <v>1</v>
      </c>
      <c r="H347" s="3">
        <v>5</v>
      </c>
      <c r="I347" s="3">
        <f t="shared" si="186"/>
        <v>1</v>
      </c>
      <c r="J347" s="1">
        <f t="shared" si="215"/>
        <v>1</v>
      </c>
      <c r="K347" s="3">
        <v>5</v>
      </c>
      <c r="L347" s="3">
        <f t="shared" si="187"/>
        <v>1</v>
      </c>
      <c r="M347" s="3">
        <v>5</v>
      </c>
      <c r="N347" s="3">
        <f t="shared" si="188"/>
        <v>1</v>
      </c>
      <c r="O347" s="3">
        <v>5</v>
      </c>
      <c r="P347" s="3">
        <f t="shared" si="189"/>
        <v>1</v>
      </c>
      <c r="Q347" s="3">
        <v>5</v>
      </c>
      <c r="R347" s="3">
        <f t="shared" si="190"/>
        <v>1</v>
      </c>
      <c r="S347" s="3">
        <v>5</v>
      </c>
      <c r="T347" s="3">
        <f t="shared" si="191"/>
        <v>1</v>
      </c>
      <c r="U347" s="3">
        <v>5</v>
      </c>
      <c r="V347" s="3">
        <f t="shared" si="192"/>
        <v>1</v>
      </c>
      <c r="W347" s="3">
        <v>5</v>
      </c>
      <c r="X347" s="3">
        <f t="shared" si="193"/>
        <v>1</v>
      </c>
      <c r="Y347" s="3">
        <v>5</v>
      </c>
      <c r="Z347" s="3">
        <f t="shared" si="194"/>
        <v>1</v>
      </c>
      <c r="AA347" s="3">
        <v>5</v>
      </c>
      <c r="AB347" s="3">
        <f t="shared" si="195"/>
        <v>1</v>
      </c>
      <c r="AC347" s="3">
        <v>5</v>
      </c>
      <c r="AD347" s="3">
        <f t="shared" si="196"/>
        <v>1</v>
      </c>
      <c r="AE347" s="3">
        <v>5</v>
      </c>
      <c r="AF347" s="3">
        <f t="shared" si="197"/>
        <v>1</v>
      </c>
      <c r="AG347" s="3">
        <v>5</v>
      </c>
      <c r="AH347" s="3">
        <f t="shared" si="198"/>
        <v>1</v>
      </c>
      <c r="AI347" s="3">
        <f t="shared" si="216"/>
        <v>1</v>
      </c>
      <c r="AJ347" s="3">
        <v>5</v>
      </c>
      <c r="AK347" s="3">
        <f t="shared" si="199"/>
        <v>1</v>
      </c>
      <c r="AL347" s="3">
        <v>5</v>
      </c>
      <c r="AM347" s="3">
        <f t="shared" si="200"/>
        <v>1</v>
      </c>
      <c r="AN347" s="3">
        <f t="shared" si="217"/>
        <v>1</v>
      </c>
      <c r="AO347" s="3" t="s">
        <v>2800</v>
      </c>
      <c r="AP347" s="3">
        <v>4</v>
      </c>
      <c r="AQ347" s="3">
        <f t="shared" si="201"/>
        <v>1</v>
      </c>
      <c r="AR347" s="3">
        <v>3</v>
      </c>
      <c r="AS347" s="3">
        <f t="shared" si="202"/>
        <v>0.66666666666666663</v>
      </c>
      <c r="AT347" s="3">
        <v>4</v>
      </c>
      <c r="AU347" s="3">
        <f t="shared" si="203"/>
        <v>1</v>
      </c>
      <c r="AV347" s="3">
        <v>4</v>
      </c>
      <c r="AW347" s="3">
        <f t="shared" si="204"/>
        <v>1</v>
      </c>
      <c r="AX347" s="3">
        <v>4</v>
      </c>
      <c r="AY347" s="3">
        <f t="shared" si="205"/>
        <v>1</v>
      </c>
      <c r="AZ347" s="3">
        <v>3</v>
      </c>
      <c r="BA347" s="3">
        <f t="shared" si="206"/>
        <v>0.66666666666666663</v>
      </c>
      <c r="BB347" s="3">
        <v>3</v>
      </c>
      <c r="BC347" s="3">
        <f t="shared" si="207"/>
        <v>0.66666666666666663</v>
      </c>
      <c r="BD347" s="3">
        <v>4</v>
      </c>
      <c r="BE347" s="3">
        <f t="shared" si="208"/>
        <v>1</v>
      </c>
      <c r="BF347" s="3">
        <v>4</v>
      </c>
      <c r="BG347" s="3">
        <f t="shared" si="209"/>
        <v>1</v>
      </c>
      <c r="BH347" s="3">
        <f t="shared" si="218"/>
        <v>0.88888888888888884</v>
      </c>
      <c r="BI347" s="3" t="s">
        <v>2801</v>
      </c>
      <c r="BJ347" s="3">
        <v>3</v>
      </c>
      <c r="BK347" s="3" t="s">
        <v>2802</v>
      </c>
      <c r="BL347" s="3">
        <v>3</v>
      </c>
      <c r="BO347" s="3">
        <v>4</v>
      </c>
      <c r="BP347" s="3">
        <f t="shared" si="210"/>
        <v>1</v>
      </c>
      <c r="BQ347" s="3">
        <v>4</v>
      </c>
      <c r="BR347" s="3">
        <f t="shared" si="211"/>
        <v>1</v>
      </c>
      <c r="BS347" s="3">
        <f t="shared" si="219"/>
        <v>1</v>
      </c>
      <c r="BT347" s="3">
        <v>4</v>
      </c>
      <c r="BU347" s="3">
        <f t="shared" si="212"/>
        <v>1</v>
      </c>
      <c r="BV347" s="3">
        <v>4</v>
      </c>
      <c r="BW347" s="3">
        <f t="shared" si="213"/>
        <v>1</v>
      </c>
      <c r="BX347" s="3">
        <v>3</v>
      </c>
      <c r="BY347" s="3">
        <f t="shared" si="214"/>
        <v>0.66666666666666663</v>
      </c>
      <c r="BZ347" s="3">
        <f t="shared" si="220"/>
        <v>0.88888888888888884</v>
      </c>
      <c r="CA347" s="3" t="s">
        <v>2803</v>
      </c>
      <c r="CB347" s="3">
        <v>1</v>
      </c>
      <c r="CC347" s="3">
        <v>20</v>
      </c>
      <c r="CD347" s="3">
        <f t="shared" si="221"/>
        <v>0.96825396825396837</v>
      </c>
    </row>
    <row r="348" spans="1:82" ht="15" x14ac:dyDescent="0.2">
      <c r="A348" s="3" t="s">
        <v>2804</v>
      </c>
      <c r="B348" s="21" t="s">
        <v>3137</v>
      </c>
      <c r="C348" s="3" t="s">
        <v>2805</v>
      </c>
      <c r="D348" s="3" t="s">
        <v>124</v>
      </c>
      <c r="E348" s="3" t="s">
        <v>242</v>
      </c>
      <c r="F348" s="3">
        <v>5</v>
      </c>
      <c r="G348" s="3">
        <f t="shared" si="185"/>
        <v>1</v>
      </c>
      <c r="H348" s="3">
        <v>5</v>
      </c>
      <c r="I348" s="3">
        <f t="shared" si="186"/>
        <v>1</v>
      </c>
      <c r="J348" s="1">
        <f t="shared" si="215"/>
        <v>1</v>
      </c>
      <c r="K348" s="3">
        <v>4</v>
      </c>
      <c r="L348" s="3">
        <f t="shared" si="187"/>
        <v>0.75</v>
      </c>
      <c r="M348" s="3">
        <v>4</v>
      </c>
      <c r="N348" s="3">
        <f t="shared" si="188"/>
        <v>0.75</v>
      </c>
      <c r="O348" s="3">
        <v>4</v>
      </c>
      <c r="P348" s="3">
        <f t="shared" si="189"/>
        <v>0.75</v>
      </c>
      <c r="Q348" s="3">
        <v>4</v>
      </c>
      <c r="R348" s="3">
        <f t="shared" si="190"/>
        <v>0.75</v>
      </c>
      <c r="S348" s="3">
        <v>4</v>
      </c>
      <c r="T348" s="3">
        <f t="shared" si="191"/>
        <v>0.75</v>
      </c>
      <c r="U348" s="3">
        <v>5</v>
      </c>
      <c r="V348" s="3">
        <f t="shared" si="192"/>
        <v>1</v>
      </c>
      <c r="W348" s="3">
        <v>5</v>
      </c>
      <c r="X348" s="3">
        <f t="shared" si="193"/>
        <v>1</v>
      </c>
      <c r="Y348" s="3">
        <v>3</v>
      </c>
      <c r="Z348" s="3">
        <f t="shared" si="194"/>
        <v>0.5</v>
      </c>
      <c r="AA348" s="3">
        <v>5</v>
      </c>
      <c r="AB348" s="3">
        <f t="shared" si="195"/>
        <v>1</v>
      </c>
      <c r="AC348" s="3">
        <v>5</v>
      </c>
      <c r="AD348" s="3">
        <f t="shared" si="196"/>
        <v>1</v>
      </c>
      <c r="AE348" s="3">
        <v>5</v>
      </c>
      <c r="AF348" s="3">
        <f t="shared" si="197"/>
        <v>1</v>
      </c>
      <c r="AG348" s="3">
        <v>3</v>
      </c>
      <c r="AH348" s="3">
        <f t="shared" si="198"/>
        <v>0.5</v>
      </c>
      <c r="AI348" s="3">
        <f t="shared" si="216"/>
        <v>0.8125</v>
      </c>
      <c r="AJ348" s="3">
        <v>5</v>
      </c>
      <c r="AK348" s="3">
        <f t="shared" si="199"/>
        <v>1</v>
      </c>
      <c r="AL348" s="3">
        <v>4</v>
      </c>
      <c r="AM348" s="3">
        <f t="shared" si="200"/>
        <v>0.75</v>
      </c>
      <c r="AN348" s="3">
        <f t="shared" si="217"/>
        <v>0.875</v>
      </c>
      <c r="AO348" s="3" t="s">
        <v>2810</v>
      </c>
      <c r="AP348" s="3">
        <v>3</v>
      </c>
      <c r="AQ348" s="3">
        <f t="shared" si="201"/>
        <v>0.66666666666666663</v>
      </c>
      <c r="AR348" s="3">
        <v>2</v>
      </c>
      <c r="AS348" s="3">
        <f t="shared" si="202"/>
        <v>0.33333333333333331</v>
      </c>
      <c r="AT348" s="3">
        <v>1</v>
      </c>
      <c r="AU348" s="3">
        <f t="shared" si="203"/>
        <v>0</v>
      </c>
      <c r="AV348" s="3">
        <v>3</v>
      </c>
      <c r="AW348" s="3">
        <f t="shared" si="204"/>
        <v>0.66666666666666663</v>
      </c>
      <c r="AX348" s="3">
        <v>2</v>
      </c>
      <c r="AY348" s="3">
        <f t="shared" si="205"/>
        <v>0.33333333333333331</v>
      </c>
      <c r="AZ348" s="3">
        <v>3</v>
      </c>
      <c r="BA348" s="3">
        <f t="shared" si="206"/>
        <v>0.66666666666666663</v>
      </c>
      <c r="BB348" s="3">
        <v>1</v>
      </c>
      <c r="BC348" s="3">
        <f t="shared" si="207"/>
        <v>0</v>
      </c>
      <c r="BD348" s="3">
        <v>3</v>
      </c>
      <c r="BE348" s="3">
        <f t="shared" si="208"/>
        <v>0.66666666666666663</v>
      </c>
      <c r="BF348" s="3">
        <v>4</v>
      </c>
      <c r="BG348" s="3">
        <f t="shared" si="209"/>
        <v>1</v>
      </c>
      <c r="BH348" s="3">
        <f t="shared" si="218"/>
        <v>0.48148148148148145</v>
      </c>
      <c r="BI348" s="3" t="s">
        <v>1337</v>
      </c>
      <c r="BJ348" s="3">
        <v>3</v>
      </c>
      <c r="BK348" s="3" t="s">
        <v>2203</v>
      </c>
      <c r="BL348" s="3">
        <v>3</v>
      </c>
      <c r="BM348" s="3" t="s">
        <v>2811</v>
      </c>
      <c r="BN348" s="3">
        <v>3</v>
      </c>
      <c r="BO348" s="3">
        <v>4</v>
      </c>
      <c r="BP348" s="3">
        <f t="shared" si="210"/>
        <v>1</v>
      </c>
      <c r="BQ348" s="3">
        <v>3</v>
      </c>
      <c r="BR348" s="3">
        <f t="shared" si="211"/>
        <v>0.66666666666666663</v>
      </c>
      <c r="BS348" s="3">
        <f t="shared" si="219"/>
        <v>0.83333333333333326</v>
      </c>
      <c r="BT348" s="3">
        <v>4</v>
      </c>
      <c r="BU348" s="3">
        <f t="shared" si="212"/>
        <v>1</v>
      </c>
      <c r="BV348" s="3">
        <v>1</v>
      </c>
      <c r="BW348" s="3">
        <f t="shared" si="213"/>
        <v>0</v>
      </c>
      <c r="BX348" s="3">
        <v>3</v>
      </c>
      <c r="BY348" s="3">
        <f t="shared" si="214"/>
        <v>0.66666666666666663</v>
      </c>
      <c r="BZ348" s="3">
        <f t="shared" si="220"/>
        <v>0.55555555555555547</v>
      </c>
      <c r="CA348" s="3" t="s">
        <v>2812</v>
      </c>
      <c r="CB348" s="3">
        <v>1</v>
      </c>
      <c r="CC348" s="3">
        <v>0.5</v>
      </c>
      <c r="CD348" s="3">
        <f t="shared" si="221"/>
        <v>0.79398148148148151</v>
      </c>
    </row>
    <row r="349" spans="1:82" ht="15" x14ac:dyDescent="0.2">
      <c r="A349" s="3" t="s">
        <v>2813</v>
      </c>
      <c r="B349" s="21" t="s">
        <v>3137</v>
      </c>
      <c r="C349" s="3" t="s">
        <v>2814</v>
      </c>
      <c r="D349" s="3" t="s">
        <v>113</v>
      </c>
      <c r="E349" s="3" t="s">
        <v>2815</v>
      </c>
      <c r="F349" s="3">
        <v>5</v>
      </c>
      <c r="G349" s="3">
        <f t="shared" si="185"/>
        <v>1</v>
      </c>
      <c r="H349" s="3">
        <v>5</v>
      </c>
      <c r="I349" s="3">
        <f t="shared" si="186"/>
        <v>1</v>
      </c>
      <c r="J349" s="1">
        <f t="shared" si="215"/>
        <v>1</v>
      </c>
      <c r="K349" s="3">
        <v>5</v>
      </c>
      <c r="L349" s="3">
        <f t="shared" si="187"/>
        <v>1</v>
      </c>
      <c r="M349" s="3">
        <v>5</v>
      </c>
      <c r="N349" s="3">
        <f t="shared" si="188"/>
        <v>1</v>
      </c>
      <c r="O349" s="3">
        <v>5</v>
      </c>
      <c r="P349" s="3">
        <f t="shared" si="189"/>
        <v>1</v>
      </c>
      <c r="Q349" s="3">
        <v>5</v>
      </c>
      <c r="R349" s="3">
        <f t="shared" si="190"/>
        <v>1</v>
      </c>
      <c r="S349" s="3">
        <v>5</v>
      </c>
      <c r="T349" s="3">
        <f t="shared" si="191"/>
        <v>1</v>
      </c>
      <c r="U349" s="3">
        <v>5</v>
      </c>
      <c r="V349" s="3">
        <f t="shared" si="192"/>
        <v>1</v>
      </c>
      <c r="W349" s="3">
        <v>5</v>
      </c>
      <c r="X349" s="3">
        <f t="shared" si="193"/>
        <v>1</v>
      </c>
      <c r="Y349" s="3">
        <v>5</v>
      </c>
      <c r="Z349" s="3">
        <f t="shared" si="194"/>
        <v>1</v>
      </c>
      <c r="AA349" s="3">
        <v>5</v>
      </c>
      <c r="AB349" s="3">
        <f t="shared" si="195"/>
        <v>1</v>
      </c>
      <c r="AC349" s="3">
        <v>5</v>
      </c>
      <c r="AD349" s="3">
        <f t="shared" si="196"/>
        <v>1</v>
      </c>
      <c r="AE349" s="3">
        <v>5</v>
      </c>
      <c r="AF349" s="3">
        <f t="shared" si="197"/>
        <v>1</v>
      </c>
      <c r="AG349" s="3">
        <v>5</v>
      </c>
      <c r="AH349" s="3">
        <f t="shared" si="198"/>
        <v>1</v>
      </c>
      <c r="AI349" s="3">
        <f t="shared" si="216"/>
        <v>1</v>
      </c>
      <c r="AJ349" s="3">
        <v>5</v>
      </c>
      <c r="AK349" s="3">
        <f t="shared" si="199"/>
        <v>1</v>
      </c>
      <c r="AL349" s="3">
        <v>5</v>
      </c>
      <c r="AM349" s="3">
        <f t="shared" si="200"/>
        <v>1</v>
      </c>
      <c r="AN349" s="3">
        <f t="shared" si="217"/>
        <v>1</v>
      </c>
      <c r="AO349" s="3" t="s">
        <v>2821</v>
      </c>
      <c r="AP349" s="3">
        <v>4</v>
      </c>
      <c r="AQ349" s="3">
        <f t="shared" si="201"/>
        <v>1</v>
      </c>
      <c r="AR349" s="3">
        <v>4</v>
      </c>
      <c r="AS349" s="3">
        <f t="shared" si="202"/>
        <v>1</v>
      </c>
      <c r="AT349" s="3">
        <v>3</v>
      </c>
      <c r="AU349" s="3">
        <f t="shared" si="203"/>
        <v>0.66666666666666663</v>
      </c>
      <c r="AV349" s="3">
        <v>3</v>
      </c>
      <c r="AW349" s="3">
        <f t="shared" si="204"/>
        <v>0.66666666666666663</v>
      </c>
      <c r="AX349" s="3">
        <v>4</v>
      </c>
      <c r="AY349" s="3">
        <f t="shared" si="205"/>
        <v>1</v>
      </c>
      <c r="AZ349" s="3">
        <v>4</v>
      </c>
      <c r="BA349" s="3">
        <f t="shared" si="206"/>
        <v>1</v>
      </c>
      <c r="BB349" s="3">
        <v>4</v>
      </c>
      <c r="BC349" s="3">
        <f t="shared" si="207"/>
        <v>1</v>
      </c>
      <c r="BD349" s="3">
        <v>4</v>
      </c>
      <c r="BE349" s="3">
        <f t="shared" si="208"/>
        <v>1</v>
      </c>
      <c r="BF349" s="3">
        <v>4</v>
      </c>
      <c r="BG349" s="3">
        <f t="shared" si="209"/>
        <v>1</v>
      </c>
      <c r="BH349" s="3">
        <f t="shared" si="218"/>
        <v>0.92592592592592582</v>
      </c>
      <c r="BI349" s="3" t="s">
        <v>2822</v>
      </c>
      <c r="BJ349" s="3">
        <v>3</v>
      </c>
      <c r="BK349" s="3" t="s">
        <v>2823</v>
      </c>
      <c r="BL349" s="3">
        <v>3</v>
      </c>
      <c r="BM349" s="3" t="s">
        <v>2824</v>
      </c>
      <c r="BN349" s="3">
        <v>3</v>
      </c>
      <c r="BO349" s="3">
        <v>4</v>
      </c>
      <c r="BP349" s="3">
        <f t="shared" si="210"/>
        <v>1</v>
      </c>
      <c r="BQ349" s="3">
        <v>4</v>
      </c>
      <c r="BR349" s="3">
        <f t="shared" si="211"/>
        <v>1</v>
      </c>
      <c r="BS349" s="3">
        <f t="shared" si="219"/>
        <v>1</v>
      </c>
      <c r="BT349" s="3">
        <v>4</v>
      </c>
      <c r="BU349" s="3">
        <f t="shared" si="212"/>
        <v>1</v>
      </c>
      <c r="BV349" s="3">
        <v>2</v>
      </c>
      <c r="BW349" s="3">
        <f t="shared" si="213"/>
        <v>0.33333333333333331</v>
      </c>
      <c r="BX349" s="3">
        <v>3</v>
      </c>
      <c r="BY349" s="3">
        <f t="shared" si="214"/>
        <v>0.66666666666666663</v>
      </c>
      <c r="BZ349" s="3">
        <f t="shared" si="220"/>
        <v>0.66666666666666663</v>
      </c>
      <c r="CA349" s="3" t="s">
        <v>2825</v>
      </c>
      <c r="CB349" s="3">
        <v>1</v>
      </c>
      <c r="CC349" s="3">
        <v>5</v>
      </c>
      <c r="CD349" s="3">
        <f t="shared" si="221"/>
        <v>0.94179894179894175</v>
      </c>
    </row>
    <row r="350" spans="1:82" ht="15" x14ac:dyDescent="0.2">
      <c r="A350" s="3" t="s">
        <v>2826</v>
      </c>
      <c r="B350" s="21" t="s">
        <v>3137</v>
      </c>
      <c r="C350" s="3" t="s">
        <v>2827</v>
      </c>
      <c r="D350" s="3" t="s">
        <v>144</v>
      </c>
      <c r="E350" s="3" t="s">
        <v>1073</v>
      </c>
      <c r="G350" s="3">
        <f t="shared" si="185"/>
        <v>-0.25</v>
      </c>
      <c r="I350" s="3">
        <f t="shared" si="186"/>
        <v>-0.25</v>
      </c>
      <c r="J350" s="1" t="str">
        <f t="shared" si="215"/>
        <v/>
      </c>
      <c r="L350" s="3">
        <f t="shared" si="187"/>
        <v>-0.25</v>
      </c>
      <c r="N350" s="3">
        <f t="shared" si="188"/>
        <v>-0.25</v>
      </c>
      <c r="P350" s="3">
        <f t="shared" si="189"/>
        <v>-0.25</v>
      </c>
      <c r="R350" s="3">
        <f t="shared" si="190"/>
        <v>-0.25</v>
      </c>
      <c r="T350" s="3">
        <f t="shared" si="191"/>
        <v>-0.25</v>
      </c>
      <c r="V350" s="3">
        <f t="shared" si="192"/>
        <v>-0.25</v>
      </c>
      <c r="X350" s="3">
        <f t="shared" si="193"/>
        <v>-0.25</v>
      </c>
      <c r="Z350" s="3">
        <f t="shared" si="194"/>
        <v>-0.25</v>
      </c>
      <c r="AB350" s="3">
        <f t="shared" si="195"/>
        <v>-0.25</v>
      </c>
      <c r="AD350" s="3">
        <f t="shared" si="196"/>
        <v>-0.25</v>
      </c>
      <c r="AF350" s="3">
        <f t="shared" si="197"/>
        <v>-0.25</v>
      </c>
      <c r="AH350" s="3">
        <f t="shared" si="198"/>
        <v>-0.25</v>
      </c>
      <c r="AI350" s="3" t="str">
        <f t="shared" si="216"/>
        <v/>
      </c>
      <c r="AK350" s="3">
        <f t="shared" si="199"/>
        <v>-0.25</v>
      </c>
      <c r="AM350" s="3">
        <f t="shared" si="200"/>
        <v>-0.25</v>
      </c>
      <c r="AN350" s="3" t="str">
        <f t="shared" si="217"/>
        <v/>
      </c>
      <c r="AQ350" s="3">
        <f t="shared" si="201"/>
        <v>-0.33333333333333331</v>
      </c>
      <c r="AS350" s="3">
        <f t="shared" si="202"/>
        <v>-0.33333333333333331</v>
      </c>
      <c r="AU350" s="3">
        <f t="shared" si="203"/>
        <v>-0.33333333333333331</v>
      </c>
      <c r="AW350" s="3">
        <f t="shared" si="204"/>
        <v>-0.33333333333333331</v>
      </c>
      <c r="AY350" s="3">
        <f t="shared" si="205"/>
        <v>-0.33333333333333331</v>
      </c>
      <c r="BA350" s="3">
        <f t="shared" si="206"/>
        <v>-0.33333333333333331</v>
      </c>
      <c r="BC350" s="3">
        <f t="shared" si="207"/>
        <v>-0.33333333333333331</v>
      </c>
      <c r="BE350" s="3">
        <f t="shared" si="208"/>
        <v>-0.33333333333333331</v>
      </c>
      <c r="BG350" s="3">
        <f t="shared" si="209"/>
        <v>-0.33333333333333331</v>
      </c>
      <c r="BH350" s="3" t="str">
        <f t="shared" si="218"/>
        <v/>
      </c>
      <c r="BP350" s="3">
        <f t="shared" si="210"/>
        <v>-0.33333333333333331</v>
      </c>
      <c r="BR350" s="3">
        <f t="shared" si="211"/>
        <v>-0.33333333333333331</v>
      </c>
      <c r="BS350" s="3" t="str">
        <f t="shared" si="219"/>
        <v/>
      </c>
      <c r="BU350" s="3">
        <f t="shared" si="212"/>
        <v>-0.33333333333333331</v>
      </c>
      <c r="BW350" s="3">
        <f t="shared" si="213"/>
        <v>-0.33333333333333331</v>
      </c>
      <c r="BY350" s="3">
        <f t="shared" si="214"/>
        <v>-0.33333333333333331</v>
      </c>
      <c r="BZ350" s="3" t="str">
        <f t="shared" si="220"/>
        <v/>
      </c>
      <c r="CD350" s="3" t="str">
        <f t="shared" si="221"/>
        <v/>
      </c>
    </row>
    <row r="351" spans="1:82" ht="15" x14ac:dyDescent="0.2">
      <c r="A351" s="3" t="s">
        <v>2828</v>
      </c>
      <c r="B351" s="21" t="s">
        <v>3137</v>
      </c>
      <c r="C351" s="3" t="s">
        <v>1242</v>
      </c>
      <c r="D351" s="3" t="s">
        <v>124</v>
      </c>
      <c r="E351" s="3" t="s">
        <v>2829</v>
      </c>
      <c r="F351" s="3">
        <v>4</v>
      </c>
      <c r="G351" s="3">
        <f t="shared" si="185"/>
        <v>0.75</v>
      </c>
      <c r="H351" s="3">
        <v>5</v>
      </c>
      <c r="I351" s="3">
        <f t="shared" si="186"/>
        <v>1</v>
      </c>
      <c r="J351" s="1">
        <f t="shared" si="215"/>
        <v>0.875</v>
      </c>
      <c r="K351" s="3">
        <v>5</v>
      </c>
      <c r="L351" s="3">
        <f t="shared" si="187"/>
        <v>1</v>
      </c>
      <c r="M351" s="3">
        <v>4</v>
      </c>
      <c r="N351" s="3">
        <f t="shared" si="188"/>
        <v>0.75</v>
      </c>
      <c r="O351" s="3">
        <v>5</v>
      </c>
      <c r="P351" s="3">
        <f t="shared" si="189"/>
        <v>1</v>
      </c>
      <c r="Q351" s="3">
        <v>4</v>
      </c>
      <c r="R351" s="3">
        <f t="shared" si="190"/>
        <v>0.75</v>
      </c>
      <c r="S351" s="3">
        <v>4</v>
      </c>
      <c r="T351" s="3">
        <f t="shared" si="191"/>
        <v>0.75</v>
      </c>
      <c r="U351" s="3">
        <v>5</v>
      </c>
      <c r="V351" s="3">
        <f t="shared" si="192"/>
        <v>1</v>
      </c>
      <c r="W351" s="3">
        <v>5</v>
      </c>
      <c r="X351" s="3">
        <f t="shared" si="193"/>
        <v>1</v>
      </c>
      <c r="Y351" s="3">
        <v>3</v>
      </c>
      <c r="Z351" s="3">
        <f t="shared" si="194"/>
        <v>0.5</v>
      </c>
      <c r="AA351" s="3">
        <v>4</v>
      </c>
      <c r="AB351" s="3">
        <f t="shared" si="195"/>
        <v>0.75</v>
      </c>
      <c r="AC351" s="3">
        <v>4</v>
      </c>
      <c r="AD351" s="3">
        <f t="shared" si="196"/>
        <v>0.75</v>
      </c>
      <c r="AE351" s="3">
        <v>4</v>
      </c>
      <c r="AF351" s="3">
        <f t="shared" si="197"/>
        <v>0.75</v>
      </c>
      <c r="AG351" s="3">
        <v>3</v>
      </c>
      <c r="AH351" s="3">
        <f t="shared" si="198"/>
        <v>0.5</v>
      </c>
      <c r="AI351" s="3">
        <f t="shared" si="216"/>
        <v>0.79166666666666663</v>
      </c>
      <c r="AJ351" s="3">
        <v>5</v>
      </c>
      <c r="AK351" s="3">
        <f t="shared" si="199"/>
        <v>1</v>
      </c>
      <c r="AL351" s="3">
        <v>4</v>
      </c>
      <c r="AM351" s="3">
        <f t="shared" si="200"/>
        <v>0.75</v>
      </c>
      <c r="AN351" s="3">
        <f t="shared" si="217"/>
        <v>0.875</v>
      </c>
      <c r="AO351" s="3" t="s">
        <v>2835</v>
      </c>
      <c r="AP351" s="3">
        <v>3</v>
      </c>
      <c r="AQ351" s="3">
        <f t="shared" si="201"/>
        <v>0.66666666666666663</v>
      </c>
      <c r="AR351" s="3">
        <v>2</v>
      </c>
      <c r="AS351" s="3">
        <f t="shared" si="202"/>
        <v>0.33333333333333331</v>
      </c>
      <c r="AT351" s="3">
        <v>1</v>
      </c>
      <c r="AU351" s="3">
        <f t="shared" si="203"/>
        <v>0</v>
      </c>
      <c r="AV351" s="3">
        <v>2</v>
      </c>
      <c r="AW351" s="3">
        <f t="shared" si="204"/>
        <v>0.33333333333333331</v>
      </c>
      <c r="AX351" s="3">
        <v>2</v>
      </c>
      <c r="AY351" s="3">
        <f t="shared" si="205"/>
        <v>0.33333333333333331</v>
      </c>
      <c r="AZ351" s="3">
        <v>1</v>
      </c>
      <c r="BA351" s="3">
        <f t="shared" si="206"/>
        <v>0</v>
      </c>
      <c r="BB351" s="3">
        <v>3</v>
      </c>
      <c r="BC351" s="3">
        <f t="shared" si="207"/>
        <v>0.66666666666666663</v>
      </c>
      <c r="BD351" s="3">
        <v>2</v>
      </c>
      <c r="BE351" s="3">
        <f t="shared" si="208"/>
        <v>0.33333333333333331</v>
      </c>
      <c r="BF351" s="3">
        <v>3</v>
      </c>
      <c r="BG351" s="3">
        <f t="shared" si="209"/>
        <v>0.66666666666666663</v>
      </c>
      <c r="BH351" s="3">
        <f t="shared" si="218"/>
        <v>0.37037037037037035</v>
      </c>
      <c r="BI351" s="3" t="s">
        <v>2836</v>
      </c>
      <c r="BJ351" s="3">
        <v>2</v>
      </c>
      <c r="BO351" s="3">
        <v>3</v>
      </c>
      <c r="BP351" s="3">
        <f t="shared" si="210"/>
        <v>0.66666666666666663</v>
      </c>
      <c r="BQ351" s="3">
        <v>4</v>
      </c>
      <c r="BR351" s="3">
        <f t="shared" si="211"/>
        <v>1</v>
      </c>
      <c r="BS351" s="3">
        <f t="shared" si="219"/>
        <v>0.83333333333333326</v>
      </c>
      <c r="BT351" s="3">
        <v>4</v>
      </c>
      <c r="BU351" s="3">
        <f t="shared" si="212"/>
        <v>1</v>
      </c>
      <c r="BV351" s="3">
        <v>2</v>
      </c>
      <c r="BW351" s="3">
        <f t="shared" si="213"/>
        <v>0.33333333333333331</v>
      </c>
      <c r="BX351" s="3">
        <v>3</v>
      </c>
      <c r="BY351" s="3">
        <f t="shared" si="214"/>
        <v>0.66666666666666663</v>
      </c>
      <c r="BZ351" s="3">
        <f t="shared" si="220"/>
        <v>0.66666666666666663</v>
      </c>
      <c r="CA351" s="3" t="s">
        <v>2837</v>
      </c>
      <c r="CB351" s="3">
        <v>1</v>
      </c>
      <c r="CC351" s="3">
        <v>2</v>
      </c>
      <c r="CD351" s="3">
        <f t="shared" si="221"/>
        <v>0.77314814814814814</v>
      </c>
    </row>
    <row r="352" spans="1:82" ht="15" x14ac:dyDescent="0.2">
      <c r="A352" s="3" t="s">
        <v>2838</v>
      </c>
      <c r="B352" s="21" t="s">
        <v>3137</v>
      </c>
      <c r="C352" s="3" t="s">
        <v>2839</v>
      </c>
      <c r="D352" s="3" t="s">
        <v>113</v>
      </c>
      <c r="E352" s="3" t="s">
        <v>2840</v>
      </c>
      <c r="F352" s="3">
        <v>4</v>
      </c>
      <c r="G352" s="3">
        <f t="shared" si="185"/>
        <v>0.75</v>
      </c>
      <c r="H352" s="3">
        <v>4</v>
      </c>
      <c r="I352" s="3">
        <f t="shared" si="186"/>
        <v>0.75</v>
      </c>
      <c r="J352" s="1">
        <f t="shared" si="215"/>
        <v>0.75</v>
      </c>
      <c r="L352" s="3">
        <f t="shared" si="187"/>
        <v>-0.25</v>
      </c>
      <c r="N352" s="3">
        <f t="shared" si="188"/>
        <v>-0.25</v>
      </c>
      <c r="P352" s="3">
        <f t="shared" si="189"/>
        <v>-0.25</v>
      </c>
      <c r="R352" s="3">
        <f t="shared" si="190"/>
        <v>-0.25</v>
      </c>
      <c r="T352" s="3">
        <f t="shared" si="191"/>
        <v>-0.25</v>
      </c>
      <c r="V352" s="3">
        <f t="shared" si="192"/>
        <v>-0.25</v>
      </c>
      <c r="X352" s="3">
        <f t="shared" si="193"/>
        <v>-0.25</v>
      </c>
      <c r="Z352" s="3">
        <f t="shared" si="194"/>
        <v>-0.25</v>
      </c>
      <c r="AB352" s="3">
        <f t="shared" si="195"/>
        <v>-0.25</v>
      </c>
      <c r="AD352" s="3">
        <f t="shared" si="196"/>
        <v>-0.25</v>
      </c>
      <c r="AF352" s="3">
        <f t="shared" si="197"/>
        <v>-0.25</v>
      </c>
      <c r="AH352" s="3">
        <f t="shared" si="198"/>
        <v>-0.25</v>
      </c>
      <c r="AI352" s="3" t="str">
        <f t="shared" si="216"/>
        <v/>
      </c>
      <c r="AK352" s="3">
        <f t="shared" si="199"/>
        <v>-0.25</v>
      </c>
      <c r="AM352" s="3">
        <f t="shared" si="200"/>
        <v>-0.25</v>
      </c>
      <c r="AN352" s="3" t="str">
        <f t="shared" si="217"/>
        <v/>
      </c>
      <c r="AQ352" s="3">
        <f t="shared" si="201"/>
        <v>-0.33333333333333331</v>
      </c>
      <c r="AS352" s="3">
        <f t="shared" si="202"/>
        <v>-0.33333333333333331</v>
      </c>
      <c r="AU352" s="3">
        <f t="shared" si="203"/>
        <v>-0.33333333333333331</v>
      </c>
      <c r="AW352" s="3">
        <f t="shared" si="204"/>
        <v>-0.33333333333333331</v>
      </c>
      <c r="AY352" s="3">
        <f t="shared" si="205"/>
        <v>-0.33333333333333331</v>
      </c>
      <c r="BA352" s="3">
        <f t="shared" si="206"/>
        <v>-0.33333333333333331</v>
      </c>
      <c r="BC352" s="3">
        <f t="shared" si="207"/>
        <v>-0.33333333333333331</v>
      </c>
      <c r="BE352" s="3">
        <f t="shared" si="208"/>
        <v>-0.33333333333333331</v>
      </c>
      <c r="BG352" s="3">
        <f t="shared" si="209"/>
        <v>-0.33333333333333331</v>
      </c>
      <c r="BH352" s="3" t="str">
        <f t="shared" si="218"/>
        <v/>
      </c>
      <c r="BP352" s="3">
        <f t="shared" si="210"/>
        <v>-0.33333333333333331</v>
      </c>
      <c r="BR352" s="3">
        <f t="shared" si="211"/>
        <v>-0.33333333333333331</v>
      </c>
      <c r="BS352" s="3" t="str">
        <f t="shared" si="219"/>
        <v/>
      </c>
      <c r="BU352" s="3">
        <f t="shared" si="212"/>
        <v>-0.33333333333333331</v>
      </c>
      <c r="BW352" s="3">
        <f t="shared" si="213"/>
        <v>-0.33333333333333331</v>
      </c>
      <c r="BY352" s="3">
        <f t="shared" si="214"/>
        <v>-0.33333333333333331</v>
      </c>
      <c r="BZ352" s="3" t="str">
        <f t="shared" si="220"/>
        <v/>
      </c>
      <c r="CD352" s="3">
        <f t="shared" si="221"/>
        <v>0.75</v>
      </c>
    </row>
    <row r="353" spans="1:82" ht="15" x14ac:dyDescent="0.2">
      <c r="A353" s="3" t="s">
        <v>2845</v>
      </c>
      <c r="B353" s="21" t="s">
        <v>3139</v>
      </c>
      <c r="C353" s="3" t="s">
        <v>2846</v>
      </c>
      <c r="D353" s="3" t="s">
        <v>124</v>
      </c>
      <c r="E353" s="3" t="s">
        <v>1082</v>
      </c>
      <c r="F353" s="3">
        <v>5</v>
      </c>
      <c r="G353" s="3">
        <f t="shared" si="185"/>
        <v>1</v>
      </c>
      <c r="H353" s="3">
        <v>5</v>
      </c>
      <c r="I353" s="3">
        <f t="shared" si="186"/>
        <v>1</v>
      </c>
      <c r="J353" s="1">
        <f t="shared" si="215"/>
        <v>1</v>
      </c>
      <c r="K353" s="3">
        <v>5</v>
      </c>
      <c r="L353" s="3">
        <f t="shared" si="187"/>
        <v>1</v>
      </c>
      <c r="M353" s="3">
        <v>5</v>
      </c>
      <c r="N353" s="3">
        <f t="shared" si="188"/>
        <v>1</v>
      </c>
      <c r="O353" s="3">
        <v>5</v>
      </c>
      <c r="P353" s="3">
        <f t="shared" si="189"/>
        <v>1</v>
      </c>
      <c r="Q353" s="3">
        <v>5</v>
      </c>
      <c r="R353" s="3">
        <f t="shared" si="190"/>
        <v>1</v>
      </c>
      <c r="S353" s="3">
        <v>4</v>
      </c>
      <c r="T353" s="3">
        <f t="shared" si="191"/>
        <v>0.75</v>
      </c>
      <c r="U353" s="3">
        <v>5</v>
      </c>
      <c r="V353" s="3">
        <f t="shared" si="192"/>
        <v>1</v>
      </c>
      <c r="W353" s="3">
        <v>5</v>
      </c>
      <c r="X353" s="3">
        <f t="shared" si="193"/>
        <v>1</v>
      </c>
      <c r="Y353" s="3">
        <v>4</v>
      </c>
      <c r="Z353" s="3">
        <f t="shared" si="194"/>
        <v>0.75</v>
      </c>
      <c r="AA353" s="3">
        <v>5</v>
      </c>
      <c r="AB353" s="3">
        <f t="shared" si="195"/>
        <v>1</v>
      </c>
      <c r="AC353" s="3">
        <v>4</v>
      </c>
      <c r="AD353" s="3">
        <f t="shared" si="196"/>
        <v>0.75</v>
      </c>
      <c r="AE353" s="3">
        <v>5</v>
      </c>
      <c r="AF353" s="3">
        <f t="shared" si="197"/>
        <v>1</v>
      </c>
      <c r="AG353" s="3">
        <v>5</v>
      </c>
      <c r="AH353" s="3">
        <f t="shared" si="198"/>
        <v>1</v>
      </c>
      <c r="AI353" s="3">
        <f t="shared" si="216"/>
        <v>0.9375</v>
      </c>
      <c r="AJ353" s="3">
        <v>5</v>
      </c>
      <c r="AK353" s="3">
        <f t="shared" si="199"/>
        <v>1</v>
      </c>
      <c r="AL353" s="3">
        <v>4</v>
      </c>
      <c r="AM353" s="3">
        <f t="shared" si="200"/>
        <v>0.75</v>
      </c>
      <c r="AN353" s="3">
        <f t="shared" si="217"/>
        <v>0.875</v>
      </c>
      <c r="AO353" s="3" t="s">
        <v>2852</v>
      </c>
      <c r="AP353" s="3">
        <v>4</v>
      </c>
      <c r="AQ353" s="3">
        <f t="shared" si="201"/>
        <v>1</v>
      </c>
      <c r="AR353" s="3">
        <v>4</v>
      </c>
      <c r="AS353" s="3">
        <f t="shared" si="202"/>
        <v>1</v>
      </c>
      <c r="AT353" s="3">
        <v>2</v>
      </c>
      <c r="AU353" s="3">
        <f t="shared" si="203"/>
        <v>0.33333333333333331</v>
      </c>
      <c r="AV353" s="3">
        <v>3</v>
      </c>
      <c r="AW353" s="3">
        <f t="shared" si="204"/>
        <v>0.66666666666666663</v>
      </c>
      <c r="AX353" s="3">
        <v>4</v>
      </c>
      <c r="AY353" s="3">
        <f t="shared" si="205"/>
        <v>1</v>
      </c>
      <c r="AZ353" s="3">
        <v>3</v>
      </c>
      <c r="BA353" s="3">
        <f t="shared" si="206"/>
        <v>0.66666666666666663</v>
      </c>
      <c r="BB353" s="3">
        <v>4</v>
      </c>
      <c r="BC353" s="3">
        <f t="shared" si="207"/>
        <v>1</v>
      </c>
      <c r="BD353" s="3">
        <v>3</v>
      </c>
      <c r="BE353" s="3">
        <f t="shared" si="208"/>
        <v>0.66666666666666663</v>
      </c>
      <c r="BF353" s="3">
        <v>3</v>
      </c>
      <c r="BG353" s="3">
        <f t="shared" si="209"/>
        <v>0.66666666666666663</v>
      </c>
      <c r="BH353" s="3">
        <f t="shared" si="218"/>
        <v>0.7777777777777779</v>
      </c>
      <c r="BO353" s="3">
        <v>4</v>
      </c>
      <c r="BP353" s="3">
        <f t="shared" si="210"/>
        <v>1</v>
      </c>
      <c r="BQ353" s="3">
        <v>4</v>
      </c>
      <c r="BR353" s="3">
        <f t="shared" si="211"/>
        <v>1</v>
      </c>
      <c r="BS353" s="3">
        <f t="shared" si="219"/>
        <v>1</v>
      </c>
      <c r="BT353" s="3">
        <v>4</v>
      </c>
      <c r="BU353" s="3">
        <f t="shared" si="212"/>
        <v>1</v>
      </c>
      <c r="BV353" s="3">
        <v>3</v>
      </c>
      <c r="BW353" s="3">
        <f t="shared" si="213"/>
        <v>0.66666666666666663</v>
      </c>
      <c r="BX353" s="3">
        <v>3</v>
      </c>
      <c r="BY353" s="3">
        <f t="shared" si="214"/>
        <v>0.66666666666666663</v>
      </c>
      <c r="BZ353" s="3">
        <f t="shared" si="220"/>
        <v>0.77777777777777768</v>
      </c>
      <c r="CA353" s="3" t="s">
        <v>2853</v>
      </c>
      <c r="CB353" s="3">
        <v>1</v>
      </c>
      <c r="CC353" s="3">
        <v>2</v>
      </c>
      <c r="CD353" s="3">
        <f t="shared" si="221"/>
        <v>0.90972222222222221</v>
      </c>
    </row>
    <row r="354" spans="1:82" ht="15" x14ac:dyDescent="0.2">
      <c r="A354" s="3" t="s">
        <v>2854</v>
      </c>
      <c r="B354" s="21" t="s">
        <v>3137</v>
      </c>
      <c r="C354" s="3" t="s">
        <v>2855</v>
      </c>
      <c r="D354" s="3" t="s">
        <v>144</v>
      </c>
      <c r="E354" s="3" t="s">
        <v>1513</v>
      </c>
      <c r="G354" s="3">
        <f t="shared" si="185"/>
        <v>-0.25</v>
      </c>
      <c r="I354" s="3">
        <f t="shared" si="186"/>
        <v>-0.25</v>
      </c>
      <c r="J354" s="1" t="str">
        <f t="shared" si="215"/>
        <v/>
      </c>
      <c r="L354" s="3">
        <f t="shared" si="187"/>
        <v>-0.25</v>
      </c>
      <c r="N354" s="3">
        <f t="shared" si="188"/>
        <v>-0.25</v>
      </c>
      <c r="P354" s="3">
        <f t="shared" si="189"/>
        <v>-0.25</v>
      </c>
      <c r="R354" s="3">
        <f t="shared" si="190"/>
        <v>-0.25</v>
      </c>
      <c r="T354" s="3">
        <f t="shared" si="191"/>
        <v>-0.25</v>
      </c>
      <c r="V354" s="3">
        <f t="shared" si="192"/>
        <v>-0.25</v>
      </c>
      <c r="X354" s="3">
        <f t="shared" si="193"/>
        <v>-0.25</v>
      </c>
      <c r="Z354" s="3">
        <f t="shared" si="194"/>
        <v>-0.25</v>
      </c>
      <c r="AB354" s="3">
        <f t="shared" si="195"/>
        <v>-0.25</v>
      </c>
      <c r="AD354" s="3">
        <f t="shared" si="196"/>
        <v>-0.25</v>
      </c>
      <c r="AF354" s="3">
        <f t="shared" si="197"/>
        <v>-0.25</v>
      </c>
      <c r="AH354" s="3">
        <f t="shared" si="198"/>
        <v>-0.25</v>
      </c>
      <c r="AI354" s="3" t="str">
        <f t="shared" si="216"/>
        <v/>
      </c>
      <c r="AK354" s="3">
        <f t="shared" si="199"/>
        <v>-0.25</v>
      </c>
      <c r="AM354" s="3">
        <f t="shared" si="200"/>
        <v>-0.25</v>
      </c>
      <c r="AN354" s="3" t="str">
        <f t="shared" si="217"/>
        <v/>
      </c>
      <c r="AQ354" s="3">
        <f t="shared" si="201"/>
        <v>-0.33333333333333331</v>
      </c>
      <c r="AS354" s="3">
        <f t="shared" si="202"/>
        <v>-0.33333333333333331</v>
      </c>
      <c r="AU354" s="3">
        <f t="shared" si="203"/>
        <v>-0.33333333333333331</v>
      </c>
      <c r="AW354" s="3">
        <f t="shared" si="204"/>
        <v>-0.33333333333333331</v>
      </c>
      <c r="AY354" s="3">
        <f t="shared" si="205"/>
        <v>-0.33333333333333331</v>
      </c>
      <c r="BA354" s="3">
        <f t="shared" si="206"/>
        <v>-0.33333333333333331</v>
      </c>
      <c r="BC354" s="3">
        <f t="shared" si="207"/>
        <v>-0.33333333333333331</v>
      </c>
      <c r="BE354" s="3">
        <f t="shared" si="208"/>
        <v>-0.33333333333333331</v>
      </c>
      <c r="BG354" s="3">
        <f t="shared" si="209"/>
        <v>-0.33333333333333331</v>
      </c>
      <c r="BH354" s="3" t="str">
        <f t="shared" si="218"/>
        <v/>
      </c>
      <c r="BP354" s="3">
        <f t="shared" si="210"/>
        <v>-0.33333333333333331</v>
      </c>
      <c r="BR354" s="3">
        <f t="shared" si="211"/>
        <v>-0.33333333333333331</v>
      </c>
      <c r="BS354" s="3" t="str">
        <f t="shared" si="219"/>
        <v/>
      </c>
      <c r="BU354" s="3">
        <f t="shared" si="212"/>
        <v>-0.33333333333333331</v>
      </c>
      <c r="BW354" s="3">
        <f t="shared" si="213"/>
        <v>-0.33333333333333331</v>
      </c>
      <c r="BY354" s="3">
        <f t="shared" si="214"/>
        <v>-0.33333333333333331</v>
      </c>
      <c r="BZ354" s="3" t="str">
        <f t="shared" si="220"/>
        <v/>
      </c>
      <c r="CD354" s="3" t="str">
        <f t="shared" si="221"/>
        <v/>
      </c>
    </row>
    <row r="355" spans="1:82" ht="15" x14ac:dyDescent="0.2">
      <c r="A355" s="3" t="s">
        <v>2856</v>
      </c>
      <c r="B355" s="21" t="s">
        <v>3139</v>
      </c>
      <c r="C355" s="3" t="s">
        <v>2857</v>
      </c>
      <c r="D355" s="3" t="s">
        <v>124</v>
      </c>
      <c r="E355" s="3" t="s">
        <v>303</v>
      </c>
      <c r="F355" s="3">
        <v>5</v>
      </c>
      <c r="G355" s="3">
        <f t="shared" si="185"/>
        <v>1</v>
      </c>
      <c r="H355" s="3">
        <v>5</v>
      </c>
      <c r="I355" s="3">
        <f t="shared" si="186"/>
        <v>1</v>
      </c>
      <c r="J355" s="1">
        <f t="shared" si="215"/>
        <v>1</v>
      </c>
      <c r="K355" s="3">
        <v>5</v>
      </c>
      <c r="L355" s="3">
        <f t="shared" si="187"/>
        <v>1</v>
      </c>
      <c r="M355" s="3">
        <v>4</v>
      </c>
      <c r="N355" s="3">
        <f t="shared" si="188"/>
        <v>0.75</v>
      </c>
      <c r="O355" s="3">
        <v>5</v>
      </c>
      <c r="P355" s="3">
        <f t="shared" si="189"/>
        <v>1</v>
      </c>
      <c r="Q355" s="3">
        <v>4</v>
      </c>
      <c r="R355" s="3">
        <f t="shared" si="190"/>
        <v>0.75</v>
      </c>
      <c r="S355" s="3">
        <v>4</v>
      </c>
      <c r="T355" s="3">
        <f t="shared" si="191"/>
        <v>0.75</v>
      </c>
      <c r="U355" s="3">
        <v>5</v>
      </c>
      <c r="V355" s="3">
        <f t="shared" si="192"/>
        <v>1</v>
      </c>
      <c r="W355" s="3">
        <v>5</v>
      </c>
      <c r="X355" s="3">
        <f t="shared" si="193"/>
        <v>1</v>
      </c>
      <c r="Y355" s="3">
        <v>3</v>
      </c>
      <c r="Z355" s="3">
        <f t="shared" si="194"/>
        <v>0.5</v>
      </c>
      <c r="AA355" s="3">
        <v>3</v>
      </c>
      <c r="AB355" s="3">
        <f t="shared" si="195"/>
        <v>0.5</v>
      </c>
      <c r="AC355" s="3">
        <v>4</v>
      </c>
      <c r="AD355" s="3">
        <f t="shared" si="196"/>
        <v>0.75</v>
      </c>
      <c r="AE355" s="3">
        <v>3</v>
      </c>
      <c r="AF355" s="3">
        <f t="shared" si="197"/>
        <v>0.5</v>
      </c>
      <c r="AG355" s="3">
        <v>5</v>
      </c>
      <c r="AH355" s="3">
        <f t="shared" si="198"/>
        <v>1</v>
      </c>
      <c r="AI355" s="3">
        <f t="shared" si="216"/>
        <v>0.79166666666666663</v>
      </c>
      <c r="AJ355" s="3">
        <v>5</v>
      </c>
      <c r="AK355" s="3">
        <f t="shared" si="199"/>
        <v>1</v>
      </c>
      <c r="AL355" s="3">
        <v>3</v>
      </c>
      <c r="AM355" s="3">
        <f t="shared" si="200"/>
        <v>0.5</v>
      </c>
      <c r="AN355" s="3">
        <f t="shared" si="217"/>
        <v>0.75</v>
      </c>
      <c r="AO355" s="3" t="s">
        <v>2861</v>
      </c>
      <c r="AP355" s="3">
        <v>4</v>
      </c>
      <c r="AQ355" s="3">
        <f t="shared" si="201"/>
        <v>1</v>
      </c>
      <c r="AR355" s="3">
        <v>2</v>
      </c>
      <c r="AS355" s="3">
        <f t="shared" si="202"/>
        <v>0.33333333333333331</v>
      </c>
      <c r="AT355" s="3">
        <v>2</v>
      </c>
      <c r="AU355" s="3">
        <f t="shared" si="203"/>
        <v>0.33333333333333331</v>
      </c>
      <c r="AV355" s="3">
        <v>2</v>
      </c>
      <c r="AW355" s="3">
        <f t="shared" si="204"/>
        <v>0.33333333333333331</v>
      </c>
      <c r="AX355" s="3">
        <v>4</v>
      </c>
      <c r="AY355" s="3">
        <f t="shared" si="205"/>
        <v>1</v>
      </c>
      <c r="AZ355" s="3">
        <v>3</v>
      </c>
      <c r="BA355" s="3">
        <f t="shared" si="206"/>
        <v>0.66666666666666663</v>
      </c>
      <c r="BB355" s="3">
        <v>4</v>
      </c>
      <c r="BC355" s="3">
        <f t="shared" si="207"/>
        <v>1</v>
      </c>
      <c r="BD355" s="3">
        <v>4</v>
      </c>
      <c r="BE355" s="3">
        <f t="shared" si="208"/>
        <v>1</v>
      </c>
      <c r="BF355" s="3">
        <v>4</v>
      </c>
      <c r="BG355" s="3">
        <f t="shared" si="209"/>
        <v>1</v>
      </c>
      <c r="BH355" s="3">
        <f t="shared" si="218"/>
        <v>0.7407407407407407</v>
      </c>
      <c r="BO355" s="3">
        <v>4</v>
      </c>
      <c r="BP355" s="3">
        <f t="shared" si="210"/>
        <v>1</v>
      </c>
      <c r="BQ355" s="3">
        <v>4</v>
      </c>
      <c r="BR355" s="3">
        <f t="shared" si="211"/>
        <v>1</v>
      </c>
      <c r="BS355" s="3">
        <f t="shared" si="219"/>
        <v>1</v>
      </c>
      <c r="BT355" s="3">
        <v>4</v>
      </c>
      <c r="BU355" s="3">
        <f t="shared" si="212"/>
        <v>1</v>
      </c>
      <c r="BV355" s="3">
        <v>3</v>
      </c>
      <c r="BW355" s="3">
        <f t="shared" si="213"/>
        <v>0.66666666666666663</v>
      </c>
      <c r="BX355" s="3">
        <v>2</v>
      </c>
      <c r="BY355" s="3">
        <f t="shared" si="214"/>
        <v>0.33333333333333331</v>
      </c>
      <c r="BZ355" s="3">
        <f t="shared" si="220"/>
        <v>0.66666666666666663</v>
      </c>
      <c r="CA355" s="3" t="s">
        <v>2862</v>
      </c>
      <c r="CB355" s="3">
        <v>0</v>
      </c>
      <c r="CD355" s="3">
        <f t="shared" si="221"/>
        <v>0.70701058201058209</v>
      </c>
    </row>
    <row r="356" spans="1:82" ht="15" x14ac:dyDescent="0.2">
      <c r="A356" s="3" t="s">
        <v>2863</v>
      </c>
      <c r="B356" s="21" t="s">
        <v>3137</v>
      </c>
      <c r="C356" s="3" t="s">
        <v>2864</v>
      </c>
      <c r="D356" s="3" t="s">
        <v>144</v>
      </c>
      <c r="E356" s="3" t="s">
        <v>231</v>
      </c>
      <c r="F356" s="3">
        <v>5</v>
      </c>
      <c r="G356" s="3">
        <f t="shared" si="185"/>
        <v>1</v>
      </c>
      <c r="H356" s="3">
        <v>5</v>
      </c>
      <c r="I356" s="3">
        <f t="shared" si="186"/>
        <v>1</v>
      </c>
      <c r="J356" s="1">
        <f t="shared" si="215"/>
        <v>1</v>
      </c>
      <c r="K356" s="3">
        <v>5</v>
      </c>
      <c r="L356" s="3">
        <f t="shared" si="187"/>
        <v>1</v>
      </c>
      <c r="M356" s="3">
        <v>5</v>
      </c>
      <c r="N356" s="3">
        <f t="shared" si="188"/>
        <v>1</v>
      </c>
      <c r="O356" s="3">
        <v>5</v>
      </c>
      <c r="P356" s="3">
        <f t="shared" si="189"/>
        <v>1</v>
      </c>
      <c r="Q356" s="3">
        <v>4</v>
      </c>
      <c r="R356" s="3">
        <f t="shared" si="190"/>
        <v>0.75</v>
      </c>
      <c r="S356" s="3">
        <v>4</v>
      </c>
      <c r="T356" s="3">
        <f t="shared" si="191"/>
        <v>0.75</v>
      </c>
      <c r="U356" s="3">
        <v>4</v>
      </c>
      <c r="V356" s="3">
        <f t="shared" si="192"/>
        <v>0.75</v>
      </c>
      <c r="W356" s="3">
        <v>5</v>
      </c>
      <c r="X356" s="3">
        <f t="shared" si="193"/>
        <v>1</v>
      </c>
      <c r="Y356" s="3">
        <v>2</v>
      </c>
      <c r="Z356" s="3">
        <f t="shared" si="194"/>
        <v>0.25</v>
      </c>
      <c r="AA356" s="3">
        <v>5</v>
      </c>
      <c r="AB356" s="3">
        <f t="shared" si="195"/>
        <v>1</v>
      </c>
      <c r="AC356" s="3">
        <v>4</v>
      </c>
      <c r="AD356" s="3">
        <f t="shared" si="196"/>
        <v>0.75</v>
      </c>
      <c r="AE356" s="3">
        <v>5</v>
      </c>
      <c r="AF356" s="3">
        <f t="shared" si="197"/>
        <v>1</v>
      </c>
      <c r="AG356" s="3">
        <v>5</v>
      </c>
      <c r="AH356" s="3">
        <f t="shared" si="198"/>
        <v>1</v>
      </c>
      <c r="AI356" s="3">
        <f t="shared" si="216"/>
        <v>0.85416666666666663</v>
      </c>
      <c r="AJ356" s="3">
        <v>5</v>
      </c>
      <c r="AK356" s="3">
        <f t="shared" si="199"/>
        <v>1</v>
      </c>
      <c r="AL356" s="3">
        <v>5</v>
      </c>
      <c r="AM356" s="3">
        <f t="shared" si="200"/>
        <v>1</v>
      </c>
      <c r="AN356" s="3">
        <f t="shared" si="217"/>
        <v>1</v>
      </c>
      <c r="AO356" s="3" t="s">
        <v>2869</v>
      </c>
      <c r="AP356" s="3">
        <v>4</v>
      </c>
      <c r="AQ356" s="3">
        <f t="shared" si="201"/>
        <v>1</v>
      </c>
      <c r="AR356" s="3">
        <v>1</v>
      </c>
      <c r="AS356" s="3">
        <f t="shared" si="202"/>
        <v>0</v>
      </c>
      <c r="AT356" s="3">
        <v>1</v>
      </c>
      <c r="AU356" s="3">
        <f t="shared" si="203"/>
        <v>0</v>
      </c>
      <c r="AV356" s="3">
        <v>1</v>
      </c>
      <c r="AW356" s="3">
        <f t="shared" si="204"/>
        <v>0</v>
      </c>
      <c r="AX356" s="3">
        <v>1</v>
      </c>
      <c r="AY356" s="3">
        <f t="shared" si="205"/>
        <v>0</v>
      </c>
      <c r="AZ356" s="3">
        <v>1</v>
      </c>
      <c r="BA356" s="3">
        <f t="shared" si="206"/>
        <v>0</v>
      </c>
      <c r="BB356" s="3">
        <v>1</v>
      </c>
      <c r="BC356" s="3">
        <f t="shared" si="207"/>
        <v>0</v>
      </c>
      <c r="BD356" s="3">
        <v>1</v>
      </c>
      <c r="BE356" s="3">
        <f t="shared" si="208"/>
        <v>0</v>
      </c>
      <c r="BF356" s="3">
        <v>3</v>
      </c>
      <c r="BG356" s="3">
        <f t="shared" si="209"/>
        <v>0.66666666666666663</v>
      </c>
      <c r="BH356" s="3">
        <f t="shared" si="218"/>
        <v>0.18518518518518517</v>
      </c>
      <c r="BI356" s="3" t="s">
        <v>615</v>
      </c>
      <c r="BJ356" s="3">
        <v>3</v>
      </c>
      <c r="BO356" s="3">
        <v>4</v>
      </c>
      <c r="BP356" s="3">
        <f t="shared" si="210"/>
        <v>1</v>
      </c>
      <c r="BQ356" s="3">
        <v>4</v>
      </c>
      <c r="BR356" s="3">
        <f t="shared" si="211"/>
        <v>1</v>
      </c>
      <c r="BS356" s="3">
        <f t="shared" si="219"/>
        <v>1</v>
      </c>
      <c r="BT356" s="3">
        <v>4</v>
      </c>
      <c r="BU356" s="3">
        <f t="shared" si="212"/>
        <v>1</v>
      </c>
      <c r="BV356" s="3">
        <v>3</v>
      </c>
      <c r="BW356" s="3">
        <f t="shared" si="213"/>
        <v>0.66666666666666663</v>
      </c>
      <c r="BX356" s="3">
        <v>3</v>
      </c>
      <c r="BY356" s="3">
        <f t="shared" si="214"/>
        <v>0.66666666666666663</v>
      </c>
      <c r="BZ356" s="3">
        <f t="shared" si="220"/>
        <v>0.77777777777777768</v>
      </c>
      <c r="CA356" s="3" t="s">
        <v>2870</v>
      </c>
      <c r="CB356" s="3">
        <v>1</v>
      </c>
      <c r="CC356" s="3">
        <v>3</v>
      </c>
      <c r="CD356" s="3">
        <f t="shared" si="221"/>
        <v>0.83101851851851838</v>
      </c>
    </row>
    <row r="357" spans="1:82" ht="15" x14ac:dyDescent="0.2">
      <c r="A357" s="3" t="s">
        <v>2871</v>
      </c>
      <c r="B357" s="21" t="s">
        <v>3138</v>
      </c>
      <c r="C357" s="3" t="s">
        <v>2872</v>
      </c>
      <c r="D357" s="3" t="s">
        <v>124</v>
      </c>
      <c r="E357" s="3" t="s">
        <v>750</v>
      </c>
      <c r="F357" s="3">
        <v>5</v>
      </c>
      <c r="G357" s="3">
        <f t="shared" si="185"/>
        <v>1</v>
      </c>
      <c r="H357" s="3">
        <v>5</v>
      </c>
      <c r="I357" s="3">
        <f t="shared" si="186"/>
        <v>1</v>
      </c>
      <c r="J357" s="1">
        <f t="shared" si="215"/>
        <v>1</v>
      </c>
      <c r="K357" s="3">
        <v>5</v>
      </c>
      <c r="L357" s="3">
        <f t="shared" si="187"/>
        <v>1</v>
      </c>
      <c r="M357" s="3">
        <v>5</v>
      </c>
      <c r="N357" s="3">
        <f t="shared" si="188"/>
        <v>1</v>
      </c>
      <c r="O357" s="3">
        <v>4</v>
      </c>
      <c r="P357" s="3">
        <f t="shared" si="189"/>
        <v>0.75</v>
      </c>
      <c r="Q357" s="3">
        <v>4</v>
      </c>
      <c r="R357" s="3">
        <f t="shared" si="190"/>
        <v>0.75</v>
      </c>
      <c r="S357" s="3">
        <v>4</v>
      </c>
      <c r="T357" s="3">
        <f t="shared" si="191"/>
        <v>0.75</v>
      </c>
      <c r="U357" s="3">
        <v>4</v>
      </c>
      <c r="V357" s="3">
        <f t="shared" si="192"/>
        <v>0.75</v>
      </c>
      <c r="W357" s="3">
        <v>3</v>
      </c>
      <c r="X357" s="3">
        <f t="shared" si="193"/>
        <v>0.5</v>
      </c>
      <c r="Y357" s="3">
        <v>3</v>
      </c>
      <c r="Z357" s="3">
        <f t="shared" si="194"/>
        <v>0.5</v>
      </c>
      <c r="AA357" s="3">
        <v>4</v>
      </c>
      <c r="AB357" s="3">
        <f t="shared" si="195"/>
        <v>0.75</v>
      </c>
      <c r="AC357" s="3">
        <v>3</v>
      </c>
      <c r="AD357" s="3">
        <f t="shared" si="196"/>
        <v>0.5</v>
      </c>
      <c r="AE357" s="3">
        <v>3</v>
      </c>
      <c r="AF357" s="3">
        <f t="shared" si="197"/>
        <v>0.5</v>
      </c>
      <c r="AG357" s="3">
        <v>4</v>
      </c>
      <c r="AH357" s="3">
        <f t="shared" si="198"/>
        <v>0.75</v>
      </c>
      <c r="AI357" s="3">
        <f t="shared" si="216"/>
        <v>0.70833333333333337</v>
      </c>
      <c r="AJ357" s="3">
        <v>5</v>
      </c>
      <c r="AK357" s="3">
        <f t="shared" si="199"/>
        <v>1</v>
      </c>
      <c r="AL357" s="3">
        <v>4</v>
      </c>
      <c r="AM357" s="3">
        <f t="shared" si="200"/>
        <v>0.75</v>
      </c>
      <c r="AN357" s="3">
        <f t="shared" si="217"/>
        <v>0.875</v>
      </c>
      <c r="AO357" s="3" t="s">
        <v>2877</v>
      </c>
      <c r="AP357" s="3">
        <v>4</v>
      </c>
      <c r="AQ357" s="3">
        <f t="shared" si="201"/>
        <v>1</v>
      </c>
      <c r="AR357" s="3">
        <v>1</v>
      </c>
      <c r="AS357" s="3">
        <f t="shared" si="202"/>
        <v>0</v>
      </c>
      <c r="AT357" s="3">
        <v>1</v>
      </c>
      <c r="AU357" s="3">
        <f t="shared" si="203"/>
        <v>0</v>
      </c>
      <c r="AV357" s="3">
        <v>0</v>
      </c>
      <c r="AW357" s="3">
        <f t="shared" si="204"/>
        <v>-0.33333333333333331</v>
      </c>
      <c r="AX357" s="3">
        <v>3</v>
      </c>
      <c r="AY357" s="3">
        <f t="shared" si="205"/>
        <v>0.66666666666666663</v>
      </c>
      <c r="AZ357" s="3">
        <v>3</v>
      </c>
      <c r="BA357" s="3">
        <f t="shared" si="206"/>
        <v>0.66666666666666663</v>
      </c>
      <c r="BB357" s="3">
        <v>1</v>
      </c>
      <c r="BC357" s="3">
        <f t="shared" si="207"/>
        <v>0</v>
      </c>
      <c r="BD357" s="3">
        <v>4</v>
      </c>
      <c r="BE357" s="3">
        <f t="shared" si="208"/>
        <v>1</v>
      </c>
      <c r="BF357" s="3">
        <v>3</v>
      </c>
      <c r="BG357" s="3">
        <f t="shared" si="209"/>
        <v>0.66666666666666663</v>
      </c>
      <c r="BH357" s="3" t="str">
        <f t="shared" si="218"/>
        <v/>
      </c>
      <c r="BI357" s="3">
        <v>0</v>
      </c>
      <c r="BJ357" s="3">
        <v>0</v>
      </c>
      <c r="BK357" s="3">
        <v>0</v>
      </c>
      <c r="BL357" s="3">
        <v>0</v>
      </c>
      <c r="BM357" s="3">
        <v>0</v>
      </c>
      <c r="BN357" s="3">
        <v>0</v>
      </c>
      <c r="BO357" s="3">
        <v>4</v>
      </c>
      <c r="BP357" s="3">
        <f t="shared" si="210"/>
        <v>1</v>
      </c>
      <c r="BQ357" s="3">
        <v>4</v>
      </c>
      <c r="BR357" s="3">
        <f t="shared" si="211"/>
        <v>1</v>
      </c>
      <c r="BS357" s="3">
        <f t="shared" si="219"/>
        <v>1</v>
      </c>
      <c r="BT357" s="3">
        <v>4</v>
      </c>
      <c r="BU357" s="3">
        <f t="shared" si="212"/>
        <v>1</v>
      </c>
      <c r="BV357" s="3">
        <v>1</v>
      </c>
      <c r="BW357" s="3">
        <f t="shared" si="213"/>
        <v>0</v>
      </c>
      <c r="BX357" s="3">
        <v>2</v>
      </c>
      <c r="BY357" s="3">
        <f t="shared" si="214"/>
        <v>0.33333333333333331</v>
      </c>
      <c r="BZ357" s="3">
        <f t="shared" si="220"/>
        <v>0.44444444444444442</v>
      </c>
      <c r="CA357" s="3" t="s">
        <v>237</v>
      </c>
      <c r="CB357" s="3">
        <v>1</v>
      </c>
      <c r="CC357" s="3">
        <v>1</v>
      </c>
      <c r="CD357" s="3">
        <f t="shared" si="221"/>
        <v>0.83796296296296291</v>
      </c>
    </row>
    <row r="358" spans="1:82" ht="15" x14ac:dyDescent="0.2">
      <c r="A358" s="3" t="s">
        <v>2878</v>
      </c>
      <c r="B358" s="21" t="s">
        <v>3150</v>
      </c>
      <c r="C358" s="3" t="s">
        <v>2879</v>
      </c>
      <c r="D358" s="3" t="s">
        <v>113</v>
      </c>
      <c r="E358" s="3" t="s">
        <v>2729</v>
      </c>
      <c r="F358" s="3">
        <v>5</v>
      </c>
      <c r="G358" s="3">
        <f t="shared" si="185"/>
        <v>1</v>
      </c>
      <c r="H358" s="3">
        <v>4</v>
      </c>
      <c r="I358" s="3">
        <f t="shared" si="186"/>
        <v>0.75</v>
      </c>
      <c r="J358" s="1">
        <f t="shared" si="215"/>
        <v>0.875</v>
      </c>
      <c r="K358" s="3">
        <v>4</v>
      </c>
      <c r="L358" s="3">
        <f t="shared" si="187"/>
        <v>0.75</v>
      </c>
      <c r="M358" s="3">
        <v>5</v>
      </c>
      <c r="N358" s="3">
        <f t="shared" si="188"/>
        <v>1</v>
      </c>
      <c r="O358" s="3">
        <v>5</v>
      </c>
      <c r="P358" s="3">
        <f t="shared" si="189"/>
        <v>1</v>
      </c>
      <c r="Q358" s="3">
        <v>5</v>
      </c>
      <c r="R358" s="3">
        <f t="shared" si="190"/>
        <v>1</v>
      </c>
      <c r="S358" s="3">
        <v>4</v>
      </c>
      <c r="T358" s="3">
        <f t="shared" si="191"/>
        <v>0.75</v>
      </c>
      <c r="U358" s="3">
        <v>5</v>
      </c>
      <c r="V358" s="3">
        <f t="shared" si="192"/>
        <v>1</v>
      </c>
      <c r="W358" s="3">
        <v>4</v>
      </c>
      <c r="X358" s="3">
        <f t="shared" si="193"/>
        <v>0.75</v>
      </c>
      <c r="Y358" s="3">
        <v>4</v>
      </c>
      <c r="Z358" s="3">
        <f t="shared" si="194"/>
        <v>0.75</v>
      </c>
      <c r="AA358" s="3">
        <v>5</v>
      </c>
      <c r="AB358" s="3">
        <f t="shared" si="195"/>
        <v>1</v>
      </c>
      <c r="AC358" s="3">
        <v>5</v>
      </c>
      <c r="AD358" s="3">
        <f t="shared" si="196"/>
        <v>1</v>
      </c>
      <c r="AE358" s="3">
        <v>5</v>
      </c>
      <c r="AF358" s="3">
        <f t="shared" si="197"/>
        <v>1</v>
      </c>
      <c r="AG358" s="3">
        <v>5</v>
      </c>
      <c r="AH358" s="3">
        <f t="shared" si="198"/>
        <v>1</v>
      </c>
      <c r="AI358" s="3">
        <f t="shared" si="216"/>
        <v>0.91666666666666663</v>
      </c>
      <c r="AJ358" s="3">
        <v>4</v>
      </c>
      <c r="AK358" s="3">
        <f t="shared" si="199"/>
        <v>0.75</v>
      </c>
      <c r="AL358" s="3">
        <v>4</v>
      </c>
      <c r="AM358" s="3">
        <f t="shared" si="200"/>
        <v>0.75</v>
      </c>
      <c r="AN358" s="3">
        <f t="shared" si="217"/>
        <v>0.75</v>
      </c>
      <c r="AO358" s="3" t="s">
        <v>2883</v>
      </c>
      <c r="AP358" s="3">
        <v>4</v>
      </c>
      <c r="AQ358" s="3">
        <f t="shared" si="201"/>
        <v>1</v>
      </c>
      <c r="AR358" s="3">
        <v>3</v>
      </c>
      <c r="AS358" s="3">
        <f t="shared" si="202"/>
        <v>0.66666666666666663</v>
      </c>
      <c r="AT358" s="3">
        <v>2</v>
      </c>
      <c r="AU358" s="3">
        <f t="shared" si="203"/>
        <v>0.33333333333333331</v>
      </c>
      <c r="AV358" s="3">
        <v>2</v>
      </c>
      <c r="AW358" s="3">
        <f t="shared" si="204"/>
        <v>0.33333333333333331</v>
      </c>
      <c r="AX358" s="3">
        <v>3</v>
      </c>
      <c r="AY358" s="3">
        <f t="shared" si="205"/>
        <v>0.66666666666666663</v>
      </c>
      <c r="AZ358" s="3">
        <v>2</v>
      </c>
      <c r="BA358" s="3">
        <f t="shared" si="206"/>
        <v>0.33333333333333331</v>
      </c>
      <c r="BB358" s="3">
        <v>2</v>
      </c>
      <c r="BC358" s="3">
        <f t="shared" si="207"/>
        <v>0.33333333333333331</v>
      </c>
      <c r="BD358" s="3">
        <v>3</v>
      </c>
      <c r="BE358" s="3">
        <f t="shared" si="208"/>
        <v>0.66666666666666663</v>
      </c>
      <c r="BF358" s="3">
        <v>3</v>
      </c>
      <c r="BG358" s="3">
        <f t="shared" si="209"/>
        <v>0.66666666666666663</v>
      </c>
      <c r="BH358" s="3">
        <f t="shared" si="218"/>
        <v>0.55555555555555558</v>
      </c>
      <c r="BI358" s="3" t="s">
        <v>2884</v>
      </c>
      <c r="BJ358" s="3">
        <v>3</v>
      </c>
      <c r="BO358" s="3">
        <v>4</v>
      </c>
      <c r="BP358" s="3">
        <f t="shared" si="210"/>
        <v>1</v>
      </c>
      <c r="BQ358" s="3">
        <v>4</v>
      </c>
      <c r="BR358" s="3">
        <f t="shared" si="211"/>
        <v>1</v>
      </c>
      <c r="BS358" s="3">
        <f t="shared" si="219"/>
        <v>1</v>
      </c>
      <c r="BT358" s="3">
        <v>4</v>
      </c>
      <c r="BU358" s="3">
        <f t="shared" si="212"/>
        <v>1</v>
      </c>
      <c r="BV358" s="3">
        <v>3</v>
      </c>
      <c r="BW358" s="3">
        <f t="shared" si="213"/>
        <v>0.66666666666666663</v>
      </c>
      <c r="BX358" s="3">
        <v>3</v>
      </c>
      <c r="BY358" s="3">
        <f t="shared" si="214"/>
        <v>0.66666666666666663</v>
      </c>
      <c r="BZ358" s="3">
        <f t="shared" si="220"/>
        <v>0.77777777777777768</v>
      </c>
      <c r="CA358" s="3" t="s">
        <v>2885</v>
      </c>
      <c r="CB358" s="3">
        <v>1</v>
      </c>
      <c r="CC358" s="3">
        <v>3</v>
      </c>
      <c r="CD358" s="3">
        <f t="shared" si="221"/>
        <v>0.8392857142857143</v>
      </c>
    </row>
    <row r="359" spans="1:82" ht="15" x14ac:dyDescent="0.2">
      <c r="A359" s="3" t="s">
        <v>2886</v>
      </c>
      <c r="B359" s="21" t="s">
        <v>3137</v>
      </c>
      <c r="C359" s="3" t="s">
        <v>1114</v>
      </c>
      <c r="D359" s="3" t="s">
        <v>113</v>
      </c>
      <c r="E359" s="3" t="s">
        <v>2887</v>
      </c>
      <c r="F359" s="3">
        <v>5</v>
      </c>
      <c r="G359" s="3">
        <f t="shared" si="185"/>
        <v>1</v>
      </c>
      <c r="H359" s="3">
        <v>5</v>
      </c>
      <c r="I359" s="3">
        <f t="shared" si="186"/>
        <v>1</v>
      </c>
      <c r="J359" s="1">
        <f t="shared" si="215"/>
        <v>1</v>
      </c>
      <c r="K359" s="3">
        <v>5</v>
      </c>
      <c r="L359" s="3">
        <f t="shared" si="187"/>
        <v>1</v>
      </c>
      <c r="M359" s="3">
        <v>5</v>
      </c>
      <c r="N359" s="3">
        <f t="shared" si="188"/>
        <v>1</v>
      </c>
      <c r="O359" s="3">
        <v>5</v>
      </c>
      <c r="P359" s="3">
        <f t="shared" si="189"/>
        <v>1</v>
      </c>
      <c r="Q359" s="3">
        <v>4</v>
      </c>
      <c r="R359" s="3">
        <f t="shared" si="190"/>
        <v>0.75</v>
      </c>
      <c r="S359" s="3">
        <v>5</v>
      </c>
      <c r="T359" s="3">
        <f t="shared" si="191"/>
        <v>1</v>
      </c>
      <c r="U359" s="3">
        <v>4</v>
      </c>
      <c r="V359" s="3">
        <f t="shared" si="192"/>
        <v>0.75</v>
      </c>
      <c r="W359" s="3">
        <v>5</v>
      </c>
      <c r="X359" s="3">
        <f t="shared" si="193"/>
        <v>1</v>
      </c>
      <c r="Y359" s="3">
        <v>3</v>
      </c>
      <c r="Z359" s="3">
        <f t="shared" si="194"/>
        <v>0.5</v>
      </c>
      <c r="AA359" s="3">
        <v>5</v>
      </c>
      <c r="AB359" s="3">
        <f t="shared" si="195"/>
        <v>1</v>
      </c>
      <c r="AC359" s="3">
        <v>5</v>
      </c>
      <c r="AD359" s="3">
        <f t="shared" si="196"/>
        <v>1</v>
      </c>
      <c r="AE359" s="3">
        <v>5</v>
      </c>
      <c r="AF359" s="3">
        <f t="shared" si="197"/>
        <v>1</v>
      </c>
      <c r="AG359" s="3">
        <v>3</v>
      </c>
      <c r="AH359" s="3">
        <f t="shared" si="198"/>
        <v>0.5</v>
      </c>
      <c r="AI359" s="3">
        <f t="shared" si="216"/>
        <v>0.875</v>
      </c>
      <c r="AJ359" s="3">
        <v>5</v>
      </c>
      <c r="AK359" s="3">
        <f t="shared" si="199"/>
        <v>1</v>
      </c>
      <c r="AL359" s="3">
        <v>5</v>
      </c>
      <c r="AM359" s="3">
        <f t="shared" si="200"/>
        <v>1</v>
      </c>
      <c r="AN359" s="3">
        <f t="shared" si="217"/>
        <v>1</v>
      </c>
      <c r="AO359" s="3" t="s">
        <v>2893</v>
      </c>
      <c r="AP359" s="3">
        <v>4</v>
      </c>
      <c r="AQ359" s="3">
        <f t="shared" si="201"/>
        <v>1</v>
      </c>
      <c r="AR359" s="3">
        <v>2</v>
      </c>
      <c r="AS359" s="3">
        <f t="shared" si="202"/>
        <v>0.33333333333333331</v>
      </c>
      <c r="AT359" s="3">
        <v>1</v>
      </c>
      <c r="AU359" s="3">
        <f t="shared" si="203"/>
        <v>0</v>
      </c>
      <c r="AV359" s="3">
        <v>1</v>
      </c>
      <c r="AW359" s="3">
        <f t="shared" si="204"/>
        <v>0</v>
      </c>
      <c r="AX359" s="3">
        <v>4</v>
      </c>
      <c r="AY359" s="3">
        <f t="shared" si="205"/>
        <v>1</v>
      </c>
      <c r="AZ359" s="3">
        <v>4</v>
      </c>
      <c r="BA359" s="3">
        <f t="shared" si="206"/>
        <v>1</v>
      </c>
      <c r="BB359" s="3">
        <v>3</v>
      </c>
      <c r="BC359" s="3">
        <f t="shared" si="207"/>
        <v>0.66666666666666663</v>
      </c>
      <c r="BD359" s="3">
        <v>3</v>
      </c>
      <c r="BE359" s="3">
        <f t="shared" si="208"/>
        <v>0.66666666666666663</v>
      </c>
      <c r="BF359" s="3">
        <v>4</v>
      </c>
      <c r="BG359" s="3">
        <f t="shared" si="209"/>
        <v>1</v>
      </c>
      <c r="BH359" s="3">
        <f t="shared" si="218"/>
        <v>0.62962962962962954</v>
      </c>
      <c r="BI359" s="3" t="s">
        <v>2894</v>
      </c>
      <c r="BJ359" s="3">
        <v>3</v>
      </c>
      <c r="BK359" s="3" t="s">
        <v>2895</v>
      </c>
      <c r="BL359" s="3">
        <v>3</v>
      </c>
      <c r="BM359" s="3" t="s">
        <v>2896</v>
      </c>
      <c r="BN359" s="3">
        <v>3</v>
      </c>
      <c r="BO359" s="3">
        <v>4</v>
      </c>
      <c r="BP359" s="3">
        <f t="shared" si="210"/>
        <v>1</v>
      </c>
      <c r="BQ359" s="3">
        <v>4</v>
      </c>
      <c r="BR359" s="3">
        <f t="shared" si="211"/>
        <v>1</v>
      </c>
      <c r="BS359" s="3">
        <f t="shared" si="219"/>
        <v>1</v>
      </c>
      <c r="BT359" s="3">
        <v>3</v>
      </c>
      <c r="BU359" s="3">
        <f t="shared" si="212"/>
        <v>0.66666666666666663</v>
      </c>
      <c r="BV359" s="3">
        <v>2</v>
      </c>
      <c r="BW359" s="3">
        <f t="shared" si="213"/>
        <v>0.33333333333333331</v>
      </c>
      <c r="BX359" s="3">
        <v>2</v>
      </c>
      <c r="BY359" s="3">
        <f t="shared" si="214"/>
        <v>0.33333333333333331</v>
      </c>
      <c r="BZ359" s="3">
        <f t="shared" si="220"/>
        <v>0.44444444444444442</v>
      </c>
      <c r="CA359" s="3" t="s">
        <v>2897</v>
      </c>
      <c r="CB359" s="3">
        <v>1</v>
      </c>
      <c r="CC359" s="3">
        <v>7</v>
      </c>
      <c r="CD359" s="3">
        <f t="shared" si="221"/>
        <v>0.84986772486772488</v>
      </c>
    </row>
    <row r="360" spans="1:82" ht="15" x14ac:dyDescent="0.2">
      <c r="A360" s="3" t="s">
        <v>2898</v>
      </c>
      <c r="B360" s="21" t="s">
        <v>3150</v>
      </c>
      <c r="C360" s="3" t="s">
        <v>2899</v>
      </c>
      <c r="D360" s="3" t="s">
        <v>113</v>
      </c>
      <c r="E360" s="3" t="s">
        <v>2900</v>
      </c>
      <c r="F360" s="3">
        <v>5</v>
      </c>
      <c r="G360" s="3">
        <f t="shared" si="185"/>
        <v>1</v>
      </c>
      <c r="H360" s="3">
        <v>4</v>
      </c>
      <c r="I360" s="3">
        <f t="shared" si="186"/>
        <v>0.75</v>
      </c>
      <c r="J360" s="1">
        <f t="shared" si="215"/>
        <v>0.875</v>
      </c>
      <c r="K360" s="3">
        <v>4</v>
      </c>
      <c r="L360" s="3">
        <f t="shared" si="187"/>
        <v>0.75</v>
      </c>
      <c r="M360" s="3">
        <v>5</v>
      </c>
      <c r="N360" s="3">
        <f t="shared" si="188"/>
        <v>1</v>
      </c>
      <c r="O360" s="3">
        <v>4</v>
      </c>
      <c r="P360" s="3">
        <f t="shared" si="189"/>
        <v>0.75</v>
      </c>
      <c r="Q360" s="3">
        <v>5</v>
      </c>
      <c r="R360" s="3">
        <f t="shared" si="190"/>
        <v>1</v>
      </c>
      <c r="S360" s="3">
        <v>5</v>
      </c>
      <c r="T360" s="3">
        <f t="shared" si="191"/>
        <v>1</v>
      </c>
      <c r="U360" s="3">
        <v>4</v>
      </c>
      <c r="V360" s="3">
        <f t="shared" si="192"/>
        <v>0.75</v>
      </c>
      <c r="W360" s="3">
        <v>5</v>
      </c>
      <c r="X360" s="3">
        <f t="shared" si="193"/>
        <v>1</v>
      </c>
      <c r="Y360" s="3">
        <v>5</v>
      </c>
      <c r="Z360" s="3">
        <f t="shared" si="194"/>
        <v>1</v>
      </c>
      <c r="AA360" s="3">
        <v>5</v>
      </c>
      <c r="AB360" s="3">
        <f t="shared" si="195"/>
        <v>1</v>
      </c>
      <c r="AC360" s="3">
        <v>3</v>
      </c>
      <c r="AD360" s="3">
        <f t="shared" si="196"/>
        <v>0.5</v>
      </c>
      <c r="AE360" s="3">
        <v>4</v>
      </c>
      <c r="AF360" s="3">
        <f t="shared" si="197"/>
        <v>0.75</v>
      </c>
      <c r="AG360" s="3">
        <v>5</v>
      </c>
      <c r="AH360" s="3">
        <f t="shared" si="198"/>
        <v>1</v>
      </c>
      <c r="AI360" s="3">
        <f t="shared" si="216"/>
        <v>0.875</v>
      </c>
      <c r="AJ360" s="3">
        <v>3</v>
      </c>
      <c r="AK360" s="3">
        <f t="shared" si="199"/>
        <v>0.5</v>
      </c>
      <c r="AL360" s="3">
        <v>4</v>
      </c>
      <c r="AM360" s="3">
        <f t="shared" si="200"/>
        <v>0.75</v>
      </c>
      <c r="AN360" s="3">
        <f t="shared" si="217"/>
        <v>0.625</v>
      </c>
      <c r="AO360" s="3" t="s">
        <v>2906</v>
      </c>
      <c r="AP360" s="3">
        <v>4</v>
      </c>
      <c r="AQ360" s="3">
        <f t="shared" si="201"/>
        <v>1</v>
      </c>
      <c r="AR360" s="3">
        <v>4</v>
      </c>
      <c r="AS360" s="3">
        <f t="shared" si="202"/>
        <v>1</v>
      </c>
      <c r="AT360" s="3">
        <v>2</v>
      </c>
      <c r="AU360" s="3">
        <f t="shared" si="203"/>
        <v>0.33333333333333331</v>
      </c>
      <c r="AV360" s="3">
        <v>1</v>
      </c>
      <c r="AW360" s="3">
        <f t="shared" si="204"/>
        <v>0</v>
      </c>
      <c r="AX360" s="3">
        <v>3</v>
      </c>
      <c r="AY360" s="3">
        <f t="shared" si="205"/>
        <v>0.66666666666666663</v>
      </c>
      <c r="AZ360" s="3">
        <v>4</v>
      </c>
      <c r="BA360" s="3">
        <f t="shared" si="206"/>
        <v>1</v>
      </c>
      <c r="BB360" s="3">
        <v>2</v>
      </c>
      <c r="BC360" s="3">
        <f t="shared" si="207"/>
        <v>0.33333333333333331</v>
      </c>
      <c r="BD360" s="3">
        <v>4</v>
      </c>
      <c r="BE360" s="3">
        <f t="shared" si="208"/>
        <v>1</v>
      </c>
      <c r="BF360" s="3">
        <v>3</v>
      </c>
      <c r="BG360" s="3">
        <f t="shared" si="209"/>
        <v>0.66666666666666663</v>
      </c>
      <c r="BH360" s="3">
        <f t="shared" si="218"/>
        <v>0.66666666666666663</v>
      </c>
      <c r="BI360" s="3" t="s">
        <v>1941</v>
      </c>
      <c r="BJ360" s="3">
        <v>1</v>
      </c>
      <c r="BK360" s="3" t="s">
        <v>2907</v>
      </c>
      <c r="BL360" s="3">
        <v>3</v>
      </c>
      <c r="BM360" s="3" t="s">
        <v>2908</v>
      </c>
      <c r="BN360" s="3">
        <v>2</v>
      </c>
      <c r="BO360" s="3">
        <v>4</v>
      </c>
      <c r="BP360" s="3">
        <f t="shared" si="210"/>
        <v>1</v>
      </c>
      <c r="BQ360" s="3">
        <v>4</v>
      </c>
      <c r="BR360" s="3">
        <f t="shared" si="211"/>
        <v>1</v>
      </c>
      <c r="BS360" s="3">
        <f t="shared" si="219"/>
        <v>1</v>
      </c>
      <c r="BT360" s="3">
        <v>4</v>
      </c>
      <c r="BU360" s="3">
        <f t="shared" si="212"/>
        <v>1</v>
      </c>
      <c r="BV360" s="3">
        <v>4</v>
      </c>
      <c r="BW360" s="3">
        <f t="shared" si="213"/>
        <v>1</v>
      </c>
      <c r="BX360" s="3">
        <v>4</v>
      </c>
      <c r="BY360" s="3">
        <f t="shared" si="214"/>
        <v>1</v>
      </c>
      <c r="BZ360" s="3">
        <f t="shared" si="220"/>
        <v>1</v>
      </c>
      <c r="CA360" s="3" t="s">
        <v>2909</v>
      </c>
      <c r="CB360" s="3">
        <v>1</v>
      </c>
      <c r="CC360" s="3">
        <v>72</v>
      </c>
      <c r="CD360" s="3">
        <f t="shared" si="221"/>
        <v>0.86309523809523803</v>
      </c>
    </row>
    <row r="361" spans="1:82" ht="15" x14ac:dyDescent="0.2">
      <c r="A361" s="3" t="s">
        <v>2910</v>
      </c>
      <c r="B361" s="21" t="s">
        <v>3138</v>
      </c>
      <c r="C361" s="3" t="s">
        <v>290</v>
      </c>
      <c r="D361" s="3" t="s">
        <v>124</v>
      </c>
      <c r="E361" s="3" t="s">
        <v>529</v>
      </c>
      <c r="F361" s="3">
        <v>4</v>
      </c>
      <c r="G361" s="3">
        <f t="shared" si="185"/>
        <v>0.75</v>
      </c>
      <c r="H361" s="3">
        <v>4</v>
      </c>
      <c r="I361" s="3">
        <f t="shared" si="186"/>
        <v>0.75</v>
      </c>
      <c r="J361" s="1">
        <f t="shared" si="215"/>
        <v>0.75</v>
      </c>
      <c r="K361" s="3">
        <v>4</v>
      </c>
      <c r="L361" s="3">
        <f t="shared" si="187"/>
        <v>0.75</v>
      </c>
      <c r="M361" s="3">
        <v>3</v>
      </c>
      <c r="N361" s="3">
        <f t="shared" si="188"/>
        <v>0.5</v>
      </c>
      <c r="O361" s="3">
        <v>4</v>
      </c>
      <c r="P361" s="3">
        <f t="shared" si="189"/>
        <v>0.75</v>
      </c>
      <c r="Q361" s="3">
        <v>2</v>
      </c>
      <c r="R361" s="3">
        <f t="shared" si="190"/>
        <v>0.25</v>
      </c>
      <c r="S361" s="3">
        <v>2</v>
      </c>
      <c r="T361" s="3">
        <f t="shared" si="191"/>
        <v>0.25</v>
      </c>
      <c r="U361" s="3">
        <v>2</v>
      </c>
      <c r="V361" s="3">
        <f t="shared" si="192"/>
        <v>0.25</v>
      </c>
      <c r="W361" s="3">
        <v>4</v>
      </c>
      <c r="X361" s="3">
        <f t="shared" si="193"/>
        <v>0.75</v>
      </c>
      <c r="Y361" s="3">
        <v>3</v>
      </c>
      <c r="Z361" s="3">
        <f t="shared" si="194"/>
        <v>0.5</v>
      </c>
      <c r="AA361" s="3">
        <v>4</v>
      </c>
      <c r="AB361" s="3">
        <f t="shared" si="195"/>
        <v>0.75</v>
      </c>
      <c r="AC361" s="3">
        <v>2</v>
      </c>
      <c r="AD361" s="3">
        <f t="shared" si="196"/>
        <v>0.25</v>
      </c>
      <c r="AE361" s="3">
        <v>3</v>
      </c>
      <c r="AF361" s="3">
        <f t="shared" si="197"/>
        <v>0.5</v>
      </c>
      <c r="AG361" s="3">
        <v>1</v>
      </c>
      <c r="AH361" s="3">
        <f t="shared" si="198"/>
        <v>0</v>
      </c>
      <c r="AI361" s="3">
        <f t="shared" si="216"/>
        <v>0.45833333333333331</v>
      </c>
      <c r="AJ361" s="3">
        <v>4</v>
      </c>
      <c r="AK361" s="3">
        <f t="shared" si="199"/>
        <v>0.75</v>
      </c>
      <c r="AL361" s="3">
        <v>3</v>
      </c>
      <c r="AM361" s="3">
        <f t="shared" si="200"/>
        <v>0.5</v>
      </c>
      <c r="AN361" s="3">
        <f t="shared" si="217"/>
        <v>0.625</v>
      </c>
      <c r="AO361" s="3" t="s">
        <v>2915</v>
      </c>
      <c r="AP361" s="3">
        <v>1</v>
      </c>
      <c r="AQ361" s="3">
        <f t="shared" si="201"/>
        <v>0</v>
      </c>
      <c r="AR361" s="3">
        <v>0</v>
      </c>
      <c r="AS361" s="3">
        <f t="shared" si="202"/>
        <v>-0.33333333333333331</v>
      </c>
      <c r="AT361" s="3">
        <v>0</v>
      </c>
      <c r="AU361" s="3">
        <f t="shared" si="203"/>
        <v>-0.33333333333333331</v>
      </c>
      <c r="AV361" s="3">
        <v>3</v>
      </c>
      <c r="AW361" s="3">
        <f t="shared" si="204"/>
        <v>0.66666666666666663</v>
      </c>
      <c r="AX361" s="3">
        <v>0</v>
      </c>
      <c r="AY361" s="3">
        <f t="shared" si="205"/>
        <v>-0.33333333333333331</v>
      </c>
      <c r="AZ361" s="3">
        <v>0</v>
      </c>
      <c r="BA361" s="3">
        <f t="shared" si="206"/>
        <v>-0.33333333333333331</v>
      </c>
      <c r="BB361" s="3">
        <v>0</v>
      </c>
      <c r="BC361" s="3">
        <f t="shared" si="207"/>
        <v>-0.33333333333333331</v>
      </c>
      <c r="BD361" s="3">
        <v>0</v>
      </c>
      <c r="BE361" s="3">
        <f t="shared" si="208"/>
        <v>-0.33333333333333331</v>
      </c>
      <c r="BF361" s="3">
        <v>3</v>
      </c>
      <c r="BG361" s="3">
        <f t="shared" si="209"/>
        <v>0.66666666666666663</v>
      </c>
      <c r="BH361" s="3" t="str">
        <f t="shared" si="218"/>
        <v/>
      </c>
      <c r="BO361" s="3">
        <v>4</v>
      </c>
      <c r="BP361" s="3">
        <f t="shared" si="210"/>
        <v>1</v>
      </c>
      <c r="BQ361" s="3">
        <v>4</v>
      </c>
      <c r="BR361" s="3">
        <f t="shared" si="211"/>
        <v>1</v>
      </c>
      <c r="BS361" s="3">
        <f t="shared" si="219"/>
        <v>1</v>
      </c>
      <c r="BT361" s="3">
        <v>4</v>
      </c>
      <c r="BU361" s="3">
        <f t="shared" si="212"/>
        <v>1</v>
      </c>
      <c r="BV361" s="3">
        <v>3</v>
      </c>
      <c r="BW361" s="3">
        <f t="shared" si="213"/>
        <v>0.66666666666666663</v>
      </c>
      <c r="BX361" s="3">
        <v>3</v>
      </c>
      <c r="BY361" s="3">
        <f t="shared" si="214"/>
        <v>0.66666666666666663</v>
      </c>
      <c r="BZ361" s="3">
        <f t="shared" si="220"/>
        <v>0.77777777777777768</v>
      </c>
      <c r="CA361" s="3" t="s">
        <v>2916</v>
      </c>
      <c r="CB361" s="3">
        <v>1</v>
      </c>
      <c r="CC361" s="3">
        <v>2.5</v>
      </c>
      <c r="CD361" s="3">
        <f t="shared" si="221"/>
        <v>0.76851851851851849</v>
      </c>
    </row>
    <row r="362" spans="1:82" ht="15" x14ac:dyDescent="0.2">
      <c r="A362" s="3" t="s">
        <v>2917</v>
      </c>
      <c r="B362" s="21" t="s">
        <v>3152</v>
      </c>
      <c r="C362" s="3" t="s">
        <v>2918</v>
      </c>
      <c r="D362" s="3" t="s">
        <v>124</v>
      </c>
      <c r="E362" s="3" t="s">
        <v>699</v>
      </c>
      <c r="F362" s="3">
        <v>5</v>
      </c>
      <c r="G362" s="3">
        <f t="shared" si="185"/>
        <v>1</v>
      </c>
      <c r="H362" s="3">
        <v>5</v>
      </c>
      <c r="I362" s="3">
        <f t="shared" si="186"/>
        <v>1</v>
      </c>
      <c r="J362" s="1">
        <f t="shared" si="215"/>
        <v>1</v>
      </c>
      <c r="K362" s="3">
        <v>5</v>
      </c>
      <c r="L362" s="3">
        <f t="shared" si="187"/>
        <v>1</v>
      </c>
      <c r="M362" s="3">
        <v>4</v>
      </c>
      <c r="N362" s="3">
        <f t="shared" si="188"/>
        <v>0.75</v>
      </c>
      <c r="O362" s="3">
        <v>4</v>
      </c>
      <c r="P362" s="3">
        <f t="shared" si="189"/>
        <v>0.75</v>
      </c>
      <c r="Q362" s="3">
        <v>4</v>
      </c>
      <c r="R362" s="3">
        <f t="shared" si="190"/>
        <v>0.75</v>
      </c>
      <c r="S362" s="3">
        <v>3</v>
      </c>
      <c r="T362" s="3">
        <f t="shared" si="191"/>
        <v>0.5</v>
      </c>
      <c r="U362" s="3">
        <v>5</v>
      </c>
      <c r="V362" s="3">
        <f t="shared" si="192"/>
        <v>1</v>
      </c>
      <c r="W362" s="3">
        <v>5</v>
      </c>
      <c r="X362" s="3">
        <f t="shared" si="193"/>
        <v>1</v>
      </c>
      <c r="Y362" s="3">
        <v>4</v>
      </c>
      <c r="Z362" s="3">
        <f t="shared" si="194"/>
        <v>0.75</v>
      </c>
      <c r="AA362" s="3">
        <v>5</v>
      </c>
      <c r="AB362" s="3">
        <f t="shared" si="195"/>
        <v>1</v>
      </c>
      <c r="AC362" s="3">
        <v>5</v>
      </c>
      <c r="AD362" s="3">
        <f t="shared" si="196"/>
        <v>1</v>
      </c>
      <c r="AE362" s="3">
        <v>5</v>
      </c>
      <c r="AF362" s="3">
        <f t="shared" si="197"/>
        <v>1</v>
      </c>
      <c r="AG362" s="3">
        <v>1</v>
      </c>
      <c r="AH362" s="3">
        <f t="shared" si="198"/>
        <v>0</v>
      </c>
      <c r="AI362" s="3">
        <f t="shared" si="216"/>
        <v>0.79166666666666663</v>
      </c>
      <c r="AJ362" s="3">
        <v>5</v>
      </c>
      <c r="AK362" s="3">
        <f t="shared" si="199"/>
        <v>1</v>
      </c>
      <c r="AL362" s="3">
        <v>5</v>
      </c>
      <c r="AM362" s="3">
        <f t="shared" si="200"/>
        <v>1</v>
      </c>
      <c r="AN362" s="3">
        <f t="shared" si="217"/>
        <v>1</v>
      </c>
      <c r="AO362" s="3" t="s">
        <v>2923</v>
      </c>
      <c r="AP362" s="3">
        <v>3</v>
      </c>
      <c r="AQ362" s="3">
        <f t="shared" si="201"/>
        <v>0.66666666666666663</v>
      </c>
      <c r="AR362" s="3">
        <v>1</v>
      </c>
      <c r="AS362" s="3">
        <f t="shared" si="202"/>
        <v>0</v>
      </c>
      <c r="AT362" s="3">
        <v>1</v>
      </c>
      <c r="AU362" s="3">
        <f t="shared" si="203"/>
        <v>0</v>
      </c>
      <c r="AV362" s="3">
        <v>1</v>
      </c>
      <c r="AW362" s="3">
        <f t="shared" si="204"/>
        <v>0</v>
      </c>
      <c r="AX362" s="3">
        <v>1</v>
      </c>
      <c r="AY362" s="3">
        <f t="shared" si="205"/>
        <v>0</v>
      </c>
      <c r="AZ362" s="3">
        <v>1</v>
      </c>
      <c r="BA362" s="3">
        <f t="shared" si="206"/>
        <v>0</v>
      </c>
      <c r="BB362" s="3">
        <v>1</v>
      </c>
      <c r="BC362" s="3">
        <f t="shared" si="207"/>
        <v>0</v>
      </c>
      <c r="BD362" s="3">
        <v>2</v>
      </c>
      <c r="BE362" s="3">
        <f t="shared" si="208"/>
        <v>0.33333333333333331</v>
      </c>
      <c r="BF362" s="3">
        <v>3</v>
      </c>
      <c r="BG362" s="3">
        <f t="shared" si="209"/>
        <v>0.66666666666666663</v>
      </c>
      <c r="BH362" s="3">
        <f t="shared" si="218"/>
        <v>0.18518518518518517</v>
      </c>
      <c r="BO362" s="3">
        <v>4</v>
      </c>
      <c r="BP362" s="3">
        <f t="shared" si="210"/>
        <v>1</v>
      </c>
      <c r="BQ362" s="3">
        <v>4</v>
      </c>
      <c r="BR362" s="3">
        <f t="shared" si="211"/>
        <v>1</v>
      </c>
      <c r="BS362" s="3">
        <f t="shared" si="219"/>
        <v>1</v>
      </c>
      <c r="BT362" s="3">
        <v>3</v>
      </c>
      <c r="BU362" s="3">
        <f t="shared" si="212"/>
        <v>0.66666666666666663</v>
      </c>
      <c r="BV362" s="3">
        <v>4</v>
      </c>
      <c r="BW362" s="3">
        <f t="shared" si="213"/>
        <v>1</v>
      </c>
      <c r="BX362" s="3">
        <v>2</v>
      </c>
      <c r="BY362" s="3">
        <f t="shared" si="214"/>
        <v>0.33333333333333331</v>
      </c>
      <c r="BZ362" s="3">
        <f t="shared" si="220"/>
        <v>0.66666666666666663</v>
      </c>
      <c r="CA362" s="3" t="s">
        <v>2924</v>
      </c>
      <c r="CB362" s="3">
        <v>0</v>
      </c>
      <c r="CD362" s="3">
        <f t="shared" si="221"/>
        <v>0.66335978835978826</v>
      </c>
    </row>
    <row r="363" spans="1:82" ht="15" x14ac:dyDescent="0.2">
      <c r="A363" s="3" t="s">
        <v>2925</v>
      </c>
      <c r="B363" s="21" t="s">
        <v>3137</v>
      </c>
      <c r="C363" s="3" t="s">
        <v>2926</v>
      </c>
      <c r="D363" s="3" t="s">
        <v>144</v>
      </c>
      <c r="E363" s="3" t="s">
        <v>1513</v>
      </c>
      <c r="G363" s="3">
        <f t="shared" si="185"/>
        <v>-0.25</v>
      </c>
      <c r="I363" s="3">
        <f t="shared" si="186"/>
        <v>-0.25</v>
      </c>
      <c r="J363" s="1" t="str">
        <f t="shared" si="215"/>
        <v/>
      </c>
      <c r="L363" s="3">
        <f t="shared" si="187"/>
        <v>-0.25</v>
      </c>
      <c r="N363" s="3">
        <f t="shared" si="188"/>
        <v>-0.25</v>
      </c>
      <c r="P363" s="3">
        <f t="shared" si="189"/>
        <v>-0.25</v>
      </c>
      <c r="R363" s="3">
        <f t="shared" si="190"/>
        <v>-0.25</v>
      </c>
      <c r="T363" s="3">
        <f t="shared" si="191"/>
        <v>-0.25</v>
      </c>
      <c r="V363" s="3">
        <f t="shared" si="192"/>
        <v>-0.25</v>
      </c>
      <c r="X363" s="3">
        <f t="shared" si="193"/>
        <v>-0.25</v>
      </c>
      <c r="Z363" s="3">
        <f t="shared" si="194"/>
        <v>-0.25</v>
      </c>
      <c r="AB363" s="3">
        <f t="shared" si="195"/>
        <v>-0.25</v>
      </c>
      <c r="AD363" s="3">
        <f t="shared" si="196"/>
        <v>-0.25</v>
      </c>
      <c r="AF363" s="3">
        <f t="shared" si="197"/>
        <v>-0.25</v>
      </c>
      <c r="AH363" s="3">
        <f t="shared" si="198"/>
        <v>-0.25</v>
      </c>
      <c r="AI363" s="3" t="str">
        <f t="shared" si="216"/>
        <v/>
      </c>
      <c r="AK363" s="3">
        <f t="shared" si="199"/>
        <v>-0.25</v>
      </c>
      <c r="AM363" s="3">
        <f t="shared" si="200"/>
        <v>-0.25</v>
      </c>
      <c r="AN363" s="3" t="str">
        <f t="shared" si="217"/>
        <v/>
      </c>
      <c r="AQ363" s="3">
        <f t="shared" si="201"/>
        <v>-0.33333333333333331</v>
      </c>
      <c r="AS363" s="3">
        <f t="shared" si="202"/>
        <v>-0.33333333333333331</v>
      </c>
      <c r="AU363" s="3">
        <f t="shared" si="203"/>
        <v>-0.33333333333333331</v>
      </c>
      <c r="AW363" s="3">
        <f t="shared" si="204"/>
        <v>-0.33333333333333331</v>
      </c>
      <c r="AY363" s="3">
        <f t="shared" si="205"/>
        <v>-0.33333333333333331</v>
      </c>
      <c r="BA363" s="3">
        <f t="shared" si="206"/>
        <v>-0.33333333333333331</v>
      </c>
      <c r="BC363" s="3">
        <f t="shared" si="207"/>
        <v>-0.33333333333333331</v>
      </c>
      <c r="BE363" s="3">
        <f t="shared" si="208"/>
        <v>-0.33333333333333331</v>
      </c>
      <c r="BG363" s="3">
        <f t="shared" si="209"/>
        <v>-0.33333333333333331</v>
      </c>
      <c r="BH363" s="3" t="str">
        <f t="shared" si="218"/>
        <v/>
      </c>
      <c r="BP363" s="3">
        <f t="shared" si="210"/>
        <v>-0.33333333333333331</v>
      </c>
      <c r="BR363" s="3">
        <f t="shared" si="211"/>
        <v>-0.33333333333333331</v>
      </c>
      <c r="BS363" s="3" t="str">
        <f t="shared" si="219"/>
        <v/>
      </c>
      <c r="BU363" s="3">
        <f t="shared" si="212"/>
        <v>-0.33333333333333331</v>
      </c>
      <c r="BW363" s="3">
        <f t="shared" si="213"/>
        <v>-0.33333333333333331</v>
      </c>
      <c r="BY363" s="3">
        <f t="shared" si="214"/>
        <v>-0.33333333333333331</v>
      </c>
      <c r="BZ363" s="3" t="str">
        <f t="shared" si="220"/>
        <v/>
      </c>
      <c r="CD363" s="3" t="str">
        <f t="shared" si="221"/>
        <v/>
      </c>
    </row>
    <row r="364" spans="1:82" ht="15" x14ac:dyDescent="0.2">
      <c r="A364" s="3" t="s">
        <v>2927</v>
      </c>
      <c r="B364" s="21" t="s">
        <v>3140</v>
      </c>
      <c r="C364" s="3" t="s">
        <v>2928</v>
      </c>
      <c r="D364" s="3" t="s">
        <v>144</v>
      </c>
      <c r="E364" s="3" t="s">
        <v>2777</v>
      </c>
      <c r="F364" s="3">
        <v>4</v>
      </c>
      <c r="G364" s="3">
        <f t="shared" si="185"/>
        <v>0.75</v>
      </c>
      <c r="H364" s="3">
        <v>5</v>
      </c>
      <c r="I364" s="3">
        <f t="shared" si="186"/>
        <v>1</v>
      </c>
      <c r="J364" s="1">
        <f t="shared" si="215"/>
        <v>0.875</v>
      </c>
      <c r="K364" s="3">
        <v>5</v>
      </c>
      <c r="L364" s="3">
        <f t="shared" si="187"/>
        <v>1</v>
      </c>
      <c r="M364" s="3">
        <v>4</v>
      </c>
      <c r="N364" s="3">
        <f t="shared" si="188"/>
        <v>0.75</v>
      </c>
      <c r="O364" s="3">
        <v>5</v>
      </c>
      <c r="P364" s="3">
        <f t="shared" si="189"/>
        <v>1</v>
      </c>
      <c r="Q364" s="3">
        <v>4</v>
      </c>
      <c r="R364" s="3">
        <f t="shared" si="190"/>
        <v>0.75</v>
      </c>
      <c r="S364" s="3">
        <v>4</v>
      </c>
      <c r="T364" s="3">
        <f t="shared" si="191"/>
        <v>0.75</v>
      </c>
      <c r="U364" s="3">
        <v>4</v>
      </c>
      <c r="V364" s="3">
        <f t="shared" si="192"/>
        <v>0.75</v>
      </c>
      <c r="W364" s="3">
        <v>5</v>
      </c>
      <c r="X364" s="3">
        <f t="shared" si="193"/>
        <v>1</v>
      </c>
      <c r="Y364" s="3">
        <v>3</v>
      </c>
      <c r="Z364" s="3">
        <f t="shared" si="194"/>
        <v>0.5</v>
      </c>
      <c r="AA364" s="3">
        <v>5</v>
      </c>
      <c r="AB364" s="3">
        <f t="shared" si="195"/>
        <v>1</v>
      </c>
      <c r="AC364" s="3">
        <v>5</v>
      </c>
      <c r="AD364" s="3">
        <f t="shared" si="196"/>
        <v>1</v>
      </c>
      <c r="AE364" s="3">
        <v>4</v>
      </c>
      <c r="AF364" s="3">
        <f t="shared" si="197"/>
        <v>0.75</v>
      </c>
      <c r="AG364" s="3">
        <v>4</v>
      </c>
      <c r="AH364" s="3">
        <f t="shared" si="198"/>
        <v>0.75</v>
      </c>
      <c r="AI364" s="3">
        <f t="shared" si="216"/>
        <v>0.83333333333333337</v>
      </c>
      <c r="AJ364" s="3">
        <v>5</v>
      </c>
      <c r="AK364" s="3">
        <f t="shared" si="199"/>
        <v>1</v>
      </c>
      <c r="AL364" s="3">
        <v>4</v>
      </c>
      <c r="AM364" s="3">
        <f t="shared" si="200"/>
        <v>0.75</v>
      </c>
      <c r="AN364" s="3">
        <f t="shared" si="217"/>
        <v>0.875</v>
      </c>
      <c r="AO364" s="3" t="s">
        <v>2932</v>
      </c>
      <c r="AP364" s="3">
        <v>4</v>
      </c>
      <c r="AQ364" s="3">
        <f t="shared" si="201"/>
        <v>1</v>
      </c>
      <c r="AR364" s="3">
        <v>1</v>
      </c>
      <c r="AS364" s="3">
        <f t="shared" si="202"/>
        <v>0</v>
      </c>
      <c r="AT364" s="3">
        <v>1</v>
      </c>
      <c r="AU364" s="3">
        <f t="shared" si="203"/>
        <v>0</v>
      </c>
      <c r="AV364" s="3">
        <v>1</v>
      </c>
      <c r="AW364" s="3">
        <f t="shared" si="204"/>
        <v>0</v>
      </c>
      <c r="AX364" s="3">
        <v>1</v>
      </c>
      <c r="AY364" s="3">
        <f t="shared" si="205"/>
        <v>0</v>
      </c>
      <c r="AZ364" s="3">
        <v>1</v>
      </c>
      <c r="BA364" s="3">
        <f t="shared" si="206"/>
        <v>0</v>
      </c>
      <c r="BB364" s="3">
        <v>3</v>
      </c>
      <c r="BC364" s="3">
        <f t="shared" si="207"/>
        <v>0.66666666666666663</v>
      </c>
      <c r="BD364" s="3">
        <v>4</v>
      </c>
      <c r="BE364" s="3">
        <f t="shared" si="208"/>
        <v>1</v>
      </c>
      <c r="BF364" s="3">
        <v>3</v>
      </c>
      <c r="BG364" s="3">
        <f t="shared" si="209"/>
        <v>0.66666666666666663</v>
      </c>
      <c r="BH364" s="3">
        <f t="shared" si="218"/>
        <v>0.37037037037037035</v>
      </c>
      <c r="BO364" s="3">
        <v>3</v>
      </c>
      <c r="BP364" s="3">
        <f t="shared" si="210"/>
        <v>0.66666666666666663</v>
      </c>
      <c r="BQ364" s="3">
        <v>2</v>
      </c>
      <c r="BR364" s="3">
        <f t="shared" si="211"/>
        <v>0.33333333333333331</v>
      </c>
      <c r="BS364" s="3">
        <f t="shared" si="219"/>
        <v>0.5</v>
      </c>
      <c r="BT364" s="3">
        <v>4</v>
      </c>
      <c r="BU364" s="3">
        <f t="shared" si="212"/>
        <v>1</v>
      </c>
      <c r="BV364" s="3">
        <v>2</v>
      </c>
      <c r="BW364" s="3">
        <f t="shared" si="213"/>
        <v>0.33333333333333331</v>
      </c>
      <c r="BX364" s="3">
        <v>4</v>
      </c>
      <c r="BY364" s="3">
        <f t="shared" si="214"/>
        <v>1</v>
      </c>
      <c r="BZ364" s="3">
        <f t="shared" si="220"/>
        <v>0.77777777777777768</v>
      </c>
      <c r="CA364" s="3" t="s">
        <v>2933</v>
      </c>
      <c r="CB364" s="3">
        <v>1</v>
      </c>
      <c r="CC364" s="3">
        <v>2</v>
      </c>
      <c r="CD364" s="3">
        <f t="shared" si="221"/>
        <v>0.74735449735449733</v>
      </c>
    </row>
    <row r="365" spans="1:82" ht="15" x14ac:dyDescent="0.2">
      <c r="A365" s="3" t="s">
        <v>2934</v>
      </c>
      <c r="B365" s="21" t="s">
        <v>3137</v>
      </c>
      <c r="C365" s="3" t="s">
        <v>2935</v>
      </c>
      <c r="D365" s="3" t="s">
        <v>124</v>
      </c>
      <c r="E365" s="3" t="s">
        <v>242</v>
      </c>
      <c r="F365" s="3">
        <v>5</v>
      </c>
      <c r="G365" s="3">
        <f t="shared" si="185"/>
        <v>1</v>
      </c>
      <c r="H365" s="3">
        <v>5</v>
      </c>
      <c r="I365" s="3">
        <f t="shared" si="186"/>
        <v>1</v>
      </c>
      <c r="J365" s="1">
        <f t="shared" si="215"/>
        <v>1</v>
      </c>
      <c r="K365" s="3">
        <v>5</v>
      </c>
      <c r="L365" s="3">
        <f t="shared" si="187"/>
        <v>1</v>
      </c>
      <c r="M365" s="3">
        <v>5</v>
      </c>
      <c r="N365" s="3">
        <f t="shared" si="188"/>
        <v>1</v>
      </c>
      <c r="O365" s="3">
        <v>5</v>
      </c>
      <c r="P365" s="3">
        <f t="shared" si="189"/>
        <v>1</v>
      </c>
      <c r="Q365" s="3">
        <v>4</v>
      </c>
      <c r="R365" s="3">
        <f t="shared" si="190"/>
        <v>0.75</v>
      </c>
      <c r="S365" s="3">
        <v>4</v>
      </c>
      <c r="T365" s="3">
        <f t="shared" si="191"/>
        <v>0.75</v>
      </c>
      <c r="U365" s="3">
        <v>5</v>
      </c>
      <c r="V365" s="3">
        <f t="shared" si="192"/>
        <v>1</v>
      </c>
      <c r="W365" s="3">
        <v>5</v>
      </c>
      <c r="X365" s="3">
        <f t="shared" si="193"/>
        <v>1</v>
      </c>
      <c r="Y365" s="3">
        <v>4</v>
      </c>
      <c r="Z365" s="3">
        <f t="shared" si="194"/>
        <v>0.75</v>
      </c>
      <c r="AA365" s="3">
        <v>5</v>
      </c>
      <c r="AB365" s="3">
        <f t="shared" si="195"/>
        <v>1</v>
      </c>
      <c r="AC365" s="3">
        <v>5</v>
      </c>
      <c r="AD365" s="3">
        <f t="shared" si="196"/>
        <v>1</v>
      </c>
      <c r="AE365" s="3">
        <v>5</v>
      </c>
      <c r="AF365" s="3">
        <f t="shared" si="197"/>
        <v>1</v>
      </c>
      <c r="AG365" s="3">
        <v>5</v>
      </c>
      <c r="AH365" s="3">
        <f t="shared" si="198"/>
        <v>1</v>
      </c>
      <c r="AI365" s="3">
        <f t="shared" si="216"/>
        <v>0.9375</v>
      </c>
      <c r="AJ365" s="3">
        <v>5</v>
      </c>
      <c r="AK365" s="3">
        <f t="shared" si="199"/>
        <v>1</v>
      </c>
      <c r="AL365" s="3">
        <v>5</v>
      </c>
      <c r="AM365" s="3">
        <f t="shared" si="200"/>
        <v>1</v>
      </c>
      <c r="AN365" s="3">
        <f t="shared" si="217"/>
        <v>1</v>
      </c>
      <c r="AO365" s="3" t="s">
        <v>2941</v>
      </c>
      <c r="AP365" s="3">
        <v>3</v>
      </c>
      <c r="AQ365" s="3">
        <f t="shared" si="201"/>
        <v>0.66666666666666663</v>
      </c>
      <c r="AR365" s="3">
        <v>2</v>
      </c>
      <c r="AS365" s="3">
        <f t="shared" si="202"/>
        <v>0.33333333333333331</v>
      </c>
      <c r="AT365" s="3">
        <v>2</v>
      </c>
      <c r="AU365" s="3">
        <f t="shared" si="203"/>
        <v>0.33333333333333331</v>
      </c>
      <c r="AV365" s="3">
        <v>2</v>
      </c>
      <c r="AW365" s="3">
        <f t="shared" si="204"/>
        <v>0.33333333333333331</v>
      </c>
      <c r="AX365" s="3">
        <v>4</v>
      </c>
      <c r="AY365" s="3">
        <f t="shared" si="205"/>
        <v>1</v>
      </c>
      <c r="AZ365" s="3">
        <v>0</v>
      </c>
      <c r="BA365" s="3">
        <f t="shared" si="206"/>
        <v>-0.33333333333333331</v>
      </c>
      <c r="BB365" s="3">
        <v>4</v>
      </c>
      <c r="BC365" s="3">
        <f t="shared" si="207"/>
        <v>1</v>
      </c>
      <c r="BD365" s="3">
        <v>4</v>
      </c>
      <c r="BE365" s="3">
        <f t="shared" si="208"/>
        <v>1</v>
      </c>
      <c r="BF365" s="3">
        <v>4</v>
      </c>
      <c r="BG365" s="3">
        <f t="shared" si="209"/>
        <v>1</v>
      </c>
      <c r="BH365" s="3" t="str">
        <f t="shared" si="218"/>
        <v/>
      </c>
      <c r="BI365" s="3" t="s">
        <v>2942</v>
      </c>
      <c r="BJ365" s="3">
        <v>3</v>
      </c>
      <c r="BK365" s="3" t="s">
        <v>2943</v>
      </c>
      <c r="BL365" s="3">
        <v>3</v>
      </c>
      <c r="BM365" s="3" t="s">
        <v>2944</v>
      </c>
      <c r="BN365" s="3">
        <v>2</v>
      </c>
      <c r="BO365" s="3">
        <v>4</v>
      </c>
      <c r="BP365" s="3">
        <f t="shared" si="210"/>
        <v>1</v>
      </c>
      <c r="BQ365" s="3">
        <v>4</v>
      </c>
      <c r="BR365" s="3">
        <f t="shared" si="211"/>
        <v>1</v>
      </c>
      <c r="BS365" s="3">
        <f t="shared" si="219"/>
        <v>1</v>
      </c>
      <c r="BT365" s="3">
        <v>4</v>
      </c>
      <c r="BU365" s="3">
        <f t="shared" si="212"/>
        <v>1</v>
      </c>
      <c r="BV365" s="3">
        <v>1</v>
      </c>
      <c r="BW365" s="3">
        <f t="shared" si="213"/>
        <v>0</v>
      </c>
      <c r="BX365" s="3">
        <v>2</v>
      </c>
      <c r="BY365" s="3">
        <f t="shared" si="214"/>
        <v>0.33333333333333331</v>
      </c>
      <c r="BZ365" s="3">
        <f t="shared" si="220"/>
        <v>0.44444444444444442</v>
      </c>
      <c r="CA365" s="3" t="s">
        <v>2945</v>
      </c>
      <c r="CB365" s="3">
        <v>1</v>
      </c>
      <c r="CC365" s="3">
        <v>2</v>
      </c>
      <c r="CD365" s="3">
        <f t="shared" si="221"/>
        <v>0.89699074074074081</v>
      </c>
    </row>
    <row r="366" spans="1:82" ht="15" x14ac:dyDescent="0.2">
      <c r="A366" s="3" t="s">
        <v>2946</v>
      </c>
      <c r="B366" s="21" t="s">
        <v>3140</v>
      </c>
      <c r="C366" s="3" t="s">
        <v>2947</v>
      </c>
      <c r="D366" s="3" t="s">
        <v>124</v>
      </c>
      <c r="E366" s="3" t="s">
        <v>800</v>
      </c>
      <c r="F366" s="3">
        <v>5</v>
      </c>
      <c r="G366" s="3">
        <f t="shared" si="185"/>
        <v>1</v>
      </c>
      <c r="H366" s="3">
        <v>5</v>
      </c>
      <c r="I366" s="3">
        <f t="shared" si="186"/>
        <v>1</v>
      </c>
      <c r="J366" s="1">
        <f t="shared" si="215"/>
        <v>1</v>
      </c>
      <c r="K366" s="3">
        <v>5</v>
      </c>
      <c r="L366" s="3">
        <f t="shared" si="187"/>
        <v>1</v>
      </c>
      <c r="M366" s="3">
        <v>4</v>
      </c>
      <c r="N366" s="3">
        <f t="shared" si="188"/>
        <v>0.75</v>
      </c>
      <c r="O366" s="3">
        <v>5</v>
      </c>
      <c r="P366" s="3">
        <f t="shared" si="189"/>
        <v>1</v>
      </c>
      <c r="Q366" s="3">
        <v>4</v>
      </c>
      <c r="R366" s="3">
        <f t="shared" si="190"/>
        <v>0.75</v>
      </c>
      <c r="S366" s="3">
        <v>5</v>
      </c>
      <c r="T366" s="3">
        <f t="shared" si="191"/>
        <v>1</v>
      </c>
      <c r="U366" s="3">
        <v>4</v>
      </c>
      <c r="V366" s="3">
        <f t="shared" si="192"/>
        <v>0.75</v>
      </c>
      <c r="W366" s="3">
        <v>3</v>
      </c>
      <c r="X366" s="3">
        <f t="shared" si="193"/>
        <v>0.5</v>
      </c>
      <c r="Y366" s="3">
        <v>4</v>
      </c>
      <c r="Z366" s="3">
        <f t="shared" si="194"/>
        <v>0.75</v>
      </c>
      <c r="AA366" s="3">
        <v>4</v>
      </c>
      <c r="AB366" s="3">
        <f t="shared" si="195"/>
        <v>0.75</v>
      </c>
      <c r="AC366" s="3">
        <v>5</v>
      </c>
      <c r="AD366" s="3">
        <f t="shared" si="196"/>
        <v>1</v>
      </c>
      <c r="AE366" s="3">
        <v>5</v>
      </c>
      <c r="AF366" s="3">
        <f t="shared" si="197"/>
        <v>1</v>
      </c>
      <c r="AG366" s="3">
        <v>5</v>
      </c>
      <c r="AH366" s="3">
        <f t="shared" si="198"/>
        <v>1</v>
      </c>
      <c r="AI366" s="3">
        <f t="shared" si="216"/>
        <v>0.85416666666666663</v>
      </c>
      <c r="AJ366" s="3">
        <v>5</v>
      </c>
      <c r="AK366" s="3">
        <f t="shared" si="199"/>
        <v>1</v>
      </c>
      <c r="AL366" s="3">
        <v>4</v>
      </c>
      <c r="AM366" s="3">
        <f t="shared" si="200"/>
        <v>0.75</v>
      </c>
      <c r="AN366" s="3">
        <f t="shared" si="217"/>
        <v>0.875</v>
      </c>
      <c r="AO366" s="3" t="s">
        <v>2953</v>
      </c>
      <c r="AP366" s="3">
        <v>4</v>
      </c>
      <c r="AQ366" s="3">
        <f t="shared" si="201"/>
        <v>1</v>
      </c>
      <c r="AR366" s="3">
        <v>2</v>
      </c>
      <c r="AS366" s="3">
        <f t="shared" si="202"/>
        <v>0.33333333333333331</v>
      </c>
      <c r="AT366" s="3">
        <v>1</v>
      </c>
      <c r="AU366" s="3">
        <f t="shared" si="203"/>
        <v>0</v>
      </c>
      <c r="AV366" s="3">
        <v>1</v>
      </c>
      <c r="AW366" s="3">
        <f t="shared" si="204"/>
        <v>0</v>
      </c>
      <c r="AX366" s="3">
        <v>2</v>
      </c>
      <c r="AY366" s="3">
        <f t="shared" si="205"/>
        <v>0.33333333333333331</v>
      </c>
      <c r="AZ366" s="3">
        <v>1</v>
      </c>
      <c r="BA366" s="3">
        <f t="shared" si="206"/>
        <v>0</v>
      </c>
      <c r="BB366" s="3">
        <v>2</v>
      </c>
      <c r="BC366" s="3">
        <f t="shared" si="207"/>
        <v>0.33333333333333331</v>
      </c>
      <c r="BD366" s="3">
        <v>4</v>
      </c>
      <c r="BE366" s="3">
        <f t="shared" si="208"/>
        <v>1</v>
      </c>
      <c r="BF366" s="3">
        <v>3</v>
      </c>
      <c r="BG366" s="3">
        <f t="shared" si="209"/>
        <v>0.66666666666666663</v>
      </c>
      <c r="BH366" s="3">
        <f t="shared" si="218"/>
        <v>0.40740740740740738</v>
      </c>
      <c r="BI366" s="3" t="s">
        <v>2954</v>
      </c>
      <c r="BJ366" s="3">
        <v>3</v>
      </c>
      <c r="BO366" s="3">
        <v>4</v>
      </c>
      <c r="BP366" s="3">
        <f t="shared" si="210"/>
        <v>1</v>
      </c>
      <c r="BQ366" s="3">
        <v>4</v>
      </c>
      <c r="BR366" s="3">
        <f t="shared" si="211"/>
        <v>1</v>
      </c>
      <c r="BS366" s="3">
        <f t="shared" si="219"/>
        <v>1</v>
      </c>
      <c r="BT366" s="3">
        <v>4</v>
      </c>
      <c r="BU366" s="3">
        <f t="shared" si="212"/>
        <v>1</v>
      </c>
      <c r="BV366" s="3">
        <v>4</v>
      </c>
      <c r="BW366" s="3">
        <f t="shared" si="213"/>
        <v>1</v>
      </c>
      <c r="BX366" s="3">
        <v>2</v>
      </c>
      <c r="BY366" s="3">
        <f t="shared" si="214"/>
        <v>0.33333333333333331</v>
      </c>
      <c r="BZ366" s="3">
        <f t="shared" si="220"/>
        <v>0.77777777777777779</v>
      </c>
      <c r="CA366" s="3" t="s">
        <v>2955</v>
      </c>
      <c r="CB366" s="3">
        <v>1</v>
      </c>
      <c r="CC366" s="3">
        <v>4</v>
      </c>
      <c r="CD366" s="3">
        <f t="shared" si="221"/>
        <v>0.84490740740740744</v>
      </c>
    </row>
    <row r="367" spans="1:82" ht="15" x14ac:dyDescent="0.2">
      <c r="A367" s="3" t="s">
        <v>2956</v>
      </c>
      <c r="B367" s="21" t="s">
        <v>3137</v>
      </c>
      <c r="C367" s="3" t="s">
        <v>2957</v>
      </c>
      <c r="D367" s="3" t="s">
        <v>144</v>
      </c>
      <c r="E367" s="3" t="s">
        <v>2958</v>
      </c>
      <c r="F367" s="3">
        <v>5</v>
      </c>
      <c r="G367" s="3">
        <f t="shared" si="185"/>
        <v>1</v>
      </c>
      <c r="H367" s="3">
        <v>5</v>
      </c>
      <c r="I367" s="3">
        <f t="shared" si="186"/>
        <v>1</v>
      </c>
      <c r="J367" s="1">
        <f t="shared" si="215"/>
        <v>1</v>
      </c>
      <c r="K367" s="3">
        <v>4</v>
      </c>
      <c r="L367" s="3">
        <f t="shared" si="187"/>
        <v>0.75</v>
      </c>
      <c r="M367" s="3">
        <v>3</v>
      </c>
      <c r="N367" s="3">
        <f t="shared" si="188"/>
        <v>0.5</v>
      </c>
      <c r="O367" s="3">
        <v>5</v>
      </c>
      <c r="P367" s="3">
        <f t="shared" si="189"/>
        <v>1</v>
      </c>
      <c r="Q367" s="3">
        <v>3</v>
      </c>
      <c r="R367" s="3">
        <f t="shared" si="190"/>
        <v>0.5</v>
      </c>
      <c r="S367" s="3">
        <v>2</v>
      </c>
      <c r="T367" s="3">
        <f t="shared" si="191"/>
        <v>0.25</v>
      </c>
      <c r="U367" s="3">
        <v>5</v>
      </c>
      <c r="V367" s="3">
        <f t="shared" si="192"/>
        <v>1</v>
      </c>
      <c r="W367" s="3">
        <v>4</v>
      </c>
      <c r="X367" s="3">
        <f t="shared" si="193"/>
        <v>0.75</v>
      </c>
      <c r="Y367" s="3">
        <v>3</v>
      </c>
      <c r="Z367" s="3">
        <f t="shared" si="194"/>
        <v>0.5</v>
      </c>
      <c r="AA367" s="3">
        <v>5</v>
      </c>
      <c r="AB367" s="3">
        <f t="shared" si="195"/>
        <v>1</v>
      </c>
      <c r="AC367" s="3">
        <v>5</v>
      </c>
      <c r="AD367" s="3">
        <f t="shared" si="196"/>
        <v>1</v>
      </c>
      <c r="AE367" s="3">
        <v>5</v>
      </c>
      <c r="AF367" s="3">
        <f t="shared" si="197"/>
        <v>1</v>
      </c>
      <c r="AG367" s="3">
        <v>1</v>
      </c>
      <c r="AH367" s="3">
        <f t="shared" si="198"/>
        <v>0</v>
      </c>
      <c r="AI367" s="3">
        <f t="shared" si="216"/>
        <v>0.6875</v>
      </c>
      <c r="AJ367" s="3">
        <v>4</v>
      </c>
      <c r="AK367" s="3">
        <f t="shared" si="199"/>
        <v>0.75</v>
      </c>
      <c r="AL367" s="3">
        <v>4</v>
      </c>
      <c r="AM367" s="3">
        <f t="shared" si="200"/>
        <v>0.75</v>
      </c>
      <c r="AN367" s="3">
        <f t="shared" si="217"/>
        <v>0.75</v>
      </c>
      <c r="AO367" s="3" t="s">
        <v>2963</v>
      </c>
      <c r="AP367" s="3">
        <v>4</v>
      </c>
      <c r="AQ367" s="3">
        <f t="shared" si="201"/>
        <v>1</v>
      </c>
      <c r="AR367" s="3">
        <v>1</v>
      </c>
      <c r="AS367" s="3">
        <f t="shared" si="202"/>
        <v>0</v>
      </c>
      <c r="AT367" s="3">
        <v>1</v>
      </c>
      <c r="AU367" s="3">
        <f t="shared" si="203"/>
        <v>0</v>
      </c>
      <c r="AV367" s="3">
        <v>3</v>
      </c>
      <c r="AW367" s="3">
        <f t="shared" si="204"/>
        <v>0.66666666666666663</v>
      </c>
      <c r="AX367" s="3">
        <v>2</v>
      </c>
      <c r="AY367" s="3">
        <f t="shared" si="205"/>
        <v>0.33333333333333331</v>
      </c>
      <c r="AZ367" s="3">
        <v>1</v>
      </c>
      <c r="BA367" s="3">
        <f t="shared" si="206"/>
        <v>0</v>
      </c>
      <c r="BB367" s="3">
        <v>1</v>
      </c>
      <c r="BC367" s="3">
        <f t="shared" si="207"/>
        <v>0</v>
      </c>
      <c r="BD367" s="3">
        <v>1</v>
      </c>
      <c r="BE367" s="3">
        <f t="shared" si="208"/>
        <v>0</v>
      </c>
      <c r="BF367" s="3">
        <v>3</v>
      </c>
      <c r="BG367" s="3">
        <f t="shared" si="209"/>
        <v>0.66666666666666663</v>
      </c>
      <c r="BH367" s="3">
        <f t="shared" si="218"/>
        <v>0.29629629629629628</v>
      </c>
      <c r="BO367" s="3">
        <v>4</v>
      </c>
      <c r="BP367" s="3">
        <f t="shared" si="210"/>
        <v>1</v>
      </c>
      <c r="BQ367" s="3">
        <v>4</v>
      </c>
      <c r="BR367" s="3">
        <f t="shared" si="211"/>
        <v>1</v>
      </c>
      <c r="BS367" s="3">
        <f t="shared" si="219"/>
        <v>1</v>
      </c>
      <c r="BT367" s="3">
        <v>4</v>
      </c>
      <c r="BU367" s="3">
        <f t="shared" si="212"/>
        <v>1</v>
      </c>
      <c r="BV367" s="3">
        <v>3</v>
      </c>
      <c r="BW367" s="3">
        <f t="shared" si="213"/>
        <v>0.66666666666666663</v>
      </c>
      <c r="BX367" s="3">
        <v>2</v>
      </c>
      <c r="BY367" s="3">
        <f t="shared" si="214"/>
        <v>0.33333333333333331</v>
      </c>
      <c r="BZ367" s="3">
        <f t="shared" si="220"/>
        <v>0.66666666666666663</v>
      </c>
      <c r="CA367" s="3" t="s">
        <v>2964</v>
      </c>
      <c r="CB367" s="3">
        <v>1</v>
      </c>
      <c r="CC367" s="3">
        <v>2</v>
      </c>
      <c r="CD367" s="3">
        <f t="shared" si="221"/>
        <v>0.77149470899470896</v>
      </c>
    </row>
    <row r="368" spans="1:82" ht="15" x14ac:dyDescent="0.2">
      <c r="A368" s="3" t="s">
        <v>2965</v>
      </c>
      <c r="B368" s="21" t="s">
        <v>3137</v>
      </c>
      <c r="C368" s="3" t="s">
        <v>2966</v>
      </c>
      <c r="D368" s="3" t="s">
        <v>144</v>
      </c>
      <c r="E368" s="3" t="s">
        <v>1513</v>
      </c>
      <c r="F368" s="3">
        <v>4</v>
      </c>
      <c r="G368" s="3">
        <f t="shared" si="185"/>
        <v>0.75</v>
      </c>
      <c r="H368" s="3">
        <v>3</v>
      </c>
      <c r="I368" s="3">
        <f t="shared" si="186"/>
        <v>0.5</v>
      </c>
      <c r="J368" s="1">
        <f t="shared" si="215"/>
        <v>0.625</v>
      </c>
      <c r="K368" s="3">
        <v>4</v>
      </c>
      <c r="L368" s="3">
        <f t="shared" si="187"/>
        <v>0.75</v>
      </c>
      <c r="M368" s="3">
        <v>3</v>
      </c>
      <c r="N368" s="3">
        <f t="shared" si="188"/>
        <v>0.5</v>
      </c>
      <c r="O368" s="3">
        <v>5</v>
      </c>
      <c r="P368" s="3">
        <f t="shared" si="189"/>
        <v>1</v>
      </c>
      <c r="Q368" s="3">
        <v>4</v>
      </c>
      <c r="R368" s="3">
        <f t="shared" si="190"/>
        <v>0.75</v>
      </c>
      <c r="S368" s="3">
        <v>4</v>
      </c>
      <c r="T368" s="3">
        <f t="shared" si="191"/>
        <v>0.75</v>
      </c>
      <c r="U368" s="3">
        <v>4</v>
      </c>
      <c r="V368" s="3">
        <f t="shared" si="192"/>
        <v>0.75</v>
      </c>
      <c r="W368" s="3">
        <v>5</v>
      </c>
      <c r="X368" s="3">
        <f t="shared" si="193"/>
        <v>1</v>
      </c>
      <c r="Y368" s="3">
        <v>2</v>
      </c>
      <c r="Z368" s="3">
        <f t="shared" si="194"/>
        <v>0.25</v>
      </c>
      <c r="AA368" s="3">
        <v>4</v>
      </c>
      <c r="AB368" s="3">
        <f t="shared" si="195"/>
        <v>0.75</v>
      </c>
      <c r="AC368" s="3">
        <v>2</v>
      </c>
      <c r="AD368" s="3">
        <f t="shared" si="196"/>
        <v>0.25</v>
      </c>
      <c r="AE368" s="3">
        <v>1</v>
      </c>
      <c r="AF368" s="3">
        <f t="shared" si="197"/>
        <v>0</v>
      </c>
      <c r="AG368" s="3">
        <v>3</v>
      </c>
      <c r="AH368" s="3">
        <f t="shared" si="198"/>
        <v>0.5</v>
      </c>
      <c r="AI368" s="3">
        <f t="shared" si="216"/>
        <v>0.60416666666666663</v>
      </c>
      <c r="AJ368" s="3">
        <v>4</v>
      </c>
      <c r="AK368" s="3">
        <f t="shared" si="199"/>
        <v>0.75</v>
      </c>
      <c r="AL368" s="3">
        <v>4</v>
      </c>
      <c r="AM368" s="3">
        <f t="shared" si="200"/>
        <v>0.75</v>
      </c>
      <c r="AN368" s="3">
        <f t="shared" si="217"/>
        <v>0.75</v>
      </c>
      <c r="AO368" s="3" t="s">
        <v>2971</v>
      </c>
      <c r="AP368" s="3">
        <v>3</v>
      </c>
      <c r="AQ368" s="3">
        <f t="shared" si="201"/>
        <v>0.66666666666666663</v>
      </c>
      <c r="AR368" s="3">
        <v>2</v>
      </c>
      <c r="AS368" s="3">
        <f t="shared" si="202"/>
        <v>0.33333333333333331</v>
      </c>
      <c r="AT368" s="3">
        <v>1</v>
      </c>
      <c r="AU368" s="3">
        <f t="shared" si="203"/>
        <v>0</v>
      </c>
      <c r="AV368" s="3">
        <v>2</v>
      </c>
      <c r="AW368" s="3">
        <f t="shared" si="204"/>
        <v>0.33333333333333331</v>
      </c>
      <c r="AX368" s="3">
        <v>2</v>
      </c>
      <c r="AY368" s="3">
        <f t="shared" si="205"/>
        <v>0.33333333333333331</v>
      </c>
      <c r="AZ368" s="3">
        <v>1</v>
      </c>
      <c r="BA368" s="3">
        <f t="shared" si="206"/>
        <v>0</v>
      </c>
      <c r="BB368" s="3">
        <v>2</v>
      </c>
      <c r="BC368" s="3">
        <f t="shared" si="207"/>
        <v>0.33333333333333331</v>
      </c>
      <c r="BD368" s="3">
        <v>1</v>
      </c>
      <c r="BE368" s="3">
        <f t="shared" si="208"/>
        <v>0</v>
      </c>
      <c r="BF368" s="3">
        <v>2</v>
      </c>
      <c r="BG368" s="3">
        <f t="shared" si="209"/>
        <v>0.33333333333333331</v>
      </c>
      <c r="BH368" s="3">
        <f t="shared" si="218"/>
        <v>0.25925925925925924</v>
      </c>
      <c r="BO368" s="3">
        <v>4</v>
      </c>
      <c r="BP368" s="3">
        <f t="shared" si="210"/>
        <v>1</v>
      </c>
      <c r="BQ368" s="3">
        <v>4</v>
      </c>
      <c r="BR368" s="3">
        <f t="shared" si="211"/>
        <v>1</v>
      </c>
      <c r="BS368" s="3">
        <f t="shared" si="219"/>
        <v>1</v>
      </c>
      <c r="BT368" s="3">
        <v>3</v>
      </c>
      <c r="BU368" s="3">
        <f t="shared" si="212"/>
        <v>0.66666666666666663</v>
      </c>
      <c r="BV368" s="3">
        <v>4</v>
      </c>
      <c r="BW368" s="3">
        <f t="shared" si="213"/>
        <v>1</v>
      </c>
      <c r="BX368" s="3">
        <v>3</v>
      </c>
      <c r="BY368" s="3">
        <f t="shared" si="214"/>
        <v>0.66666666666666663</v>
      </c>
      <c r="BZ368" s="3">
        <f t="shared" si="220"/>
        <v>0.77777777777777768</v>
      </c>
      <c r="CA368" s="3" t="s">
        <v>2972</v>
      </c>
      <c r="CB368" s="3">
        <v>1</v>
      </c>
      <c r="CC368" s="3">
        <v>2</v>
      </c>
      <c r="CD368" s="3">
        <f t="shared" si="221"/>
        <v>0.71660052910052907</v>
      </c>
    </row>
    <row r="369" spans="1:82" ht="15" x14ac:dyDescent="0.2">
      <c r="A369" s="3" t="s">
        <v>2973</v>
      </c>
      <c r="B369" s="21" t="s">
        <v>3151</v>
      </c>
      <c r="C369" s="3" t="s">
        <v>2974</v>
      </c>
      <c r="D369" s="3" t="s">
        <v>113</v>
      </c>
      <c r="E369" s="3" t="s">
        <v>2975</v>
      </c>
      <c r="F369" s="3">
        <v>5</v>
      </c>
      <c r="G369" s="3">
        <f t="shared" si="185"/>
        <v>1</v>
      </c>
      <c r="H369" s="3">
        <v>5</v>
      </c>
      <c r="I369" s="3">
        <f t="shared" si="186"/>
        <v>1</v>
      </c>
      <c r="J369" s="1">
        <f t="shared" si="215"/>
        <v>1</v>
      </c>
      <c r="K369" s="3">
        <v>5</v>
      </c>
      <c r="L369" s="3">
        <f t="shared" si="187"/>
        <v>1</v>
      </c>
      <c r="M369" s="3">
        <v>4</v>
      </c>
      <c r="N369" s="3">
        <f t="shared" si="188"/>
        <v>0.75</v>
      </c>
      <c r="O369" s="3">
        <v>5</v>
      </c>
      <c r="P369" s="3">
        <f t="shared" si="189"/>
        <v>1</v>
      </c>
      <c r="Q369" s="3">
        <v>5</v>
      </c>
      <c r="R369" s="3">
        <f t="shared" si="190"/>
        <v>1</v>
      </c>
      <c r="S369" s="3">
        <v>4</v>
      </c>
      <c r="T369" s="3">
        <f t="shared" si="191"/>
        <v>0.75</v>
      </c>
      <c r="U369" s="3">
        <v>5</v>
      </c>
      <c r="V369" s="3">
        <f t="shared" si="192"/>
        <v>1</v>
      </c>
      <c r="W369" s="3">
        <v>5</v>
      </c>
      <c r="X369" s="3">
        <f t="shared" si="193"/>
        <v>1</v>
      </c>
      <c r="Y369" s="3">
        <v>4</v>
      </c>
      <c r="Z369" s="3">
        <f t="shared" si="194"/>
        <v>0.75</v>
      </c>
      <c r="AA369" s="3">
        <v>5</v>
      </c>
      <c r="AB369" s="3">
        <f t="shared" si="195"/>
        <v>1</v>
      </c>
      <c r="AC369" s="3">
        <v>5</v>
      </c>
      <c r="AD369" s="3">
        <f t="shared" si="196"/>
        <v>1</v>
      </c>
      <c r="AE369" s="3">
        <v>5</v>
      </c>
      <c r="AF369" s="3">
        <f t="shared" si="197"/>
        <v>1</v>
      </c>
      <c r="AG369" s="3">
        <v>5</v>
      </c>
      <c r="AH369" s="3">
        <f t="shared" si="198"/>
        <v>1</v>
      </c>
      <c r="AI369" s="3">
        <f t="shared" si="216"/>
        <v>0.9375</v>
      </c>
      <c r="AJ369" s="3">
        <v>5</v>
      </c>
      <c r="AK369" s="3">
        <f t="shared" si="199"/>
        <v>1</v>
      </c>
      <c r="AL369" s="3">
        <v>5</v>
      </c>
      <c r="AM369" s="3">
        <f t="shared" si="200"/>
        <v>1</v>
      </c>
      <c r="AN369" s="3">
        <f t="shared" si="217"/>
        <v>1</v>
      </c>
      <c r="AO369" s="3" t="s">
        <v>2980</v>
      </c>
      <c r="AP369" s="3">
        <v>4</v>
      </c>
      <c r="AQ369" s="3">
        <f t="shared" si="201"/>
        <v>1</v>
      </c>
      <c r="AR369" s="3">
        <v>1</v>
      </c>
      <c r="AS369" s="3">
        <f t="shared" si="202"/>
        <v>0</v>
      </c>
      <c r="AT369" s="3">
        <v>2</v>
      </c>
      <c r="AU369" s="3">
        <f t="shared" si="203"/>
        <v>0.33333333333333331</v>
      </c>
      <c r="AV369" s="3">
        <v>2</v>
      </c>
      <c r="AW369" s="3">
        <f t="shared" si="204"/>
        <v>0.33333333333333331</v>
      </c>
      <c r="AX369" s="3">
        <v>3</v>
      </c>
      <c r="AY369" s="3">
        <f t="shared" si="205"/>
        <v>0.66666666666666663</v>
      </c>
      <c r="AZ369" s="3">
        <v>0</v>
      </c>
      <c r="BA369" s="3">
        <f t="shared" si="206"/>
        <v>-0.33333333333333331</v>
      </c>
      <c r="BB369" s="3">
        <v>2</v>
      </c>
      <c r="BC369" s="3">
        <f t="shared" si="207"/>
        <v>0.33333333333333331</v>
      </c>
      <c r="BD369" s="3">
        <v>3</v>
      </c>
      <c r="BE369" s="3">
        <f t="shared" si="208"/>
        <v>0.66666666666666663</v>
      </c>
      <c r="BF369" s="3">
        <v>3</v>
      </c>
      <c r="BG369" s="3">
        <f t="shared" si="209"/>
        <v>0.66666666666666663</v>
      </c>
      <c r="BH369" s="3" t="str">
        <f t="shared" si="218"/>
        <v/>
      </c>
      <c r="BI369" s="3" t="s">
        <v>2981</v>
      </c>
      <c r="BJ369" s="3">
        <v>2</v>
      </c>
      <c r="BK369" s="3" t="s">
        <v>2982</v>
      </c>
      <c r="BL369" s="3">
        <v>1</v>
      </c>
      <c r="BO369" s="3">
        <v>3</v>
      </c>
      <c r="BP369" s="3">
        <f t="shared" si="210"/>
        <v>0.66666666666666663</v>
      </c>
      <c r="BQ369" s="3">
        <v>3</v>
      </c>
      <c r="BR369" s="3">
        <f t="shared" si="211"/>
        <v>0.66666666666666663</v>
      </c>
      <c r="BS369" s="3">
        <f t="shared" si="219"/>
        <v>0.66666666666666663</v>
      </c>
      <c r="BT369" s="3">
        <v>3</v>
      </c>
      <c r="BU369" s="3">
        <f t="shared" si="212"/>
        <v>0.66666666666666663</v>
      </c>
      <c r="BV369" s="3">
        <v>3</v>
      </c>
      <c r="BW369" s="3">
        <f t="shared" si="213"/>
        <v>0.66666666666666663</v>
      </c>
      <c r="BX369" s="3">
        <v>3</v>
      </c>
      <c r="BY369" s="3">
        <f t="shared" si="214"/>
        <v>0.66666666666666663</v>
      </c>
      <c r="BZ369" s="3">
        <f t="shared" si="220"/>
        <v>0.66666666666666663</v>
      </c>
      <c r="CA369" s="3" t="s">
        <v>2983</v>
      </c>
      <c r="CB369" s="3">
        <v>1</v>
      </c>
      <c r="CC369" s="3">
        <v>15</v>
      </c>
      <c r="CD369" s="3">
        <f t="shared" si="221"/>
        <v>0.87847222222222221</v>
      </c>
    </row>
    <row r="370" spans="1:82" ht="15" x14ac:dyDescent="0.2">
      <c r="A370" s="3" t="s">
        <v>2984</v>
      </c>
      <c r="B370" s="21" t="s">
        <v>3151</v>
      </c>
      <c r="C370" s="3" t="s">
        <v>2985</v>
      </c>
      <c r="D370" s="3" t="s">
        <v>113</v>
      </c>
      <c r="E370" s="3" t="s">
        <v>742</v>
      </c>
      <c r="F370" s="3">
        <v>4</v>
      </c>
      <c r="G370" s="3">
        <f t="shared" si="185"/>
        <v>0.75</v>
      </c>
      <c r="H370" s="3">
        <v>5</v>
      </c>
      <c r="I370" s="3">
        <f t="shared" si="186"/>
        <v>1</v>
      </c>
      <c r="J370" s="1">
        <f t="shared" si="215"/>
        <v>0.875</v>
      </c>
      <c r="K370" s="3">
        <v>5</v>
      </c>
      <c r="L370" s="3">
        <f t="shared" si="187"/>
        <v>1</v>
      </c>
      <c r="M370" s="3">
        <v>5</v>
      </c>
      <c r="N370" s="3">
        <f t="shared" si="188"/>
        <v>1</v>
      </c>
      <c r="O370" s="3">
        <v>5</v>
      </c>
      <c r="P370" s="3">
        <f t="shared" si="189"/>
        <v>1</v>
      </c>
      <c r="Q370" s="3">
        <v>5</v>
      </c>
      <c r="R370" s="3">
        <f t="shared" si="190"/>
        <v>1</v>
      </c>
      <c r="S370" s="3">
        <v>5</v>
      </c>
      <c r="T370" s="3">
        <f t="shared" si="191"/>
        <v>1</v>
      </c>
      <c r="U370" s="3">
        <v>5</v>
      </c>
      <c r="V370" s="3">
        <f t="shared" si="192"/>
        <v>1</v>
      </c>
      <c r="W370" s="3">
        <v>4</v>
      </c>
      <c r="X370" s="3">
        <f t="shared" si="193"/>
        <v>0.75</v>
      </c>
      <c r="Y370" s="3">
        <v>5</v>
      </c>
      <c r="Z370" s="3">
        <f t="shared" si="194"/>
        <v>1</v>
      </c>
      <c r="AA370" s="3">
        <v>5</v>
      </c>
      <c r="AB370" s="3">
        <f t="shared" si="195"/>
        <v>1</v>
      </c>
      <c r="AC370" s="3">
        <v>5</v>
      </c>
      <c r="AD370" s="3">
        <f t="shared" si="196"/>
        <v>1</v>
      </c>
      <c r="AE370" s="3">
        <v>5</v>
      </c>
      <c r="AF370" s="3">
        <f t="shared" si="197"/>
        <v>1</v>
      </c>
      <c r="AG370" s="3">
        <v>5</v>
      </c>
      <c r="AH370" s="3">
        <f t="shared" si="198"/>
        <v>1</v>
      </c>
      <c r="AI370" s="3">
        <f t="shared" si="216"/>
        <v>0.97916666666666663</v>
      </c>
      <c r="AJ370" s="3">
        <v>5</v>
      </c>
      <c r="AK370" s="3">
        <f t="shared" si="199"/>
        <v>1</v>
      </c>
      <c r="AL370" s="3">
        <v>5</v>
      </c>
      <c r="AM370" s="3">
        <f t="shared" si="200"/>
        <v>1</v>
      </c>
      <c r="AN370" s="3">
        <f t="shared" si="217"/>
        <v>1</v>
      </c>
      <c r="AO370" s="3" t="s">
        <v>2991</v>
      </c>
      <c r="AP370" s="3">
        <v>4</v>
      </c>
      <c r="AQ370" s="3">
        <f t="shared" si="201"/>
        <v>1</v>
      </c>
      <c r="AR370" s="3">
        <v>4</v>
      </c>
      <c r="AS370" s="3">
        <f t="shared" si="202"/>
        <v>1</v>
      </c>
      <c r="AT370" s="3">
        <v>4</v>
      </c>
      <c r="AU370" s="3">
        <f t="shared" si="203"/>
        <v>1</v>
      </c>
      <c r="AV370" s="3">
        <v>4</v>
      </c>
      <c r="AW370" s="3">
        <f t="shared" si="204"/>
        <v>1</v>
      </c>
      <c r="AX370" s="3">
        <v>4</v>
      </c>
      <c r="AY370" s="3">
        <f t="shared" si="205"/>
        <v>1</v>
      </c>
      <c r="AZ370" s="3">
        <v>4</v>
      </c>
      <c r="BA370" s="3">
        <f t="shared" si="206"/>
        <v>1</v>
      </c>
      <c r="BB370" s="3">
        <v>3</v>
      </c>
      <c r="BC370" s="3">
        <f t="shared" si="207"/>
        <v>0.66666666666666663</v>
      </c>
      <c r="BD370" s="3">
        <v>4</v>
      </c>
      <c r="BE370" s="3">
        <f t="shared" si="208"/>
        <v>1</v>
      </c>
      <c r="BF370" s="3">
        <v>4</v>
      </c>
      <c r="BG370" s="3">
        <f t="shared" si="209"/>
        <v>1</v>
      </c>
      <c r="BH370" s="3">
        <f t="shared" si="218"/>
        <v>0.96296296296296313</v>
      </c>
      <c r="BI370" s="3" t="s">
        <v>2992</v>
      </c>
      <c r="BJ370" s="3">
        <v>2</v>
      </c>
      <c r="BK370" s="3" t="s">
        <v>2993</v>
      </c>
      <c r="BL370" s="3">
        <v>2</v>
      </c>
      <c r="BO370" s="3">
        <v>4</v>
      </c>
      <c r="BP370" s="3">
        <f t="shared" si="210"/>
        <v>1</v>
      </c>
      <c r="BQ370" s="3">
        <v>4</v>
      </c>
      <c r="BR370" s="3">
        <f t="shared" si="211"/>
        <v>1</v>
      </c>
      <c r="BS370" s="3">
        <f t="shared" si="219"/>
        <v>1</v>
      </c>
      <c r="BT370" s="3">
        <v>4</v>
      </c>
      <c r="BU370" s="3">
        <f t="shared" si="212"/>
        <v>1</v>
      </c>
      <c r="BV370" s="3">
        <v>4</v>
      </c>
      <c r="BW370" s="3">
        <f t="shared" si="213"/>
        <v>1</v>
      </c>
      <c r="BX370" s="3">
        <v>4</v>
      </c>
      <c r="BY370" s="3">
        <f t="shared" si="214"/>
        <v>1</v>
      </c>
      <c r="BZ370" s="3">
        <f t="shared" si="220"/>
        <v>1</v>
      </c>
      <c r="CA370" s="3" t="s">
        <v>2994</v>
      </c>
      <c r="CB370" s="3">
        <v>1</v>
      </c>
      <c r="CC370" s="3">
        <v>8</v>
      </c>
      <c r="CD370" s="3">
        <f t="shared" si="221"/>
        <v>0.97387566137566139</v>
      </c>
    </row>
    <row r="371" spans="1:82" ht="15" x14ac:dyDescent="0.2">
      <c r="A371" s="3" t="s">
        <v>2995</v>
      </c>
      <c r="B371" s="21" t="s">
        <v>3139</v>
      </c>
      <c r="C371" s="3" t="s">
        <v>2996</v>
      </c>
      <c r="D371" s="3" t="s">
        <v>124</v>
      </c>
      <c r="E371" s="3" t="s">
        <v>273</v>
      </c>
      <c r="F371" s="3">
        <v>5</v>
      </c>
      <c r="G371" s="3">
        <f t="shared" si="185"/>
        <v>1</v>
      </c>
      <c r="H371" s="3">
        <v>5</v>
      </c>
      <c r="I371" s="3">
        <f t="shared" si="186"/>
        <v>1</v>
      </c>
      <c r="J371" s="1">
        <f t="shared" si="215"/>
        <v>1</v>
      </c>
      <c r="K371" s="3">
        <v>5</v>
      </c>
      <c r="L371" s="3">
        <f t="shared" si="187"/>
        <v>1</v>
      </c>
      <c r="M371" s="3">
        <v>4</v>
      </c>
      <c r="N371" s="3">
        <f t="shared" si="188"/>
        <v>0.75</v>
      </c>
      <c r="O371" s="3">
        <v>4</v>
      </c>
      <c r="P371" s="3">
        <f t="shared" si="189"/>
        <v>0.75</v>
      </c>
      <c r="Q371" s="3">
        <v>4</v>
      </c>
      <c r="R371" s="3">
        <f t="shared" si="190"/>
        <v>0.75</v>
      </c>
      <c r="S371" s="3">
        <v>4</v>
      </c>
      <c r="T371" s="3">
        <f t="shared" si="191"/>
        <v>0.75</v>
      </c>
      <c r="U371" s="3">
        <v>5</v>
      </c>
      <c r="V371" s="3">
        <f t="shared" si="192"/>
        <v>1</v>
      </c>
      <c r="W371" s="3">
        <v>4</v>
      </c>
      <c r="X371" s="3">
        <f t="shared" si="193"/>
        <v>0.75</v>
      </c>
      <c r="Y371" s="3">
        <v>3</v>
      </c>
      <c r="Z371" s="3">
        <f t="shared" si="194"/>
        <v>0.5</v>
      </c>
      <c r="AA371" s="3">
        <v>4</v>
      </c>
      <c r="AB371" s="3">
        <f t="shared" si="195"/>
        <v>0.75</v>
      </c>
      <c r="AC371" s="3">
        <v>5</v>
      </c>
      <c r="AD371" s="3">
        <f t="shared" si="196"/>
        <v>1</v>
      </c>
      <c r="AE371" s="3">
        <v>4</v>
      </c>
      <c r="AF371" s="3">
        <f t="shared" si="197"/>
        <v>0.75</v>
      </c>
      <c r="AG371" s="3">
        <v>4</v>
      </c>
      <c r="AH371" s="3">
        <f t="shared" si="198"/>
        <v>0.75</v>
      </c>
      <c r="AI371" s="3">
        <f t="shared" si="216"/>
        <v>0.79166666666666663</v>
      </c>
      <c r="AJ371" s="3">
        <v>5</v>
      </c>
      <c r="AK371" s="3">
        <f t="shared" si="199"/>
        <v>1</v>
      </c>
      <c r="AL371" s="3">
        <v>4</v>
      </c>
      <c r="AM371" s="3">
        <f t="shared" si="200"/>
        <v>0.75</v>
      </c>
      <c r="AN371" s="3">
        <f t="shared" si="217"/>
        <v>0.875</v>
      </c>
      <c r="AO371" s="3" t="s">
        <v>3002</v>
      </c>
      <c r="AP371" s="3">
        <v>3</v>
      </c>
      <c r="AQ371" s="3">
        <f t="shared" si="201"/>
        <v>0.66666666666666663</v>
      </c>
      <c r="AR371" s="3">
        <v>1</v>
      </c>
      <c r="AS371" s="3">
        <f t="shared" si="202"/>
        <v>0</v>
      </c>
      <c r="AT371" s="3">
        <v>1</v>
      </c>
      <c r="AU371" s="3">
        <f t="shared" si="203"/>
        <v>0</v>
      </c>
      <c r="AV371" s="3">
        <v>1</v>
      </c>
      <c r="AW371" s="3">
        <f t="shared" si="204"/>
        <v>0</v>
      </c>
      <c r="AX371" s="3">
        <v>4</v>
      </c>
      <c r="AY371" s="3">
        <f t="shared" si="205"/>
        <v>1</v>
      </c>
      <c r="AZ371" s="3">
        <v>1</v>
      </c>
      <c r="BA371" s="3">
        <f t="shared" si="206"/>
        <v>0</v>
      </c>
      <c r="BB371" s="3">
        <v>1</v>
      </c>
      <c r="BC371" s="3">
        <f t="shared" si="207"/>
        <v>0</v>
      </c>
      <c r="BD371" s="3">
        <v>2</v>
      </c>
      <c r="BE371" s="3">
        <f t="shared" si="208"/>
        <v>0.33333333333333331</v>
      </c>
      <c r="BF371" s="3">
        <v>1</v>
      </c>
      <c r="BG371" s="3">
        <f t="shared" si="209"/>
        <v>0</v>
      </c>
      <c r="BH371" s="3">
        <f t="shared" si="218"/>
        <v>0.22222222222222221</v>
      </c>
      <c r="BO371" s="3">
        <v>4</v>
      </c>
      <c r="BP371" s="3">
        <f t="shared" si="210"/>
        <v>1</v>
      </c>
      <c r="BQ371" s="3">
        <v>4</v>
      </c>
      <c r="BR371" s="3">
        <f t="shared" si="211"/>
        <v>1</v>
      </c>
      <c r="BS371" s="3">
        <f t="shared" si="219"/>
        <v>1</v>
      </c>
      <c r="BT371" s="3">
        <v>4</v>
      </c>
      <c r="BU371" s="3">
        <f t="shared" si="212"/>
        <v>1</v>
      </c>
      <c r="BV371" s="3">
        <v>3</v>
      </c>
      <c r="BW371" s="3">
        <f t="shared" si="213"/>
        <v>0.66666666666666663</v>
      </c>
      <c r="BX371" s="3">
        <v>4</v>
      </c>
      <c r="BY371" s="3">
        <f t="shared" si="214"/>
        <v>1</v>
      </c>
      <c r="BZ371" s="3">
        <f t="shared" si="220"/>
        <v>0.88888888888888884</v>
      </c>
      <c r="CA371" s="3" t="s">
        <v>3003</v>
      </c>
      <c r="CB371" s="3">
        <v>0</v>
      </c>
      <c r="CD371" s="3">
        <f t="shared" si="221"/>
        <v>0.68253968253968256</v>
      </c>
    </row>
    <row r="372" spans="1:82" ht="15" x14ac:dyDescent="0.2">
      <c r="A372" s="3" t="s">
        <v>3004</v>
      </c>
      <c r="B372" s="21" t="s">
        <v>3139</v>
      </c>
      <c r="C372" s="3" t="s">
        <v>399</v>
      </c>
      <c r="D372" s="3" t="s">
        <v>113</v>
      </c>
      <c r="E372" s="3" t="s">
        <v>2013</v>
      </c>
      <c r="F372" s="3">
        <v>5</v>
      </c>
      <c r="G372" s="3">
        <f t="shared" si="185"/>
        <v>1</v>
      </c>
      <c r="H372" s="3">
        <v>5</v>
      </c>
      <c r="I372" s="3">
        <f t="shared" si="186"/>
        <v>1</v>
      </c>
      <c r="J372" s="1">
        <f t="shared" si="215"/>
        <v>1</v>
      </c>
      <c r="K372" s="3">
        <v>5</v>
      </c>
      <c r="L372" s="3">
        <f t="shared" si="187"/>
        <v>1</v>
      </c>
      <c r="M372" s="3">
        <v>4</v>
      </c>
      <c r="N372" s="3">
        <f t="shared" si="188"/>
        <v>0.75</v>
      </c>
      <c r="O372" s="3">
        <v>5</v>
      </c>
      <c r="P372" s="3">
        <f t="shared" si="189"/>
        <v>1</v>
      </c>
      <c r="Q372" s="3">
        <v>5</v>
      </c>
      <c r="R372" s="3">
        <f t="shared" si="190"/>
        <v>1</v>
      </c>
      <c r="S372" s="3">
        <v>5</v>
      </c>
      <c r="T372" s="3">
        <f t="shared" si="191"/>
        <v>1</v>
      </c>
      <c r="U372" s="3">
        <v>5</v>
      </c>
      <c r="V372" s="3">
        <f t="shared" si="192"/>
        <v>1</v>
      </c>
      <c r="W372" s="3">
        <v>5</v>
      </c>
      <c r="X372" s="3">
        <f t="shared" si="193"/>
        <v>1</v>
      </c>
      <c r="Y372" s="3">
        <v>4</v>
      </c>
      <c r="Z372" s="3">
        <f t="shared" si="194"/>
        <v>0.75</v>
      </c>
      <c r="AA372" s="3">
        <v>5</v>
      </c>
      <c r="AB372" s="3">
        <f t="shared" si="195"/>
        <v>1</v>
      </c>
      <c r="AC372" s="3">
        <v>5</v>
      </c>
      <c r="AD372" s="3">
        <f t="shared" si="196"/>
        <v>1</v>
      </c>
      <c r="AE372" s="3">
        <v>5</v>
      </c>
      <c r="AF372" s="3">
        <f t="shared" si="197"/>
        <v>1</v>
      </c>
      <c r="AG372" s="3">
        <v>4</v>
      </c>
      <c r="AH372" s="3">
        <f t="shared" si="198"/>
        <v>0.75</v>
      </c>
      <c r="AI372" s="3">
        <f t="shared" si="216"/>
        <v>0.9375</v>
      </c>
      <c r="AJ372" s="3">
        <v>5</v>
      </c>
      <c r="AK372" s="3">
        <f t="shared" si="199"/>
        <v>1</v>
      </c>
      <c r="AL372" s="3">
        <v>5</v>
      </c>
      <c r="AM372" s="3">
        <f t="shared" si="200"/>
        <v>1</v>
      </c>
      <c r="AN372" s="3">
        <f t="shared" si="217"/>
        <v>1</v>
      </c>
      <c r="AO372" s="3" t="s">
        <v>3010</v>
      </c>
      <c r="AP372" s="3">
        <v>4</v>
      </c>
      <c r="AQ372" s="3">
        <f t="shared" si="201"/>
        <v>1</v>
      </c>
      <c r="AR372" s="3">
        <v>4</v>
      </c>
      <c r="AS372" s="3">
        <f t="shared" si="202"/>
        <v>1</v>
      </c>
      <c r="AT372" s="3">
        <v>2</v>
      </c>
      <c r="AU372" s="3">
        <f t="shared" si="203"/>
        <v>0.33333333333333331</v>
      </c>
      <c r="AV372" s="3">
        <v>4</v>
      </c>
      <c r="AW372" s="3">
        <f t="shared" si="204"/>
        <v>1</v>
      </c>
      <c r="AX372" s="3">
        <v>4</v>
      </c>
      <c r="AY372" s="3">
        <f t="shared" si="205"/>
        <v>1</v>
      </c>
      <c r="AZ372" s="3">
        <v>3</v>
      </c>
      <c r="BA372" s="3">
        <f t="shared" si="206"/>
        <v>0.66666666666666663</v>
      </c>
      <c r="BB372" s="3">
        <v>3</v>
      </c>
      <c r="BC372" s="3">
        <f t="shared" si="207"/>
        <v>0.66666666666666663</v>
      </c>
      <c r="BD372" s="3">
        <v>4</v>
      </c>
      <c r="BE372" s="3">
        <f t="shared" si="208"/>
        <v>1</v>
      </c>
      <c r="BF372" s="3">
        <v>3</v>
      </c>
      <c r="BG372" s="3">
        <f t="shared" si="209"/>
        <v>0.66666666666666663</v>
      </c>
      <c r="BH372" s="3">
        <f t="shared" si="218"/>
        <v>0.81481481481481499</v>
      </c>
      <c r="BO372" s="3">
        <v>4</v>
      </c>
      <c r="BP372" s="3">
        <f t="shared" si="210"/>
        <v>1</v>
      </c>
      <c r="BQ372" s="3">
        <v>4</v>
      </c>
      <c r="BR372" s="3">
        <f t="shared" si="211"/>
        <v>1</v>
      </c>
      <c r="BS372" s="3">
        <f t="shared" si="219"/>
        <v>1</v>
      </c>
      <c r="BT372" s="3">
        <v>4</v>
      </c>
      <c r="BU372" s="3">
        <f t="shared" si="212"/>
        <v>1</v>
      </c>
      <c r="BV372" s="3">
        <v>3</v>
      </c>
      <c r="BW372" s="3">
        <f t="shared" si="213"/>
        <v>0.66666666666666663</v>
      </c>
      <c r="BX372" s="3">
        <v>3</v>
      </c>
      <c r="BY372" s="3">
        <f t="shared" si="214"/>
        <v>0.66666666666666663</v>
      </c>
      <c r="BZ372" s="3">
        <f t="shared" si="220"/>
        <v>0.77777777777777768</v>
      </c>
      <c r="CA372" s="3" t="s">
        <v>3011</v>
      </c>
      <c r="CB372" s="3">
        <v>1</v>
      </c>
      <c r="CC372" s="3">
        <v>3</v>
      </c>
      <c r="CD372" s="3">
        <f t="shared" si="221"/>
        <v>0.93287037037037035</v>
      </c>
    </row>
    <row r="373" spans="1:82" ht="15" x14ac:dyDescent="0.2">
      <c r="A373" s="3" t="s">
        <v>3012</v>
      </c>
      <c r="B373" s="21" t="s">
        <v>3138</v>
      </c>
      <c r="C373" s="3" t="s">
        <v>3013</v>
      </c>
      <c r="D373" s="3" t="s">
        <v>124</v>
      </c>
      <c r="E373" s="3" t="s">
        <v>529</v>
      </c>
      <c r="F373" s="3">
        <v>5</v>
      </c>
      <c r="G373" s="3">
        <f t="shared" si="185"/>
        <v>1</v>
      </c>
      <c r="H373" s="3">
        <v>5</v>
      </c>
      <c r="I373" s="3">
        <f t="shared" si="186"/>
        <v>1</v>
      </c>
      <c r="J373" s="1">
        <f t="shared" si="215"/>
        <v>1</v>
      </c>
      <c r="K373" s="3">
        <v>5</v>
      </c>
      <c r="L373" s="3">
        <f t="shared" si="187"/>
        <v>1</v>
      </c>
      <c r="M373" s="3">
        <v>5</v>
      </c>
      <c r="N373" s="3">
        <f t="shared" si="188"/>
        <v>1</v>
      </c>
      <c r="O373" s="3">
        <v>5</v>
      </c>
      <c r="P373" s="3">
        <f t="shared" si="189"/>
        <v>1</v>
      </c>
      <c r="Q373" s="3">
        <v>5</v>
      </c>
      <c r="R373" s="3">
        <f t="shared" si="190"/>
        <v>1</v>
      </c>
      <c r="S373" s="3">
        <v>5</v>
      </c>
      <c r="T373" s="3">
        <f t="shared" si="191"/>
        <v>1</v>
      </c>
      <c r="U373" s="3">
        <v>5</v>
      </c>
      <c r="V373" s="3">
        <f t="shared" si="192"/>
        <v>1</v>
      </c>
      <c r="W373" s="3">
        <v>5</v>
      </c>
      <c r="X373" s="3">
        <f t="shared" si="193"/>
        <v>1</v>
      </c>
      <c r="Y373" s="3">
        <v>5</v>
      </c>
      <c r="Z373" s="3">
        <f t="shared" si="194"/>
        <v>1</v>
      </c>
      <c r="AA373" s="3">
        <v>5</v>
      </c>
      <c r="AB373" s="3">
        <f t="shared" si="195"/>
        <v>1</v>
      </c>
      <c r="AC373" s="3">
        <v>4</v>
      </c>
      <c r="AD373" s="3">
        <f t="shared" si="196"/>
        <v>0.75</v>
      </c>
      <c r="AE373" s="3">
        <v>4</v>
      </c>
      <c r="AF373" s="3">
        <f t="shared" si="197"/>
        <v>0.75</v>
      </c>
      <c r="AG373" s="3">
        <v>4</v>
      </c>
      <c r="AH373" s="3">
        <f t="shared" si="198"/>
        <v>0.75</v>
      </c>
      <c r="AI373" s="3">
        <f t="shared" si="216"/>
        <v>0.9375</v>
      </c>
      <c r="AJ373" s="3">
        <v>5</v>
      </c>
      <c r="AK373" s="3">
        <f t="shared" si="199"/>
        <v>1</v>
      </c>
      <c r="AL373" s="3">
        <v>5</v>
      </c>
      <c r="AM373" s="3">
        <f t="shared" si="200"/>
        <v>1</v>
      </c>
      <c r="AN373" s="3">
        <f t="shared" si="217"/>
        <v>1</v>
      </c>
      <c r="AO373" s="3" t="s">
        <v>3019</v>
      </c>
      <c r="AP373" s="3">
        <v>4</v>
      </c>
      <c r="AQ373" s="3">
        <f t="shared" si="201"/>
        <v>1</v>
      </c>
      <c r="AR373" s="3">
        <v>1</v>
      </c>
      <c r="AS373" s="3">
        <f t="shared" si="202"/>
        <v>0</v>
      </c>
      <c r="AT373" s="3">
        <v>1</v>
      </c>
      <c r="AU373" s="3">
        <f t="shared" si="203"/>
        <v>0</v>
      </c>
      <c r="AV373" s="3">
        <v>3</v>
      </c>
      <c r="AW373" s="3">
        <f t="shared" si="204"/>
        <v>0.66666666666666663</v>
      </c>
      <c r="AX373" s="3">
        <v>4</v>
      </c>
      <c r="AY373" s="3">
        <f t="shared" si="205"/>
        <v>1</v>
      </c>
      <c r="AZ373" s="3">
        <v>4</v>
      </c>
      <c r="BA373" s="3">
        <f t="shared" si="206"/>
        <v>1</v>
      </c>
      <c r="BB373" s="3">
        <v>4</v>
      </c>
      <c r="BC373" s="3">
        <f t="shared" si="207"/>
        <v>1</v>
      </c>
      <c r="BD373" s="3">
        <v>1</v>
      </c>
      <c r="BE373" s="3">
        <f t="shared" si="208"/>
        <v>0</v>
      </c>
      <c r="BF373" s="3">
        <v>3</v>
      </c>
      <c r="BG373" s="3">
        <f t="shared" si="209"/>
        <v>0.66666666666666663</v>
      </c>
      <c r="BH373" s="3">
        <f t="shared" si="218"/>
        <v>0.59259259259259256</v>
      </c>
      <c r="BI373" s="3" t="s">
        <v>3020</v>
      </c>
      <c r="BJ373" s="3">
        <v>3</v>
      </c>
      <c r="BK373" s="3" t="s">
        <v>3021</v>
      </c>
      <c r="BL373" s="3">
        <v>3</v>
      </c>
      <c r="BM373" s="3" t="s">
        <v>3022</v>
      </c>
      <c r="BN373" s="3">
        <v>3</v>
      </c>
      <c r="BO373" s="3">
        <v>2</v>
      </c>
      <c r="BP373" s="3">
        <f t="shared" si="210"/>
        <v>0.33333333333333331</v>
      </c>
      <c r="BQ373" s="3">
        <v>4</v>
      </c>
      <c r="BR373" s="3">
        <f t="shared" si="211"/>
        <v>1</v>
      </c>
      <c r="BS373" s="3">
        <f t="shared" si="219"/>
        <v>0.66666666666666663</v>
      </c>
      <c r="BT373" s="3">
        <v>3</v>
      </c>
      <c r="BU373" s="3">
        <f t="shared" si="212"/>
        <v>0.66666666666666663</v>
      </c>
      <c r="BV373" s="3">
        <v>2</v>
      </c>
      <c r="BW373" s="3">
        <f t="shared" si="213"/>
        <v>0.33333333333333331</v>
      </c>
      <c r="BX373" s="3">
        <v>1</v>
      </c>
      <c r="BY373" s="3">
        <f t="shared" si="214"/>
        <v>0</v>
      </c>
      <c r="BZ373" s="3">
        <f t="shared" si="220"/>
        <v>0.33333333333333331</v>
      </c>
      <c r="CA373" s="3" t="s">
        <v>3023</v>
      </c>
      <c r="CB373" s="3">
        <v>1</v>
      </c>
      <c r="CC373" s="3">
        <v>3</v>
      </c>
      <c r="CD373" s="3">
        <f t="shared" si="221"/>
        <v>0.79001322751322756</v>
      </c>
    </row>
    <row r="374" spans="1:82" ht="15" x14ac:dyDescent="0.2">
      <c r="A374" s="3" t="s">
        <v>3024</v>
      </c>
      <c r="B374" s="21" t="s">
        <v>3153</v>
      </c>
      <c r="C374" s="3" t="s">
        <v>2664</v>
      </c>
      <c r="D374" s="3" t="s">
        <v>124</v>
      </c>
      <c r="E374" s="3" t="s">
        <v>1172</v>
      </c>
      <c r="F374" s="3">
        <v>5</v>
      </c>
      <c r="G374" s="3">
        <f t="shared" si="185"/>
        <v>1</v>
      </c>
      <c r="H374" s="3">
        <v>5</v>
      </c>
      <c r="I374" s="3">
        <f t="shared" si="186"/>
        <v>1</v>
      </c>
      <c r="J374" s="1">
        <f t="shared" si="215"/>
        <v>1</v>
      </c>
      <c r="K374" s="3">
        <v>5</v>
      </c>
      <c r="L374" s="3">
        <f t="shared" si="187"/>
        <v>1</v>
      </c>
      <c r="M374" s="3">
        <v>4</v>
      </c>
      <c r="N374" s="3">
        <f t="shared" si="188"/>
        <v>0.75</v>
      </c>
      <c r="O374" s="3">
        <v>5</v>
      </c>
      <c r="P374" s="3">
        <f t="shared" si="189"/>
        <v>1</v>
      </c>
      <c r="Q374" s="3">
        <v>5</v>
      </c>
      <c r="R374" s="3">
        <f t="shared" si="190"/>
        <v>1</v>
      </c>
      <c r="S374" s="3">
        <v>5</v>
      </c>
      <c r="T374" s="3">
        <f t="shared" si="191"/>
        <v>1</v>
      </c>
      <c r="U374" s="3">
        <v>5</v>
      </c>
      <c r="V374" s="3">
        <f t="shared" si="192"/>
        <v>1</v>
      </c>
      <c r="W374" s="3">
        <v>4</v>
      </c>
      <c r="X374" s="3">
        <f t="shared" si="193"/>
        <v>0.75</v>
      </c>
      <c r="Y374" s="3">
        <v>4</v>
      </c>
      <c r="Z374" s="3">
        <f t="shared" si="194"/>
        <v>0.75</v>
      </c>
      <c r="AA374" s="3">
        <v>5</v>
      </c>
      <c r="AB374" s="3">
        <f t="shared" si="195"/>
        <v>1</v>
      </c>
      <c r="AC374" s="3">
        <v>4</v>
      </c>
      <c r="AD374" s="3">
        <f t="shared" si="196"/>
        <v>0.75</v>
      </c>
      <c r="AE374" s="3">
        <v>4</v>
      </c>
      <c r="AF374" s="3">
        <f t="shared" si="197"/>
        <v>0.75</v>
      </c>
      <c r="AG374" s="3">
        <v>3</v>
      </c>
      <c r="AH374" s="3">
        <f t="shared" si="198"/>
        <v>0.5</v>
      </c>
      <c r="AI374" s="3">
        <f t="shared" si="216"/>
        <v>0.85416666666666663</v>
      </c>
      <c r="AJ374" s="3">
        <v>5</v>
      </c>
      <c r="AK374" s="3">
        <f t="shared" si="199"/>
        <v>1</v>
      </c>
      <c r="AL374" s="3">
        <v>4</v>
      </c>
      <c r="AM374" s="3">
        <f t="shared" si="200"/>
        <v>0.75</v>
      </c>
      <c r="AN374" s="3">
        <f t="shared" si="217"/>
        <v>0.875</v>
      </c>
      <c r="AO374" s="3" t="s">
        <v>3030</v>
      </c>
      <c r="AP374" s="3">
        <v>4</v>
      </c>
      <c r="AQ374" s="3">
        <f t="shared" si="201"/>
        <v>1</v>
      </c>
      <c r="AR374" s="3">
        <v>2</v>
      </c>
      <c r="AS374" s="3">
        <f t="shared" si="202"/>
        <v>0.33333333333333331</v>
      </c>
      <c r="AT374" s="3">
        <v>2</v>
      </c>
      <c r="AU374" s="3">
        <f t="shared" si="203"/>
        <v>0.33333333333333331</v>
      </c>
      <c r="AV374" s="3">
        <v>2</v>
      </c>
      <c r="AW374" s="3">
        <f t="shared" si="204"/>
        <v>0.33333333333333331</v>
      </c>
      <c r="AX374" s="3">
        <v>3</v>
      </c>
      <c r="AY374" s="3">
        <f t="shared" si="205"/>
        <v>0.66666666666666663</v>
      </c>
      <c r="AZ374" s="3">
        <v>2</v>
      </c>
      <c r="BA374" s="3">
        <f t="shared" si="206"/>
        <v>0.33333333333333331</v>
      </c>
      <c r="BB374" s="3">
        <v>2</v>
      </c>
      <c r="BC374" s="3">
        <f t="shared" si="207"/>
        <v>0.33333333333333331</v>
      </c>
      <c r="BD374" s="3">
        <v>1</v>
      </c>
      <c r="BE374" s="3">
        <f t="shared" si="208"/>
        <v>0</v>
      </c>
      <c r="BF374" s="3">
        <v>4</v>
      </c>
      <c r="BG374" s="3">
        <f t="shared" si="209"/>
        <v>1</v>
      </c>
      <c r="BH374" s="3">
        <f t="shared" si="218"/>
        <v>0.48148148148148157</v>
      </c>
      <c r="BO374" s="3">
        <v>3</v>
      </c>
      <c r="BP374" s="3">
        <f t="shared" si="210"/>
        <v>0.66666666666666663</v>
      </c>
      <c r="BQ374" s="3">
        <v>3</v>
      </c>
      <c r="BR374" s="3">
        <f t="shared" si="211"/>
        <v>0.66666666666666663</v>
      </c>
      <c r="BS374" s="3">
        <f t="shared" si="219"/>
        <v>0.66666666666666663</v>
      </c>
      <c r="BT374" s="3">
        <v>4</v>
      </c>
      <c r="BU374" s="3">
        <f t="shared" si="212"/>
        <v>1</v>
      </c>
      <c r="BV374" s="3">
        <v>3</v>
      </c>
      <c r="BW374" s="3">
        <f t="shared" si="213"/>
        <v>0.66666666666666663</v>
      </c>
      <c r="BX374" s="3">
        <v>2</v>
      </c>
      <c r="BY374" s="3">
        <f t="shared" si="214"/>
        <v>0.33333333333333331</v>
      </c>
      <c r="BZ374" s="3">
        <f t="shared" si="220"/>
        <v>0.66666666666666663</v>
      </c>
      <c r="CA374" s="3" t="s">
        <v>3031</v>
      </c>
      <c r="CB374" s="3">
        <v>1</v>
      </c>
      <c r="CC374" s="3">
        <v>1</v>
      </c>
      <c r="CD374" s="3">
        <f t="shared" si="221"/>
        <v>0.79199735449735442</v>
      </c>
    </row>
    <row r="375" spans="1:82" ht="15" x14ac:dyDescent="0.2">
      <c r="A375" s="3" t="s">
        <v>3032</v>
      </c>
      <c r="B375" s="21" t="s">
        <v>3138</v>
      </c>
      <c r="C375" s="3" t="s">
        <v>3033</v>
      </c>
      <c r="D375" s="3" t="s">
        <v>144</v>
      </c>
      <c r="E375" s="3" t="s">
        <v>1312</v>
      </c>
      <c r="F375" s="3">
        <v>5</v>
      </c>
      <c r="G375" s="3">
        <f t="shared" si="185"/>
        <v>1</v>
      </c>
      <c r="H375" s="3">
        <v>5</v>
      </c>
      <c r="I375" s="3">
        <f t="shared" si="186"/>
        <v>1</v>
      </c>
      <c r="J375" s="1">
        <f t="shared" si="215"/>
        <v>1</v>
      </c>
      <c r="K375" s="3">
        <v>5</v>
      </c>
      <c r="L375" s="3">
        <f t="shared" si="187"/>
        <v>1</v>
      </c>
      <c r="M375" s="3">
        <v>5</v>
      </c>
      <c r="N375" s="3">
        <f t="shared" si="188"/>
        <v>1</v>
      </c>
      <c r="O375" s="3">
        <v>5</v>
      </c>
      <c r="P375" s="3">
        <f t="shared" si="189"/>
        <v>1</v>
      </c>
      <c r="Q375" s="3">
        <v>5</v>
      </c>
      <c r="R375" s="3">
        <f t="shared" si="190"/>
        <v>1</v>
      </c>
      <c r="S375" s="3">
        <v>4</v>
      </c>
      <c r="T375" s="3">
        <f t="shared" si="191"/>
        <v>0.75</v>
      </c>
      <c r="U375" s="3">
        <v>4</v>
      </c>
      <c r="V375" s="3">
        <f t="shared" si="192"/>
        <v>0.75</v>
      </c>
      <c r="W375" s="3">
        <v>5</v>
      </c>
      <c r="X375" s="3">
        <f t="shared" si="193"/>
        <v>1</v>
      </c>
      <c r="Y375" s="3">
        <v>5</v>
      </c>
      <c r="Z375" s="3">
        <f t="shared" si="194"/>
        <v>1</v>
      </c>
      <c r="AA375" s="3">
        <v>5</v>
      </c>
      <c r="AB375" s="3">
        <f t="shared" si="195"/>
        <v>1</v>
      </c>
      <c r="AC375" s="3">
        <v>4</v>
      </c>
      <c r="AD375" s="3">
        <f t="shared" si="196"/>
        <v>0.75</v>
      </c>
      <c r="AE375" s="3">
        <v>5</v>
      </c>
      <c r="AF375" s="3">
        <f t="shared" si="197"/>
        <v>1</v>
      </c>
      <c r="AG375" s="3">
        <v>5</v>
      </c>
      <c r="AH375" s="3">
        <f t="shared" si="198"/>
        <v>1</v>
      </c>
      <c r="AI375" s="3">
        <f t="shared" si="216"/>
        <v>0.9375</v>
      </c>
      <c r="AJ375" s="3">
        <v>5</v>
      </c>
      <c r="AK375" s="3">
        <f t="shared" si="199"/>
        <v>1</v>
      </c>
      <c r="AL375" s="3">
        <v>5</v>
      </c>
      <c r="AM375" s="3">
        <f t="shared" si="200"/>
        <v>1</v>
      </c>
      <c r="AN375" s="3">
        <f t="shared" si="217"/>
        <v>1</v>
      </c>
      <c r="AO375" s="3" t="s">
        <v>3038</v>
      </c>
      <c r="AP375" s="3">
        <v>4</v>
      </c>
      <c r="AQ375" s="3">
        <f t="shared" si="201"/>
        <v>1</v>
      </c>
      <c r="AR375" s="3">
        <v>2</v>
      </c>
      <c r="AS375" s="3">
        <f t="shared" si="202"/>
        <v>0.33333333333333331</v>
      </c>
      <c r="AT375" s="3">
        <v>4</v>
      </c>
      <c r="AU375" s="3">
        <f t="shared" si="203"/>
        <v>1</v>
      </c>
      <c r="AV375" s="3">
        <v>3</v>
      </c>
      <c r="AW375" s="3">
        <f t="shared" si="204"/>
        <v>0.66666666666666663</v>
      </c>
      <c r="AX375" s="3">
        <v>4</v>
      </c>
      <c r="AY375" s="3">
        <f t="shared" si="205"/>
        <v>1</v>
      </c>
      <c r="AZ375" s="3">
        <v>4</v>
      </c>
      <c r="BA375" s="3">
        <f t="shared" si="206"/>
        <v>1</v>
      </c>
      <c r="BB375" s="3">
        <v>4</v>
      </c>
      <c r="BC375" s="3">
        <f t="shared" si="207"/>
        <v>1</v>
      </c>
      <c r="BD375" s="3">
        <v>4</v>
      </c>
      <c r="BE375" s="3">
        <f t="shared" si="208"/>
        <v>1</v>
      </c>
      <c r="BF375" s="3">
        <v>3</v>
      </c>
      <c r="BG375" s="3">
        <f t="shared" si="209"/>
        <v>0.66666666666666663</v>
      </c>
      <c r="BH375" s="3">
        <f t="shared" si="218"/>
        <v>0.85185185185185186</v>
      </c>
      <c r="BO375" s="3">
        <v>4</v>
      </c>
      <c r="BP375" s="3">
        <f t="shared" si="210"/>
        <v>1</v>
      </c>
      <c r="BQ375" s="3">
        <v>4</v>
      </c>
      <c r="BR375" s="3">
        <f t="shared" si="211"/>
        <v>1</v>
      </c>
      <c r="BS375" s="3">
        <f t="shared" si="219"/>
        <v>1</v>
      </c>
      <c r="BT375" s="3">
        <v>4</v>
      </c>
      <c r="BU375" s="3">
        <f t="shared" si="212"/>
        <v>1</v>
      </c>
      <c r="BV375" s="3">
        <v>2</v>
      </c>
      <c r="BW375" s="3">
        <f t="shared" si="213"/>
        <v>0.33333333333333331</v>
      </c>
      <c r="BX375" s="3">
        <v>4</v>
      </c>
      <c r="BY375" s="3">
        <f t="shared" si="214"/>
        <v>1</v>
      </c>
      <c r="BZ375" s="3">
        <f t="shared" si="220"/>
        <v>0.77777777777777768</v>
      </c>
      <c r="CA375" s="3" t="s">
        <v>3039</v>
      </c>
      <c r="CB375" s="3">
        <v>1</v>
      </c>
      <c r="CC375" s="3">
        <v>6</v>
      </c>
      <c r="CD375" s="3">
        <f t="shared" si="221"/>
        <v>0.9381613756613757</v>
      </c>
    </row>
    <row r="376" spans="1:82" ht="15" x14ac:dyDescent="0.2">
      <c r="A376" s="3" t="s">
        <v>3040</v>
      </c>
      <c r="B376" s="21" t="s">
        <v>3137</v>
      </c>
      <c r="C376" s="3" t="s">
        <v>600</v>
      </c>
      <c r="D376" s="3" t="s">
        <v>113</v>
      </c>
      <c r="E376" s="3" t="s">
        <v>1211</v>
      </c>
      <c r="F376" s="3">
        <v>5</v>
      </c>
      <c r="G376" s="3">
        <f t="shared" si="185"/>
        <v>1</v>
      </c>
      <c r="H376" s="3">
        <v>5</v>
      </c>
      <c r="I376" s="3">
        <f t="shared" si="186"/>
        <v>1</v>
      </c>
      <c r="J376" s="1">
        <f t="shared" si="215"/>
        <v>1</v>
      </c>
      <c r="K376" s="3">
        <v>5</v>
      </c>
      <c r="L376" s="3">
        <f t="shared" si="187"/>
        <v>1</v>
      </c>
      <c r="M376" s="3">
        <v>4</v>
      </c>
      <c r="N376" s="3">
        <f t="shared" si="188"/>
        <v>0.75</v>
      </c>
      <c r="O376" s="3">
        <v>5</v>
      </c>
      <c r="P376" s="3">
        <f t="shared" si="189"/>
        <v>1</v>
      </c>
      <c r="Q376" s="3">
        <v>4</v>
      </c>
      <c r="R376" s="3">
        <f t="shared" si="190"/>
        <v>0.75</v>
      </c>
      <c r="S376" s="3">
        <v>5</v>
      </c>
      <c r="T376" s="3">
        <f t="shared" si="191"/>
        <v>1</v>
      </c>
      <c r="U376" s="3">
        <v>5</v>
      </c>
      <c r="V376" s="3">
        <f t="shared" si="192"/>
        <v>1</v>
      </c>
      <c r="W376" s="3">
        <v>4</v>
      </c>
      <c r="X376" s="3">
        <f t="shared" si="193"/>
        <v>0.75</v>
      </c>
      <c r="Y376" s="3">
        <v>4</v>
      </c>
      <c r="Z376" s="3">
        <f t="shared" si="194"/>
        <v>0.75</v>
      </c>
      <c r="AA376" s="3">
        <v>5</v>
      </c>
      <c r="AB376" s="3">
        <f t="shared" si="195"/>
        <v>1</v>
      </c>
      <c r="AC376" s="3">
        <v>5</v>
      </c>
      <c r="AD376" s="3">
        <f t="shared" si="196"/>
        <v>1</v>
      </c>
      <c r="AE376" s="3">
        <v>5</v>
      </c>
      <c r="AF376" s="3">
        <f t="shared" si="197"/>
        <v>1</v>
      </c>
      <c r="AG376" s="3">
        <v>2</v>
      </c>
      <c r="AH376" s="3">
        <f t="shared" si="198"/>
        <v>0.25</v>
      </c>
      <c r="AI376" s="3">
        <f t="shared" si="216"/>
        <v>0.85416666666666663</v>
      </c>
      <c r="AJ376" s="3">
        <v>5</v>
      </c>
      <c r="AK376" s="3">
        <f t="shared" si="199"/>
        <v>1</v>
      </c>
      <c r="AL376" s="3">
        <v>5</v>
      </c>
      <c r="AM376" s="3">
        <f t="shared" si="200"/>
        <v>1</v>
      </c>
      <c r="AN376" s="3">
        <f t="shared" si="217"/>
        <v>1</v>
      </c>
      <c r="AO376" s="3" t="s">
        <v>3045</v>
      </c>
      <c r="AP376" s="3">
        <v>4</v>
      </c>
      <c r="AQ376" s="3">
        <f t="shared" si="201"/>
        <v>1</v>
      </c>
      <c r="AR376" s="3">
        <v>3</v>
      </c>
      <c r="AS376" s="3">
        <f t="shared" si="202"/>
        <v>0.66666666666666663</v>
      </c>
      <c r="AT376" s="3">
        <v>2</v>
      </c>
      <c r="AU376" s="3">
        <f t="shared" si="203"/>
        <v>0.33333333333333331</v>
      </c>
      <c r="AV376" s="3">
        <v>3</v>
      </c>
      <c r="AW376" s="3">
        <f t="shared" si="204"/>
        <v>0.66666666666666663</v>
      </c>
      <c r="AX376" s="3">
        <v>2</v>
      </c>
      <c r="AY376" s="3">
        <f t="shared" si="205"/>
        <v>0.33333333333333331</v>
      </c>
      <c r="AZ376" s="3">
        <v>2</v>
      </c>
      <c r="BA376" s="3">
        <f t="shared" si="206"/>
        <v>0.33333333333333331</v>
      </c>
      <c r="BB376" s="3">
        <v>4</v>
      </c>
      <c r="BC376" s="3">
        <f t="shared" si="207"/>
        <v>1</v>
      </c>
      <c r="BD376" s="3">
        <v>2</v>
      </c>
      <c r="BE376" s="3">
        <f t="shared" si="208"/>
        <v>0.33333333333333331</v>
      </c>
      <c r="BF376" s="3">
        <v>3</v>
      </c>
      <c r="BG376" s="3">
        <f t="shared" si="209"/>
        <v>0.66666666666666663</v>
      </c>
      <c r="BH376" s="3">
        <f t="shared" si="218"/>
        <v>0.59259259259259267</v>
      </c>
      <c r="BI376" s="3" t="s">
        <v>3046</v>
      </c>
      <c r="BJ376" s="3">
        <v>3</v>
      </c>
      <c r="BK376" s="3" t="s">
        <v>3047</v>
      </c>
      <c r="BL376" s="3">
        <v>3</v>
      </c>
      <c r="BM376" s="3" t="s">
        <v>3048</v>
      </c>
      <c r="BN376" s="3">
        <v>3</v>
      </c>
      <c r="BO376" s="3">
        <v>4</v>
      </c>
      <c r="BP376" s="3">
        <f t="shared" si="210"/>
        <v>1</v>
      </c>
      <c r="BQ376" s="3">
        <v>4</v>
      </c>
      <c r="BR376" s="3">
        <f t="shared" si="211"/>
        <v>1</v>
      </c>
      <c r="BS376" s="3">
        <f t="shared" si="219"/>
        <v>1</v>
      </c>
      <c r="BT376" s="3">
        <v>3</v>
      </c>
      <c r="BU376" s="3">
        <f t="shared" si="212"/>
        <v>0.66666666666666663</v>
      </c>
      <c r="BV376" s="3">
        <v>3</v>
      </c>
      <c r="BW376" s="3">
        <f t="shared" si="213"/>
        <v>0.66666666666666663</v>
      </c>
      <c r="BX376" s="3">
        <v>4</v>
      </c>
      <c r="BY376" s="3">
        <f t="shared" si="214"/>
        <v>1</v>
      </c>
      <c r="BZ376" s="3">
        <f t="shared" si="220"/>
        <v>0.77777777777777768</v>
      </c>
      <c r="CA376" s="3" t="s">
        <v>3049</v>
      </c>
      <c r="CB376" s="3">
        <v>1</v>
      </c>
      <c r="CC376" s="3">
        <v>3</v>
      </c>
      <c r="CD376" s="3">
        <f t="shared" si="221"/>
        <v>0.88921957671957674</v>
      </c>
    </row>
    <row r="377" spans="1:82" ht="15" x14ac:dyDescent="0.2">
      <c r="A377" s="3" t="s">
        <v>3050</v>
      </c>
      <c r="B377" s="21" t="s">
        <v>3137</v>
      </c>
      <c r="C377" s="3" t="s">
        <v>1485</v>
      </c>
      <c r="D377" s="3" t="s">
        <v>124</v>
      </c>
      <c r="E377" s="3" t="s">
        <v>1525</v>
      </c>
      <c r="F377" s="3">
        <v>5</v>
      </c>
      <c r="G377" s="3">
        <f t="shared" si="185"/>
        <v>1</v>
      </c>
      <c r="H377" s="3">
        <v>5</v>
      </c>
      <c r="I377" s="3">
        <f t="shared" si="186"/>
        <v>1</v>
      </c>
      <c r="J377" s="1">
        <f t="shared" si="215"/>
        <v>1</v>
      </c>
      <c r="K377" s="3">
        <v>5</v>
      </c>
      <c r="L377" s="3">
        <f t="shared" si="187"/>
        <v>1</v>
      </c>
      <c r="M377" s="3">
        <v>5</v>
      </c>
      <c r="N377" s="3">
        <f t="shared" si="188"/>
        <v>1</v>
      </c>
      <c r="O377" s="3">
        <v>5</v>
      </c>
      <c r="P377" s="3">
        <f t="shared" si="189"/>
        <v>1</v>
      </c>
      <c r="Q377" s="3">
        <v>5</v>
      </c>
      <c r="R377" s="3">
        <f t="shared" si="190"/>
        <v>1</v>
      </c>
      <c r="S377" s="3">
        <v>5</v>
      </c>
      <c r="T377" s="3">
        <f t="shared" si="191"/>
        <v>1</v>
      </c>
      <c r="U377" s="3">
        <v>5</v>
      </c>
      <c r="V377" s="3">
        <f t="shared" si="192"/>
        <v>1</v>
      </c>
      <c r="W377" s="3">
        <v>5</v>
      </c>
      <c r="X377" s="3">
        <f t="shared" si="193"/>
        <v>1</v>
      </c>
      <c r="Y377" s="3">
        <v>4</v>
      </c>
      <c r="Z377" s="3">
        <f t="shared" si="194"/>
        <v>0.75</v>
      </c>
      <c r="AA377" s="3">
        <v>5</v>
      </c>
      <c r="AB377" s="3">
        <f t="shared" si="195"/>
        <v>1</v>
      </c>
      <c r="AC377" s="3">
        <v>5</v>
      </c>
      <c r="AD377" s="3">
        <f t="shared" si="196"/>
        <v>1</v>
      </c>
      <c r="AE377" s="3">
        <v>5</v>
      </c>
      <c r="AF377" s="3">
        <f t="shared" si="197"/>
        <v>1</v>
      </c>
      <c r="AG377" s="3">
        <v>3</v>
      </c>
      <c r="AH377" s="3">
        <f t="shared" si="198"/>
        <v>0.5</v>
      </c>
      <c r="AI377" s="3">
        <f t="shared" si="216"/>
        <v>0.9375</v>
      </c>
      <c r="AJ377" s="3">
        <v>5</v>
      </c>
      <c r="AK377" s="3">
        <f t="shared" si="199"/>
        <v>1</v>
      </c>
      <c r="AL377" s="3">
        <v>5</v>
      </c>
      <c r="AM377" s="3">
        <f t="shared" si="200"/>
        <v>1</v>
      </c>
      <c r="AN377" s="3">
        <f t="shared" si="217"/>
        <v>1</v>
      </c>
      <c r="AO377" s="3" t="s">
        <v>3056</v>
      </c>
      <c r="AP377" s="3">
        <v>3</v>
      </c>
      <c r="AQ377" s="3">
        <f t="shared" si="201"/>
        <v>0.66666666666666663</v>
      </c>
      <c r="AR377" s="3">
        <v>2</v>
      </c>
      <c r="AS377" s="3">
        <f t="shared" si="202"/>
        <v>0.33333333333333331</v>
      </c>
      <c r="AT377" s="3">
        <v>1</v>
      </c>
      <c r="AU377" s="3">
        <f t="shared" si="203"/>
        <v>0</v>
      </c>
      <c r="AV377" s="3">
        <v>2</v>
      </c>
      <c r="AW377" s="3">
        <f t="shared" si="204"/>
        <v>0.33333333333333331</v>
      </c>
      <c r="AX377" s="3">
        <v>2</v>
      </c>
      <c r="AY377" s="3">
        <f t="shared" si="205"/>
        <v>0.33333333333333331</v>
      </c>
      <c r="AZ377" s="3">
        <v>1</v>
      </c>
      <c r="BA377" s="3">
        <f t="shared" si="206"/>
        <v>0</v>
      </c>
      <c r="BB377" s="3">
        <v>2</v>
      </c>
      <c r="BC377" s="3">
        <f t="shared" si="207"/>
        <v>0.33333333333333331</v>
      </c>
      <c r="BD377" s="3">
        <v>3</v>
      </c>
      <c r="BE377" s="3">
        <f t="shared" si="208"/>
        <v>0.66666666666666663</v>
      </c>
      <c r="BF377" s="3">
        <v>4</v>
      </c>
      <c r="BG377" s="3">
        <f t="shared" si="209"/>
        <v>1</v>
      </c>
      <c r="BH377" s="3">
        <f t="shared" si="218"/>
        <v>0.40740740740740738</v>
      </c>
      <c r="BI377" s="3" t="s">
        <v>2275</v>
      </c>
      <c r="BJ377" s="3">
        <v>2</v>
      </c>
      <c r="BO377" s="3">
        <v>4</v>
      </c>
      <c r="BP377" s="3">
        <f t="shared" si="210"/>
        <v>1</v>
      </c>
      <c r="BQ377" s="3">
        <v>4</v>
      </c>
      <c r="BR377" s="3">
        <f t="shared" si="211"/>
        <v>1</v>
      </c>
      <c r="BS377" s="3">
        <f t="shared" si="219"/>
        <v>1</v>
      </c>
      <c r="BT377" s="3">
        <v>4</v>
      </c>
      <c r="BU377" s="3">
        <f t="shared" si="212"/>
        <v>1</v>
      </c>
      <c r="BV377" s="3">
        <v>2</v>
      </c>
      <c r="BW377" s="3">
        <f t="shared" si="213"/>
        <v>0.33333333333333331</v>
      </c>
      <c r="BX377" s="3">
        <v>3</v>
      </c>
      <c r="BY377" s="3">
        <f t="shared" si="214"/>
        <v>0.66666666666666663</v>
      </c>
      <c r="BZ377" s="3">
        <f t="shared" si="220"/>
        <v>0.66666666666666663</v>
      </c>
      <c r="CA377" s="3" t="s">
        <v>3057</v>
      </c>
      <c r="CB377" s="3">
        <v>1</v>
      </c>
      <c r="CC377" s="3">
        <v>0.5</v>
      </c>
      <c r="CD377" s="3">
        <f t="shared" si="221"/>
        <v>0.85879629629629639</v>
      </c>
    </row>
    <row r="378" spans="1:82" ht="15" x14ac:dyDescent="0.2">
      <c r="A378" s="3" t="s">
        <v>3058</v>
      </c>
      <c r="B378" s="21" t="s">
        <v>3150</v>
      </c>
      <c r="C378" s="3" t="s">
        <v>3059</v>
      </c>
      <c r="D378" s="3" t="s">
        <v>113</v>
      </c>
      <c r="E378" s="3" t="s">
        <v>3060</v>
      </c>
      <c r="F378" s="3">
        <v>5</v>
      </c>
      <c r="G378" s="3">
        <f t="shared" si="185"/>
        <v>1</v>
      </c>
      <c r="H378" s="3">
        <v>5</v>
      </c>
      <c r="I378" s="3">
        <f t="shared" si="186"/>
        <v>1</v>
      </c>
      <c r="J378" s="1">
        <f t="shared" si="215"/>
        <v>1</v>
      </c>
      <c r="K378" s="3">
        <v>4</v>
      </c>
      <c r="L378" s="3">
        <f t="shared" si="187"/>
        <v>0.75</v>
      </c>
      <c r="M378" s="3">
        <v>5</v>
      </c>
      <c r="N378" s="3">
        <f t="shared" si="188"/>
        <v>1</v>
      </c>
      <c r="O378" s="3">
        <v>5</v>
      </c>
      <c r="P378" s="3">
        <f t="shared" si="189"/>
        <v>1</v>
      </c>
      <c r="Q378" s="3">
        <v>5</v>
      </c>
      <c r="R378" s="3">
        <f t="shared" si="190"/>
        <v>1</v>
      </c>
      <c r="S378" s="3">
        <v>5</v>
      </c>
      <c r="T378" s="3">
        <f t="shared" si="191"/>
        <v>1</v>
      </c>
      <c r="U378" s="3">
        <v>5</v>
      </c>
      <c r="V378" s="3">
        <f t="shared" si="192"/>
        <v>1</v>
      </c>
      <c r="W378" s="3">
        <v>4</v>
      </c>
      <c r="X378" s="3">
        <f t="shared" si="193"/>
        <v>0.75</v>
      </c>
      <c r="Y378" s="3">
        <v>4</v>
      </c>
      <c r="Z378" s="3">
        <f t="shared" si="194"/>
        <v>0.75</v>
      </c>
      <c r="AA378" s="3">
        <v>5</v>
      </c>
      <c r="AB378" s="3">
        <f t="shared" si="195"/>
        <v>1</v>
      </c>
      <c r="AC378" s="3">
        <v>4</v>
      </c>
      <c r="AD378" s="3">
        <f t="shared" si="196"/>
        <v>0.75</v>
      </c>
      <c r="AE378" s="3">
        <v>5</v>
      </c>
      <c r="AF378" s="3">
        <f t="shared" si="197"/>
        <v>1</v>
      </c>
      <c r="AG378" s="3">
        <v>3</v>
      </c>
      <c r="AH378" s="3">
        <f t="shared" si="198"/>
        <v>0.5</v>
      </c>
      <c r="AI378" s="3">
        <f t="shared" si="216"/>
        <v>0.875</v>
      </c>
      <c r="AJ378" s="3">
        <v>4</v>
      </c>
      <c r="AK378" s="3">
        <f t="shared" si="199"/>
        <v>0.75</v>
      </c>
      <c r="AL378" s="3">
        <v>4</v>
      </c>
      <c r="AM378" s="3">
        <f t="shared" si="200"/>
        <v>0.75</v>
      </c>
      <c r="AN378" s="3">
        <f t="shared" si="217"/>
        <v>0.75</v>
      </c>
      <c r="AO378" s="3" t="s">
        <v>3064</v>
      </c>
      <c r="AP378" s="3">
        <v>4</v>
      </c>
      <c r="AQ378" s="3">
        <f t="shared" si="201"/>
        <v>1</v>
      </c>
      <c r="AR378" s="3">
        <v>3</v>
      </c>
      <c r="AS378" s="3">
        <f t="shared" si="202"/>
        <v>0.66666666666666663</v>
      </c>
      <c r="AT378" s="3">
        <v>2</v>
      </c>
      <c r="AU378" s="3">
        <f t="shared" si="203"/>
        <v>0.33333333333333331</v>
      </c>
      <c r="AV378" s="3">
        <v>2</v>
      </c>
      <c r="AW378" s="3">
        <f t="shared" si="204"/>
        <v>0.33333333333333331</v>
      </c>
      <c r="AX378" s="3">
        <v>4</v>
      </c>
      <c r="AY378" s="3">
        <f t="shared" si="205"/>
        <v>1</v>
      </c>
      <c r="AZ378" s="3">
        <v>2</v>
      </c>
      <c r="BA378" s="3">
        <f t="shared" si="206"/>
        <v>0.33333333333333331</v>
      </c>
      <c r="BB378" s="3">
        <v>2</v>
      </c>
      <c r="BC378" s="3">
        <f t="shared" si="207"/>
        <v>0.33333333333333331</v>
      </c>
      <c r="BD378" s="3">
        <v>3</v>
      </c>
      <c r="BE378" s="3">
        <f t="shared" si="208"/>
        <v>0.66666666666666663</v>
      </c>
      <c r="BF378" s="3">
        <v>3</v>
      </c>
      <c r="BG378" s="3">
        <f t="shared" si="209"/>
        <v>0.66666666666666663</v>
      </c>
      <c r="BH378" s="3">
        <f t="shared" si="218"/>
        <v>0.59259259259259267</v>
      </c>
      <c r="BI378" s="3" t="s">
        <v>3065</v>
      </c>
      <c r="BJ378" s="3">
        <v>3</v>
      </c>
      <c r="BK378" s="3" t="s">
        <v>3066</v>
      </c>
      <c r="BL378" s="3">
        <v>3</v>
      </c>
      <c r="BM378" s="3" t="s">
        <v>3067</v>
      </c>
      <c r="BN378" s="3">
        <v>3</v>
      </c>
      <c r="BO378" s="3">
        <v>4</v>
      </c>
      <c r="BP378" s="3">
        <f t="shared" si="210"/>
        <v>1</v>
      </c>
      <c r="BQ378" s="3">
        <v>4</v>
      </c>
      <c r="BR378" s="3">
        <f t="shared" si="211"/>
        <v>1</v>
      </c>
      <c r="BS378" s="3">
        <f t="shared" si="219"/>
        <v>1</v>
      </c>
      <c r="BT378" s="3">
        <v>4</v>
      </c>
      <c r="BU378" s="3">
        <f t="shared" si="212"/>
        <v>1</v>
      </c>
      <c r="BV378" s="3">
        <v>4</v>
      </c>
      <c r="BW378" s="3">
        <f t="shared" si="213"/>
        <v>1</v>
      </c>
      <c r="BX378" s="3">
        <v>3</v>
      </c>
      <c r="BY378" s="3">
        <f t="shared" si="214"/>
        <v>0.66666666666666663</v>
      </c>
      <c r="BZ378" s="3">
        <f t="shared" si="220"/>
        <v>0.88888888888888884</v>
      </c>
      <c r="CA378" s="3" t="s">
        <v>3068</v>
      </c>
      <c r="CB378" s="3">
        <v>1</v>
      </c>
      <c r="CC378" s="3">
        <v>20</v>
      </c>
      <c r="CD378" s="3">
        <f t="shared" si="221"/>
        <v>0.87235449735449733</v>
      </c>
    </row>
    <row r="379" spans="1:82" ht="15" x14ac:dyDescent="0.2">
      <c r="A379" s="3" t="s">
        <v>3069</v>
      </c>
      <c r="B379" s="21" t="s">
        <v>3137</v>
      </c>
      <c r="C379" s="3" t="s">
        <v>3070</v>
      </c>
      <c r="D379" s="3" t="s">
        <v>124</v>
      </c>
      <c r="E379" s="3" t="s">
        <v>549</v>
      </c>
      <c r="F379" s="3">
        <v>5</v>
      </c>
      <c r="G379" s="3">
        <f t="shared" si="185"/>
        <v>1</v>
      </c>
      <c r="H379" s="3">
        <v>5</v>
      </c>
      <c r="I379" s="3">
        <f t="shared" si="186"/>
        <v>1</v>
      </c>
      <c r="J379" s="1">
        <f t="shared" si="215"/>
        <v>1</v>
      </c>
      <c r="K379" s="3">
        <v>5</v>
      </c>
      <c r="L379" s="3">
        <f t="shared" si="187"/>
        <v>1</v>
      </c>
      <c r="M379" s="3">
        <v>4</v>
      </c>
      <c r="N379" s="3">
        <f t="shared" si="188"/>
        <v>0.75</v>
      </c>
      <c r="O379" s="3">
        <v>5</v>
      </c>
      <c r="P379" s="3">
        <f t="shared" si="189"/>
        <v>1</v>
      </c>
      <c r="Q379" s="3">
        <v>4</v>
      </c>
      <c r="R379" s="3">
        <f t="shared" si="190"/>
        <v>0.75</v>
      </c>
      <c r="S379" s="3">
        <v>4</v>
      </c>
      <c r="T379" s="3">
        <f t="shared" si="191"/>
        <v>0.75</v>
      </c>
      <c r="U379" s="3">
        <v>5</v>
      </c>
      <c r="V379" s="3">
        <f t="shared" si="192"/>
        <v>1</v>
      </c>
      <c r="W379" s="3">
        <v>5</v>
      </c>
      <c r="X379" s="3">
        <f t="shared" si="193"/>
        <v>1</v>
      </c>
      <c r="Y379" s="3">
        <v>4</v>
      </c>
      <c r="Z379" s="3">
        <f t="shared" si="194"/>
        <v>0.75</v>
      </c>
      <c r="AA379" s="3">
        <v>5</v>
      </c>
      <c r="AB379" s="3">
        <f t="shared" si="195"/>
        <v>1</v>
      </c>
      <c r="AC379" s="3">
        <v>5</v>
      </c>
      <c r="AD379" s="3">
        <f t="shared" si="196"/>
        <v>1</v>
      </c>
      <c r="AE379" s="3">
        <v>5</v>
      </c>
      <c r="AF379" s="3">
        <f t="shared" si="197"/>
        <v>1</v>
      </c>
      <c r="AG379" s="3">
        <v>4</v>
      </c>
      <c r="AH379" s="3">
        <f t="shared" si="198"/>
        <v>0.75</v>
      </c>
      <c r="AI379" s="3">
        <f t="shared" si="216"/>
        <v>0.89583333333333337</v>
      </c>
      <c r="AJ379" s="3">
        <v>5</v>
      </c>
      <c r="AK379" s="3">
        <f t="shared" si="199"/>
        <v>1</v>
      </c>
      <c r="AL379" s="3">
        <v>5</v>
      </c>
      <c r="AM379" s="3">
        <f t="shared" si="200"/>
        <v>1</v>
      </c>
      <c r="AN379" s="3">
        <f t="shared" si="217"/>
        <v>1</v>
      </c>
      <c r="AO379" s="3" t="s">
        <v>3075</v>
      </c>
      <c r="AP379" s="3">
        <v>4</v>
      </c>
      <c r="AQ379" s="3">
        <f t="shared" si="201"/>
        <v>1</v>
      </c>
      <c r="AR379" s="3">
        <v>4</v>
      </c>
      <c r="AS379" s="3">
        <f t="shared" si="202"/>
        <v>1</v>
      </c>
      <c r="AT379" s="3">
        <v>4</v>
      </c>
      <c r="AU379" s="3">
        <f t="shared" si="203"/>
        <v>1</v>
      </c>
      <c r="AV379" s="3">
        <v>3</v>
      </c>
      <c r="AW379" s="3">
        <f t="shared" si="204"/>
        <v>0.66666666666666663</v>
      </c>
      <c r="AX379" s="3">
        <v>3</v>
      </c>
      <c r="AY379" s="3">
        <f t="shared" si="205"/>
        <v>0.66666666666666663</v>
      </c>
      <c r="AZ379" s="3">
        <v>4</v>
      </c>
      <c r="BA379" s="3">
        <f t="shared" si="206"/>
        <v>1</v>
      </c>
      <c r="BB379" s="3">
        <v>4</v>
      </c>
      <c r="BC379" s="3">
        <f t="shared" si="207"/>
        <v>1</v>
      </c>
      <c r="BD379" s="3">
        <v>3</v>
      </c>
      <c r="BE379" s="3">
        <f t="shared" si="208"/>
        <v>0.66666666666666663</v>
      </c>
      <c r="BF379" s="3">
        <v>3</v>
      </c>
      <c r="BG379" s="3">
        <f t="shared" si="209"/>
        <v>0.66666666666666663</v>
      </c>
      <c r="BH379" s="3">
        <f t="shared" si="218"/>
        <v>0.85185185185185186</v>
      </c>
      <c r="BI379" s="3" t="s">
        <v>2275</v>
      </c>
      <c r="BJ379" s="3">
        <v>3</v>
      </c>
      <c r="BK379" s="3" t="s">
        <v>3076</v>
      </c>
      <c r="BL379" s="3">
        <v>3</v>
      </c>
      <c r="BM379" s="3" t="s">
        <v>3077</v>
      </c>
      <c r="BN379" s="3">
        <v>3</v>
      </c>
      <c r="BO379" s="3">
        <v>4</v>
      </c>
      <c r="BP379" s="3">
        <f t="shared" si="210"/>
        <v>1</v>
      </c>
      <c r="BQ379" s="3">
        <v>4</v>
      </c>
      <c r="BR379" s="3">
        <f t="shared" si="211"/>
        <v>1</v>
      </c>
      <c r="BS379" s="3">
        <f t="shared" si="219"/>
        <v>1</v>
      </c>
      <c r="BT379" s="3">
        <v>4</v>
      </c>
      <c r="BU379" s="3">
        <f t="shared" si="212"/>
        <v>1</v>
      </c>
      <c r="BV379" s="3">
        <v>3</v>
      </c>
      <c r="BW379" s="3">
        <f t="shared" si="213"/>
        <v>0.66666666666666663</v>
      </c>
      <c r="BX379" s="3">
        <v>4</v>
      </c>
      <c r="BY379" s="3">
        <f t="shared" si="214"/>
        <v>1</v>
      </c>
      <c r="BZ379" s="3">
        <f t="shared" si="220"/>
        <v>0.88888888888888884</v>
      </c>
      <c r="CA379" s="3" t="s">
        <v>3078</v>
      </c>
      <c r="CB379" s="3">
        <v>1</v>
      </c>
      <c r="CC379" s="3">
        <v>2</v>
      </c>
      <c r="CD379" s="3">
        <f t="shared" si="221"/>
        <v>0.94808201058201058</v>
      </c>
    </row>
    <row r="380" spans="1:82" ht="15" x14ac:dyDescent="0.2">
      <c r="A380" s="3" t="s">
        <v>3079</v>
      </c>
      <c r="B380" s="21" t="s">
        <v>3149</v>
      </c>
      <c r="C380" s="3" t="s">
        <v>986</v>
      </c>
      <c r="D380" s="3" t="s">
        <v>144</v>
      </c>
      <c r="E380" s="3" t="s">
        <v>231</v>
      </c>
      <c r="F380" s="3">
        <v>5</v>
      </c>
      <c r="G380" s="3"/>
      <c r="H380" s="3">
        <v>5</v>
      </c>
      <c r="I380" s="3"/>
      <c r="J380" s="1" t="str">
        <f t="shared" si="215"/>
        <v/>
      </c>
      <c r="K380" s="3">
        <v>5</v>
      </c>
      <c r="L380" s="3"/>
      <c r="M380" s="3">
        <v>4</v>
      </c>
      <c r="N380" s="3"/>
      <c r="O380" s="3">
        <v>5</v>
      </c>
      <c r="P380" s="3"/>
      <c r="Q380" s="3">
        <v>4</v>
      </c>
      <c r="R380" s="3"/>
      <c r="S380" s="3">
        <v>4</v>
      </c>
      <c r="T380" s="3"/>
      <c r="U380" s="3">
        <v>3</v>
      </c>
      <c r="V380" s="3"/>
      <c r="W380" s="3">
        <v>4</v>
      </c>
      <c r="X380" s="3"/>
      <c r="Y380" s="3">
        <v>3</v>
      </c>
      <c r="Z380" s="3"/>
      <c r="AA380" s="3">
        <v>4</v>
      </c>
      <c r="AB380" s="3"/>
      <c r="AC380" s="3">
        <v>3</v>
      </c>
      <c r="AD380" s="3"/>
      <c r="AE380" s="3">
        <v>4</v>
      </c>
      <c r="AF380" s="3"/>
      <c r="AG380" s="3">
        <v>2</v>
      </c>
      <c r="AH380" s="3"/>
      <c r="AI380" s="3" t="str">
        <f t="shared" si="216"/>
        <v/>
      </c>
      <c r="AJ380" s="3">
        <v>5</v>
      </c>
      <c r="AK380" s="3"/>
      <c r="AL380" s="3">
        <v>5</v>
      </c>
      <c r="AM380" s="3"/>
      <c r="AN380" s="3" t="str">
        <f t="shared" si="217"/>
        <v/>
      </c>
      <c r="AO380" s="3" t="s">
        <v>3083</v>
      </c>
      <c r="AP380" s="3">
        <v>3</v>
      </c>
      <c r="AQ380" s="3"/>
      <c r="AR380" s="3">
        <v>1</v>
      </c>
      <c r="AS380" s="3"/>
      <c r="AT380" s="3">
        <v>1</v>
      </c>
      <c r="AU380" s="3"/>
      <c r="AV380" s="3">
        <v>1</v>
      </c>
      <c r="AW380" s="3"/>
      <c r="AX380" s="3">
        <v>1</v>
      </c>
      <c r="AY380" s="3"/>
      <c r="AZ380" s="3">
        <v>1</v>
      </c>
      <c r="BA380" s="3"/>
      <c r="BB380" s="3">
        <v>1</v>
      </c>
      <c r="BC380" s="3"/>
      <c r="BD380" s="3">
        <v>1</v>
      </c>
      <c r="BE380" s="3"/>
      <c r="BF380" s="3">
        <v>3</v>
      </c>
      <c r="BG380" s="3"/>
      <c r="BH380" s="3" t="str">
        <f t="shared" si="218"/>
        <v/>
      </c>
      <c r="BO380" s="3">
        <v>1</v>
      </c>
      <c r="BP380" s="3"/>
      <c r="BQ380" s="3">
        <v>1</v>
      </c>
      <c r="BR380" s="3"/>
      <c r="BS380" s="3" t="str">
        <f t="shared" si="219"/>
        <v/>
      </c>
      <c r="BT380" s="3">
        <v>3</v>
      </c>
      <c r="BU380" s="3"/>
      <c r="BV380" s="3">
        <v>1</v>
      </c>
      <c r="BW380" s="3"/>
      <c r="BX380" s="3">
        <v>3</v>
      </c>
      <c r="BY380" s="3"/>
      <c r="BZ380" s="3" t="str">
        <f t="shared" si="220"/>
        <v/>
      </c>
      <c r="CA380" s="3" t="s">
        <v>3084</v>
      </c>
      <c r="CB380" s="3">
        <v>1</v>
      </c>
      <c r="CC380" s="3">
        <v>1</v>
      </c>
      <c r="CD380" s="3">
        <f t="shared" si="221"/>
        <v>1</v>
      </c>
    </row>
    <row r="381" spans="1:82" ht="15" x14ac:dyDescent="0.2">
      <c r="A381" s="3" t="s">
        <v>3085</v>
      </c>
      <c r="B381" s="21" t="s">
        <v>3137</v>
      </c>
      <c r="C381" s="3" t="s">
        <v>3086</v>
      </c>
      <c r="D381" s="3" t="s">
        <v>124</v>
      </c>
      <c r="E381" s="3" t="s">
        <v>2829</v>
      </c>
      <c r="F381" s="3">
        <v>4</v>
      </c>
      <c r="G381" s="3"/>
      <c r="H381" s="3">
        <v>5</v>
      </c>
      <c r="I381" s="3"/>
      <c r="J381" s="1" t="str">
        <f t="shared" si="215"/>
        <v/>
      </c>
      <c r="K381" s="3">
        <v>5</v>
      </c>
      <c r="L381" s="3"/>
      <c r="M381" s="3">
        <v>4</v>
      </c>
      <c r="N381" s="3"/>
      <c r="O381" s="3">
        <v>5</v>
      </c>
      <c r="P381" s="3"/>
      <c r="Q381" s="3">
        <v>4</v>
      </c>
      <c r="R381" s="3"/>
      <c r="S381" s="3">
        <v>4</v>
      </c>
      <c r="T381" s="3"/>
      <c r="U381" s="3">
        <v>4</v>
      </c>
      <c r="V381" s="3"/>
      <c r="W381" s="3">
        <v>4</v>
      </c>
      <c r="X381" s="3"/>
      <c r="Y381" s="3">
        <v>3</v>
      </c>
      <c r="Z381" s="3"/>
      <c r="AA381" s="3">
        <v>4</v>
      </c>
      <c r="AB381" s="3"/>
      <c r="AC381" s="3">
        <v>4</v>
      </c>
      <c r="AD381" s="3"/>
      <c r="AE381" s="3">
        <v>4</v>
      </c>
      <c r="AF381" s="3"/>
      <c r="AG381" s="3">
        <v>3</v>
      </c>
      <c r="AH381" s="3"/>
      <c r="AI381" s="3" t="str">
        <f t="shared" si="216"/>
        <v/>
      </c>
      <c r="AJ381" s="3">
        <v>4</v>
      </c>
      <c r="AK381" s="3"/>
      <c r="AL381" s="3">
        <v>5</v>
      </c>
      <c r="AM381" s="3"/>
      <c r="AN381" s="3" t="str">
        <f t="shared" si="217"/>
        <v/>
      </c>
      <c r="AO381" s="3" t="s">
        <v>3091</v>
      </c>
      <c r="AP381" s="3">
        <v>3</v>
      </c>
      <c r="AQ381" s="3"/>
      <c r="AR381" s="3">
        <v>3</v>
      </c>
      <c r="AS381" s="3"/>
      <c r="AT381" s="3">
        <v>3</v>
      </c>
      <c r="AU381" s="3"/>
      <c r="AV381" s="3">
        <v>1</v>
      </c>
      <c r="AW381" s="3"/>
      <c r="AX381" s="3">
        <v>3</v>
      </c>
      <c r="AY381" s="3"/>
      <c r="AZ381" s="3">
        <v>1</v>
      </c>
      <c r="BA381" s="3"/>
      <c r="BB381" s="3">
        <v>2</v>
      </c>
      <c r="BC381" s="3"/>
      <c r="BD381" s="3">
        <v>2</v>
      </c>
      <c r="BE381" s="3"/>
      <c r="BF381" s="3">
        <v>3</v>
      </c>
      <c r="BG381" s="3"/>
      <c r="BH381" s="3" t="str">
        <f t="shared" si="218"/>
        <v/>
      </c>
      <c r="BI381" s="3" t="s">
        <v>264</v>
      </c>
      <c r="BJ381" s="3">
        <v>2</v>
      </c>
      <c r="BK381" s="3" t="s">
        <v>279</v>
      </c>
      <c r="BL381" s="3">
        <v>2</v>
      </c>
      <c r="BM381" s="3" t="s">
        <v>2649</v>
      </c>
      <c r="BN381" s="3">
        <v>1</v>
      </c>
      <c r="BO381" s="3">
        <v>4</v>
      </c>
      <c r="BP381" s="3"/>
      <c r="BQ381" s="3">
        <v>3</v>
      </c>
      <c r="BR381" s="3"/>
      <c r="BS381" s="3" t="str">
        <f t="shared" si="219"/>
        <v/>
      </c>
      <c r="BT381" s="3">
        <v>4</v>
      </c>
      <c r="BU381" s="3"/>
      <c r="BV381" s="3">
        <v>2</v>
      </c>
      <c r="BW381" s="3"/>
      <c r="BX381" s="3">
        <v>4</v>
      </c>
      <c r="BY381" s="3"/>
      <c r="BZ381" s="3" t="str">
        <f t="shared" si="220"/>
        <v/>
      </c>
      <c r="CA381" s="3" t="s">
        <v>3092</v>
      </c>
      <c r="CB381" s="3">
        <v>1</v>
      </c>
      <c r="CC381" s="3">
        <v>3</v>
      </c>
      <c r="CD381" s="3">
        <f t="shared" si="221"/>
        <v>1</v>
      </c>
    </row>
    <row r="382" spans="1:82" ht="15" x14ac:dyDescent="0.2">
      <c r="B382" s="21" t="s">
        <v>3137</v>
      </c>
      <c r="J382" s="1" t="str">
        <f t="shared" si="215"/>
        <v/>
      </c>
      <c r="AI382" s="3" t="str">
        <f t="shared" si="216"/>
        <v/>
      </c>
      <c r="AN382" s="3" t="str">
        <f t="shared" si="217"/>
        <v/>
      </c>
      <c r="BH382" s="3" t="str">
        <f t="shared" si="218"/>
        <v/>
      </c>
      <c r="BS382" s="3" t="str">
        <f t="shared" si="219"/>
        <v/>
      </c>
      <c r="BZ382" s="3" t="str">
        <f t="shared" si="220"/>
        <v/>
      </c>
      <c r="CD382" s="3" t="str">
        <f t="shared" si="221"/>
        <v/>
      </c>
    </row>
    <row r="383" spans="1:82" ht="15" x14ac:dyDescent="0.2">
      <c r="A383" s="3" t="s">
        <v>3093</v>
      </c>
      <c r="B383" s="21" t="s">
        <v>3137</v>
      </c>
      <c r="J383" s="1" t="str">
        <f t="shared" si="215"/>
        <v/>
      </c>
      <c r="AI383" s="3" t="str">
        <f t="shared" si="216"/>
        <v/>
      </c>
      <c r="AN383" s="3" t="str">
        <f t="shared" si="217"/>
        <v/>
      </c>
      <c r="BH383" s="3" t="str">
        <f t="shared" si="218"/>
        <v/>
      </c>
      <c r="BS383" s="3" t="str">
        <f t="shared" si="219"/>
        <v/>
      </c>
      <c r="BZ383" s="3" t="str">
        <f t="shared" si="220"/>
        <v/>
      </c>
      <c r="CD383" s="3" t="str">
        <f t="shared" si="221"/>
        <v/>
      </c>
    </row>
    <row r="384" spans="1:82" ht="15" x14ac:dyDescent="0.2">
      <c r="A384" s="3" t="s">
        <v>3095</v>
      </c>
      <c r="B384" s="21" t="s">
        <v>3137</v>
      </c>
      <c r="G384" s="3"/>
      <c r="I384" s="3"/>
      <c r="J384" s="1" t="str">
        <f t="shared" si="215"/>
        <v/>
      </c>
      <c r="L384" s="3"/>
      <c r="N384" s="3"/>
      <c r="P384" s="3"/>
      <c r="R384" s="3"/>
      <c r="T384" s="3"/>
      <c r="V384" s="3"/>
      <c r="X384" s="3"/>
      <c r="Z384" s="3"/>
      <c r="AB384" s="3"/>
      <c r="AD384" s="3"/>
      <c r="AF384" s="3"/>
      <c r="AH384" s="3"/>
      <c r="AI384" s="3" t="str">
        <f t="shared" si="216"/>
        <v/>
      </c>
      <c r="AK384" s="3"/>
      <c r="AM384" s="3"/>
      <c r="AN384" s="3" t="str">
        <f t="shared" si="217"/>
        <v/>
      </c>
      <c r="AQ384" s="3"/>
      <c r="AS384" s="3"/>
      <c r="AU384" s="3"/>
      <c r="AW384" s="3"/>
      <c r="AY384" s="3"/>
      <c r="BA384" s="3"/>
      <c r="BC384" s="3"/>
      <c r="BE384" s="3"/>
      <c r="BG384" s="3"/>
      <c r="BH384" s="3" t="str">
        <f t="shared" si="218"/>
        <v/>
      </c>
      <c r="BP384" s="3"/>
      <c r="BR384" s="3"/>
      <c r="BS384" s="3" t="str">
        <f t="shared" si="219"/>
        <v/>
      </c>
      <c r="BU384" s="3"/>
      <c r="BW384" s="3"/>
      <c r="BY384" s="3"/>
      <c r="BZ384" s="3" t="str">
        <f t="shared" si="220"/>
        <v/>
      </c>
      <c r="CD384" s="3" t="str">
        <f t="shared" si="221"/>
        <v/>
      </c>
    </row>
    <row r="385" spans="1:82" ht="15" x14ac:dyDescent="0.2">
      <c r="A385" s="3" t="s">
        <v>3096</v>
      </c>
      <c r="B385" s="21" t="s">
        <v>3137</v>
      </c>
      <c r="C385" s="3">
        <v>87987</v>
      </c>
      <c r="D385" s="3" t="s">
        <v>144</v>
      </c>
      <c r="E385" s="3" t="s">
        <v>267</v>
      </c>
      <c r="G385" s="3"/>
      <c r="I385" s="3"/>
      <c r="J385" s="1" t="str">
        <f t="shared" si="215"/>
        <v/>
      </c>
      <c r="L385" s="3"/>
      <c r="N385" s="3"/>
      <c r="P385" s="3"/>
      <c r="R385" s="3"/>
      <c r="T385" s="3"/>
      <c r="V385" s="3"/>
      <c r="X385" s="3"/>
      <c r="Z385" s="3"/>
      <c r="AB385" s="3"/>
      <c r="AD385" s="3"/>
      <c r="AF385" s="3"/>
      <c r="AH385" s="3"/>
      <c r="AI385" s="3" t="str">
        <f t="shared" si="216"/>
        <v/>
      </c>
      <c r="AK385" s="3"/>
      <c r="AM385" s="3"/>
      <c r="AN385" s="3" t="str">
        <f t="shared" si="217"/>
        <v/>
      </c>
      <c r="AQ385" s="3"/>
      <c r="AS385" s="3"/>
      <c r="AU385" s="3"/>
      <c r="AW385" s="3"/>
      <c r="AY385" s="3"/>
      <c r="BA385" s="3"/>
      <c r="BC385" s="3"/>
      <c r="BE385" s="3"/>
      <c r="BG385" s="3"/>
      <c r="BH385" s="3" t="str">
        <f t="shared" si="218"/>
        <v/>
      </c>
      <c r="BP385" s="3"/>
      <c r="BR385" s="3"/>
      <c r="BS385" s="3" t="str">
        <f t="shared" si="219"/>
        <v/>
      </c>
      <c r="BU385" s="3"/>
      <c r="BW385" s="3"/>
      <c r="BY385" s="3"/>
      <c r="BZ385" s="3" t="str">
        <f t="shared" si="220"/>
        <v/>
      </c>
      <c r="CD385" s="3" t="str">
        <f t="shared" si="221"/>
        <v/>
      </c>
    </row>
    <row r="386" spans="1:82" ht="15" x14ac:dyDescent="0.2">
      <c r="A386" s="3" t="s">
        <v>3098</v>
      </c>
      <c r="B386" s="21" t="s">
        <v>3137</v>
      </c>
      <c r="G386" s="3"/>
      <c r="I386" s="3"/>
      <c r="J386" s="1" t="str">
        <f t="shared" si="215"/>
        <v/>
      </c>
      <c r="L386" s="3"/>
      <c r="N386" s="3"/>
      <c r="P386" s="3"/>
      <c r="R386" s="3"/>
      <c r="T386" s="3"/>
      <c r="V386" s="3"/>
      <c r="X386" s="3"/>
      <c r="Z386" s="3"/>
      <c r="AB386" s="3"/>
      <c r="AD386" s="3"/>
      <c r="AF386" s="3"/>
      <c r="AH386" s="3"/>
      <c r="AI386" s="3" t="str">
        <f t="shared" si="216"/>
        <v/>
      </c>
      <c r="AK386" s="3"/>
      <c r="AM386" s="3"/>
      <c r="AN386" s="3" t="str">
        <f t="shared" si="217"/>
        <v/>
      </c>
      <c r="AQ386" s="3"/>
      <c r="AS386" s="3"/>
      <c r="AU386" s="3"/>
      <c r="AW386" s="3"/>
      <c r="AY386" s="3"/>
      <c r="BA386" s="3"/>
      <c r="BC386" s="3"/>
      <c r="BE386" s="3"/>
      <c r="BG386" s="3"/>
      <c r="BH386" s="3" t="str">
        <f t="shared" si="218"/>
        <v/>
      </c>
      <c r="BP386" s="3"/>
      <c r="BR386" s="3"/>
      <c r="BS386" s="3" t="str">
        <f t="shared" si="219"/>
        <v/>
      </c>
      <c r="BU386" s="3"/>
      <c r="BW386" s="3"/>
      <c r="BY386" s="3"/>
      <c r="BZ386" s="3" t="str">
        <f t="shared" si="220"/>
        <v/>
      </c>
      <c r="CD386" s="3" t="str">
        <f t="shared" si="221"/>
        <v/>
      </c>
    </row>
    <row r="387" spans="1:82" ht="15" x14ac:dyDescent="0.2">
      <c r="A387" s="3" t="s">
        <v>3100</v>
      </c>
      <c r="B387" s="21" t="s">
        <v>3137</v>
      </c>
      <c r="F387" s="3">
        <v>5</v>
      </c>
      <c r="H387" s="3">
        <v>5</v>
      </c>
      <c r="J387" s="1" t="str">
        <f t="shared" si="215"/>
        <v/>
      </c>
      <c r="K387" s="3">
        <v>5</v>
      </c>
      <c r="M387" s="3">
        <v>5</v>
      </c>
      <c r="O387" s="3">
        <v>5</v>
      </c>
      <c r="Q387" s="3">
        <v>5</v>
      </c>
      <c r="S387" s="3">
        <v>5</v>
      </c>
      <c r="U387" s="3">
        <v>5</v>
      </c>
      <c r="W387" s="3">
        <v>5</v>
      </c>
      <c r="Y387" s="3">
        <v>5</v>
      </c>
      <c r="AA387" s="3">
        <v>5</v>
      </c>
      <c r="AC387" s="3">
        <v>5</v>
      </c>
      <c r="AE387" s="3">
        <v>5</v>
      </c>
      <c r="AG387" s="3">
        <v>5</v>
      </c>
      <c r="AI387" s="3" t="str">
        <f t="shared" si="216"/>
        <v/>
      </c>
      <c r="AJ387" s="3">
        <v>2</v>
      </c>
      <c r="AL387" s="3">
        <v>2</v>
      </c>
      <c r="AN387" s="3" t="str">
        <f t="shared" si="217"/>
        <v/>
      </c>
      <c r="AO387" s="3" t="s">
        <v>3099</v>
      </c>
      <c r="BH387" s="3" t="str">
        <f t="shared" si="218"/>
        <v/>
      </c>
      <c r="BS387" s="3" t="str">
        <f t="shared" si="219"/>
        <v/>
      </c>
      <c r="BZ387" s="3" t="str">
        <f t="shared" si="220"/>
        <v/>
      </c>
      <c r="CD387" s="3" t="str">
        <f t="shared" si="221"/>
        <v/>
      </c>
    </row>
    <row r="388" spans="1:82" ht="15" x14ac:dyDescent="0.2">
      <c r="A388" s="3" t="s">
        <v>3101</v>
      </c>
      <c r="B388" s="21" t="s">
        <v>3137</v>
      </c>
      <c r="J388" s="1" t="str">
        <f t="shared" ref="J388:J391" si="222">IFERROR(AVERAGE(IF(G388&gt;=0,G388,""), IF(I388&gt;=0,I388,"")), "")</f>
        <v/>
      </c>
      <c r="AI388" s="3" t="str">
        <f t="shared" ref="AI388:AI391" si="223">IFERROR(AVERAGE(IF(L388&gt;=0,L388,""), IF(N388&gt;=0,N388,""), IF(P388&gt;=0,P388,""), IF(R388&gt;=0,R388,""), IF(T388&gt;=0,T388,""), IF(V388&gt;=0,V388,""), IF(X388&gt;=0,X388,""), IF(Z388&gt;=0,Z388,""), IF(AB388&gt;=0,AB388,""), IF(AD388&gt;=0,AD388,""), IF(AF388&gt;=0,AF388,""), IF(AH388&gt;=0,AH388,"")), "")</f>
        <v/>
      </c>
      <c r="AN388" s="3" t="str">
        <f t="shared" ref="AN388:AN391" si="224">IFERROR(AVERAGE(IF(AK388&gt;=0,AK388,""), IF(AM388&gt;=0,AM388,"")), "")</f>
        <v/>
      </c>
      <c r="BH388" s="3" t="str">
        <f t="shared" ref="BH388:BH391" si="225">IFERROR(AVERAGE(IF(AQ388&gt;=0,AQ388,""), IF(AS388&gt;=0,AS388,""), IF(AU388&gt;=0,AU388,""), IF(AW388&gt;=0,AW388,""), IF(AY388&gt;=0,AY388,""), IF(BA388&gt;=0,BA388,""), IF(BC388&gt;=0,BC388,""), IF(BE388&gt;=0,BE388,""), IF(BG388&gt;=0,BG388,"")), "")</f>
        <v/>
      </c>
      <c r="BS388" s="3" t="str">
        <f t="shared" ref="BS388:BS391" si="226">IFERROR(AVERAGE(IF(BP388&gt;=0,BP388,""), IF(BR388&gt;=0,BR388,"")), "")</f>
        <v/>
      </c>
      <c r="BZ388" s="3" t="str">
        <f t="shared" ref="BZ388:BZ391" si="227">IFERROR(AVERAGE(IF(BU388&gt;=0,BU388,""), IF(BW388&gt;=0,BW388,""), IF(BY388&gt;=0,BY388,"")), "")</f>
        <v/>
      </c>
      <c r="CD388" s="3" t="str">
        <f t="shared" ref="CD388:CD391" si="228">IFERROR(AVERAGE(J388,AI388,AN388,BH388,BS388,BZ388,CB388), "")</f>
        <v/>
      </c>
    </row>
    <row r="389" spans="1:82" ht="15" x14ac:dyDescent="0.2">
      <c r="A389" s="3" t="s">
        <v>3102</v>
      </c>
      <c r="B389" s="21" t="s">
        <v>3137</v>
      </c>
      <c r="J389" s="1" t="str">
        <f t="shared" si="222"/>
        <v/>
      </c>
      <c r="AI389" s="3" t="str">
        <f t="shared" si="223"/>
        <v/>
      </c>
      <c r="AN389" s="3" t="str">
        <f t="shared" si="224"/>
        <v/>
      </c>
      <c r="BH389" s="3" t="str">
        <f t="shared" si="225"/>
        <v/>
      </c>
      <c r="BS389" s="3" t="str">
        <f t="shared" si="226"/>
        <v/>
      </c>
      <c r="BZ389" s="3" t="str">
        <f t="shared" si="227"/>
        <v/>
      </c>
      <c r="CD389" s="3" t="str">
        <f t="shared" si="228"/>
        <v/>
      </c>
    </row>
    <row r="390" spans="1:82" ht="15" x14ac:dyDescent="0.2">
      <c r="A390" s="3" t="s">
        <v>3103</v>
      </c>
      <c r="B390" s="21" t="s">
        <v>3137</v>
      </c>
      <c r="J390" s="1" t="str">
        <f t="shared" si="222"/>
        <v/>
      </c>
      <c r="AI390" s="3" t="str">
        <f t="shared" si="223"/>
        <v/>
      </c>
      <c r="AN390" s="3" t="str">
        <f t="shared" si="224"/>
        <v/>
      </c>
      <c r="BH390" s="3" t="str">
        <f t="shared" si="225"/>
        <v/>
      </c>
      <c r="BS390" s="3" t="str">
        <f t="shared" si="226"/>
        <v/>
      </c>
      <c r="BZ390" s="3" t="str">
        <f t="shared" si="227"/>
        <v/>
      </c>
      <c r="CD390" s="3" t="str">
        <f t="shared" si="228"/>
        <v/>
      </c>
    </row>
    <row r="391" spans="1:82" ht="15" x14ac:dyDescent="0.2">
      <c r="A391" s="3" t="s">
        <v>3104</v>
      </c>
      <c r="B391" s="21" t="s">
        <v>3137</v>
      </c>
      <c r="G391" s="3"/>
      <c r="I391" s="3"/>
      <c r="J391" s="1" t="str">
        <f t="shared" si="222"/>
        <v/>
      </c>
      <c r="L391" s="3"/>
      <c r="N391" s="3"/>
      <c r="P391" s="3"/>
      <c r="R391" s="3"/>
      <c r="T391" s="3"/>
      <c r="V391" s="3"/>
      <c r="X391" s="3"/>
      <c r="Z391" s="3"/>
      <c r="AB391" s="3"/>
      <c r="AD391" s="3"/>
      <c r="AF391" s="3"/>
      <c r="AH391" s="3"/>
      <c r="AI391" s="3" t="str">
        <f t="shared" si="223"/>
        <v/>
      </c>
      <c r="AK391" s="3"/>
      <c r="AM391" s="3"/>
      <c r="AN391" s="3" t="str">
        <f t="shared" si="224"/>
        <v/>
      </c>
      <c r="AQ391" s="3"/>
      <c r="AS391" s="3"/>
      <c r="AU391" s="3"/>
      <c r="AW391" s="3"/>
      <c r="AY391" s="3"/>
      <c r="BA391" s="3"/>
      <c r="BC391" s="3"/>
      <c r="BE391" s="3"/>
      <c r="BG391" s="3"/>
      <c r="BH391" s="3" t="str">
        <f t="shared" si="225"/>
        <v/>
      </c>
      <c r="BP391" s="3"/>
      <c r="BR391" s="3"/>
      <c r="BS391" s="3" t="str">
        <f t="shared" si="226"/>
        <v/>
      </c>
      <c r="BU391" s="3"/>
      <c r="BW391" s="3"/>
      <c r="BY391" s="3"/>
      <c r="BZ391" s="3" t="str">
        <f t="shared" si="227"/>
        <v/>
      </c>
      <c r="CD391" s="3" t="str">
        <f t="shared" si="228"/>
        <v/>
      </c>
    </row>
  </sheetData>
  <mergeCells count="6">
    <mergeCell ref="BT1:BX1"/>
    <mergeCell ref="F1:H1"/>
    <mergeCell ref="K1:AG1"/>
    <mergeCell ref="AJ1:AL1"/>
    <mergeCell ref="AP1:BF1"/>
    <mergeCell ref="BO1:BQ1"/>
  </mergeCells>
  <hyperlinks>
    <hyperlink ref="A126" r:id="rId1" xr:uid="{29405125-417F-EA44-86FC-1D610D9769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2BCA5-1078-7F4F-8E6C-77F9C5F5810B}">
  <dimension ref="A1:BJ391"/>
  <sheetViews>
    <sheetView tabSelected="1" topLeftCell="AI1" workbookViewId="0">
      <selection activeCell="BK2" sqref="BK2"/>
    </sheetView>
  </sheetViews>
  <sheetFormatPr baseColWidth="10" defaultRowHeight="13" x14ac:dyDescent="0.15"/>
  <cols>
    <col min="1" max="1" width="40.83203125" customWidth="1"/>
    <col min="2" max="2" width="30" bestFit="1" customWidth="1"/>
    <col min="3" max="3" width="21.83203125" customWidth="1"/>
  </cols>
  <sheetData>
    <row r="1" spans="1:62" ht="55" customHeight="1" x14ac:dyDescent="0.15">
      <c r="F1" s="36" t="s">
        <v>3148</v>
      </c>
      <c r="G1" s="36"/>
      <c r="H1" s="33"/>
      <c r="I1" s="33"/>
      <c r="J1" s="33"/>
      <c r="K1" s="18"/>
      <c r="L1" s="18"/>
      <c r="M1" s="36" t="s">
        <v>3126</v>
      </c>
      <c r="N1" s="36"/>
      <c r="O1" s="33"/>
      <c r="P1" s="33"/>
      <c r="Q1" s="33"/>
      <c r="R1" s="18"/>
      <c r="T1" s="36" t="s">
        <v>3127</v>
      </c>
      <c r="U1" s="36"/>
      <c r="V1" s="33"/>
      <c r="W1" s="33"/>
      <c r="X1" s="33"/>
      <c r="Y1" s="33"/>
      <c r="Z1" s="33"/>
      <c r="AA1" s="33"/>
      <c r="AB1" s="33"/>
      <c r="AC1" s="33"/>
      <c r="AD1" s="33"/>
      <c r="AE1" s="33"/>
      <c r="AF1" s="33"/>
      <c r="AG1" s="33"/>
      <c r="AH1" s="33"/>
      <c r="AK1" s="36" t="s">
        <v>3128</v>
      </c>
      <c r="AL1" s="36"/>
      <c r="AM1" s="33"/>
      <c r="AN1" s="33"/>
      <c r="AO1" s="33"/>
      <c r="AP1" s="33"/>
      <c r="AQ1" s="33"/>
      <c r="AR1" s="33"/>
      <c r="AS1" s="33"/>
      <c r="AT1" s="19"/>
      <c r="AU1" s="20"/>
      <c r="AV1" s="36" t="s">
        <v>3129</v>
      </c>
      <c r="AW1" s="36"/>
      <c r="AX1" s="33"/>
      <c r="AY1" s="33"/>
      <c r="AZ1" s="33"/>
      <c r="BA1" s="19"/>
      <c r="BC1" s="36" t="s">
        <v>3130</v>
      </c>
      <c r="BD1" s="36"/>
      <c r="BE1" s="33"/>
      <c r="BF1" s="33"/>
      <c r="BG1" s="33"/>
      <c r="BH1" s="18"/>
      <c r="BJ1" s="16"/>
    </row>
    <row r="2" spans="1:62" ht="224" customHeight="1" x14ac:dyDescent="0.15">
      <c r="A2" s="1" t="s">
        <v>109</v>
      </c>
      <c r="B2" s="1" t="s">
        <v>3132</v>
      </c>
      <c r="C2" s="1" t="s">
        <v>0</v>
      </c>
      <c r="D2" s="1" t="s">
        <v>3133</v>
      </c>
      <c r="E2" s="1" t="s">
        <v>3134</v>
      </c>
      <c r="F2" s="1" t="s">
        <v>84</v>
      </c>
      <c r="G2" s="1" t="s">
        <v>3135</v>
      </c>
      <c r="H2" s="1" t="s">
        <v>85</v>
      </c>
      <c r="I2" s="1" t="s">
        <v>3135</v>
      </c>
      <c r="J2" s="1" t="s">
        <v>86</v>
      </c>
      <c r="K2" s="1" t="s">
        <v>3135</v>
      </c>
      <c r="L2" s="11" t="s">
        <v>3174</v>
      </c>
      <c r="M2" s="1" t="s">
        <v>87</v>
      </c>
      <c r="N2" s="1" t="s">
        <v>3135</v>
      </c>
      <c r="O2" s="1" t="s">
        <v>88</v>
      </c>
      <c r="P2" s="1" t="s">
        <v>3135</v>
      </c>
      <c r="Q2" s="1" t="s">
        <v>89</v>
      </c>
      <c r="R2" s="1" t="s">
        <v>3135</v>
      </c>
      <c r="S2" s="11" t="s">
        <v>3175</v>
      </c>
      <c r="T2" s="1" t="s">
        <v>90</v>
      </c>
      <c r="U2" s="1" t="s">
        <v>3135</v>
      </c>
      <c r="V2" s="1" t="s">
        <v>91</v>
      </c>
      <c r="W2" s="1" t="s">
        <v>3135</v>
      </c>
      <c r="X2" s="1" t="s">
        <v>92</v>
      </c>
      <c r="Y2" s="1" t="s">
        <v>3135</v>
      </c>
      <c r="Z2" s="1" t="s">
        <v>93</v>
      </c>
      <c r="AA2" s="1" t="s">
        <v>3135</v>
      </c>
      <c r="AB2" s="1" t="s">
        <v>94</v>
      </c>
      <c r="AC2" s="1" t="s">
        <v>3135</v>
      </c>
      <c r="AD2" s="1" t="s">
        <v>95</v>
      </c>
      <c r="AE2" s="1" t="s">
        <v>3135</v>
      </c>
      <c r="AF2" s="1" t="s">
        <v>96</v>
      </c>
      <c r="AG2" s="1" t="s">
        <v>3135</v>
      </c>
      <c r="AH2" s="1" t="s">
        <v>97</v>
      </c>
      <c r="AI2" s="1" t="s">
        <v>3135</v>
      </c>
      <c r="AJ2" s="11" t="s">
        <v>3127</v>
      </c>
      <c r="AK2" s="1" t="s">
        <v>98</v>
      </c>
      <c r="AL2" s="1" t="s">
        <v>3135</v>
      </c>
      <c r="AM2" s="1" t="s">
        <v>99</v>
      </c>
      <c r="AN2" s="1" t="s">
        <v>3135</v>
      </c>
      <c r="AO2" s="1" t="s">
        <v>100</v>
      </c>
      <c r="AP2" s="1" t="s">
        <v>3135</v>
      </c>
      <c r="AQ2" s="1" t="s">
        <v>101</v>
      </c>
      <c r="AR2" s="1" t="s">
        <v>3135</v>
      </c>
      <c r="AS2" s="1" t="s">
        <v>102</v>
      </c>
      <c r="AT2" s="1" t="s">
        <v>3135</v>
      </c>
      <c r="AU2" s="11" t="s">
        <v>3128</v>
      </c>
      <c r="AV2" s="1" t="s">
        <v>103</v>
      </c>
      <c r="AW2" s="1" t="s">
        <v>3135</v>
      </c>
      <c r="AX2" s="1" t="s">
        <v>104</v>
      </c>
      <c r="AY2" s="1" t="s">
        <v>3135</v>
      </c>
      <c r="AZ2" s="1" t="s">
        <v>105</v>
      </c>
      <c r="BA2" s="1" t="s">
        <v>3135</v>
      </c>
      <c r="BB2" s="11" t="s">
        <v>3170</v>
      </c>
      <c r="BC2" s="1" t="s">
        <v>106</v>
      </c>
      <c r="BD2" s="1" t="s">
        <v>3135</v>
      </c>
      <c r="BE2" s="1" t="s">
        <v>107</v>
      </c>
      <c r="BF2" s="1" t="s">
        <v>3135</v>
      </c>
      <c r="BG2" s="1" t="s">
        <v>108</v>
      </c>
      <c r="BH2" s="1" t="s">
        <v>3135</v>
      </c>
      <c r="BI2" s="11" t="s">
        <v>3176</v>
      </c>
      <c r="BJ2" s="11" t="s">
        <v>3177</v>
      </c>
    </row>
    <row r="3" spans="1:62" ht="15" x14ac:dyDescent="0.2">
      <c r="A3" s="3" t="s">
        <v>111</v>
      </c>
      <c r="B3" s="21" t="s">
        <v>3137</v>
      </c>
      <c r="C3" s="3" t="s">
        <v>112</v>
      </c>
      <c r="D3" s="3" t="s">
        <v>113</v>
      </c>
      <c r="E3" s="3" t="s">
        <v>114</v>
      </c>
      <c r="F3" s="3">
        <v>4</v>
      </c>
      <c r="G3" s="3">
        <f>(F3-1)/4</f>
        <v>0.75</v>
      </c>
      <c r="H3" s="3">
        <v>5</v>
      </c>
      <c r="I3" s="3">
        <f>(H3-1)/4</f>
        <v>1</v>
      </c>
      <c r="J3" s="3">
        <v>3</v>
      </c>
      <c r="K3" s="3">
        <f>(J3-1)/4</f>
        <v>0.5</v>
      </c>
      <c r="L3" s="3">
        <f>IFERROR(AVERAGE(IF(G3&gt;=0,G3,""), IF(I3&gt;=0,I3,""), IF(K3&gt;=0,K3,"")), "")</f>
        <v>0.75</v>
      </c>
      <c r="M3" s="3">
        <v>4</v>
      </c>
      <c r="N3" s="3">
        <f>(M3-1)/4</f>
        <v>0.75</v>
      </c>
      <c r="O3" s="3">
        <v>4</v>
      </c>
      <c r="P3" s="3">
        <f>(O3-1)/4</f>
        <v>0.75</v>
      </c>
      <c r="Q3" s="3">
        <v>5</v>
      </c>
      <c r="R3" s="3">
        <f>(Q3-1)/4</f>
        <v>1</v>
      </c>
      <c r="S3" s="3">
        <f>IFERROR(AVERAGE(IF(N3&gt;=0,N3,""), IF(P3&gt;=0,P3,""), IF(R3&gt;=0,R3,"")), "")</f>
        <v>0.83333333333333337</v>
      </c>
      <c r="T3" s="3">
        <v>4</v>
      </c>
      <c r="U3" s="3">
        <f>IF(T3="", "", (T3-1)/5)</f>
        <v>0.6</v>
      </c>
      <c r="V3" s="3">
        <v>1</v>
      </c>
      <c r="W3" s="3">
        <f>IF(V3="", "", (V3-1)/5)</f>
        <v>0</v>
      </c>
      <c r="X3" s="3">
        <v>4</v>
      </c>
      <c r="Y3" s="3">
        <f>IF(X3="", "", (X3-1)/5)</f>
        <v>0.6</v>
      </c>
      <c r="Z3" s="3">
        <v>0</v>
      </c>
      <c r="AA3" s="3">
        <f>IF(Z3="", "", (Z3-1)/5)</f>
        <v>-0.2</v>
      </c>
      <c r="AB3" s="3">
        <v>0</v>
      </c>
      <c r="AC3" s="3">
        <f>IF(AB3="", "", (AB3-1)/5)</f>
        <v>-0.2</v>
      </c>
      <c r="AD3" s="3">
        <v>0</v>
      </c>
      <c r="AE3" s="3">
        <f>IF(AD3="", "", (AD3-1)/5)</f>
        <v>-0.2</v>
      </c>
      <c r="AF3" s="3">
        <v>3</v>
      </c>
      <c r="AG3" s="3">
        <f>IF(AF3="", "", (AF3-1)/5)</f>
        <v>0.4</v>
      </c>
      <c r="AH3" s="3">
        <v>0</v>
      </c>
      <c r="AI3" s="3">
        <f>IF(AH3="", "", (AH3-1)/5)</f>
        <v>-0.2</v>
      </c>
      <c r="AJ3" s="3">
        <f>IFERROR(AVERAGE(U3,W3,Y3,AA3,AC3,AE3,AG3,AI3), "")</f>
        <v>0.1</v>
      </c>
      <c r="AK3" s="3">
        <v>2</v>
      </c>
      <c r="AL3" s="3">
        <f>IF(AK3="", "", (AK3-1)/5)</f>
        <v>0.2</v>
      </c>
      <c r="AM3" s="3">
        <v>0</v>
      </c>
      <c r="AN3" s="3">
        <f>IF(AM3="", "", (AM3-1)/5)</f>
        <v>-0.2</v>
      </c>
      <c r="AO3" s="3">
        <v>1</v>
      </c>
      <c r="AP3" s="3">
        <f>IF(AO3="", "", (AO3-1)/5)</f>
        <v>0</v>
      </c>
      <c r="AQ3" s="3">
        <v>5</v>
      </c>
      <c r="AR3" s="3">
        <f>IF(AQ3="", "", (AQ3-1)/5)</f>
        <v>0.8</v>
      </c>
      <c r="AS3" s="3">
        <v>0</v>
      </c>
      <c r="AT3" s="3">
        <f>IF(AS3="", "", (AS3-1)/5)</f>
        <v>-0.2</v>
      </c>
      <c r="AU3" s="3">
        <f>IFERROR(AVERAGE(AL3,AN3,AP3,AR3,AT3), "")</f>
        <v>0.12000000000000002</v>
      </c>
      <c r="AV3" s="3">
        <v>3</v>
      </c>
      <c r="AW3" s="3">
        <f>IF(ISBLANK(AV3), "", (AV3-1)/2)</f>
        <v>1</v>
      </c>
      <c r="AX3" s="3">
        <v>2</v>
      </c>
      <c r="AY3" s="3">
        <f>IF(ISBLANK(AX3), "", (AX3-1)/2)</f>
        <v>0.5</v>
      </c>
      <c r="AZ3" s="3">
        <v>1</v>
      </c>
      <c r="BA3" s="3">
        <f>IF(ISBLANK(AZ3), "", (AZ3-1)/2)</f>
        <v>0</v>
      </c>
      <c r="BB3" s="3">
        <f>IFERROR(AVERAGE(AW3,AY3,BA3), "")</f>
        <v>0.5</v>
      </c>
      <c r="BC3" s="3">
        <v>3</v>
      </c>
      <c r="BD3" s="3">
        <f>IF(ISBLANK(BC3), "", (BC3-1)/2)</f>
        <v>1</v>
      </c>
      <c r="BE3" s="3">
        <v>3</v>
      </c>
      <c r="BF3" s="3">
        <f>IF(ISBLANK(BE3), "", (BE3-1)/2)</f>
        <v>1</v>
      </c>
      <c r="BG3" s="3">
        <v>1</v>
      </c>
      <c r="BH3" s="3">
        <f>IF(ISBLANK(BG3), "", (BG3-1)/2)</f>
        <v>0</v>
      </c>
      <c r="BI3" s="3">
        <f>IFERROR(AVERAGE(BD3,BF3,BH3), "")</f>
        <v>0.66666666666666663</v>
      </c>
      <c r="BJ3" s="3">
        <f t="shared" ref="BJ3:BJ66" si="0">IFERROR(AVERAGE(L3,S3,AJ3,AU3,BB3,BI3), "")</f>
        <v>0.49500000000000005</v>
      </c>
    </row>
    <row r="4" spans="1:62" ht="15" x14ac:dyDescent="0.2">
      <c r="A4" s="3" t="s">
        <v>122</v>
      </c>
      <c r="B4" s="21" t="s">
        <v>3149</v>
      </c>
      <c r="C4" s="3" t="s">
        <v>123</v>
      </c>
      <c r="D4" s="3" t="s">
        <v>124</v>
      </c>
      <c r="E4" s="3" t="s">
        <v>125</v>
      </c>
      <c r="F4" s="3">
        <v>5</v>
      </c>
      <c r="G4" s="3">
        <f t="shared" ref="G4:G67" si="1">(F4-1)/4</f>
        <v>1</v>
      </c>
      <c r="H4" s="3">
        <v>5</v>
      </c>
      <c r="I4" s="3">
        <f t="shared" ref="I4:I67" si="2">(H4-1)/4</f>
        <v>1</v>
      </c>
      <c r="J4" s="3">
        <v>3</v>
      </c>
      <c r="K4" s="3">
        <f t="shared" ref="K4:K67" si="3">(J4-1)/4</f>
        <v>0.5</v>
      </c>
      <c r="L4" s="3">
        <f t="shared" ref="L4:L67" si="4">IFERROR(AVERAGE(IF(G4&gt;=0,G4,""), IF(I4&gt;=0,I4,""), IF(K4&gt;=0,K4,"")), "")</f>
        <v>0.83333333333333337</v>
      </c>
      <c r="M4" s="3">
        <v>5</v>
      </c>
      <c r="N4" s="3">
        <f t="shared" ref="N4:P19" si="5">(M4-1)/4</f>
        <v>1</v>
      </c>
      <c r="O4" s="3">
        <v>5</v>
      </c>
      <c r="P4" s="3">
        <f t="shared" si="5"/>
        <v>1</v>
      </c>
      <c r="Q4" s="3">
        <v>5</v>
      </c>
      <c r="R4" s="3">
        <f t="shared" ref="R4:R67" si="6">(Q4-1)/4</f>
        <v>1</v>
      </c>
      <c r="S4" s="3">
        <f t="shared" ref="S4:S67" si="7">IFERROR(AVERAGE(IF(N4&gt;=0,N4,""), IF(P4&gt;=0,P4,""), IF(R4&gt;=0,R4,"")), "")</f>
        <v>1</v>
      </c>
      <c r="T4" s="3">
        <v>3</v>
      </c>
      <c r="U4" s="3">
        <f t="shared" ref="U4:U67" si="8">IF(T4="", "", (T4-1)/5)</f>
        <v>0.4</v>
      </c>
      <c r="V4" s="3">
        <v>1</v>
      </c>
      <c r="W4" s="3">
        <f t="shared" ref="W4:W67" si="9">IF(V4="", "", (V4-1)/5)</f>
        <v>0</v>
      </c>
      <c r="X4" s="3">
        <v>1</v>
      </c>
      <c r="Y4" s="3">
        <f t="shared" ref="Y4:Y67" si="10">IF(X4="", "", (X4-1)/5)</f>
        <v>0</v>
      </c>
      <c r="Z4" s="3">
        <v>1</v>
      </c>
      <c r="AA4" s="3">
        <f t="shared" ref="AA4:AA67" si="11">IF(Z4="", "", (Z4-1)/5)</f>
        <v>0</v>
      </c>
      <c r="AB4" s="3">
        <v>1</v>
      </c>
      <c r="AC4" s="3">
        <f t="shared" ref="AC4:AC67" si="12">IF(AB4="", "", (AB4-1)/5)</f>
        <v>0</v>
      </c>
      <c r="AD4" s="3">
        <v>1</v>
      </c>
      <c r="AE4" s="3">
        <f t="shared" ref="AE4:AE67" si="13">IF(AD4="", "", (AD4-1)/5)</f>
        <v>0</v>
      </c>
      <c r="AF4" s="3">
        <v>1</v>
      </c>
      <c r="AG4" s="3">
        <f t="shared" ref="AG4:AG67" si="14">IF(AF4="", "", (AF4-1)/5)</f>
        <v>0</v>
      </c>
      <c r="AH4" s="3">
        <v>1</v>
      </c>
      <c r="AI4" s="3">
        <f t="shared" ref="AI4:AI67" si="15">IF(AH4="", "", (AH4-1)/5)</f>
        <v>0</v>
      </c>
      <c r="AJ4" s="3">
        <f t="shared" ref="AJ4:AJ67" si="16">IFERROR(AVERAGE(U4,W4,Y4,AA4,AC4,AE4,AG4,AI4), "")</f>
        <v>0.05</v>
      </c>
      <c r="AK4" s="3">
        <v>1</v>
      </c>
      <c r="AL4" s="3">
        <f t="shared" ref="AL4:AL67" si="17">IF(AK4="", "", (AK4-1)/5)</f>
        <v>0</v>
      </c>
      <c r="AM4" s="3">
        <v>3</v>
      </c>
      <c r="AN4" s="3">
        <f t="shared" ref="AN4:AN67" si="18">IF(AM4="", "", (AM4-1)/5)</f>
        <v>0.4</v>
      </c>
      <c r="AO4" s="3">
        <v>4</v>
      </c>
      <c r="AP4" s="3">
        <f t="shared" ref="AP4:AP67" si="19">IF(AO4="", "", (AO4-1)/5)</f>
        <v>0.6</v>
      </c>
      <c r="AQ4" s="3">
        <v>5</v>
      </c>
      <c r="AR4" s="3">
        <f t="shared" ref="AR4:AR67" si="20">IF(AQ4="", "", (AQ4-1)/5)</f>
        <v>0.8</v>
      </c>
      <c r="AS4" s="3">
        <v>1</v>
      </c>
      <c r="AT4" s="3">
        <f t="shared" ref="AT4:AT67" si="21">IF(AS4="", "", (AS4-1)/5)</f>
        <v>0</v>
      </c>
      <c r="AU4" s="3">
        <f>IFERROR(AVERAGE(AL4,AN4,AP4,AR4,AT4), "")</f>
        <v>0.36</v>
      </c>
      <c r="AV4" s="3">
        <v>3</v>
      </c>
      <c r="AW4" s="3">
        <f t="shared" ref="AW4:AW67" si="22">IF(ISBLANK(AV4), "", (AV4-1)/2)</f>
        <v>1</v>
      </c>
      <c r="AX4" s="3">
        <v>3</v>
      </c>
      <c r="AY4" s="3">
        <f t="shared" ref="AY4:AY67" si="23">IF(ISBLANK(AX4), "", (AX4-1)/2)</f>
        <v>1</v>
      </c>
      <c r="AZ4" s="3">
        <v>3</v>
      </c>
      <c r="BA4" s="3">
        <f t="shared" ref="BA4:BA67" si="24">IF(ISBLANK(AZ4), "", (AZ4-1)/2)</f>
        <v>1</v>
      </c>
      <c r="BB4" s="3">
        <f t="shared" ref="BB4:BB67" si="25">IFERROR(AVERAGE(AW4,AY4,BA4), "")</f>
        <v>1</v>
      </c>
      <c r="BC4" s="3">
        <v>3</v>
      </c>
      <c r="BD4" s="3">
        <f t="shared" ref="BD4:BD67" si="26">IF(ISBLANK(BC4), "", (BC4-1)/2)</f>
        <v>1</v>
      </c>
      <c r="BE4" s="3">
        <v>3</v>
      </c>
      <c r="BF4" s="3">
        <f t="shared" ref="BF4:BF67" si="27">IF(ISBLANK(BE4), "", (BE4-1)/2)</f>
        <v>1</v>
      </c>
      <c r="BG4" s="3">
        <v>2</v>
      </c>
      <c r="BH4" s="3">
        <f t="shared" ref="BH4:BH67" si="28">IF(ISBLANK(BG4), "", (BG4-1)/2)</f>
        <v>0.5</v>
      </c>
      <c r="BI4" s="3">
        <f t="shared" ref="BI4:BI67" si="29">IFERROR(AVERAGE(BD4,BF4,BH4), "")</f>
        <v>0.83333333333333337</v>
      </c>
      <c r="BJ4" s="3">
        <f t="shared" si="0"/>
        <v>0.67944444444444452</v>
      </c>
    </row>
    <row r="5" spans="1:62" ht="15" x14ac:dyDescent="0.2">
      <c r="A5" s="3" t="s">
        <v>141</v>
      </c>
      <c r="B5" s="21" t="s">
        <v>3137</v>
      </c>
      <c r="F5" s="3">
        <v>5</v>
      </c>
      <c r="G5" s="3">
        <f t="shared" si="1"/>
        <v>1</v>
      </c>
      <c r="H5" s="3">
        <v>4</v>
      </c>
      <c r="I5" s="3">
        <f t="shared" si="2"/>
        <v>0.75</v>
      </c>
      <c r="J5" s="3">
        <v>4</v>
      </c>
      <c r="K5" s="3">
        <f t="shared" si="3"/>
        <v>0.75</v>
      </c>
      <c r="L5" s="3">
        <f t="shared" si="4"/>
        <v>0.83333333333333337</v>
      </c>
      <c r="M5" s="3">
        <v>4</v>
      </c>
      <c r="N5" s="3">
        <f t="shared" si="5"/>
        <v>0.75</v>
      </c>
      <c r="O5" s="3">
        <v>5</v>
      </c>
      <c r="P5" s="3">
        <f t="shared" si="5"/>
        <v>1</v>
      </c>
      <c r="Q5" s="3">
        <v>5</v>
      </c>
      <c r="R5" s="3">
        <f t="shared" si="6"/>
        <v>1</v>
      </c>
      <c r="S5" s="3">
        <f t="shared" si="7"/>
        <v>0.91666666666666663</v>
      </c>
      <c r="T5" s="3">
        <v>0</v>
      </c>
      <c r="U5" s="3">
        <f t="shared" si="8"/>
        <v>-0.2</v>
      </c>
      <c r="V5" s="3">
        <v>0</v>
      </c>
      <c r="W5" s="3">
        <f t="shared" si="9"/>
        <v>-0.2</v>
      </c>
      <c r="X5" s="3">
        <v>1</v>
      </c>
      <c r="Y5" s="3">
        <f t="shared" si="10"/>
        <v>0</v>
      </c>
      <c r="Z5" s="3">
        <v>0</v>
      </c>
      <c r="AA5" s="3">
        <f t="shared" si="11"/>
        <v>-0.2</v>
      </c>
      <c r="AB5" s="3">
        <v>0</v>
      </c>
      <c r="AC5" s="3">
        <f t="shared" si="12"/>
        <v>-0.2</v>
      </c>
      <c r="AD5" s="3">
        <v>0</v>
      </c>
      <c r="AE5" s="3">
        <f t="shared" si="13"/>
        <v>-0.2</v>
      </c>
      <c r="AF5" s="3">
        <v>1</v>
      </c>
      <c r="AG5" s="3">
        <f t="shared" si="14"/>
        <v>0</v>
      </c>
      <c r="AH5" s="3">
        <v>0</v>
      </c>
      <c r="AI5" s="3">
        <f t="shared" si="15"/>
        <v>-0.2</v>
      </c>
      <c r="AJ5" s="3">
        <f t="shared" si="16"/>
        <v>-0.15</v>
      </c>
      <c r="AK5" s="3">
        <v>1</v>
      </c>
      <c r="AL5" s="3">
        <f t="shared" si="17"/>
        <v>0</v>
      </c>
      <c r="AM5" s="3">
        <v>1</v>
      </c>
      <c r="AN5" s="3">
        <f t="shared" si="18"/>
        <v>0</v>
      </c>
      <c r="AO5" s="3">
        <v>1</v>
      </c>
      <c r="AP5" s="3">
        <f t="shared" si="19"/>
        <v>0</v>
      </c>
      <c r="AQ5" s="3">
        <v>1</v>
      </c>
      <c r="AR5" s="3">
        <f t="shared" si="20"/>
        <v>0</v>
      </c>
      <c r="AS5" s="3">
        <v>0</v>
      </c>
      <c r="AT5" s="3">
        <f t="shared" si="21"/>
        <v>-0.2</v>
      </c>
      <c r="AU5" s="3">
        <f t="shared" ref="AU5:AU67" si="30">IFERROR(AVERAGE(AL5,AN5,AP5,AR5,AT5), "")</f>
        <v>-0.04</v>
      </c>
      <c r="AV5" s="3">
        <v>3</v>
      </c>
      <c r="AW5" s="3">
        <f t="shared" si="22"/>
        <v>1</v>
      </c>
      <c r="AX5" s="3">
        <v>1</v>
      </c>
      <c r="AY5" s="3">
        <f t="shared" si="23"/>
        <v>0</v>
      </c>
      <c r="AZ5" s="3">
        <v>1</v>
      </c>
      <c r="BA5" s="3">
        <f t="shared" si="24"/>
        <v>0</v>
      </c>
      <c r="BB5" s="3">
        <f t="shared" si="25"/>
        <v>0.33333333333333331</v>
      </c>
      <c r="BC5" s="3">
        <v>0</v>
      </c>
      <c r="BD5" s="3">
        <f t="shared" si="26"/>
        <v>-0.5</v>
      </c>
      <c r="BE5" s="3">
        <v>2</v>
      </c>
      <c r="BF5" s="3">
        <f t="shared" si="27"/>
        <v>0.5</v>
      </c>
      <c r="BG5" s="3">
        <v>0</v>
      </c>
      <c r="BH5" s="3">
        <f t="shared" si="28"/>
        <v>-0.5</v>
      </c>
      <c r="BI5" s="3">
        <f t="shared" si="29"/>
        <v>-0.16666666666666666</v>
      </c>
      <c r="BJ5" s="3">
        <f t="shared" si="0"/>
        <v>0.28777777777777774</v>
      </c>
    </row>
    <row r="6" spans="1:62" ht="15" x14ac:dyDescent="0.2">
      <c r="A6" s="3" t="s">
        <v>142</v>
      </c>
      <c r="B6" s="21" t="s">
        <v>3150</v>
      </c>
      <c r="C6" s="3" t="s">
        <v>143</v>
      </c>
      <c r="D6" s="3" t="s">
        <v>144</v>
      </c>
      <c r="E6" s="3" t="s">
        <v>145</v>
      </c>
      <c r="F6" s="3">
        <v>5</v>
      </c>
      <c r="G6" s="3">
        <f t="shared" si="1"/>
        <v>1</v>
      </c>
      <c r="H6" s="3">
        <v>4</v>
      </c>
      <c r="I6" s="3">
        <f t="shared" si="2"/>
        <v>0.75</v>
      </c>
      <c r="J6" s="3">
        <v>2</v>
      </c>
      <c r="K6" s="3">
        <f t="shared" si="3"/>
        <v>0.25</v>
      </c>
      <c r="L6" s="3">
        <f t="shared" si="4"/>
        <v>0.66666666666666663</v>
      </c>
      <c r="M6" s="3">
        <v>3</v>
      </c>
      <c r="N6" s="3">
        <f t="shared" si="5"/>
        <v>0.5</v>
      </c>
      <c r="O6" s="3">
        <v>4</v>
      </c>
      <c r="P6" s="3">
        <f t="shared" si="5"/>
        <v>0.75</v>
      </c>
      <c r="Q6" s="3">
        <v>5</v>
      </c>
      <c r="R6" s="3">
        <f t="shared" si="6"/>
        <v>1</v>
      </c>
      <c r="S6" s="3">
        <f t="shared" si="7"/>
        <v>0.75</v>
      </c>
      <c r="T6" s="3">
        <v>0</v>
      </c>
      <c r="U6" s="3">
        <f t="shared" si="8"/>
        <v>-0.2</v>
      </c>
      <c r="V6" s="3">
        <v>0</v>
      </c>
      <c r="W6" s="3">
        <f t="shared" si="9"/>
        <v>-0.2</v>
      </c>
      <c r="X6" s="3">
        <v>1</v>
      </c>
      <c r="Y6" s="3">
        <f t="shared" si="10"/>
        <v>0</v>
      </c>
      <c r="Z6" s="3">
        <v>0</v>
      </c>
      <c r="AA6" s="3">
        <f t="shared" si="11"/>
        <v>-0.2</v>
      </c>
      <c r="AB6" s="3">
        <v>0</v>
      </c>
      <c r="AC6" s="3">
        <f t="shared" si="12"/>
        <v>-0.2</v>
      </c>
      <c r="AD6" s="3">
        <v>0</v>
      </c>
      <c r="AE6" s="3">
        <f t="shared" si="13"/>
        <v>-0.2</v>
      </c>
      <c r="AF6" s="3">
        <v>0</v>
      </c>
      <c r="AG6" s="3">
        <f t="shared" si="14"/>
        <v>-0.2</v>
      </c>
      <c r="AH6" s="3">
        <v>0</v>
      </c>
      <c r="AI6" s="3">
        <f t="shared" si="15"/>
        <v>-0.2</v>
      </c>
      <c r="AJ6" s="3">
        <f t="shared" si="16"/>
        <v>-0.17499999999999999</v>
      </c>
      <c r="AK6" s="3">
        <v>5</v>
      </c>
      <c r="AL6" s="3">
        <f t="shared" si="17"/>
        <v>0.8</v>
      </c>
      <c r="AM6" s="3">
        <v>0</v>
      </c>
      <c r="AN6" s="3">
        <f t="shared" si="18"/>
        <v>-0.2</v>
      </c>
      <c r="AO6" s="3">
        <v>4</v>
      </c>
      <c r="AP6" s="3">
        <f t="shared" si="19"/>
        <v>0.6</v>
      </c>
      <c r="AQ6" s="3">
        <v>4</v>
      </c>
      <c r="AR6" s="3">
        <f t="shared" si="20"/>
        <v>0.6</v>
      </c>
      <c r="AS6" s="3">
        <v>0</v>
      </c>
      <c r="AT6" s="3">
        <f t="shared" si="21"/>
        <v>-0.2</v>
      </c>
      <c r="AU6" s="3">
        <f t="shared" si="30"/>
        <v>0.32000000000000006</v>
      </c>
      <c r="AV6" s="3">
        <v>3</v>
      </c>
      <c r="AW6" s="3">
        <f t="shared" si="22"/>
        <v>1</v>
      </c>
      <c r="AX6" s="3">
        <v>3</v>
      </c>
      <c r="AY6" s="3">
        <f t="shared" si="23"/>
        <v>1</v>
      </c>
      <c r="AZ6" s="3">
        <v>2</v>
      </c>
      <c r="BA6" s="3">
        <f t="shared" si="24"/>
        <v>0.5</v>
      </c>
      <c r="BB6" s="3">
        <f t="shared" si="25"/>
        <v>0.83333333333333337</v>
      </c>
      <c r="BC6" s="3">
        <v>0</v>
      </c>
      <c r="BD6" s="3">
        <f t="shared" si="26"/>
        <v>-0.5</v>
      </c>
      <c r="BE6" s="3">
        <v>3</v>
      </c>
      <c r="BF6" s="3">
        <f t="shared" si="27"/>
        <v>1</v>
      </c>
      <c r="BG6" s="3">
        <v>1</v>
      </c>
      <c r="BH6" s="3">
        <f t="shared" si="28"/>
        <v>0</v>
      </c>
      <c r="BI6" s="3">
        <f t="shared" si="29"/>
        <v>0.16666666666666666</v>
      </c>
      <c r="BJ6" s="3">
        <f t="shared" si="0"/>
        <v>0.4269444444444444</v>
      </c>
    </row>
    <row r="7" spans="1:62" ht="15" x14ac:dyDescent="0.2">
      <c r="B7" s="21" t="s">
        <v>3137</v>
      </c>
      <c r="G7" s="3">
        <f t="shared" si="1"/>
        <v>-0.25</v>
      </c>
      <c r="I7" s="3">
        <f t="shared" si="2"/>
        <v>-0.25</v>
      </c>
      <c r="K7" s="3">
        <f t="shared" si="3"/>
        <v>-0.25</v>
      </c>
      <c r="L7" s="3" t="str">
        <f t="shared" si="4"/>
        <v/>
      </c>
      <c r="N7" s="3">
        <f t="shared" si="5"/>
        <v>-0.25</v>
      </c>
      <c r="P7" s="3">
        <f t="shared" si="5"/>
        <v>-0.25</v>
      </c>
      <c r="R7" s="3">
        <f t="shared" si="6"/>
        <v>-0.25</v>
      </c>
      <c r="S7" s="3" t="str">
        <f t="shared" si="7"/>
        <v/>
      </c>
      <c r="U7" s="3" t="str">
        <f t="shared" si="8"/>
        <v/>
      </c>
      <c r="W7" s="3" t="str">
        <f t="shared" si="9"/>
        <v/>
      </c>
      <c r="Y7" s="3" t="str">
        <f t="shared" si="10"/>
        <v/>
      </c>
      <c r="AA7" s="3" t="str">
        <f t="shared" si="11"/>
        <v/>
      </c>
      <c r="AC7" s="3" t="str">
        <f t="shared" si="12"/>
        <v/>
      </c>
      <c r="AE7" s="3" t="str">
        <f t="shared" si="13"/>
        <v/>
      </c>
      <c r="AG7" s="3" t="str">
        <f t="shared" si="14"/>
        <v/>
      </c>
      <c r="AI7" s="3" t="str">
        <f t="shared" si="15"/>
        <v/>
      </c>
      <c r="AJ7" s="3" t="str">
        <f t="shared" si="16"/>
        <v/>
      </c>
      <c r="AL7" s="3" t="str">
        <f t="shared" si="17"/>
        <v/>
      </c>
      <c r="AN7" s="3" t="str">
        <f t="shared" si="18"/>
        <v/>
      </c>
      <c r="AP7" s="3" t="str">
        <f t="shared" si="19"/>
        <v/>
      </c>
      <c r="AR7" s="3" t="str">
        <f t="shared" si="20"/>
        <v/>
      </c>
      <c r="AT7" s="3" t="str">
        <f t="shared" si="21"/>
        <v/>
      </c>
      <c r="AU7" s="3" t="str">
        <f t="shared" si="30"/>
        <v/>
      </c>
      <c r="AW7" s="3" t="str">
        <f t="shared" si="22"/>
        <v/>
      </c>
      <c r="AY7" s="3" t="str">
        <f t="shared" si="23"/>
        <v/>
      </c>
      <c r="BA7" s="3" t="str">
        <f t="shared" si="24"/>
        <v/>
      </c>
      <c r="BB7" s="3" t="str">
        <f t="shared" si="25"/>
        <v/>
      </c>
      <c r="BD7" s="3" t="str">
        <f t="shared" si="26"/>
        <v/>
      </c>
      <c r="BF7" s="3" t="str">
        <f t="shared" si="27"/>
        <v/>
      </c>
      <c r="BH7" s="3" t="str">
        <f t="shared" si="28"/>
        <v/>
      </c>
      <c r="BI7" s="3" t="str">
        <f t="shared" si="29"/>
        <v/>
      </c>
      <c r="BJ7" s="3" t="str">
        <f t="shared" si="0"/>
        <v/>
      </c>
    </row>
    <row r="8" spans="1:62" ht="15" x14ac:dyDescent="0.2">
      <c r="A8" s="3" t="s">
        <v>152</v>
      </c>
      <c r="B8" s="21" t="s">
        <v>3138</v>
      </c>
      <c r="C8" s="3" t="s">
        <v>153</v>
      </c>
      <c r="D8" s="3" t="s">
        <v>113</v>
      </c>
      <c r="E8" s="3" t="s">
        <v>154</v>
      </c>
      <c r="F8" s="3">
        <v>5</v>
      </c>
      <c r="G8" s="3">
        <f t="shared" si="1"/>
        <v>1</v>
      </c>
      <c r="H8" s="3">
        <v>4</v>
      </c>
      <c r="I8" s="3">
        <f t="shared" si="2"/>
        <v>0.75</v>
      </c>
      <c r="J8" s="3">
        <v>2</v>
      </c>
      <c r="K8" s="3">
        <f t="shared" si="3"/>
        <v>0.25</v>
      </c>
      <c r="L8" s="3">
        <f t="shared" si="4"/>
        <v>0.66666666666666663</v>
      </c>
      <c r="M8" s="3">
        <v>4</v>
      </c>
      <c r="N8" s="3">
        <f t="shared" si="5"/>
        <v>0.75</v>
      </c>
      <c r="O8" s="3">
        <v>5</v>
      </c>
      <c r="P8" s="3">
        <f t="shared" si="5"/>
        <v>1</v>
      </c>
      <c r="Q8" s="3">
        <v>5</v>
      </c>
      <c r="R8" s="3">
        <f t="shared" si="6"/>
        <v>1</v>
      </c>
      <c r="S8" s="3">
        <f t="shared" si="7"/>
        <v>0.91666666666666663</v>
      </c>
      <c r="T8" s="3">
        <v>1</v>
      </c>
      <c r="U8" s="3">
        <f t="shared" si="8"/>
        <v>0</v>
      </c>
      <c r="V8" s="3">
        <v>2</v>
      </c>
      <c r="W8" s="3">
        <f t="shared" si="9"/>
        <v>0.2</v>
      </c>
      <c r="X8" s="3">
        <v>3</v>
      </c>
      <c r="Y8" s="3">
        <f t="shared" si="10"/>
        <v>0.4</v>
      </c>
      <c r="Z8" s="3">
        <v>2</v>
      </c>
      <c r="AA8" s="3">
        <f t="shared" si="11"/>
        <v>0.2</v>
      </c>
      <c r="AB8" s="3">
        <v>0</v>
      </c>
      <c r="AC8" s="3">
        <f t="shared" si="12"/>
        <v>-0.2</v>
      </c>
      <c r="AD8" s="3">
        <v>0</v>
      </c>
      <c r="AE8" s="3">
        <f t="shared" si="13"/>
        <v>-0.2</v>
      </c>
      <c r="AF8" s="3">
        <v>0</v>
      </c>
      <c r="AG8" s="3">
        <f t="shared" si="14"/>
        <v>-0.2</v>
      </c>
      <c r="AH8" s="3">
        <v>0</v>
      </c>
      <c r="AI8" s="3">
        <f t="shared" si="15"/>
        <v>-0.2</v>
      </c>
      <c r="AJ8" s="3">
        <f t="shared" si="16"/>
        <v>0</v>
      </c>
      <c r="AK8" s="3">
        <v>2</v>
      </c>
      <c r="AL8" s="3">
        <f t="shared" si="17"/>
        <v>0.2</v>
      </c>
      <c r="AM8" s="3">
        <v>0</v>
      </c>
      <c r="AN8" s="3">
        <f t="shared" si="18"/>
        <v>-0.2</v>
      </c>
      <c r="AO8" s="3">
        <v>2</v>
      </c>
      <c r="AP8" s="3">
        <f t="shared" si="19"/>
        <v>0.2</v>
      </c>
      <c r="AQ8" s="3">
        <v>5</v>
      </c>
      <c r="AR8" s="3">
        <f t="shared" si="20"/>
        <v>0.8</v>
      </c>
      <c r="AS8" s="3">
        <v>1</v>
      </c>
      <c r="AT8" s="3">
        <f t="shared" si="21"/>
        <v>0</v>
      </c>
      <c r="AU8" s="3">
        <f t="shared" si="30"/>
        <v>0.2</v>
      </c>
      <c r="AV8" s="3">
        <v>2</v>
      </c>
      <c r="AW8" s="3">
        <f t="shared" si="22"/>
        <v>0.5</v>
      </c>
      <c r="AX8" s="3">
        <v>0</v>
      </c>
      <c r="AY8" s="3">
        <f t="shared" si="23"/>
        <v>-0.5</v>
      </c>
      <c r="AZ8" s="3">
        <v>0</v>
      </c>
      <c r="BA8" s="3">
        <f t="shared" si="24"/>
        <v>-0.5</v>
      </c>
      <c r="BB8" s="3">
        <f>IFERROR(AVERAGE(AW8,AY8,BA8), "")</f>
        <v>-0.16666666666666666</v>
      </c>
      <c r="BC8" s="3">
        <v>0</v>
      </c>
      <c r="BD8" s="3">
        <f t="shared" si="26"/>
        <v>-0.5</v>
      </c>
      <c r="BE8" s="3">
        <v>2</v>
      </c>
      <c r="BF8" s="3">
        <f t="shared" si="27"/>
        <v>0.5</v>
      </c>
      <c r="BG8" s="3">
        <v>0</v>
      </c>
      <c r="BH8" s="3">
        <f t="shared" si="28"/>
        <v>-0.5</v>
      </c>
      <c r="BI8" s="3">
        <f t="shared" si="29"/>
        <v>-0.16666666666666666</v>
      </c>
      <c r="BJ8" s="3">
        <f t="shared" si="0"/>
        <v>0.24166666666666661</v>
      </c>
    </row>
    <row r="9" spans="1:62" ht="15" x14ac:dyDescent="0.2">
      <c r="A9" s="3" t="s">
        <v>164</v>
      </c>
      <c r="B9" s="21" t="s">
        <v>3137</v>
      </c>
      <c r="C9" s="3" t="s">
        <v>165</v>
      </c>
      <c r="D9" s="3" t="s">
        <v>124</v>
      </c>
      <c r="E9" s="3" t="s">
        <v>166</v>
      </c>
      <c r="F9" s="3">
        <v>3</v>
      </c>
      <c r="G9" s="3">
        <f t="shared" si="1"/>
        <v>0.5</v>
      </c>
      <c r="H9" s="3">
        <v>5</v>
      </c>
      <c r="I9" s="3">
        <f t="shared" si="2"/>
        <v>1</v>
      </c>
      <c r="J9" s="3">
        <v>3</v>
      </c>
      <c r="K9" s="3">
        <f t="shared" si="3"/>
        <v>0.5</v>
      </c>
      <c r="L9" s="3">
        <f t="shared" si="4"/>
        <v>0.66666666666666663</v>
      </c>
      <c r="M9" s="3">
        <v>5</v>
      </c>
      <c r="N9" s="3">
        <f t="shared" si="5"/>
        <v>1</v>
      </c>
      <c r="O9" s="3">
        <v>5</v>
      </c>
      <c r="P9" s="3">
        <f t="shared" si="5"/>
        <v>1</v>
      </c>
      <c r="Q9" s="3">
        <v>5</v>
      </c>
      <c r="R9" s="3">
        <f t="shared" si="6"/>
        <v>1</v>
      </c>
      <c r="S9" s="3">
        <f t="shared" si="7"/>
        <v>1</v>
      </c>
      <c r="T9" s="3">
        <v>0</v>
      </c>
      <c r="U9" s="3">
        <f t="shared" si="8"/>
        <v>-0.2</v>
      </c>
      <c r="V9" s="3">
        <v>0</v>
      </c>
      <c r="W9" s="3">
        <f t="shared" si="9"/>
        <v>-0.2</v>
      </c>
      <c r="X9" s="3">
        <v>1</v>
      </c>
      <c r="Y9" s="3">
        <f t="shared" si="10"/>
        <v>0</v>
      </c>
      <c r="Z9" s="3">
        <v>0</v>
      </c>
      <c r="AA9" s="3">
        <f t="shared" si="11"/>
        <v>-0.2</v>
      </c>
      <c r="AB9" s="3">
        <v>0</v>
      </c>
      <c r="AC9" s="3">
        <f t="shared" si="12"/>
        <v>-0.2</v>
      </c>
      <c r="AD9" s="3">
        <v>0</v>
      </c>
      <c r="AE9" s="3">
        <f t="shared" si="13"/>
        <v>-0.2</v>
      </c>
      <c r="AF9" s="3">
        <v>0</v>
      </c>
      <c r="AG9" s="3">
        <f t="shared" si="14"/>
        <v>-0.2</v>
      </c>
      <c r="AH9" s="3">
        <v>0</v>
      </c>
      <c r="AI9" s="3">
        <f t="shared" si="15"/>
        <v>-0.2</v>
      </c>
      <c r="AJ9" s="3">
        <f t="shared" si="16"/>
        <v>-0.17499999999999999</v>
      </c>
      <c r="AK9" s="3">
        <v>0</v>
      </c>
      <c r="AL9" s="3">
        <f t="shared" si="17"/>
        <v>-0.2</v>
      </c>
      <c r="AM9" s="3">
        <v>0</v>
      </c>
      <c r="AN9" s="3">
        <f t="shared" si="18"/>
        <v>-0.2</v>
      </c>
      <c r="AO9" s="3">
        <v>0</v>
      </c>
      <c r="AP9" s="3">
        <f t="shared" si="19"/>
        <v>-0.2</v>
      </c>
      <c r="AQ9" s="3">
        <v>0</v>
      </c>
      <c r="AR9" s="3">
        <f t="shared" si="20"/>
        <v>-0.2</v>
      </c>
      <c r="AS9" s="3">
        <v>0</v>
      </c>
      <c r="AT9" s="3">
        <f t="shared" si="21"/>
        <v>-0.2</v>
      </c>
      <c r="AU9" s="3">
        <f t="shared" si="30"/>
        <v>-0.2</v>
      </c>
      <c r="AV9" s="3">
        <v>3</v>
      </c>
      <c r="AW9" s="3">
        <f t="shared" si="22"/>
        <v>1</v>
      </c>
      <c r="AX9" s="3">
        <v>0</v>
      </c>
      <c r="AY9" s="3">
        <f t="shared" si="23"/>
        <v>-0.5</v>
      </c>
      <c r="AZ9" s="3">
        <v>3</v>
      </c>
      <c r="BA9" s="3">
        <f t="shared" si="24"/>
        <v>1</v>
      </c>
      <c r="BB9" s="3">
        <f t="shared" si="25"/>
        <v>0.5</v>
      </c>
      <c r="BC9" s="3">
        <v>0</v>
      </c>
      <c r="BD9" s="3">
        <f t="shared" si="26"/>
        <v>-0.5</v>
      </c>
      <c r="BE9" s="3">
        <v>3</v>
      </c>
      <c r="BF9" s="3">
        <f t="shared" si="27"/>
        <v>1</v>
      </c>
      <c r="BG9" s="3">
        <v>3</v>
      </c>
      <c r="BH9" s="3">
        <f t="shared" si="28"/>
        <v>1</v>
      </c>
      <c r="BI9" s="3">
        <f t="shared" si="29"/>
        <v>0.5</v>
      </c>
      <c r="BJ9" s="3">
        <f t="shared" si="0"/>
        <v>0.38194444444444442</v>
      </c>
    </row>
    <row r="10" spans="1:62" ht="15" x14ac:dyDescent="0.2">
      <c r="A10" s="3" t="s">
        <v>174</v>
      </c>
      <c r="B10" s="21" t="s">
        <v>3137</v>
      </c>
      <c r="C10" s="3" t="s">
        <v>175</v>
      </c>
      <c r="D10" s="3" t="s">
        <v>124</v>
      </c>
      <c r="E10" s="3" t="s">
        <v>176</v>
      </c>
      <c r="F10" s="3">
        <v>5</v>
      </c>
      <c r="G10" s="3">
        <f t="shared" si="1"/>
        <v>1</v>
      </c>
      <c r="H10" s="3">
        <v>5</v>
      </c>
      <c r="I10" s="3">
        <f t="shared" si="2"/>
        <v>1</v>
      </c>
      <c r="J10" s="3">
        <v>5</v>
      </c>
      <c r="K10" s="3">
        <f t="shared" si="3"/>
        <v>1</v>
      </c>
      <c r="L10" s="3">
        <f t="shared" si="4"/>
        <v>1</v>
      </c>
      <c r="M10" s="3">
        <v>5</v>
      </c>
      <c r="N10" s="3">
        <f t="shared" si="5"/>
        <v>1</v>
      </c>
      <c r="O10" s="3">
        <v>5</v>
      </c>
      <c r="P10" s="3">
        <f t="shared" si="5"/>
        <v>1</v>
      </c>
      <c r="Q10" s="3">
        <v>5</v>
      </c>
      <c r="R10" s="3">
        <f t="shared" si="6"/>
        <v>1</v>
      </c>
      <c r="S10" s="3">
        <f t="shared" si="7"/>
        <v>1</v>
      </c>
      <c r="T10" s="3">
        <v>4</v>
      </c>
      <c r="U10" s="3">
        <f t="shared" si="8"/>
        <v>0.6</v>
      </c>
      <c r="V10" s="3">
        <v>3</v>
      </c>
      <c r="W10" s="3">
        <f t="shared" si="9"/>
        <v>0.4</v>
      </c>
      <c r="X10" s="3">
        <v>4</v>
      </c>
      <c r="Y10" s="3">
        <f t="shared" si="10"/>
        <v>0.6</v>
      </c>
      <c r="Z10" s="3">
        <v>1</v>
      </c>
      <c r="AA10" s="3">
        <f t="shared" si="11"/>
        <v>0</v>
      </c>
      <c r="AB10" s="3">
        <v>3</v>
      </c>
      <c r="AC10" s="3">
        <f t="shared" si="12"/>
        <v>0.4</v>
      </c>
      <c r="AD10" s="3">
        <v>0</v>
      </c>
      <c r="AE10" s="3">
        <f t="shared" si="13"/>
        <v>-0.2</v>
      </c>
      <c r="AF10" s="3">
        <v>0</v>
      </c>
      <c r="AG10" s="3">
        <f t="shared" si="14"/>
        <v>-0.2</v>
      </c>
      <c r="AH10" s="3">
        <v>0</v>
      </c>
      <c r="AI10" s="3">
        <f t="shared" si="15"/>
        <v>-0.2</v>
      </c>
      <c r="AJ10" s="3">
        <f t="shared" si="16"/>
        <v>0.17500000000000002</v>
      </c>
      <c r="AK10" s="3">
        <v>6</v>
      </c>
      <c r="AL10" s="3">
        <f t="shared" si="17"/>
        <v>1</v>
      </c>
      <c r="AM10" s="3">
        <v>3</v>
      </c>
      <c r="AN10" s="3">
        <f t="shared" si="18"/>
        <v>0.4</v>
      </c>
      <c r="AO10" s="3">
        <v>4</v>
      </c>
      <c r="AP10" s="3">
        <f t="shared" si="19"/>
        <v>0.6</v>
      </c>
      <c r="AQ10" s="3">
        <v>0</v>
      </c>
      <c r="AR10" s="3">
        <f t="shared" si="20"/>
        <v>-0.2</v>
      </c>
      <c r="AS10" s="3">
        <v>5</v>
      </c>
      <c r="AT10" s="3">
        <f t="shared" si="21"/>
        <v>0.8</v>
      </c>
      <c r="AU10" s="3">
        <f t="shared" si="30"/>
        <v>0.52</v>
      </c>
      <c r="AV10" s="3">
        <v>3</v>
      </c>
      <c r="AW10" s="3">
        <f t="shared" si="22"/>
        <v>1</v>
      </c>
      <c r="AX10" s="3">
        <v>3</v>
      </c>
      <c r="AY10" s="3">
        <f t="shared" si="23"/>
        <v>1</v>
      </c>
      <c r="AZ10" s="3">
        <v>1</v>
      </c>
      <c r="BA10" s="3">
        <f t="shared" si="24"/>
        <v>0</v>
      </c>
      <c r="BB10" s="3">
        <f t="shared" si="25"/>
        <v>0.66666666666666663</v>
      </c>
      <c r="BC10" s="3">
        <v>3</v>
      </c>
      <c r="BD10" s="3">
        <f t="shared" si="26"/>
        <v>1</v>
      </c>
      <c r="BE10" s="3">
        <v>2</v>
      </c>
      <c r="BF10" s="3">
        <f t="shared" si="27"/>
        <v>0.5</v>
      </c>
      <c r="BG10" s="3">
        <v>2</v>
      </c>
      <c r="BH10" s="3">
        <f t="shared" si="28"/>
        <v>0.5</v>
      </c>
      <c r="BI10" s="3">
        <f t="shared" si="29"/>
        <v>0.66666666666666663</v>
      </c>
      <c r="BJ10" s="3">
        <f t="shared" si="0"/>
        <v>0.67138888888888892</v>
      </c>
    </row>
    <row r="11" spans="1:62" ht="15" x14ac:dyDescent="0.2">
      <c r="A11" s="3" t="s">
        <v>185</v>
      </c>
      <c r="B11" s="21" t="s">
        <v>3150</v>
      </c>
      <c r="C11" s="3" t="s">
        <v>186</v>
      </c>
      <c r="D11" s="3" t="s">
        <v>144</v>
      </c>
      <c r="E11" s="3" t="s">
        <v>187</v>
      </c>
      <c r="F11" s="3">
        <v>4</v>
      </c>
      <c r="G11" s="3">
        <f t="shared" si="1"/>
        <v>0.75</v>
      </c>
      <c r="H11" s="3">
        <v>3</v>
      </c>
      <c r="I11" s="3">
        <f t="shared" si="2"/>
        <v>0.5</v>
      </c>
      <c r="J11" s="3">
        <v>3</v>
      </c>
      <c r="K11" s="3">
        <f t="shared" si="3"/>
        <v>0.5</v>
      </c>
      <c r="L11" s="3">
        <f t="shared" si="4"/>
        <v>0.58333333333333337</v>
      </c>
      <c r="M11" s="3">
        <v>4</v>
      </c>
      <c r="N11" s="3">
        <f t="shared" si="5"/>
        <v>0.75</v>
      </c>
      <c r="O11" s="3">
        <v>4</v>
      </c>
      <c r="P11" s="3">
        <f t="shared" si="5"/>
        <v>0.75</v>
      </c>
      <c r="Q11" s="3">
        <v>2</v>
      </c>
      <c r="R11" s="3">
        <f t="shared" si="6"/>
        <v>0.25</v>
      </c>
      <c r="S11" s="3">
        <f t="shared" si="7"/>
        <v>0.58333333333333337</v>
      </c>
      <c r="T11" s="3">
        <v>0</v>
      </c>
      <c r="U11" s="3">
        <f t="shared" si="8"/>
        <v>-0.2</v>
      </c>
      <c r="V11" s="3">
        <v>0</v>
      </c>
      <c r="W11" s="3">
        <f t="shared" si="9"/>
        <v>-0.2</v>
      </c>
      <c r="X11" s="3">
        <v>0</v>
      </c>
      <c r="Y11" s="3">
        <f t="shared" si="10"/>
        <v>-0.2</v>
      </c>
      <c r="Z11" s="3">
        <v>0</v>
      </c>
      <c r="AA11" s="3">
        <f t="shared" si="11"/>
        <v>-0.2</v>
      </c>
      <c r="AB11" s="3">
        <v>0</v>
      </c>
      <c r="AC11" s="3">
        <f t="shared" si="12"/>
        <v>-0.2</v>
      </c>
      <c r="AD11" s="3">
        <v>0</v>
      </c>
      <c r="AE11" s="3">
        <f t="shared" si="13"/>
        <v>-0.2</v>
      </c>
      <c r="AF11" s="3">
        <v>0</v>
      </c>
      <c r="AG11" s="3">
        <f t="shared" si="14"/>
        <v>-0.2</v>
      </c>
      <c r="AH11" s="3">
        <v>0</v>
      </c>
      <c r="AI11" s="3">
        <f t="shared" si="15"/>
        <v>-0.2</v>
      </c>
      <c r="AJ11" s="3">
        <f t="shared" si="16"/>
        <v>-0.19999999999999998</v>
      </c>
      <c r="AK11" s="3">
        <v>4</v>
      </c>
      <c r="AL11" s="3">
        <f t="shared" si="17"/>
        <v>0.6</v>
      </c>
      <c r="AM11" s="3">
        <v>0</v>
      </c>
      <c r="AN11" s="3">
        <f t="shared" si="18"/>
        <v>-0.2</v>
      </c>
      <c r="AO11" s="3">
        <v>1</v>
      </c>
      <c r="AP11" s="3">
        <f t="shared" si="19"/>
        <v>0</v>
      </c>
      <c r="AQ11" s="3">
        <v>0</v>
      </c>
      <c r="AR11" s="3">
        <f t="shared" si="20"/>
        <v>-0.2</v>
      </c>
      <c r="AS11" s="3">
        <v>3</v>
      </c>
      <c r="AT11" s="3">
        <f t="shared" si="21"/>
        <v>0.4</v>
      </c>
      <c r="AU11" s="3">
        <f t="shared" si="30"/>
        <v>0.12</v>
      </c>
      <c r="AV11" s="3">
        <v>3</v>
      </c>
      <c r="AW11" s="3">
        <f t="shared" si="22"/>
        <v>1</v>
      </c>
      <c r="AX11" s="3">
        <v>2</v>
      </c>
      <c r="AY11" s="3">
        <f t="shared" si="23"/>
        <v>0.5</v>
      </c>
      <c r="AZ11" s="3">
        <v>1</v>
      </c>
      <c r="BA11" s="3">
        <f t="shared" si="24"/>
        <v>0</v>
      </c>
      <c r="BB11" s="3">
        <f t="shared" si="25"/>
        <v>0.5</v>
      </c>
      <c r="BC11" s="3">
        <v>0</v>
      </c>
      <c r="BD11" s="3">
        <f t="shared" si="26"/>
        <v>-0.5</v>
      </c>
      <c r="BE11" s="3">
        <v>3</v>
      </c>
      <c r="BF11" s="3">
        <f t="shared" si="27"/>
        <v>1</v>
      </c>
      <c r="BG11" s="3">
        <v>1</v>
      </c>
      <c r="BH11" s="3">
        <f t="shared" si="28"/>
        <v>0</v>
      </c>
      <c r="BI11" s="3">
        <f t="shared" si="29"/>
        <v>0.16666666666666666</v>
      </c>
      <c r="BJ11" s="3">
        <f t="shared" si="0"/>
        <v>0.29222222222222227</v>
      </c>
    </row>
    <row r="12" spans="1:62" ht="15" x14ac:dyDescent="0.2">
      <c r="A12" s="3" t="s">
        <v>193</v>
      </c>
      <c r="B12" s="21" t="s">
        <v>3137</v>
      </c>
      <c r="C12" s="3" t="s">
        <v>194</v>
      </c>
      <c r="D12" s="3" t="s">
        <v>124</v>
      </c>
      <c r="E12" s="3" t="s">
        <v>195</v>
      </c>
      <c r="F12" s="3">
        <v>4</v>
      </c>
      <c r="G12" s="3">
        <f t="shared" si="1"/>
        <v>0.75</v>
      </c>
      <c r="H12" s="3">
        <v>5</v>
      </c>
      <c r="I12" s="3">
        <f t="shared" si="2"/>
        <v>1</v>
      </c>
      <c r="J12" s="3">
        <v>4</v>
      </c>
      <c r="K12" s="3">
        <f t="shared" si="3"/>
        <v>0.75</v>
      </c>
      <c r="L12" s="3">
        <f t="shared" si="4"/>
        <v>0.83333333333333337</v>
      </c>
      <c r="M12" s="3">
        <v>4</v>
      </c>
      <c r="N12" s="3">
        <f t="shared" si="5"/>
        <v>0.75</v>
      </c>
      <c r="O12" s="3">
        <v>5</v>
      </c>
      <c r="P12" s="3">
        <f t="shared" si="5"/>
        <v>1</v>
      </c>
      <c r="Q12" s="3">
        <v>5</v>
      </c>
      <c r="R12" s="3">
        <f t="shared" si="6"/>
        <v>1</v>
      </c>
      <c r="S12" s="3">
        <f t="shared" si="7"/>
        <v>0.91666666666666663</v>
      </c>
      <c r="T12" s="3">
        <v>0</v>
      </c>
      <c r="U12" s="3">
        <f t="shared" si="8"/>
        <v>-0.2</v>
      </c>
      <c r="V12" s="3">
        <v>0</v>
      </c>
      <c r="W12" s="3">
        <f t="shared" si="9"/>
        <v>-0.2</v>
      </c>
      <c r="X12" s="3">
        <v>0</v>
      </c>
      <c r="Y12" s="3">
        <f t="shared" si="10"/>
        <v>-0.2</v>
      </c>
      <c r="Z12" s="3">
        <v>0</v>
      </c>
      <c r="AA12" s="3">
        <f t="shared" si="11"/>
        <v>-0.2</v>
      </c>
      <c r="AB12" s="3">
        <v>2</v>
      </c>
      <c r="AC12" s="3">
        <f t="shared" si="12"/>
        <v>0.2</v>
      </c>
      <c r="AD12" s="3">
        <v>0</v>
      </c>
      <c r="AE12" s="3">
        <f t="shared" si="13"/>
        <v>-0.2</v>
      </c>
      <c r="AF12" s="3">
        <v>0</v>
      </c>
      <c r="AG12" s="3">
        <f t="shared" si="14"/>
        <v>-0.2</v>
      </c>
      <c r="AH12" s="3">
        <v>1</v>
      </c>
      <c r="AI12" s="3">
        <f t="shared" si="15"/>
        <v>0</v>
      </c>
      <c r="AJ12" s="3">
        <f t="shared" si="16"/>
        <v>-0.125</v>
      </c>
      <c r="AK12" s="3">
        <v>0</v>
      </c>
      <c r="AL12" s="3">
        <f t="shared" si="17"/>
        <v>-0.2</v>
      </c>
      <c r="AM12" s="3">
        <v>0</v>
      </c>
      <c r="AN12" s="3">
        <f t="shared" si="18"/>
        <v>-0.2</v>
      </c>
      <c r="AO12" s="3">
        <v>1</v>
      </c>
      <c r="AP12" s="3">
        <f t="shared" si="19"/>
        <v>0</v>
      </c>
      <c r="AQ12" s="3">
        <v>0</v>
      </c>
      <c r="AR12" s="3">
        <f t="shared" si="20"/>
        <v>-0.2</v>
      </c>
      <c r="AS12" s="3">
        <v>2</v>
      </c>
      <c r="AT12" s="3">
        <f t="shared" si="21"/>
        <v>0.2</v>
      </c>
      <c r="AU12" s="3">
        <f t="shared" si="30"/>
        <v>-8.0000000000000016E-2</v>
      </c>
      <c r="AV12" s="3">
        <v>3</v>
      </c>
      <c r="AW12" s="3">
        <f t="shared" si="22"/>
        <v>1</v>
      </c>
      <c r="AX12" s="3">
        <v>2</v>
      </c>
      <c r="AY12" s="3">
        <f t="shared" si="23"/>
        <v>0.5</v>
      </c>
      <c r="AZ12" s="3">
        <v>0</v>
      </c>
      <c r="BA12" s="3">
        <f t="shared" si="24"/>
        <v>-0.5</v>
      </c>
      <c r="BB12" s="3">
        <f t="shared" si="25"/>
        <v>0.33333333333333331</v>
      </c>
      <c r="BC12" s="3">
        <v>3</v>
      </c>
      <c r="BD12" s="3">
        <f t="shared" si="26"/>
        <v>1</v>
      </c>
      <c r="BE12" s="3">
        <v>3</v>
      </c>
      <c r="BF12" s="3">
        <f t="shared" si="27"/>
        <v>1</v>
      </c>
      <c r="BG12" s="3">
        <v>1</v>
      </c>
      <c r="BH12" s="3">
        <f t="shared" si="28"/>
        <v>0</v>
      </c>
      <c r="BI12" s="3">
        <f t="shared" si="29"/>
        <v>0.66666666666666663</v>
      </c>
      <c r="BJ12" s="3">
        <f t="shared" si="0"/>
        <v>0.42416666666666664</v>
      </c>
    </row>
    <row r="13" spans="1:62" ht="15" x14ac:dyDescent="0.2">
      <c r="A13" s="3" t="s">
        <v>205</v>
      </c>
      <c r="B13" s="21" t="s">
        <v>3150</v>
      </c>
      <c r="C13" s="3" t="s">
        <v>206</v>
      </c>
      <c r="D13" s="3" t="s">
        <v>124</v>
      </c>
      <c r="E13" s="3" t="s">
        <v>207</v>
      </c>
      <c r="F13" s="3">
        <v>2</v>
      </c>
      <c r="G13" s="3">
        <f t="shared" si="1"/>
        <v>0.25</v>
      </c>
      <c r="H13" s="3">
        <v>4</v>
      </c>
      <c r="I13" s="3">
        <f t="shared" si="2"/>
        <v>0.75</v>
      </c>
      <c r="J13" s="3">
        <v>2</v>
      </c>
      <c r="K13" s="3">
        <f t="shared" si="3"/>
        <v>0.25</v>
      </c>
      <c r="L13" s="3">
        <f t="shared" si="4"/>
        <v>0.41666666666666669</v>
      </c>
      <c r="M13" s="3">
        <v>3</v>
      </c>
      <c r="N13" s="3">
        <f t="shared" si="5"/>
        <v>0.5</v>
      </c>
      <c r="O13" s="3">
        <v>5</v>
      </c>
      <c r="P13" s="3">
        <f t="shared" si="5"/>
        <v>1</v>
      </c>
      <c r="Q13" s="3">
        <v>4</v>
      </c>
      <c r="R13" s="3">
        <f t="shared" si="6"/>
        <v>0.75</v>
      </c>
      <c r="S13" s="3">
        <f t="shared" si="7"/>
        <v>0.75</v>
      </c>
      <c r="T13" s="3">
        <v>0</v>
      </c>
      <c r="U13" s="3">
        <f t="shared" si="8"/>
        <v>-0.2</v>
      </c>
      <c r="V13" s="3">
        <v>1</v>
      </c>
      <c r="W13" s="3">
        <f t="shared" si="9"/>
        <v>0</v>
      </c>
      <c r="X13" s="3">
        <v>1</v>
      </c>
      <c r="Y13" s="3">
        <f t="shared" si="10"/>
        <v>0</v>
      </c>
      <c r="Z13" s="3">
        <v>1</v>
      </c>
      <c r="AA13" s="3">
        <f t="shared" si="11"/>
        <v>0</v>
      </c>
      <c r="AB13" s="3">
        <v>1</v>
      </c>
      <c r="AC13" s="3">
        <f t="shared" si="12"/>
        <v>0</v>
      </c>
      <c r="AD13" s="3">
        <v>0</v>
      </c>
      <c r="AE13" s="3">
        <f t="shared" si="13"/>
        <v>-0.2</v>
      </c>
      <c r="AF13" s="3">
        <v>4</v>
      </c>
      <c r="AG13" s="3">
        <f t="shared" si="14"/>
        <v>0.6</v>
      </c>
      <c r="AH13" s="3">
        <v>0</v>
      </c>
      <c r="AI13" s="3">
        <f t="shared" si="15"/>
        <v>-0.2</v>
      </c>
      <c r="AJ13" s="3">
        <f t="shared" si="16"/>
        <v>0</v>
      </c>
      <c r="AK13" s="3">
        <v>3</v>
      </c>
      <c r="AL13" s="3">
        <f t="shared" si="17"/>
        <v>0.4</v>
      </c>
      <c r="AM13" s="3">
        <v>0</v>
      </c>
      <c r="AN13" s="3">
        <f t="shared" si="18"/>
        <v>-0.2</v>
      </c>
      <c r="AO13" s="3">
        <v>1</v>
      </c>
      <c r="AP13" s="3">
        <f t="shared" si="19"/>
        <v>0</v>
      </c>
      <c r="AQ13" s="3">
        <v>0</v>
      </c>
      <c r="AR13" s="3">
        <f t="shared" si="20"/>
        <v>-0.2</v>
      </c>
      <c r="AS13" s="3">
        <v>1</v>
      </c>
      <c r="AT13" s="3">
        <f t="shared" si="21"/>
        <v>0</v>
      </c>
      <c r="AU13" s="3">
        <f t="shared" si="30"/>
        <v>0</v>
      </c>
      <c r="AV13" s="3">
        <v>3</v>
      </c>
      <c r="AW13" s="3">
        <f t="shared" si="22"/>
        <v>1</v>
      </c>
      <c r="AX13" s="3">
        <v>3</v>
      </c>
      <c r="AY13" s="3">
        <f t="shared" si="23"/>
        <v>1</v>
      </c>
      <c r="AZ13" s="3">
        <v>3</v>
      </c>
      <c r="BA13" s="3">
        <f t="shared" si="24"/>
        <v>1</v>
      </c>
      <c r="BB13" s="3">
        <f t="shared" si="25"/>
        <v>1</v>
      </c>
      <c r="BC13" s="3">
        <v>0</v>
      </c>
      <c r="BD13" s="3">
        <f t="shared" si="26"/>
        <v>-0.5</v>
      </c>
      <c r="BE13" s="3">
        <v>3</v>
      </c>
      <c r="BF13" s="3">
        <f t="shared" si="27"/>
        <v>1</v>
      </c>
      <c r="BG13" s="3">
        <v>3</v>
      </c>
      <c r="BH13" s="3">
        <f t="shared" si="28"/>
        <v>1</v>
      </c>
      <c r="BI13" s="3">
        <f t="shared" si="29"/>
        <v>0.5</v>
      </c>
      <c r="BJ13" s="3">
        <f t="shared" si="0"/>
        <v>0.44444444444444448</v>
      </c>
    </row>
    <row r="14" spans="1:62" ht="15" x14ac:dyDescent="0.2">
      <c r="A14" s="3" t="s">
        <v>141</v>
      </c>
      <c r="B14" s="21" t="s">
        <v>3137</v>
      </c>
      <c r="C14" s="3" t="s">
        <v>214</v>
      </c>
      <c r="D14" s="3" t="s">
        <v>144</v>
      </c>
      <c r="E14" s="3" t="s">
        <v>215</v>
      </c>
      <c r="G14" s="3">
        <f t="shared" si="1"/>
        <v>-0.25</v>
      </c>
      <c r="I14" s="3">
        <f t="shared" si="2"/>
        <v>-0.25</v>
      </c>
      <c r="K14" s="3">
        <f t="shared" si="3"/>
        <v>-0.25</v>
      </c>
      <c r="L14" s="3" t="str">
        <f t="shared" si="4"/>
        <v/>
      </c>
      <c r="N14" s="3">
        <f t="shared" si="5"/>
        <v>-0.25</v>
      </c>
      <c r="P14" s="3">
        <f t="shared" si="5"/>
        <v>-0.25</v>
      </c>
      <c r="R14" s="3">
        <f t="shared" si="6"/>
        <v>-0.25</v>
      </c>
      <c r="S14" s="3" t="str">
        <f t="shared" si="7"/>
        <v/>
      </c>
      <c r="U14" s="3" t="str">
        <f t="shared" si="8"/>
        <v/>
      </c>
      <c r="W14" s="3" t="str">
        <f t="shared" si="9"/>
        <v/>
      </c>
      <c r="Y14" s="3" t="str">
        <f t="shared" si="10"/>
        <v/>
      </c>
      <c r="AA14" s="3" t="str">
        <f t="shared" si="11"/>
        <v/>
      </c>
      <c r="AC14" s="3" t="str">
        <f t="shared" si="12"/>
        <v/>
      </c>
      <c r="AE14" s="3" t="str">
        <f t="shared" si="13"/>
        <v/>
      </c>
      <c r="AG14" s="3" t="str">
        <f t="shared" si="14"/>
        <v/>
      </c>
      <c r="AI14" s="3" t="str">
        <f t="shared" si="15"/>
        <v/>
      </c>
      <c r="AJ14" s="3" t="str">
        <f t="shared" si="16"/>
        <v/>
      </c>
      <c r="AL14" s="3" t="str">
        <f t="shared" si="17"/>
        <v/>
      </c>
      <c r="AN14" s="3" t="str">
        <f t="shared" si="18"/>
        <v/>
      </c>
      <c r="AP14" s="3" t="str">
        <f t="shared" si="19"/>
        <v/>
      </c>
      <c r="AR14" s="3" t="str">
        <f t="shared" si="20"/>
        <v/>
      </c>
      <c r="AT14" s="3" t="str">
        <f t="shared" si="21"/>
        <v/>
      </c>
      <c r="AU14" s="3" t="str">
        <f t="shared" si="30"/>
        <v/>
      </c>
      <c r="AW14" s="3" t="str">
        <f t="shared" si="22"/>
        <v/>
      </c>
      <c r="AY14" s="3" t="str">
        <f t="shared" si="23"/>
        <v/>
      </c>
      <c r="BA14" s="3" t="str">
        <f t="shared" si="24"/>
        <v/>
      </c>
      <c r="BB14" s="3" t="str">
        <f t="shared" si="25"/>
        <v/>
      </c>
      <c r="BD14" s="3" t="str">
        <f t="shared" si="26"/>
        <v/>
      </c>
      <c r="BF14" s="3" t="str">
        <f t="shared" si="27"/>
        <v/>
      </c>
      <c r="BH14" s="3" t="str">
        <f t="shared" si="28"/>
        <v/>
      </c>
      <c r="BI14" s="3" t="str">
        <f t="shared" si="29"/>
        <v/>
      </c>
      <c r="BJ14" s="3" t="str">
        <f t="shared" si="0"/>
        <v/>
      </c>
    </row>
    <row r="15" spans="1:62" ht="15" x14ac:dyDescent="0.2">
      <c r="A15" s="3" t="s">
        <v>216</v>
      </c>
      <c r="B15" s="21" t="s">
        <v>3137</v>
      </c>
      <c r="C15" s="3" t="s">
        <v>217</v>
      </c>
      <c r="D15" s="3" t="s">
        <v>113</v>
      </c>
      <c r="E15" s="3" t="s">
        <v>218</v>
      </c>
      <c r="F15" s="3">
        <v>3</v>
      </c>
      <c r="G15" s="3">
        <f t="shared" si="1"/>
        <v>0.5</v>
      </c>
      <c r="H15" s="3">
        <v>4</v>
      </c>
      <c r="I15" s="3">
        <f t="shared" si="2"/>
        <v>0.75</v>
      </c>
      <c r="J15" s="3">
        <v>1</v>
      </c>
      <c r="K15" s="3">
        <f t="shared" si="3"/>
        <v>0</v>
      </c>
      <c r="L15" s="3">
        <f t="shared" si="4"/>
        <v>0.41666666666666669</v>
      </c>
      <c r="M15" s="3">
        <v>4</v>
      </c>
      <c r="N15" s="3">
        <f t="shared" si="5"/>
        <v>0.75</v>
      </c>
      <c r="O15" s="3">
        <v>4</v>
      </c>
      <c r="P15" s="3">
        <f t="shared" si="5"/>
        <v>0.75</v>
      </c>
      <c r="Q15" s="3">
        <v>4</v>
      </c>
      <c r="R15" s="3">
        <f t="shared" si="6"/>
        <v>0.75</v>
      </c>
      <c r="S15" s="3">
        <f t="shared" si="7"/>
        <v>0.75</v>
      </c>
      <c r="T15" s="3">
        <v>6</v>
      </c>
      <c r="U15" s="3">
        <f t="shared" si="8"/>
        <v>1</v>
      </c>
      <c r="V15" s="3">
        <v>4</v>
      </c>
      <c r="W15" s="3">
        <f t="shared" si="9"/>
        <v>0.6</v>
      </c>
      <c r="X15" s="3">
        <v>4</v>
      </c>
      <c r="Y15" s="3">
        <f t="shared" si="10"/>
        <v>0.6</v>
      </c>
      <c r="Z15" s="3">
        <v>0</v>
      </c>
      <c r="AA15" s="3">
        <f t="shared" si="11"/>
        <v>-0.2</v>
      </c>
      <c r="AB15" s="3">
        <v>4</v>
      </c>
      <c r="AC15" s="3">
        <f t="shared" si="12"/>
        <v>0.6</v>
      </c>
      <c r="AD15" s="3">
        <v>0</v>
      </c>
      <c r="AE15" s="3">
        <f t="shared" si="13"/>
        <v>-0.2</v>
      </c>
      <c r="AF15" s="3">
        <v>0</v>
      </c>
      <c r="AG15" s="3">
        <f t="shared" si="14"/>
        <v>-0.2</v>
      </c>
      <c r="AH15" s="3">
        <v>0</v>
      </c>
      <c r="AI15" s="3">
        <f t="shared" si="15"/>
        <v>-0.2</v>
      </c>
      <c r="AJ15" s="3">
        <f t="shared" si="16"/>
        <v>0.24999999999999997</v>
      </c>
      <c r="AK15" s="3">
        <v>0</v>
      </c>
      <c r="AL15" s="3">
        <f t="shared" si="17"/>
        <v>-0.2</v>
      </c>
      <c r="AM15" s="3">
        <v>0</v>
      </c>
      <c r="AN15" s="3">
        <f t="shared" si="18"/>
        <v>-0.2</v>
      </c>
      <c r="AO15" s="3">
        <v>0</v>
      </c>
      <c r="AP15" s="3">
        <f t="shared" si="19"/>
        <v>-0.2</v>
      </c>
      <c r="AQ15" s="3">
        <v>0</v>
      </c>
      <c r="AR15" s="3">
        <f t="shared" si="20"/>
        <v>-0.2</v>
      </c>
      <c r="AS15" s="3">
        <v>4</v>
      </c>
      <c r="AT15" s="3">
        <f t="shared" si="21"/>
        <v>0.6</v>
      </c>
      <c r="AU15" s="3">
        <f t="shared" si="30"/>
        <v>-4.0000000000000015E-2</v>
      </c>
      <c r="AV15" s="3">
        <v>3</v>
      </c>
      <c r="AW15" s="3">
        <f t="shared" si="22"/>
        <v>1</v>
      </c>
      <c r="AX15" s="3">
        <v>3</v>
      </c>
      <c r="AY15" s="3">
        <f t="shared" si="23"/>
        <v>1</v>
      </c>
      <c r="AZ15" s="3">
        <v>0</v>
      </c>
      <c r="BA15" s="3">
        <f t="shared" si="24"/>
        <v>-0.5</v>
      </c>
      <c r="BB15" s="3">
        <f t="shared" si="25"/>
        <v>0.5</v>
      </c>
      <c r="BC15" s="3">
        <v>3</v>
      </c>
      <c r="BD15" s="3">
        <f t="shared" si="26"/>
        <v>1</v>
      </c>
      <c r="BE15" s="3">
        <v>3</v>
      </c>
      <c r="BF15" s="3">
        <f t="shared" si="27"/>
        <v>1</v>
      </c>
      <c r="BG15" s="3">
        <v>1</v>
      </c>
      <c r="BH15" s="3">
        <f t="shared" si="28"/>
        <v>0</v>
      </c>
      <c r="BI15" s="3">
        <f t="shared" si="29"/>
        <v>0.66666666666666663</v>
      </c>
      <c r="BJ15" s="3">
        <f t="shared" si="0"/>
        <v>0.42388888888888893</v>
      </c>
    </row>
    <row r="16" spans="1:62" ht="15" x14ac:dyDescent="0.2">
      <c r="A16" s="3" t="s">
        <v>229</v>
      </c>
      <c r="B16" s="21" t="s">
        <v>3150</v>
      </c>
      <c r="C16" s="3" t="s">
        <v>230</v>
      </c>
      <c r="D16" s="3" t="s">
        <v>144</v>
      </c>
      <c r="E16" s="3" t="s">
        <v>231</v>
      </c>
      <c r="F16" s="3">
        <v>3</v>
      </c>
      <c r="G16" s="3">
        <f t="shared" si="1"/>
        <v>0.5</v>
      </c>
      <c r="H16" s="3">
        <v>3</v>
      </c>
      <c r="I16" s="3">
        <f t="shared" si="2"/>
        <v>0.5</v>
      </c>
      <c r="J16" s="3">
        <v>2</v>
      </c>
      <c r="K16" s="3">
        <f t="shared" si="3"/>
        <v>0.25</v>
      </c>
      <c r="L16" s="3">
        <f t="shared" si="4"/>
        <v>0.41666666666666669</v>
      </c>
      <c r="M16" s="3">
        <v>2</v>
      </c>
      <c r="N16" s="3">
        <f t="shared" si="5"/>
        <v>0.25</v>
      </c>
      <c r="O16" s="3">
        <v>3</v>
      </c>
      <c r="P16" s="3">
        <f t="shared" si="5"/>
        <v>0.5</v>
      </c>
      <c r="Q16" s="3">
        <v>2</v>
      </c>
      <c r="R16" s="3">
        <f t="shared" si="6"/>
        <v>0.25</v>
      </c>
      <c r="S16" s="3">
        <f t="shared" si="7"/>
        <v>0.33333333333333331</v>
      </c>
      <c r="T16" s="3">
        <v>0</v>
      </c>
      <c r="U16" s="3">
        <f t="shared" si="8"/>
        <v>-0.2</v>
      </c>
      <c r="V16" s="3">
        <v>0</v>
      </c>
      <c r="W16" s="3">
        <f t="shared" si="9"/>
        <v>-0.2</v>
      </c>
      <c r="X16" s="3">
        <v>1</v>
      </c>
      <c r="Y16" s="3">
        <f t="shared" si="10"/>
        <v>0</v>
      </c>
      <c r="Z16" s="3">
        <v>1</v>
      </c>
      <c r="AA16" s="3">
        <f t="shared" si="11"/>
        <v>0</v>
      </c>
      <c r="AB16" s="3">
        <v>0</v>
      </c>
      <c r="AC16" s="3">
        <f t="shared" si="12"/>
        <v>-0.2</v>
      </c>
      <c r="AD16" s="3">
        <v>0</v>
      </c>
      <c r="AE16" s="3">
        <f t="shared" si="13"/>
        <v>-0.2</v>
      </c>
      <c r="AF16" s="3">
        <v>0</v>
      </c>
      <c r="AG16" s="3">
        <f t="shared" si="14"/>
        <v>-0.2</v>
      </c>
      <c r="AH16" s="3">
        <v>0</v>
      </c>
      <c r="AI16" s="3">
        <f t="shared" si="15"/>
        <v>-0.2</v>
      </c>
      <c r="AJ16" s="3">
        <f t="shared" si="16"/>
        <v>-0.15</v>
      </c>
      <c r="AK16" s="3">
        <v>0</v>
      </c>
      <c r="AL16" s="3">
        <f t="shared" si="17"/>
        <v>-0.2</v>
      </c>
      <c r="AM16" s="3">
        <v>0</v>
      </c>
      <c r="AN16" s="3">
        <f t="shared" si="18"/>
        <v>-0.2</v>
      </c>
      <c r="AO16" s="3">
        <v>0</v>
      </c>
      <c r="AP16" s="3">
        <f t="shared" si="19"/>
        <v>-0.2</v>
      </c>
      <c r="AQ16" s="3">
        <v>0</v>
      </c>
      <c r="AR16" s="3">
        <f t="shared" si="20"/>
        <v>-0.2</v>
      </c>
      <c r="AS16" s="3">
        <v>0</v>
      </c>
      <c r="AT16" s="3">
        <f t="shared" si="21"/>
        <v>-0.2</v>
      </c>
      <c r="AU16" s="3">
        <f t="shared" si="30"/>
        <v>-0.2</v>
      </c>
      <c r="AV16" s="3">
        <v>2</v>
      </c>
      <c r="AW16" s="3">
        <f t="shared" si="22"/>
        <v>0.5</v>
      </c>
      <c r="AX16" s="3">
        <v>2</v>
      </c>
      <c r="AY16" s="3">
        <f t="shared" si="23"/>
        <v>0.5</v>
      </c>
      <c r="AZ16" s="3">
        <v>0</v>
      </c>
      <c r="BA16" s="3">
        <f t="shared" si="24"/>
        <v>-0.5</v>
      </c>
      <c r="BB16" s="3">
        <f t="shared" si="25"/>
        <v>0.16666666666666666</v>
      </c>
      <c r="BC16" s="3">
        <v>0</v>
      </c>
      <c r="BD16" s="3">
        <f t="shared" si="26"/>
        <v>-0.5</v>
      </c>
      <c r="BE16" s="3">
        <v>1</v>
      </c>
      <c r="BF16" s="3">
        <f t="shared" si="27"/>
        <v>0</v>
      </c>
      <c r="BG16" s="3">
        <v>0</v>
      </c>
      <c r="BH16" s="3">
        <f t="shared" si="28"/>
        <v>-0.5</v>
      </c>
      <c r="BI16" s="3">
        <f t="shared" si="29"/>
        <v>-0.33333333333333331</v>
      </c>
      <c r="BJ16" s="3">
        <f t="shared" si="0"/>
        <v>3.888888888888889E-2</v>
      </c>
    </row>
    <row r="17" spans="1:62" ht="15" x14ac:dyDescent="0.2">
      <c r="A17" s="3" t="s">
        <v>238</v>
      </c>
      <c r="B17" s="21" t="s">
        <v>3139</v>
      </c>
      <c r="G17" s="3">
        <f t="shared" si="1"/>
        <v>-0.25</v>
      </c>
      <c r="I17" s="3">
        <f t="shared" si="2"/>
        <v>-0.25</v>
      </c>
      <c r="K17" s="3">
        <f t="shared" si="3"/>
        <v>-0.25</v>
      </c>
      <c r="L17" s="3" t="str">
        <f t="shared" si="4"/>
        <v/>
      </c>
      <c r="N17" s="3">
        <f t="shared" si="5"/>
        <v>-0.25</v>
      </c>
      <c r="P17" s="3">
        <f t="shared" si="5"/>
        <v>-0.25</v>
      </c>
      <c r="R17" s="3">
        <f t="shared" si="6"/>
        <v>-0.25</v>
      </c>
      <c r="S17" s="3" t="str">
        <f t="shared" si="7"/>
        <v/>
      </c>
      <c r="U17" s="3" t="str">
        <f t="shared" si="8"/>
        <v/>
      </c>
      <c r="W17" s="3" t="str">
        <f t="shared" si="9"/>
        <v/>
      </c>
      <c r="Y17" s="3" t="str">
        <f t="shared" si="10"/>
        <v/>
      </c>
      <c r="AA17" s="3" t="str">
        <f t="shared" si="11"/>
        <v/>
      </c>
      <c r="AC17" s="3" t="str">
        <f t="shared" si="12"/>
        <v/>
      </c>
      <c r="AE17" s="3" t="str">
        <f t="shared" si="13"/>
        <v/>
      </c>
      <c r="AG17" s="3" t="str">
        <f t="shared" si="14"/>
        <v/>
      </c>
      <c r="AI17" s="3" t="str">
        <f t="shared" si="15"/>
        <v/>
      </c>
      <c r="AJ17" s="3" t="str">
        <f t="shared" si="16"/>
        <v/>
      </c>
      <c r="AL17" s="3" t="str">
        <f t="shared" si="17"/>
        <v/>
      </c>
      <c r="AN17" s="3" t="str">
        <f t="shared" si="18"/>
        <v/>
      </c>
      <c r="AP17" s="3" t="str">
        <f t="shared" si="19"/>
        <v/>
      </c>
      <c r="AR17" s="3" t="str">
        <f t="shared" si="20"/>
        <v/>
      </c>
      <c r="AT17" s="3" t="str">
        <f t="shared" si="21"/>
        <v/>
      </c>
      <c r="AU17" s="3" t="str">
        <f t="shared" si="30"/>
        <v/>
      </c>
      <c r="AW17" s="3" t="str">
        <f t="shared" si="22"/>
        <v/>
      </c>
      <c r="AY17" s="3" t="str">
        <f t="shared" si="23"/>
        <v/>
      </c>
      <c r="BA17" s="3" t="str">
        <f t="shared" si="24"/>
        <v/>
      </c>
      <c r="BB17" s="3" t="str">
        <f t="shared" si="25"/>
        <v/>
      </c>
      <c r="BD17" s="3" t="str">
        <f t="shared" si="26"/>
        <v/>
      </c>
      <c r="BF17" s="3" t="str">
        <f t="shared" si="27"/>
        <v/>
      </c>
      <c r="BH17" s="3" t="str">
        <f t="shared" si="28"/>
        <v/>
      </c>
      <c r="BI17" s="3" t="str">
        <f t="shared" si="29"/>
        <v/>
      </c>
      <c r="BJ17" s="3" t="str">
        <f t="shared" si="0"/>
        <v/>
      </c>
    </row>
    <row r="18" spans="1:62" ht="15" x14ac:dyDescent="0.2">
      <c r="A18" s="3" t="s">
        <v>239</v>
      </c>
      <c r="B18" s="21" t="s">
        <v>3137</v>
      </c>
      <c r="C18" s="3" t="s">
        <v>240</v>
      </c>
      <c r="D18" s="3" t="s">
        <v>113</v>
      </c>
      <c r="E18" s="3" t="s">
        <v>241</v>
      </c>
      <c r="G18" s="3">
        <f t="shared" si="1"/>
        <v>-0.25</v>
      </c>
      <c r="I18" s="3">
        <f t="shared" si="2"/>
        <v>-0.25</v>
      </c>
      <c r="K18" s="3">
        <f t="shared" si="3"/>
        <v>-0.25</v>
      </c>
      <c r="L18" s="3" t="str">
        <f t="shared" si="4"/>
        <v/>
      </c>
      <c r="N18" s="3">
        <f t="shared" si="5"/>
        <v>-0.25</v>
      </c>
      <c r="P18" s="3">
        <f t="shared" si="5"/>
        <v>-0.25</v>
      </c>
      <c r="R18" s="3">
        <f t="shared" si="6"/>
        <v>-0.25</v>
      </c>
      <c r="S18" s="3" t="str">
        <f t="shared" si="7"/>
        <v/>
      </c>
      <c r="U18" s="3" t="str">
        <f t="shared" si="8"/>
        <v/>
      </c>
      <c r="W18" s="3" t="str">
        <f t="shared" si="9"/>
        <v/>
      </c>
      <c r="Y18" s="3" t="str">
        <f t="shared" si="10"/>
        <v/>
      </c>
      <c r="AA18" s="3" t="str">
        <f t="shared" si="11"/>
        <v/>
      </c>
      <c r="AC18" s="3" t="str">
        <f t="shared" si="12"/>
        <v/>
      </c>
      <c r="AE18" s="3" t="str">
        <f t="shared" si="13"/>
        <v/>
      </c>
      <c r="AG18" s="3" t="str">
        <f t="shared" si="14"/>
        <v/>
      </c>
      <c r="AI18" s="3" t="str">
        <f t="shared" si="15"/>
        <v/>
      </c>
      <c r="AJ18" s="3" t="str">
        <f t="shared" si="16"/>
        <v/>
      </c>
      <c r="AL18" s="3" t="str">
        <f t="shared" si="17"/>
        <v/>
      </c>
      <c r="AN18" s="3" t="str">
        <f t="shared" si="18"/>
        <v/>
      </c>
      <c r="AP18" s="3" t="str">
        <f t="shared" si="19"/>
        <v/>
      </c>
      <c r="AR18" s="3" t="str">
        <f t="shared" si="20"/>
        <v/>
      </c>
      <c r="AT18" s="3" t="str">
        <f t="shared" si="21"/>
        <v/>
      </c>
      <c r="AU18" s="3" t="str">
        <f t="shared" si="30"/>
        <v/>
      </c>
      <c r="AW18" s="3" t="str">
        <f t="shared" si="22"/>
        <v/>
      </c>
      <c r="AY18" s="3" t="str">
        <f t="shared" si="23"/>
        <v/>
      </c>
      <c r="BA18" s="3" t="str">
        <f t="shared" si="24"/>
        <v/>
      </c>
      <c r="BB18" s="3" t="str">
        <f t="shared" si="25"/>
        <v/>
      </c>
      <c r="BD18" s="3" t="str">
        <f t="shared" si="26"/>
        <v/>
      </c>
      <c r="BF18" s="3" t="str">
        <f t="shared" si="27"/>
        <v/>
      </c>
      <c r="BH18" s="3" t="str">
        <f t="shared" si="28"/>
        <v/>
      </c>
      <c r="BI18" s="3" t="str">
        <f t="shared" si="29"/>
        <v/>
      </c>
      <c r="BJ18" s="3" t="str">
        <f t="shared" si="0"/>
        <v/>
      </c>
    </row>
    <row r="19" spans="1:62" ht="15" x14ac:dyDescent="0.2">
      <c r="B19" s="21" t="s">
        <v>3137</v>
      </c>
      <c r="C19" s="3">
        <v>46145</v>
      </c>
      <c r="D19" s="3" t="s">
        <v>124</v>
      </c>
      <c r="E19" s="3" t="s">
        <v>242</v>
      </c>
      <c r="G19" s="3">
        <f t="shared" si="1"/>
        <v>-0.25</v>
      </c>
      <c r="I19" s="3">
        <f t="shared" si="2"/>
        <v>-0.25</v>
      </c>
      <c r="K19" s="3">
        <f t="shared" si="3"/>
        <v>-0.25</v>
      </c>
      <c r="L19" s="3" t="str">
        <f t="shared" si="4"/>
        <v/>
      </c>
      <c r="N19" s="3">
        <f t="shared" si="5"/>
        <v>-0.25</v>
      </c>
      <c r="P19" s="3">
        <f t="shared" si="5"/>
        <v>-0.25</v>
      </c>
      <c r="R19" s="3">
        <f t="shared" si="6"/>
        <v>-0.25</v>
      </c>
      <c r="S19" s="3" t="str">
        <f t="shared" si="7"/>
        <v/>
      </c>
      <c r="U19" s="3" t="str">
        <f t="shared" si="8"/>
        <v/>
      </c>
      <c r="W19" s="3" t="str">
        <f t="shared" si="9"/>
        <v/>
      </c>
      <c r="Y19" s="3" t="str">
        <f t="shared" si="10"/>
        <v/>
      </c>
      <c r="AA19" s="3" t="str">
        <f t="shared" si="11"/>
        <v/>
      </c>
      <c r="AC19" s="3" t="str">
        <f t="shared" si="12"/>
        <v/>
      </c>
      <c r="AE19" s="3" t="str">
        <f t="shared" si="13"/>
        <v/>
      </c>
      <c r="AG19" s="3" t="str">
        <f t="shared" si="14"/>
        <v/>
      </c>
      <c r="AI19" s="3" t="str">
        <f t="shared" si="15"/>
        <v/>
      </c>
      <c r="AJ19" s="3" t="str">
        <f t="shared" si="16"/>
        <v/>
      </c>
      <c r="AL19" s="3" t="str">
        <f t="shared" si="17"/>
        <v/>
      </c>
      <c r="AN19" s="3" t="str">
        <f t="shared" si="18"/>
        <v/>
      </c>
      <c r="AP19" s="3" t="str">
        <f t="shared" si="19"/>
        <v/>
      </c>
      <c r="AR19" s="3" t="str">
        <f t="shared" si="20"/>
        <v/>
      </c>
      <c r="AT19" s="3" t="str">
        <f t="shared" si="21"/>
        <v/>
      </c>
      <c r="AU19" s="3" t="str">
        <f t="shared" si="30"/>
        <v/>
      </c>
      <c r="AW19" s="3" t="str">
        <f t="shared" si="22"/>
        <v/>
      </c>
      <c r="AY19" s="3" t="str">
        <f t="shared" si="23"/>
        <v/>
      </c>
      <c r="BA19" s="3" t="str">
        <f t="shared" si="24"/>
        <v/>
      </c>
      <c r="BB19" s="3" t="str">
        <f t="shared" si="25"/>
        <v/>
      </c>
      <c r="BD19" s="3" t="str">
        <f t="shared" si="26"/>
        <v/>
      </c>
      <c r="BF19" s="3" t="str">
        <f t="shared" si="27"/>
        <v/>
      </c>
      <c r="BH19" s="3" t="str">
        <f t="shared" si="28"/>
        <v/>
      </c>
      <c r="BI19" s="3" t="str">
        <f t="shared" si="29"/>
        <v/>
      </c>
      <c r="BJ19" s="3" t="str">
        <f t="shared" si="0"/>
        <v/>
      </c>
    </row>
    <row r="20" spans="1:62" ht="15" x14ac:dyDescent="0.2">
      <c r="B20" s="21" t="s">
        <v>3137</v>
      </c>
      <c r="C20" s="3" t="s">
        <v>243</v>
      </c>
      <c r="D20" s="3" t="s">
        <v>113</v>
      </c>
      <c r="E20" s="3" t="s">
        <v>244</v>
      </c>
      <c r="G20" s="3">
        <f t="shared" si="1"/>
        <v>-0.25</v>
      </c>
      <c r="I20" s="3">
        <f t="shared" si="2"/>
        <v>-0.25</v>
      </c>
      <c r="K20" s="3">
        <f t="shared" si="3"/>
        <v>-0.25</v>
      </c>
      <c r="L20" s="3" t="str">
        <f t="shared" si="4"/>
        <v/>
      </c>
      <c r="N20" s="3">
        <f t="shared" ref="N20:P35" si="31">(M20-1)/4</f>
        <v>-0.25</v>
      </c>
      <c r="P20" s="3">
        <f t="shared" si="31"/>
        <v>-0.25</v>
      </c>
      <c r="R20" s="3">
        <f t="shared" si="6"/>
        <v>-0.25</v>
      </c>
      <c r="S20" s="3" t="str">
        <f t="shared" si="7"/>
        <v/>
      </c>
      <c r="U20" s="3" t="str">
        <f t="shared" si="8"/>
        <v/>
      </c>
      <c r="W20" s="3" t="str">
        <f t="shared" si="9"/>
        <v/>
      </c>
      <c r="Y20" s="3" t="str">
        <f t="shared" si="10"/>
        <v/>
      </c>
      <c r="AA20" s="3" t="str">
        <f t="shared" si="11"/>
        <v/>
      </c>
      <c r="AC20" s="3" t="str">
        <f t="shared" si="12"/>
        <v/>
      </c>
      <c r="AE20" s="3" t="str">
        <f t="shared" si="13"/>
        <v/>
      </c>
      <c r="AG20" s="3" t="str">
        <f t="shared" si="14"/>
        <v/>
      </c>
      <c r="AI20" s="3" t="str">
        <f t="shared" si="15"/>
        <v/>
      </c>
      <c r="AJ20" s="3" t="str">
        <f t="shared" si="16"/>
        <v/>
      </c>
      <c r="AL20" s="3" t="str">
        <f t="shared" si="17"/>
        <v/>
      </c>
      <c r="AN20" s="3" t="str">
        <f t="shared" si="18"/>
        <v/>
      </c>
      <c r="AP20" s="3" t="str">
        <f t="shared" si="19"/>
        <v/>
      </c>
      <c r="AR20" s="3" t="str">
        <f t="shared" si="20"/>
        <v/>
      </c>
      <c r="AT20" s="3" t="str">
        <f t="shared" si="21"/>
        <v/>
      </c>
      <c r="AU20" s="3" t="str">
        <f t="shared" si="30"/>
        <v/>
      </c>
      <c r="AW20" s="3" t="str">
        <f t="shared" si="22"/>
        <v/>
      </c>
      <c r="AY20" s="3" t="str">
        <f t="shared" si="23"/>
        <v/>
      </c>
      <c r="BA20" s="3" t="str">
        <f t="shared" si="24"/>
        <v/>
      </c>
      <c r="BB20" s="3" t="str">
        <f t="shared" si="25"/>
        <v/>
      </c>
      <c r="BD20" s="3" t="str">
        <f t="shared" si="26"/>
        <v/>
      </c>
      <c r="BF20" s="3" t="str">
        <f t="shared" si="27"/>
        <v/>
      </c>
      <c r="BH20" s="3" t="str">
        <f t="shared" si="28"/>
        <v/>
      </c>
      <c r="BI20" s="3" t="str">
        <f t="shared" si="29"/>
        <v/>
      </c>
      <c r="BJ20" s="3" t="str">
        <f t="shared" si="0"/>
        <v/>
      </c>
    </row>
    <row r="21" spans="1:62" ht="15" x14ac:dyDescent="0.2">
      <c r="A21" s="3" t="s">
        <v>245</v>
      </c>
      <c r="B21" s="21" t="s">
        <v>3137</v>
      </c>
      <c r="C21" s="3" t="s">
        <v>246</v>
      </c>
      <c r="D21" s="3" t="s">
        <v>144</v>
      </c>
      <c r="E21" s="3" t="s">
        <v>247</v>
      </c>
      <c r="F21" s="3">
        <v>3</v>
      </c>
      <c r="G21" s="3">
        <f t="shared" si="1"/>
        <v>0.5</v>
      </c>
      <c r="H21" s="3">
        <v>5</v>
      </c>
      <c r="I21" s="3">
        <f t="shared" si="2"/>
        <v>1</v>
      </c>
      <c r="J21" s="3">
        <v>2</v>
      </c>
      <c r="K21" s="3">
        <f t="shared" si="3"/>
        <v>0.25</v>
      </c>
      <c r="L21" s="3">
        <f t="shared" si="4"/>
        <v>0.58333333333333337</v>
      </c>
      <c r="M21" s="3">
        <v>4</v>
      </c>
      <c r="N21" s="3">
        <f t="shared" si="31"/>
        <v>0.75</v>
      </c>
      <c r="O21" s="3">
        <v>4</v>
      </c>
      <c r="P21" s="3">
        <f t="shared" si="31"/>
        <v>0.75</v>
      </c>
      <c r="Q21" s="3">
        <v>4</v>
      </c>
      <c r="R21" s="3">
        <f t="shared" si="6"/>
        <v>0.75</v>
      </c>
      <c r="S21" s="3">
        <f t="shared" si="7"/>
        <v>0.75</v>
      </c>
      <c r="T21" s="3">
        <v>1</v>
      </c>
      <c r="U21" s="3">
        <f t="shared" si="8"/>
        <v>0</v>
      </c>
      <c r="V21" s="3">
        <v>1</v>
      </c>
      <c r="W21" s="3">
        <f t="shared" si="9"/>
        <v>0</v>
      </c>
      <c r="X21" s="3">
        <v>5</v>
      </c>
      <c r="Y21" s="3">
        <f t="shared" si="10"/>
        <v>0.8</v>
      </c>
      <c r="Z21" s="3">
        <v>0</v>
      </c>
      <c r="AA21" s="3">
        <f t="shared" si="11"/>
        <v>-0.2</v>
      </c>
      <c r="AB21" s="3">
        <v>0</v>
      </c>
      <c r="AC21" s="3">
        <f t="shared" si="12"/>
        <v>-0.2</v>
      </c>
      <c r="AD21" s="3">
        <v>0</v>
      </c>
      <c r="AE21" s="3">
        <f t="shared" si="13"/>
        <v>-0.2</v>
      </c>
      <c r="AF21" s="3">
        <v>0</v>
      </c>
      <c r="AG21" s="3">
        <f t="shared" si="14"/>
        <v>-0.2</v>
      </c>
      <c r="AH21" s="3">
        <v>0</v>
      </c>
      <c r="AI21" s="3">
        <f t="shared" si="15"/>
        <v>-0.2</v>
      </c>
      <c r="AJ21" s="3">
        <f t="shared" si="16"/>
        <v>-2.4999999999999994E-2</v>
      </c>
      <c r="AK21" s="3">
        <v>1</v>
      </c>
      <c r="AL21" s="3">
        <f t="shared" si="17"/>
        <v>0</v>
      </c>
      <c r="AM21" s="3">
        <v>1</v>
      </c>
      <c r="AN21" s="3">
        <f t="shared" si="18"/>
        <v>0</v>
      </c>
      <c r="AO21" s="3">
        <v>1</v>
      </c>
      <c r="AP21" s="3">
        <f t="shared" si="19"/>
        <v>0</v>
      </c>
      <c r="AQ21" s="3">
        <v>1</v>
      </c>
      <c r="AR21" s="3">
        <f t="shared" si="20"/>
        <v>0</v>
      </c>
      <c r="AS21" s="3">
        <v>6</v>
      </c>
      <c r="AT21" s="3">
        <f t="shared" si="21"/>
        <v>1</v>
      </c>
      <c r="AU21" s="3">
        <f t="shared" si="30"/>
        <v>0.2</v>
      </c>
      <c r="AV21" s="3">
        <v>3</v>
      </c>
      <c r="AW21" s="3">
        <f t="shared" si="22"/>
        <v>1</v>
      </c>
      <c r="AX21" s="3">
        <v>2</v>
      </c>
      <c r="AY21" s="3">
        <f t="shared" si="23"/>
        <v>0.5</v>
      </c>
      <c r="AZ21" s="3">
        <v>0</v>
      </c>
      <c r="BA21" s="3">
        <f t="shared" si="24"/>
        <v>-0.5</v>
      </c>
      <c r="BB21" s="3">
        <f t="shared" si="25"/>
        <v>0.33333333333333331</v>
      </c>
      <c r="BC21" s="3">
        <v>3</v>
      </c>
      <c r="BD21" s="3">
        <f t="shared" si="26"/>
        <v>1</v>
      </c>
      <c r="BE21" s="3">
        <v>3</v>
      </c>
      <c r="BF21" s="3">
        <f t="shared" si="27"/>
        <v>1</v>
      </c>
      <c r="BG21" s="3">
        <v>3</v>
      </c>
      <c r="BH21" s="3">
        <f t="shared" si="28"/>
        <v>1</v>
      </c>
      <c r="BI21" s="3">
        <f t="shared" si="29"/>
        <v>1</v>
      </c>
      <c r="BJ21" s="3">
        <f t="shared" si="0"/>
        <v>0.47361111111111115</v>
      </c>
    </row>
    <row r="22" spans="1:62" ht="15" x14ac:dyDescent="0.2">
      <c r="A22" s="3" t="s">
        <v>256</v>
      </c>
      <c r="B22" s="21" t="s">
        <v>3137</v>
      </c>
      <c r="C22" s="3" t="s">
        <v>257</v>
      </c>
      <c r="D22" s="3" t="s">
        <v>124</v>
      </c>
      <c r="E22" s="3" t="s">
        <v>207</v>
      </c>
      <c r="F22" s="3">
        <v>5</v>
      </c>
      <c r="G22" s="3">
        <f t="shared" si="1"/>
        <v>1</v>
      </c>
      <c r="H22" s="3">
        <v>5</v>
      </c>
      <c r="I22" s="3">
        <f t="shared" si="2"/>
        <v>1</v>
      </c>
      <c r="J22" s="3">
        <v>4</v>
      </c>
      <c r="K22" s="3">
        <f t="shared" si="3"/>
        <v>0.75</v>
      </c>
      <c r="L22" s="3">
        <f t="shared" si="4"/>
        <v>0.91666666666666663</v>
      </c>
      <c r="M22" s="3">
        <v>5</v>
      </c>
      <c r="N22" s="3">
        <f t="shared" si="31"/>
        <v>1</v>
      </c>
      <c r="O22" s="3">
        <v>5</v>
      </c>
      <c r="P22" s="3">
        <f t="shared" si="31"/>
        <v>1</v>
      </c>
      <c r="Q22" s="3">
        <v>5</v>
      </c>
      <c r="R22" s="3">
        <f t="shared" si="6"/>
        <v>1</v>
      </c>
      <c r="S22" s="3">
        <f t="shared" si="7"/>
        <v>1</v>
      </c>
      <c r="T22" s="3">
        <v>2</v>
      </c>
      <c r="U22" s="3">
        <f t="shared" si="8"/>
        <v>0.2</v>
      </c>
      <c r="V22" s="3">
        <v>1</v>
      </c>
      <c r="W22" s="3">
        <f t="shared" si="9"/>
        <v>0</v>
      </c>
      <c r="X22" s="3">
        <v>1</v>
      </c>
      <c r="Y22" s="3">
        <f t="shared" si="10"/>
        <v>0</v>
      </c>
      <c r="Z22" s="3">
        <v>2</v>
      </c>
      <c r="AA22" s="3">
        <f t="shared" si="11"/>
        <v>0.2</v>
      </c>
      <c r="AB22" s="3">
        <v>1</v>
      </c>
      <c r="AC22" s="3">
        <f t="shared" si="12"/>
        <v>0</v>
      </c>
      <c r="AD22" s="3">
        <v>1</v>
      </c>
      <c r="AE22" s="3">
        <f t="shared" si="13"/>
        <v>0</v>
      </c>
      <c r="AF22" s="3">
        <v>1</v>
      </c>
      <c r="AG22" s="3">
        <f t="shared" si="14"/>
        <v>0</v>
      </c>
      <c r="AH22" s="3">
        <v>1</v>
      </c>
      <c r="AI22" s="3">
        <f t="shared" si="15"/>
        <v>0</v>
      </c>
      <c r="AJ22" s="3">
        <f t="shared" si="16"/>
        <v>0.05</v>
      </c>
      <c r="AK22" s="3">
        <v>1</v>
      </c>
      <c r="AL22" s="3">
        <f t="shared" si="17"/>
        <v>0</v>
      </c>
      <c r="AM22" s="3">
        <v>1</v>
      </c>
      <c r="AN22" s="3">
        <f t="shared" si="18"/>
        <v>0</v>
      </c>
      <c r="AO22" s="3">
        <v>1</v>
      </c>
      <c r="AP22" s="3">
        <f t="shared" si="19"/>
        <v>0</v>
      </c>
      <c r="AQ22" s="3">
        <v>3</v>
      </c>
      <c r="AR22" s="3">
        <f t="shared" si="20"/>
        <v>0.4</v>
      </c>
      <c r="AS22" s="3">
        <v>2</v>
      </c>
      <c r="AT22" s="3">
        <f t="shared" si="21"/>
        <v>0.2</v>
      </c>
      <c r="AU22" s="3">
        <f t="shared" si="30"/>
        <v>0.12000000000000002</v>
      </c>
      <c r="AV22" s="3">
        <v>3</v>
      </c>
      <c r="AW22" s="3">
        <f t="shared" si="22"/>
        <v>1</v>
      </c>
      <c r="AX22" s="3">
        <v>3</v>
      </c>
      <c r="AY22" s="3">
        <f t="shared" si="23"/>
        <v>1</v>
      </c>
      <c r="AZ22" s="3">
        <v>3</v>
      </c>
      <c r="BA22" s="3">
        <f t="shared" si="24"/>
        <v>1</v>
      </c>
      <c r="BB22" s="3">
        <f t="shared" si="25"/>
        <v>1</v>
      </c>
      <c r="BC22" s="3">
        <v>3</v>
      </c>
      <c r="BD22" s="3">
        <f t="shared" si="26"/>
        <v>1</v>
      </c>
      <c r="BE22" s="3">
        <v>2</v>
      </c>
      <c r="BF22" s="3">
        <f t="shared" si="27"/>
        <v>0.5</v>
      </c>
      <c r="BH22" s="3" t="str">
        <f t="shared" si="28"/>
        <v/>
      </c>
      <c r="BI22" s="3">
        <f t="shared" si="29"/>
        <v>0.75</v>
      </c>
      <c r="BJ22" s="3">
        <f t="shared" si="0"/>
        <v>0.63944444444444437</v>
      </c>
    </row>
    <row r="23" spans="1:62" ht="15" x14ac:dyDescent="0.2">
      <c r="A23" s="3" t="s">
        <v>265</v>
      </c>
      <c r="B23" s="21" t="s">
        <v>3137</v>
      </c>
      <c r="C23" s="3" t="s">
        <v>266</v>
      </c>
      <c r="D23" s="3" t="s">
        <v>144</v>
      </c>
      <c r="E23" s="3" t="s">
        <v>267</v>
      </c>
      <c r="G23" s="3">
        <f t="shared" si="1"/>
        <v>-0.25</v>
      </c>
      <c r="I23" s="3">
        <f t="shared" si="2"/>
        <v>-0.25</v>
      </c>
      <c r="K23" s="3">
        <f t="shared" si="3"/>
        <v>-0.25</v>
      </c>
      <c r="L23" s="3" t="str">
        <f t="shared" si="4"/>
        <v/>
      </c>
      <c r="N23" s="3">
        <f t="shared" si="31"/>
        <v>-0.25</v>
      </c>
      <c r="P23" s="3">
        <f t="shared" si="31"/>
        <v>-0.25</v>
      </c>
      <c r="R23" s="3">
        <f t="shared" si="6"/>
        <v>-0.25</v>
      </c>
      <c r="S23" s="3" t="str">
        <f t="shared" si="7"/>
        <v/>
      </c>
      <c r="U23" s="3" t="str">
        <f t="shared" si="8"/>
        <v/>
      </c>
      <c r="W23" s="3" t="str">
        <f t="shared" si="9"/>
        <v/>
      </c>
      <c r="Y23" s="3" t="str">
        <f t="shared" si="10"/>
        <v/>
      </c>
      <c r="AA23" s="3" t="str">
        <f t="shared" si="11"/>
        <v/>
      </c>
      <c r="AC23" s="3" t="str">
        <f t="shared" si="12"/>
        <v/>
      </c>
      <c r="AE23" s="3" t="str">
        <f t="shared" si="13"/>
        <v/>
      </c>
      <c r="AG23" s="3" t="str">
        <f t="shared" si="14"/>
        <v/>
      </c>
      <c r="AI23" s="3" t="str">
        <f t="shared" si="15"/>
        <v/>
      </c>
      <c r="AJ23" s="3" t="str">
        <f t="shared" si="16"/>
        <v/>
      </c>
      <c r="AL23" s="3" t="str">
        <f t="shared" si="17"/>
        <v/>
      </c>
      <c r="AN23" s="3" t="str">
        <f t="shared" si="18"/>
        <v/>
      </c>
      <c r="AP23" s="3" t="str">
        <f t="shared" si="19"/>
        <v/>
      </c>
      <c r="AR23" s="3" t="str">
        <f t="shared" si="20"/>
        <v/>
      </c>
      <c r="AT23" s="3" t="str">
        <f t="shared" si="21"/>
        <v/>
      </c>
      <c r="AU23" s="3" t="str">
        <f t="shared" si="30"/>
        <v/>
      </c>
      <c r="AW23" s="3" t="str">
        <f t="shared" si="22"/>
        <v/>
      </c>
      <c r="AY23" s="3" t="str">
        <f t="shared" si="23"/>
        <v/>
      </c>
      <c r="BA23" s="3" t="str">
        <f t="shared" si="24"/>
        <v/>
      </c>
      <c r="BB23" s="3" t="str">
        <f t="shared" si="25"/>
        <v/>
      </c>
      <c r="BD23" s="3" t="str">
        <f t="shared" si="26"/>
        <v/>
      </c>
      <c r="BF23" s="3" t="str">
        <f t="shared" si="27"/>
        <v/>
      </c>
      <c r="BH23" s="3" t="str">
        <f t="shared" si="28"/>
        <v/>
      </c>
      <c r="BI23" s="3" t="str">
        <f t="shared" si="29"/>
        <v/>
      </c>
      <c r="BJ23" s="3" t="str">
        <f t="shared" si="0"/>
        <v/>
      </c>
    </row>
    <row r="24" spans="1:62" ht="15" x14ac:dyDescent="0.2">
      <c r="A24" s="3" t="s">
        <v>268</v>
      </c>
      <c r="B24" s="21" t="s">
        <v>3139</v>
      </c>
      <c r="C24" s="3" t="s">
        <v>269</v>
      </c>
      <c r="D24" s="3" t="s">
        <v>144</v>
      </c>
      <c r="E24" s="3" t="s">
        <v>270</v>
      </c>
      <c r="G24" s="3">
        <f t="shared" si="1"/>
        <v>-0.25</v>
      </c>
      <c r="I24" s="3">
        <f t="shared" si="2"/>
        <v>-0.25</v>
      </c>
      <c r="K24" s="3">
        <f t="shared" si="3"/>
        <v>-0.25</v>
      </c>
      <c r="L24" s="3" t="str">
        <f t="shared" si="4"/>
        <v/>
      </c>
      <c r="N24" s="3">
        <f t="shared" si="31"/>
        <v>-0.25</v>
      </c>
      <c r="P24" s="3">
        <f t="shared" si="31"/>
        <v>-0.25</v>
      </c>
      <c r="R24" s="3">
        <f t="shared" si="6"/>
        <v>-0.25</v>
      </c>
      <c r="S24" s="3" t="str">
        <f t="shared" si="7"/>
        <v/>
      </c>
      <c r="U24" s="3" t="str">
        <f t="shared" si="8"/>
        <v/>
      </c>
      <c r="W24" s="3" t="str">
        <f t="shared" si="9"/>
        <v/>
      </c>
      <c r="Y24" s="3" t="str">
        <f t="shared" si="10"/>
        <v/>
      </c>
      <c r="AA24" s="3" t="str">
        <f t="shared" si="11"/>
        <v/>
      </c>
      <c r="AC24" s="3" t="str">
        <f t="shared" si="12"/>
        <v/>
      </c>
      <c r="AE24" s="3" t="str">
        <f t="shared" si="13"/>
        <v/>
      </c>
      <c r="AG24" s="3" t="str">
        <f t="shared" si="14"/>
        <v/>
      </c>
      <c r="AI24" s="3" t="str">
        <f t="shared" si="15"/>
        <v/>
      </c>
      <c r="AJ24" s="3" t="str">
        <f t="shared" si="16"/>
        <v/>
      </c>
      <c r="AL24" s="3" t="str">
        <f t="shared" si="17"/>
        <v/>
      </c>
      <c r="AN24" s="3" t="str">
        <f t="shared" si="18"/>
        <v/>
      </c>
      <c r="AP24" s="3" t="str">
        <f t="shared" si="19"/>
        <v/>
      </c>
      <c r="AR24" s="3" t="str">
        <f t="shared" si="20"/>
        <v/>
      </c>
      <c r="AT24" s="3" t="str">
        <f t="shared" si="21"/>
        <v/>
      </c>
      <c r="AU24" s="3" t="str">
        <f t="shared" si="30"/>
        <v/>
      </c>
      <c r="AW24" s="3" t="str">
        <f t="shared" si="22"/>
        <v/>
      </c>
      <c r="AY24" s="3" t="str">
        <f t="shared" si="23"/>
        <v/>
      </c>
      <c r="BA24" s="3" t="str">
        <f t="shared" si="24"/>
        <v/>
      </c>
      <c r="BB24" s="3" t="str">
        <f t="shared" si="25"/>
        <v/>
      </c>
      <c r="BD24" s="3" t="str">
        <f t="shared" si="26"/>
        <v/>
      </c>
      <c r="BF24" s="3" t="str">
        <f t="shared" si="27"/>
        <v/>
      </c>
      <c r="BH24" s="3" t="str">
        <f t="shared" si="28"/>
        <v/>
      </c>
      <c r="BI24" s="3" t="str">
        <f t="shared" si="29"/>
        <v/>
      </c>
      <c r="BJ24" s="3" t="str">
        <f t="shared" si="0"/>
        <v/>
      </c>
    </row>
    <row r="25" spans="1:62" ht="15" x14ac:dyDescent="0.2">
      <c r="A25" s="3" t="s">
        <v>272</v>
      </c>
      <c r="B25" s="21" t="s">
        <v>3139</v>
      </c>
      <c r="C25" s="3" t="s">
        <v>120</v>
      </c>
      <c r="D25" s="3" t="s">
        <v>124</v>
      </c>
      <c r="E25" s="3" t="s">
        <v>273</v>
      </c>
      <c r="F25" s="3">
        <v>5</v>
      </c>
      <c r="G25" s="3">
        <f t="shared" si="1"/>
        <v>1</v>
      </c>
      <c r="H25" s="3">
        <v>4</v>
      </c>
      <c r="I25" s="3">
        <f t="shared" si="2"/>
        <v>0.75</v>
      </c>
      <c r="J25" s="3">
        <v>1</v>
      </c>
      <c r="K25" s="3">
        <f t="shared" si="3"/>
        <v>0</v>
      </c>
      <c r="L25" s="3">
        <f t="shared" si="4"/>
        <v>0.58333333333333337</v>
      </c>
      <c r="M25" s="3">
        <v>2</v>
      </c>
      <c r="N25" s="3">
        <f t="shared" si="31"/>
        <v>0.25</v>
      </c>
      <c r="O25" s="3">
        <v>4</v>
      </c>
      <c r="P25" s="3">
        <f t="shared" si="31"/>
        <v>0.75</v>
      </c>
      <c r="Q25" s="3">
        <v>5</v>
      </c>
      <c r="R25" s="3">
        <f t="shared" si="6"/>
        <v>1</v>
      </c>
      <c r="S25" s="3">
        <f t="shared" si="7"/>
        <v>0.66666666666666663</v>
      </c>
      <c r="T25" s="3">
        <v>1</v>
      </c>
      <c r="U25" s="3">
        <f t="shared" si="8"/>
        <v>0</v>
      </c>
      <c r="V25" s="3">
        <v>0</v>
      </c>
      <c r="W25" s="3">
        <f t="shared" si="9"/>
        <v>-0.2</v>
      </c>
      <c r="X25" s="3">
        <v>0</v>
      </c>
      <c r="Y25" s="3">
        <f t="shared" si="10"/>
        <v>-0.2</v>
      </c>
      <c r="Z25" s="3">
        <v>2</v>
      </c>
      <c r="AA25" s="3">
        <f t="shared" si="11"/>
        <v>0.2</v>
      </c>
      <c r="AB25" s="3">
        <v>2</v>
      </c>
      <c r="AC25" s="3">
        <f t="shared" si="12"/>
        <v>0.2</v>
      </c>
      <c r="AD25" s="3">
        <v>1</v>
      </c>
      <c r="AE25" s="3">
        <f t="shared" si="13"/>
        <v>0</v>
      </c>
      <c r="AF25" s="3">
        <v>1</v>
      </c>
      <c r="AG25" s="3">
        <f t="shared" si="14"/>
        <v>0</v>
      </c>
      <c r="AH25" s="3">
        <v>0</v>
      </c>
      <c r="AI25" s="3">
        <f t="shared" si="15"/>
        <v>-0.2</v>
      </c>
      <c r="AJ25" s="3">
        <f t="shared" si="16"/>
        <v>-2.5000000000000001E-2</v>
      </c>
      <c r="AK25" s="3">
        <v>4</v>
      </c>
      <c r="AL25" s="3">
        <f t="shared" si="17"/>
        <v>0.6</v>
      </c>
      <c r="AM25" s="3">
        <v>3</v>
      </c>
      <c r="AN25" s="3">
        <f t="shared" si="18"/>
        <v>0.4</v>
      </c>
      <c r="AO25" s="3">
        <v>0</v>
      </c>
      <c r="AP25" s="3">
        <f t="shared" si="19"/>
        <v>-0.2</v>
      </c>
      <c r="AQ25" s="3">
        <v>4</v>
      </c>
      <c r="AR25" s="3">
        <f t="shared" si="20"/>
        <v>0.6</v>
      </c>
      <c r="AS25" s="3">
        <v>3</v>
      </c>
      <c r="AT25" s="3">
        <f t="shared" si="21"/>
        <v>0.4</v>
      </c>
      <c r="AU25" s="3">
        <f t="shared" si="30"/>
        <v>0.36</v>
      </c>
      <c r="AV25" s="3">
        <v>3</v>
      </c>
      <c r="AW25" s="3">
        <f t="shared" si="22"/>
        <v>1</v>
      </c>
      <c r="AX25" s="3">
        <v>3</v>
      </c>
      <c r="AY25" s="3">
        <f t="shared" si="23"/>
        <v>1</v>
      </c>
      <c r="AZ25" s="3">
        <v>3</v>
      </c>
      <c r="BA25" s="3">
        <f t="shared" si="24"/>
        <v>1</v>
      </c>
      <c r="BB25" s="3">
        <f t="shared" si="25"/>
        <v>1</v>
      </c>
      <c r="BC25" s="3">
        <v>0</v>
      </c>
      <c r="BD25" s="3">
        <f t="shared" si="26"/>
        <v>-0.5</v>
      </c>
      <c r="BE25" s="3">
        <v>2</v>
      </c>
      <c r="BF25" s="3">
        <f t="shared" si="27"/>
        <v>0.5</v>
      </c>
      <c r="BG25" s="3">
        <v>3</v>
      </c>
      <c r="BH25" s="3">
        <f t="shared" si="28"/>
        <v>1</v>
      </c>
      <c r="BI25" s="3">
        <f t="shared" si="29"/>
        <v>0.33333333333333331</v>
      </c>
      <c r="BJ25" s="3">
        <f t="shared" si="0"/>
        <v>0.48638888888888893</v>
      </c>
    </row>
    <row r="26" spans="1:62" ht="15" x14ac:dyDescent="0.2">
      <c r="A26" s="3" t="s">
        <v>281</v>
      </c>
      <c r="B26" s="21" t="s">
        <v>3151</v>
      </c>
      <c r="C26" s="3" t="s">
        <v>282</v>
      </c>
      <c r="D26" s="3" t="s">
        <v>113</v>
      </c>
      <c r="E26" s="3" t="s">
        <v>283</v>
      </c>
      <c r="F26" s="3">
        <v>1</v>
      </c>
      <c r="G26" s="3">
        <f t="shared" si="1"/>
        <v>0</v>
      </c>
      <c r="H26" s="3">
        <v>5</v>
      </c>
      <c r="I26" s="3">
        <f t="shared" si="2"/>
        <v>1</v>
      </c>
      <c r="J26" s="3">
        <v>1</v>
      </c>
      <c r="K26" s="3">
        <f t="shared" si="3"/>
        <v>0</v>
      </c>
      <c r="L26" s="3">
        <f t="shared" si="4"/>
        <v>0.33333333333333331</v>
      </c>
      <c r="M26" s="3">
        <v>2</v>
      </c>
      <c r="N26" s="3">
        <f t="shared" si="31"/>
        <v>0.25</v>
      </c>
      <c r="O26" s="3">
        <v>5</v>
      </c>
      <c r="P26" s="3">
        <f t="shared" si="31"/>
        <v>1</v>
      </c>
      <c r="Q26" s="3">
        <v>5</v>
      </c>
      <c r="R26" s="3">
        <f t="shared" si="6"/>
        <v>1</v>
      </c>
      <c r="S26" s="3">
        <f t="shared" si="7"/>
        <v>0.75</v>
      </c>
      <c r="T26" s="3">
        <v>1</v>
      </c>
      <c r="U26" s="3">
        <f t="shared" si="8"/>
        <v>0</v>
      </c>
      <c r="V26" s="3">
        <v>0</v>
      </c>
      <c r="W26" s="3">
        <f t="shared" si="9"/>
        <v>-0.2</v>
      </c>
      <c r="X26" s="3">
        <v>2</v>
      </c>
      <c r="Y26" s="3">
        <f t="shared" si="10"/>
        <v>0.2</v>
      </c>
      <c r="Z26" s="3">
        <v>0</v>
      </c>
      <c r="AA26" s="3">
        <f t="shared" si="11"/>
        <v>-0.2</v>
      </c>
      <c r="AB26" s="3">
        <v>0</v>
      </c>
      <c r="AC26" s="3">
        <f t="shared" si="12"/>
        <v>-0.2</v>
      </c>
      <c r="AD26" s="3">
        <v>0</v>
      </c>
      <c r="AE26" s="3">
        <f t="shared" si="13"/>
        <v>-0.2</v>
      </c>
      <c r="AF26" s="3">
        <v>0</v>
      </c>
      <c r="AG26" s="3">
        <f t="shared" si="14"/>
        <v>-0.2</v>
      </c>
      <c r="AH26" s="3">
        <v>0</v>
      </c>
      <c r="AI26" s="3">
        <f t="shared" si="15"/>
        <v>-0.2</v>
      </c>
      <c r="AJ26" s="3">
        <f t="shared" si="16"/>
        <v>-0.125</v>
      </c>
      <c r="AK26" s="3">
        <v>3</v>
      </c>
      <c r="AL26" s="3">
        <f t="shared" si="17"/>
        <v>0.4</v>
      </c>
      <c r="AM26" s="3">
        <v>2</v>
      </c>
      <c r="AN26" s="3">
        <f t="shared" si="18"/>
        <v>0.2</v>
      </c>
      <c r="AO26" s="3">
        <v>0</v>
      </c>
      <c r="AP26" s="3">
        <f t="shared" si="19"/>
        <v>-0.2</v>
      </c>
      <c r="AQ26" s="3">
        <v>3</v>
      </c>
      <c r="AR26" s="3">
        <f t="shared" si="20"/>
        <v>0.4</v>
      </c>
      <c r="AS26" s="3">
        <v>3</v>
      </c>
      <c r="AT26" s="3">
        <f t="shared" si="21"/>
        <v>0.4</v>
      </c>
      <c r="AU26" s="3">
        <f t="shared" si="30"/>
        <v>0.24000000000000005</v>
      </c>
      <c r="AV26" s="3">
        <v>3</v>
      </c>
      <c r="AW26" s="3">
        <f t="shared" si="22"/>
        <v>1</v>
      </c>
      <c r="AX26" s="3">
        <v>3</v>
      </c>
      <c r="AY26" s="3">
        <f t="shared" si="23"/>
        <v>1</v>
      </c>
      <c r="AZ26" s="3">
        <v>0</v>
      </c>
      <c r="BA26" s="3">
        <f t="shared" si="24"/>
        <v>-0.5</v>
      </c>
      <c r="BB26" s="3">
        <f t="shared" si="25"/>
        <v>0.5</v>
      </c>
      <c r="BC26" s="3">
        <v>0</v>
      </c>
      <c r="BD26" s="3">
        <f t="shared" si="26"/>
        <v>-0.5</v>
      </c>
      <c r="BE26" s="3">
        <v>3</v>
      </c>
      <c r="BF26" s="3">
        <f t="shared" si="27"/>
        <v>1</v>
      </c>
      <c r="BG26" s="3">
        <v>3</v>
      </c>
      <c r="BH26" s="3">
        <f t="shared" si="28"/>
        <v>1</v>
      </c>
      <c r="BI26" s="3">
        <f t="shared" si="29"/>
        <v>0.5</v>
      </c>
      <c r="BJ26" s="3">
        <f t="shared" si="0"/>
        <v>0.36638888888888888</v>
      </c>
    </row>
    <row r="27" spans="1:62" ht="15" x14ac:dyDescent="0.2">
      <c r="A27" s="3" t="s">
        <v>292</v>
      </c>
      <c r="B27" s="21" t="s">
        <v>3139</v>
      </c>
      <c r="C27" s="3" t="s">
        <v>293</v>
      </c>
      <c r="D27" s="3" t="s">
        <v>144</v>
      </c>
      <c r="E27" s="3" t="s">
        <v>294</v>
      </c>
      <c r="F27" s="3">
        <v>4</v>
      </c>
      <c r="G27" s="3">
        <f t="shared" si="1"/>
        <v>0.75</v>
      </c>
      <c r="H27" s="3">
        <v>5</v>
      </c>
      <c r="I27" s="3">
        <f t="shared" si="2"/>
        <v>1</v>
      </c>
      <c r="J27" s="3">
        <v>1</v>
      </c>
      <c r="K27" s="3">
        <f t="shared" si="3"/>
        <v>0</v>
      </c>
      <c r="L27" s="3">
        <f t="shared" si="4"/>
        <v>0.58333333333333337</v>
      </c>
      <c r="M27" s="3">
        <v>5</v>
      </c>
      <c r="N27" s="3">
        <f t="shared" si="31"/>
        <v>1</v>
      </c>
      <c r="O27" s="3">
        <v>4</v>
      </c>
      <c r="P27" s="3">
        <f t="shared" si="31"/>
        <v>0.75</v>
      </c>
      <c r="Q27" s="3">
        <v>4</v>
      </c>
      <c r="R27" s="3">
        <f t="shared" si="6"/>
        <v>0.75</v>
      </c>
      <c r="S27" s="3">
        <f t="shared" si="7"/>
        <v>0.83333333333333337</v>
      </c>
      <c r="T27" s="3">
        <v>1</v>
      </c>
      <c r="U27" s="3">
        <f t="shared" si="8"/>
        <v>0</v>
      </c>
      <c r="V27" s="3">
        <v>1</v>
      </c>
      <c r="W27" s="3">
        <f t="shared" si="9"/>
        <v>0</v>
      </c>
      <c r="X27" s="3">
        <v>2</v>
      </c>
      <c r="Y27" s="3">
        <f t="shared" si="10"/>
        <v>0.2</v>
      </c>
      <c r="Z27" s="3">
        <v>1</v>
      </c>
      <c r="AA27" s="3">
        <f t="shared" si="11"/>
        <v>0</v>
      </c>
      <c r="AB27" s="3">
        <v>0</v>
      </c>
      <c r="AC27" s="3">
        <f t="shared" si="12"/>
        <v>-0.2</v>
      </c>
      <c r="AD27" s="3">
        <v>1</v>
      </c>
      <c r="AE27" s="3">
        <f t="shared" si="13"/>
        <v>0</v>
      </c>
      <c r="AF27" s="3">
        <v>0</v>
      </c>
      <c r="AG27" s="3">
        <f t="shared" si="14"/>
        <v>-0.2</v>
      </c>
      <c r="AH27" s="3">
        <v>2</v>
      </c>
      <c r="AI27" s="3">
        <f t="shared" si="15"/>
        <v>0.2</v>
      </c>
      <c r="AJ27" s="3">
        <f t="shared" si="16"/>
        <v>0</v>
      </c>
      <c r="AK27" s="3">
        <v>3</v>
      </c>
      <c r="AL27" s="3">
        <f t="shared" si="17"/>
        <v>0.4</v>
      </c>
      <c r="AM27" s="3">
        <v>0</v>
      </c>
      <c r="AN27" s="3">
        <f t="shared" si="18"/>
        <v>-0.2</v>
      </c>
      <c r="AO27" s="3">
        <v>0</v>
      </c>
      <c r="AP27" s="3">
        <f t="shared" si="19"/>
        <v>-0.2</v>
      </c>
      <c r="AQ27" s="3">
        <v>2</v>
      </c>
      <c r="AR27" s="3">
        <f t="shared" si="20"/>
        <v>0.2</v>
      </c>
      <c r="AS27" s="3">
        <v>0</v>
      </c>
      <c r="AT27" s="3">
        <f t="shared" si="21"/>
        <v>-0.2</v>
      </c>
      <c r="AU27" s="3">
        <f t="shared" si="30"/>
        <v>0</v>
      </c>
      <c r="AV27" s="3">
        <v>3</v>
      </c>
      <c r="AW27" s="3">
        <f t="shared" si="22"/>
        <v>1</v>
      </c>
      <c r="AX27" s="3">
        <v>3</v>
      </c>
      <c r="AY27" s="3">
        <f t="shared" si="23"/>
        <v>1</v>
      </c>
      <c r="AZ27" s="3">
        <v>3</v>
      </c>
      <c r="BA27" s="3">
        <f t="shared" si="24"/>
        <v>1</v>
      </c>
      <c r="BB27" s="3">
        <f t="shared" si="25"/>
        <v>1</v>
      </c>
      <c r="BC27" s="3">
        <v>0</v>
      </c>
      <c r="BD27" s="3">
        <f t="shared" si="26"/>
        <v>-0.5</v>
      </c>
      <c r="BE27" s="3">
        <v>3</v>
      </c>
      <c r="BF27" s="3">
        <f t="shared" si="27"/>
        <v>1</v>
      </c>
      <c r="BG27" s="3">
        <v>3</v>
      </c>
      <c r="BH27" s="3">
        <f t="shared" si="28"/>
        <v>1</v>
      </c>
      <c r="BI27" s="3">
        <f t="shared" si="29"/>
        <v>0.5</v>
      </c>
      <c r="BJ27" s="3">
        <f t="shared" si="0"/>
        <v>0.48611111111111116</v>
      </c>
    </row>
    <row r="28" spans="1:62" ht="15" x14ac:dyDescent="0.2">
      <c r="A28" s="3" t="s">
        <v>301</v>
      </c>
      <c r="B28" s="21" t="s">
        <v>3140</v>
      </c>
      <c r="C28" s="3" t="s">
        <v>302</v>
      </c>
      <c r="D28" s="3" t="s">
        <v>124</v>
      </c>
      <c r="E28" s="3" t="s">
        <v>303</v>
      </c>
      <c r="F28" s="3">
        <v>4</v>
      </c>
      <c r="G28" s="3">
        <f t="shared" si="1"/>
        <v>0.75</v>
      </c>
      <c r="H28" s="3">
        <v>5</v>
      </c>
      <c r="I28" s="3">
        <f t="shared" si="2"/>
        <v>1</v>
      </c>
      <c r="J28" s="3">
        <v>5</v>
      </c>
      <c r="K28" s="3">
        <f t="shared" si="3"/>
        <v>1</v>
      </c>
      <c r="L28" s="3">
        <f t="shared" si="4"/>
        <v>0.91666666666666663</v>
      </c>
      <c r="M28" s="3">
        <v>4</v>
      </c>
      <c r="N28" s="3">
        <f t="shared" si="31"/>
        <v>0.75</v>
      </c>
      <c r="O28" s="3">
        <v>5</v>
      </c>
      <c r="P28" s="3">
        <f t="shared" si="31"/>
        <v>1</v>
      </c>
      <c r="Q28" s="3">
        <v>5</v>
      </c>
      <c r="R28" s="3">
        <f t="shared" si="6"/>
        <v>1</v>
      </c>
      <c r="S28" s="3">
        <f t="shared" si="7"/>
        <v>0.91666666666666663</v>
      </c>
      <c r="T28" s="3">
        <v>1</v>
      </c>
      <c r="U28" s="3">
        <f t="shared" si="8"/>
        <v>0</v>
      </c>
      <c r="V28" s="3">
        <v>1</v>
      </c>
      <c r="W28" s="3">
        <f t="shared" si="9"/>
        <v>0</v>
      </c>
      <c r="X28" s="3">
        <v>1</v>
      </c>
      <c r="Y28" s="3">
        <f t="shared" si="10"/>
        <v>0</v>
      </c>
      <c r="Z28" s="3">
        <v>0</v>
      </c>
      <c r="AA28" s="3">
        <f t="shared" si="11"/>
        <v>-0.2</v>
      </c>
      <c r="AB28" s="3">
        <v>0</v>
      </c>
      <c r="AC28" s="3">
        <f t="shared" si="12"/>
        <v>-0.2</v>
      </c>
      <c r="AD28" s="3">
        <v>0</v>
      </c>
      <c r="AE28" s="3">
        <f t="shared" si="13"/>
        <v>-0.2</v>
      </c>
      <c r="AF28" s="3">
        <v>0</v>
      </c>
      <c r="AG28" s="3">
        <f t="shared" si="14"/>
        <v>-0.2</v>
      </c>
      <c r="AH28" s="3">
        <v>0</v>
      </c>
      <c r="AI28" s="3">
        <f t="shared" si="15"/>
        <v>-0.2</v>
      </c>
      <c r="AJ28" s="3">
        <f t="shared" si="16"/>
        <v>-0.125</v>
      </c>
      <c r="AK28" s="3">
        <v>0</v>
      </c>
      <c r="AL28" s="3">
        <f t="shared" si="17"/>
        <v>-0.2</v>
      </c>
      <c r="AM28" s="3">
        <v>0</v>
      </c>
      <c r="AN28" s="3">
        <f t="shared" si="18"/>
        <v>-0.2</v>
      </c>
      <c r="AO28" s="3">
        <v>0</v>
      </c>
      <c r="AP28" s="3">
        <f t="shared" si="19"/>
        <v>-0.2</v>
      </c>
      <c r="AQ28" s="3">
        <v>0</v>
      </c>
      <c r="AR28" s="3">
        <f t="shared" si="20"/>
        <v>-0.2</v>
      </c>
      <c r="AS28" s="3">
        <v>1</v>
      </c>
      <c r="AT28" s="3">
        <f t="shared" si="21"/>
        <v>0</v>
      </c>
      <c r="AU28" s="3">
        <f t="shared" si="30"/>
        <v>-0.16</v>
      </c>
      <c r="AV28" s="3">
        <v>2</v>
      </c>
      <c r="AW28" s="3">
        <f t="shared" si="22"/>
        <v>0.5</v>
      </c>
      <c r="AX28" s="3">
        <v>2</v>
      </c>
      <c r="AY28" s="3">
        <f t="shared" si="23"/>
        <v>0.5</v>
      </c>
      <c r="AZ28" s="3">
        <v>2</v>
      </c>
      <c r="BA28" s="3">
        <f t="shared" si="24"/>
        <v>0.5</v>
      </c>
      <c r="BB28" s="3">
        <f t="shared" si="25"/>
        <v>0.5</v>
      </c>
      <c r="BC28" s="3">
        <v>1</v>
      </c>
      <c r="BD28" s="3">
        <f t="shared" si="26"/>
        <v>0</v>
      </c>
      <c r="BE28" s="3">
        <v>2</v>
      </c>
      <c r="BF28" s="3">
        <f t="shared" si="27"/>
        <v>0.5</v>
      </c>
      <c r="BG28" s="3">
        <v>3</v>
      </c>
      <c r="BH28" s="3">
        <f t="shared" si="28"/>
        <v>1</v>
      </c>
      <c r="BI28" s="3">
        <f t="shared" si="29"/>
        <v>0.5</v>
      </c>
      <c r="BJ28" s="3">
        <f t="shared" si="0"/>
        <v>0.42472222222222222</v>
      </c>
    </row>
    <row r="29" spans="1:62" ht="15" x14ac:dyDescent="0.2">
      <c r="A29" s="3" t="s">
        <v>311</v>
      </c>
      <c r="B29" s="21" t="s">
        <v>3137</v>
      </c>
      <c r="C29" s="3" t="s">
        <v>312</v>
      </c>
      <c r="D29" s="3" t="s">
        <v>124</v>
      </c>
      <c r="E29" s="3" t="s">
        <v>313</v>
      </c>
      <c r="F29" s="3">
        <v>5</v>
      </c>
      <c r="G29" s="3">
        <f t="shared" si="1"/>
        <v>1</v>
      </c>
      <c r="H29" s="3">
        <v>4</v>
      </c>
      <c r="I29" s="3">
        <f t="shared" si="2"/>
        <v>0.75</v>
      </c>
      <c r="J29" s="3">
        <v>3</v>
      </c>
      <c r="K29" s="3">
        <f t="shared" si="3"/>
        <v>0.5</v>
      </c>
      <c r="L29" s="3">
        <f t="shared" si="4"/>
        <v>0.75</v>
      </c>
      <c r="M29" s="3">
        <v>5</v>
      </c>
      <c r="N29" s="3">
        <f t="shared" si="31"/>
        <v>1</v>
      </c>
      <c r="O29" s="3">
        <v>4</v>
      </c>
      <c r="P29" s="3">
        <f t="shared" si="31"/>
        <v>0.75</v>
      </c>
      <c r="Q29" s="3">
        <v>3</v>
      </c>
      <c r="R29" s="3">
        <f t="shared" si="6"/>
        <v>0.5</v>
      </c>
      <c r="S29" s="3">
        <f t="shared" si="7"/>
        <v>0.75</v>
      </c>
      <c r="T29" s="3">
        <v>3</v>
      </c>
      <c r="U29" s="3">
        <f t="shared" si="8"/>
        <v>0.4</v>
      </c>
      <c r="V29" s="3">
        <v>2</v>
      </c>
      <c r="W29" s="3">
        <f t="shared" si="9"/>
        <v>0.2</v>
      </c>
      <c r="X29" s="3">
        <v>1</v>
      </c>
      <c r="Y29" s="3">
        <f t="shared" si="10"/>
        <v>0</v>
      </c>
      <c r="Z29" s="3">
        <v>0</v>
      </c>
      <c r="AA29" s="3">
        <f t="shared" si="11"/>
        <v>-0.2</v>
      </c>
      <c r="AB29" s="3">
        <v>2</v>
      </c>
      <c r="AC29" s="3">
        <f t="shared" si="12"/>
        <v>0.2</v>
      </c>
      <c r="AD29" s="3">
        <v>0</v>
      </c>
      <c r="AE29" s="3">
        <f t="shared" si="13"/>
        <v>-0.2</v>
      </c>
      <c r="AF29" s="3">
        <v>1</v>
      </c>
      <c r="AG29" s="3">
        <f t="shared" si="14"/>
        <v>0</v>
      </c>
      <c r="AH29" s="3">
        <v>0</v>
      </c>
      <c r="AI29" s="3">
        <f t="shared" si="15"/>
        <v>-0.2</v>
      </c>
      <c r="AJ29" s="3">
        <f t="shared" si="16"/>
        <v>2.5000000000000008E-2</v>
      </c>
      <c r="AK29" s="3">
        <v>3</v>
      </c>
      <c r="AL29" s="3">
        <f t="shared" si="17"/>
        <v>0.4</v>
      </c>
      <c r="AM29" s="3">
        <v>0</v>
      </c>
      <c r="AN29" s="3">
        <f t="shared" si="18"/>
        <v>-0.2</v>
      </c>
      <c r="AO29" s="3">
        <v>2</v>
      </c>
      <c r="AP29" s="3">
        <f t="shared" si="19"/>
        <v>0.2</v>
      </c>
      <c r="AQ29" s="3">
        <v>2</v>
      </c>
      <c r="AR29" s="3">
        <f t="shared" si="20"/>
        <v>0.2</v>
      </c>
      <c r="AS29" s="3">
        <v>0</v>
      </c>
      <c r="AT29" s="3">
        <f t="shared" si="21"/>
        <v>-0.2</v>
      </c>
      <c r="AU29" s="3">
        <f t="shared" si="30"/>
        <v>8.0000000000000016E-2</v>
      </c>
      <c r="AV29" s="3">
        <v>3</v>
      </c>
      <c r="AW29" s="3">
        <f t="shared" si="22"/>
        <v>1</v>
      </c>
      <c r="AX29" s="3">
        <v>3</v>
      </c>
      <c r="AY29" s="3">
        <f t="shared" si="23"/>
        <v>1</v>
      </c>
      <c r="AZ29" s="3">
        <v>2</v>
      </c>
      <c r="BA29" s="3">
        <f t="shared" si="24"/>
        <v>0.5</v>
      </c>
      <c r="BB29" s="3">
        <f t="shared" si="25"/>
        <v>0.83333333333333337</v>
      </c>
      <c r="BC29" s="3">
        <v>2</v>
      </c>
      <c r="BD29" s="3">
        <f t="shared" si="26"/>
        <v>0.5</v>
      </c>
      <c r="BE29" s="3">
        <v>2</v>
      </c>
      <c r="BF29" s="3">
        <f t="shared" si="27"/>
        <v>0.5</v>
      </c>
      <c r="BG29" s="3">
        <v>0</v>
      </c>
      <c r="BH29" s="3">
        <f t="shared" si="28"/>
        <v>-0.5</v>
      </c>
      <c r="BI29" s="3">
        <f t="shared" si="29"/>
        <v>0.16666666666666666</v>
      </c>
      <c r="BJ29" s="3">
        <f t="shared" si="0"/>
        <v>0.43416666666666665</v>
      </c>
    </row>
    <row r="30" spans="1:62" ht="15" x14ac:dyDescent="0.2">
      <c r="A30" s="3" t="s">
        <v>321</v>
      </c>
      <c r="B30" s="21" t="s">
        <v>3137</v>
      </c>
      <c r="C30" s="3" t="s">
        <v>322</v>
      </c>
      <c r="D30" s="3" t="s">
        <v>144</v>
      </c>
      <c r="E30" s="3" t="s">
        <v>323</v>
      </c>
      <c r="F30" s="3">
        <v>5</v>
      </c>
      <c r="G30" s="3">
        <f t="shared" si="1"/>
        <v>1</v>
      </c>
      <c r="H30" s="3">
        <v>5</v>
      </c>
      <c r="I30" s="3">
        <f t="shared" si="2"/>
        <v>1</v>
      </c>
      <c r="J30" s="3">
        <v>3</v>
      </c>
      <c r="K30" s="3">
        <f t="shared" si="3"/>
        <v>0.5</v>
      </c>
      <c r="L30" s="3">
        <f t="shared" si="4"/>
        <v>0.83333333333333337</v>
      </c>
      <c r="M30" s="3">
        <v>4</v>
      </c>
      <c r="N30" s="3">
        <f t="shared" si="31"/>
        <v>0.75</v>
      </c>
      <c r="O30" s="3">
        <v>5</v>
      </c>
      <c r="P30" s="3">
        <f t="shared" si="31"/>
        <v>1</v>
      </c>
      <c r="Q30" s="3">
        <v>4</v>
      </c>
      <c r="R30" s="3">
        <f t="shared" si="6"/>
        <v>0.75</v>
      </c>
      <c r="S30" s="3">
        <f t="shared" si="7"/>
        <v>0.83333333333333337</v>
      </c>
      <c r="T30" s="3">
        <v>3</v>
      </c>
      <c r="U30" s="3">
        <f t="shared" si="8"/>
        <v>0.4</v>
      </c>
      <c r="V30" s="3">
        <v>2</v>
      </c>
      <c r="W30" s="3">
        <f t="shared" si="9"/>
        <v>0.2</v>
      </c>
      <c r="X30" s="3">
        <v>2</v>
      </c>
      <c r="Y30" s="3">
        <f t="shared" si="10"/>
        <v>0.2</v>
      </c>
      <c r="Z30" s="3">
        <v>1</v>
      </c>
      <c r="AA30" s="3">
        <f t="shared" si="11"/>
        <v>0</v>
      </c>
      <c r="AB30" s="3">
        <v>0</v>
      </c>
      <c r="AC30" s="3">
        <f t="shared" si="12"/>
        <v>-0.2</v>
      </c>
      <c r="AD30" s="3">
        <v>0</v>
      </c>
      <c r="AE30" s="3">
        <f t="shared" si="13"/>
        <v>-0.2</v>
      </c>
      <c r="AF30" s="3">
        <v>0</v>
      </c>
      <c r="AG30" s="3">
        <f t="shared" si="14"/>
        <v>-0.2</v>
      </c>
      <c r="AH30" s="3">
        <v>0</v>
      </c>
      <c r="AI30" s="3">
        <f t="shared" si="15"/>
        <v>-0.2</v>
      </c>
      <c r="AJ30" s="3">
        <f t="shared" si="16"/>
        <v>0</v>
      </c>
      <c r="AK30" s="3">
        <v>3</v>
      </c>
      <c r="AL30" s="3">
        <f t="shared" si="17"/>
        <v>0.4</v>
      </c>
      <c r="AM30" s="3">
        <v>3</v>
      </c>
      <c r="AN30" s="3">
        <f t="shared" si="18"/>
        <v>0.4</v>
      </c>
      <c r="AO30" s="3">
        <v>4</v>
      </c>
      <c r="AP30" s="3">
        <f t="shared" si="19"/>
        <v>0.6</v>
      </c>
      <c r="AQ30" s="3">
        <v>4</v>
      </c>
      <c r="AR30" s="3">
        <f t="shared" si="20"/>
        <v>0.6</v>
      </c>
      <c r="AS30" s="3">
        <v>1</v>
      </c>
      <c r="AT30" s="3">
        <f t="shared" si="21"/>
        <v>0</v>
      </c>
      <c r="AU30" s="3">
        <f t="shared" si="30"/>
        <v>0.4</v>
      </c>
      <c r="AV30" s="3">
        <v>3</v>
      </c>
      <c r="AW30" s="3">
        <f t="shared" si="22"/>
        <v>1</v>
      </c>
      <c r="AX30" s="3">
        <v>3</v>
      </c>
      <c r="AY30" s="3">
        <f t="shared" si="23"/>
        <v>1</v>
      </c>
      <c r="AZ30" s="3">
        <v>2</v>
      </c>
      <c r="BA30" s="3">
        <f t="shared" si="24"/>
        <v>0.5</v>
      </c>
      <c r="BB30" s="3">
        <f t="shared" si="25"/>
        <v>0.83333333333333337</v>
      </c>
      <c r="BC30" s="3">
        <v>0</v>
      </c>
      <c r="BD30" s="3">
        <f t="shared" si="26"/>
        <v>-0.5</v>
      </c>
      <c r="BE30" s="3">
        <v>2</v>
      </c>
      <c r="BF30" s="3">
        <f t="shared" si="27"/>
        <v>0.5</v>
      </c>
      <c r="BG30" s="3">
        <v>2</v>
      </c>
      <c r="BH30" s="3">
        <f t="shared" si="28"/>
        <v>0.5</v>
      </c>
      <c r="BI30" s="3">
        <f t="shared" si="29"/>
        <v>0.16666666666666666</v>
      </c>
      <c r="BJ30" s="3">
        <f t="shared" si="0"/>
        <v>0.51111111111111118</v>
      </c>
    </row>
    <row r="31" spans="1:62" ht="15" x14ac:dyDescent="0.2">
      <c r="A31" s="3" t="s">
        <v>334</v>
      </c>
      <c r="B31" s="21" t="s">
        <v>3137</v>
      </c>
      <c r="C31" s="3" t="s">
        <v>335</v>
      </c>
      <c r="D31" s="3" t="s">
        <v>124</v>
      </c>
      <c r="E31" s="3" t="s">
        <v>336</v>
      </c>
      <c r="G31" s="3">
        <f t="shared" si="1"/>
        <v>-0.25</v>
      </c>
      <c r="I31" s="3">
        <f t="shared" si="2"/>
        <v>-0.25</v>
      </c>
      <c r="K31" s="3">
        <f t="shared" si="3"/>
        <v>-0.25</v>
      </c>
      <c r="L31" s="3" t="str">
        <f t="shared" si="4"/>
        <v/>
      </c>
      <c r="N31" s="3">
        <f t="shared" si="31"/>
        <v>-0.25</v>
      </c>
      <c r="P31" s="3">
        <f t="shared" si="31"/>
        <v>-0.25</v>
      </c>
      <c r="R31" s="3">
        <f t="shared" si="6"/>
        <v>-0.25</v>
      </c>
      <c r="S31" s="3" t="str">
        <f t="shared" si="7"/>
        <v/>
      </c>
      <c r="U31" s="3" t="str">
        <f t="shared" si="8"/>
        <v/>
      </c>
      <c r="W31" s="3" t="str">
        <f t="shared" si="9"/>
        <v/>
      </c>
      <c r="Y31" s="3" t="str">
        <f t="shared" si="10"/>
        <v/>
      </c>
      <c r="AA31" s="3" t="str">
        <f t="shared" si="11"/>
        <v/>
      </c>
      <c r="AC31" s="3" t="str">
        <f t="shared" si="12"/>
        <v/>
      </c>
      <c r="AE31" s="3" t="str">
        <f t="shared" si="13"/>
        <v/>
      </c>
      <c r="AG31" s="3" t="str">
        <f t="shared" si="14"/>
        <v/>
      </c>
      <c r="AI31" s="3" t="str">
        <f t="shared" si="15"/>
        <v/>
      </c>
      <c r="AJ31" s="3" t="str">
        <f t="shared" si="16"/>
        <v/>
      </c>
      <c r="AL31" s="3" t="str">
        <f t="shared" si="17"/>
        <v/>
      </c>
      <c r="AN31" s="3" t="str">
        <f t="shared" si="18"/>
        <v/>
      </c>
      <c r="AP31" s="3" t="str">
        <f t="shared" si="19"/>
        <v/>
      </c>
      <c r="AR31" s="3" t="str">
        <f t="shared" si="20"/>
        <v/>
      </c>
      <c r="AT31" s="3" t="str">
        <f t="shared" si="21"/>
        <v/>
      </c>
      <c r="AU31" s="3" t="str">
        <f t="shared" si="30"/>
        <v/>
      </c>
      <c r="AW31" s="3" t="str">
        <f t="shared" si="22"/>
        <v/>
      </c>
      <c r="AY31" s="3" t="str">
        <f t="shared" si="23"/>
        <v/>
      </c>
      <c r="BA31" s="3" t="str">
        <f t="shared" si="24"/>
        <v/>
      </c>
      <c r="BB31" s="3" t="str">
        <f t="shared" si="25"/>
        <v/>
      </c>
      <c r="BD31" s="3" t="str">
        <f t="shared" si="26"/>
        <v/>
      </c>
      <c r="BF31" s="3" t="str">
        <f t="shared" si="27"/>
        <v/>
      </c>
      <c r="BH31" s="3" t="str">
        <f t="shared" si="28"/>
        <v/>
      </c>
      <c r="BI31" s="3" t="str">
        <f t="shared" si="29"/>
        <v/>
      </c>
      <c r="BJ31" s="3" t="str">
        <f t="shared" si="0"/>
        <v/>
      </c>
    </row>
    <row r="32" spans="1:62" ht="15" x14ac:dyDescent="0.2">
      <c r="A32" s="3" t="s">
        <v>337</v>
      </c>
      <c r="B32" s="21" t="s">
        <v>3137</v>
      </c>
      <c r="C32" s="3" t="s">
        <v>338</v>
      </c>
      <c r="D32" s="3" t="s">
        <v>113</v>
      </c>
      <c r="E32" s="3" t="s">
        <v>339</v>
      </c>
      <c r="F32" s="3">
        <v>5</v>
      </c>
      <c r="G32" s="3">
        <f t="shared" si="1"/>
        <v>1</v>
      </c>
      <c r="H32" s="3">
        <v>4</v>
      </c>
      <c r="I32" s="3">
        <f t="shared" si="2"/>
        <v>0.75</v>
      </c>
      <c r="J32" s="3">
        <v>2</v>
      </c>
      <c r="K32" s="3">
        <f t="shared" si="3"/>
        <v>0.25</v>
      </c>
      <c r="L32" s="3">
        <f t="shared" si="4"/>
        <v>0.66666666666666663</v>
      </c>
      <c r="M32" s="3">
        <v>4</v>
      </c>
      <c r="N32" s="3">
        <f t="shared" si="31"/>
        <v>0.75</v>
      </c>
      <c r="O32" s="3">
        <v>5</v>
      </c>
      <c r="P32" s="3">
        <f t="shared" si="31"/>
        <v>1</v>
      </c>
      <c r="Q32" s="3">
        <v>5</v>
      </c>
      <c r="R32" s="3">
        <f t="shared" si="6"/>
        <v>1</v>
      </c>
      <c r="S32" s="3">
        <f t="shared" si="7"/>
        <v>0.91666666666666663</v>
      </c>
      <c r="T32" s="3">
        <v>4</v>
      </c>
      <c r="U32" s="3">
        <f t="shared" si="8"/>
        <v>0.6</v>
      </c>
      <c r="V32" s="3">
        <v>2</v>
      </c>
      <c r="W32" s="3">
        <f t="shared" si="9"/>
        <v>0.2</v>
      </c>
      <c r="X32" s="3">
        <v>4</v>
      </c>
      <c r="Y32" s="3">
        <f t="shared" si="10"/>
        <v>0.6</v>
      </c>
      <c r="Z32" s="3">
        <v>3</v>
      </c>
      <c r="AA32" s="3">
        <f t="shared" si="11"/>
        <v>0.4</v>
      </c>
      <c r="AB32" s="3">
        <v>2</v>
      </c>
      <c r="AC32" s="3">
        <f t="shared" si="12"/>
        <v>0.2</v>
      </c>
      <c r="AD32" s="3">
        <v>4</v>
      </c>
      <c r="AE32" s="3">
        <f t="shared" si="13"/>
        <v>0.6</v>
      </c>
      <c r="AF32" s="3">
        <v>3</v>
      </c>
      <c r="AG32" s="3">
        <f t="shared" si="14"/>
        <v>0.4</v>
      </c>
      <c r="AH32" s="3">
        <v>1</v>
      </c>
      <c r="AI32" s="3">
        <f t="shared" si="15"/>
        <v>0</v>
      </c>
      <c r="AJ32" s="3">
        <f t="shared" si="16"/>
        <v>0.37499999999999994</v>
      </c>
      <c r="AK32" s="3">
        <v>6</v>
      </c>
      <c r="AL32" s="3">
        <f t="shared" si="17"/>
        <v>1</v>
      </c>
      <c r="AM32" s="3">
        <v>5</v>
      </c>
      <c r="AN32" s="3">
        <f t="shared" si="18"/>
        <v>0.8</v>
      </c>
      <c r="AO32" s="3">
        <v>1</v>
      </c>
      <c r="AP32" s="3">
        <f t="shared" si="19"/>
        <v>0</v>
      </c>
      <c r="AQ32" s="3">
        <v>5</v>
      </c>
      <c r="AR32" s="3">
        <f t="shared" si="20"/>
        <v>0.8</v>
      </c>
      <c r="AS32" s="3">
        <v>3</v>
      </c>
      <c r="AT32" s="3">
        <f t="shared" si="21"/>
        <v>0.4</v>
      </c>
      <c r="AU32" s="3">
        <f t="shared" si="30"/>
        <v>0.6</v>
      </c>
      <c r="AV32" s="3">
        <v>3</v>
      </c>
      <c r="AW32" s="3">
        <f t="shared" si="22"/>
        <v>1</v>
      </c>
      <c r="AX32" s="3">
        <v>3</v>
      </c>
      <c r="AY32" s="3">
        <f t="shared" si="23"/>
        <v>1</v>
      </c>
      <c r="AZ32" s="3">
        <v>3</v>
      </c>
      <c r="BA32" s="3">
        <f t="shared" si="24"/>
        <v>1</v>
      </c>
      <c r="BB32" s="3">
        <f t="shared" si="25"/>
        <v>1</v>
      </c>
      <c r="BC32" s="3">
        <v>2</v>
      </c>
      <c r="BD32" s="3">
        <f t="shared" si="26"/>
        <v>0.5</v>
      </c>
      <c r="BE32" s="3">
        <v>3</v>
      </c>
      <c r="BF32" s="3">
        <f t="shared" si="27"/>
        <v>1</v>
      </c>
      <c r="BG32" s="3">
        <v>2</v>
      </c>
      <c r="BH32" s="3">
        <f t="shared" si="28"/>
        <v>0.5</v>
      </c>
      <c r="BI32" s="3">
        <f t="shared" si="29"/>
        <v>0.66666666666666663</v>
      </c>
      <c r="BJ32" s="3">
        <f t="shared" si="0"/>
        <v>0.70416666666666661</v>
      </c>
    </row>
    <row r="33" spans="1:62" ht="15" x14ac:dyDescent="0.2">
      <c r="A33" s="3" t="s">
        <v>337</v>
      </c>
      <c r="B33" s="21" t="s">
        <v>3137</v>
      </c>
      <c r="G33" s="3">
        <f t="shared" si="1"/>
        <v>-0.25</v>
      </c>
      <c r="I33" s="3">
        <f t="shared" si="2"/>
        <v>-0.25</v>
      </c>
      <c r="K33" s="3">
        <f t="shared" si="3"/>
        <v>-0.25</v>
      </c>
      <c r="L33" s="3" t="str">
        <f t="shared" si="4"/>
        <v/>
      </c>
      <c r="N33" s="3">
        <f t="shared" si="31"/>
        <v>-0.25</v>
      </c>
      <c r="P33" s="3">
        <f t="shared" si="31"/>
        <v>-0.25</v>
      </c>
      <c r="R33" s="3">
        <f t="shared" si="6"/>
        <v>-0.25</v>
      </c>
      <c r="S33" s="3" t="str">
        <f t="shared" si="7"/>
        <v/>
      </c>
      <c r="U33" s="3" t="str">
        <f t="shared" si="8"/>
        <v/>
      </c>
      <c r="W33" s="3" t="str">
        <f t="shared" si="9"/>
        <v/>
      </c>
      <c r="Y33" s="3" t="str">
        <f t="shared" si="10"/>
        <v/>
      </c>
      <c r="AA33" s="3" t="str">
        <f t="shared" si="11"/>
        <v/>
      </c>
      <c r="AC33" s="3" t="str">
        <f t="shared" si="12"/>
        <v/>
      </c>
      <c r="AE33" s="3" t="str">
        <f t="shared" si="13"/>
        <v/>
      </c>
      <c r="AG33" s="3" t="str">
        <f t="shared" si="14"/>
        <v/>
      </c>
      <c r="AI33" s="3" t="str">
        <f t="shared" si="15"/>
        <v/>
      </c>
      <c r="AJ33" s="3" t="str">
        <f t="shared" si="16"/>
        <v/>
      </c>
      <c r="AL33" s="3" t="str">
        <f t="shared" si="17"/>
        <v/>
      </c>
      <c r="AN33" s="3" t="str">
        <f t="shared" si="18"/>
        <v/>
      </c>
      <c r="AP33" s="3" t="str">
        <f t="shared" si="19"/>
        <v/>
      </c>
      <c r="AR33" s="3" t="str">
        <f t="shared" si="20"/>
        <v/>
      </c>
      <c r="AT33" s="3" t="str">
        <f t="shared" si="21"/>
        <v/>
      </c>
      <c r="AU33" s="3" t="str">
        <f t="shared" si="30"/>
        <v/>
      </c>
      <c r="AW33" s="3" t="str">
        <f t="shared" si="22"/>
        <v/>
      </c>
      <c r="AY33" s="3" t="str">
        <f t="shared" si="23"/>
        <v/>
      </c>
      <c r="BA33" s="3" t="str">
        <f t="shared" si="24"/>
        <v/>
      </c>
      <c r="BB33" s="3" t="str">
        <f t="shared" si="25"/>
        <v/>
      </c>
      <c r="BD33" s="3" t="str">
        <f t="shared" si="26"/>
        <v/>
      </c>
      <c r="BF33" s="3" t="str">
        <f t="shared" si="27"/>
        <v/>
      </c>
      <c r="BH33" s="3" t="str">
        <f t="shared" si="28"/>
        <v/>
      </c>
      <c r="BI33" s="3" t="str">
        <f t="shared" si="29"/>
        <v/>
      </c>
      <c r="BJ33" s="3" t="str">
        <f t="shared" si="0"/>
        <v/>
      </c>
    </row>
    <row r="34" spans="1:62" ht="15" x14ac:dyDescent="0.2">
      <c r="A34" s="3" t="s">
        <v>347</v>
      </c>
      <c r="B34" s="21" t="s">
        <v>3149</v>
      </c>
      <c r="C34" s="3" t="s">
        <v>348</v>
      </c>
      <c r="D34" s="3" t="s">
        <v>144</v>
      </c>
      <c r="E34" s="3" t="s">
        <v>349</v>
      </c>
      <c r="F34" s="3">
        <v>5</v>
      </c>
      <c r="G34" s="3">
        <f t="shared" si="1"/>
        <v>1</v>
      </c>
      <c r="H34" s="3">
        <v>5</v>
      </c>
      <c r="I34" s="3">
        <f t="shared" si="2"/>
        <v>1</v>
      </c>
      <c r="J34" s="3">
        <v>1</v>
      </c>
      <c r="K34" s="3">
        <f t="shared" si="3"/>
        <v>0</v>
      </c>
      <c r="L34" s="3">
        <f t="shared" si="4"/>
        <v>0.66666666666666663</v>
      </c>
      <c r="M34" s="3">
        <v>5</v>
      </c>
      <c r="N34" s="3">
        <f t="shared" si="31"/>
        <v>1</v>
      </c>
      <c r="O34" s="3">
        <v>5</v>
      </c>
      <c r="P34" s="3">
        <f t="shared" si="31"/>
        <v>1</v>
      </c>
      <c r="Q34" s="3">
        <v>4</v>
      </c>
      <c r="R34" s="3">
        <f t="shared" si="6"/>
        <v>0.75</v>
      </c>
      <c r="S34" s="3">
        <f t="shared" si="7"/>
        <v>0.91666666666666663</v>
      </c>
      <c r="T34" s="3">
        <v>3</v>
      </c>
      <c r="U34" s="3">
        <f t="shared" si="8"/>
        <v>0.4</v>
      </c>
      <c r="V34" s="3">
        <v>1</v>
      </c>
      <c r="W34" s="3">
        <f t="shared" si="9"/>
        <v>0</v>
      </c>
      <c r="X34" s="3">
        <v>3</v>
      </c>
      <c r="Y34" s="3">
        <f t="shared" si="10"/>
        <v>0.4</v>
      </c>
      <c r="Z34" s="3">
        <v>0</v>
      </c>
      <c r="AA34" s="3">
        <f t="shared" si="11"/>
        <v>-0.2</v>
      </c>
      <c r="AB34" s="3">
        <v>1</v>
      </c>
      <c r="AC34" s="3">
        <f t="shared" si="12"/>
        <v>0</v>
      </c>
      <c r="AD34" s="3">
        <v>0</v>
      </c>
      <c r="AE34" s="3">
        <f t="shared" si="13"/>
        <v>-0.2</v>
      </c>
      <c r="AF34" s="3">
        <v>0</v>
      </c>
      <c r="AG34" s="3">
        <f t="shared" si="14"/>
        <v>-0.2</v>
      </c>
      <c r="AH34" s="3">
        <v>0</v>
      </c>
      <c r="AI34" s="3">
        <f t="shared" si="15"/>
        <v>-0.2</v>
      </c>
      <c r="AJ34" s="3">
        <f t="shared" si="16"/>
        <v>0</v>
      </c>
      <c r="AK34" s="3">
        <v>4</v>
      </c>
      <c r="AL34" s="3">
        <f t="shared" si="17"/>
        <v>0.6</v>
      </c>
      <c r="AM34" s="3">
        <v>0</v>
      </c>
      <c r="AN34" s="3">
        <f t="shared" si="18"/>
        <v>-0.2</v>
      </c>
      <c r="AO34" s="3">
        <v>4</v>
      </c>
      <c r="AP34" s="3">
        <f t="shared" si="19"/>
        <v>0.6</v>
      </c>
      <c r="AQ34" s="3">
        <v>5</v>
      </c>
      <c r="AR34" s="3">
        <f t="shared" si="20"/>
        <v>0.8</v>
      </c>
      <c r="AS34" s="3">
        <v>0</v>
      </c>
      <c r="AT34" s="3">
        <f t="shared" si="21"/>
        <v>-0.2</v>
      </c>
      <c r="AU34" s="3">
        <f t="shared" si="30"/>
        <v>0.32</v>
      </c>
      <c r="AV34" s="3">
        <v>3</v>
      </c>
      <c r="AW34" s="3">
        <f t="shared" si="22"/>
        <v>1</v>
      </c>
      <c r="AX34" s="3">
        <v>2</v>
      </c>
      <c r="AY34" s="3">
        <f t="shared" si="23"/>
        <v>0.5</v>
      </c>
      <c r="AZ34" s="3">
        <v>3</v>
      </c>
      <c r="BA34" s="3">
        <f t="shared" si="24"/>
        <v>1</v>
      </c>
      <c r="BB34" s="3">
        <f t="shared" si="25"/>
        <v>0.83333333333333337</v>
      </c>
      <c r="BC34" s="3">
        <v>2</v>
      </c>
      <c r="BD34" s="3">
        <f t="shared" si="26"/>
        <v>0.5</v>
      </c>
      <c r="BE34" s="3">
        <v>2</v>
      </c>
      <c r="BF34" s="3">
        <f t="shared" si="27"/>
        <v>0.5</v>
      </c>
      <c r="BG34" s="3">
        <v>1</v>
      </c>
      <c r="BH34" s="3">
        <f t="shared" si="28"/>
        <v>0</v>
      </c>
      <c r="BI34" s="3">
        <f t="shared" si="29"/>
        <v>0.33333333333333331</v>
      </c>
      <c r="BJ34" s="3">
        <f t="shared" si="0"/>
        <v>0.51166666666666671</v>
      </c>
    </row>
    <row r="35" spans="1:62" ht="15" x14ac:dyDescent="0.2">
      <c r="A35" s="3" t="s">
        <v>360</v>
      </c>
      <c r="B35" s="21" t="s">
        <v>3137</v>
      </c>
      <c r="C35" s="3">
        <v>13189</v>
      </c>
      <c r="D35" s="3" t="s">
        <v>113</v>
      </c>
      <c r="E35" s="3" t="s">
        <v>361</v>
      </c>
      <c r="F35" s="3">
        <v>3</v>
      </c>
      <c r="G35" s="3">
        <f t="shared" si="1"/>
        <v>0.5</v>
      </c>
      <c r="H35" s="3">
        <v>5</v>
      </c>
      <c r="I35" s="3">
        <f t="shared" si="2"/>
        <v>1</v>
      </c>
      <c r="J35" s="3">
        <v>3</v>
      </c>
      <c r="K35" s="3">
        <f t="shared" si="3"/>
        <v>0.5</v>
      </c>
      <c r="L35" s="3">
        <f t="shared" si="4"/>
        <v>0.66666666666666663</v>
      </c>
      <c r="M35" s="3">
        <v>5</v>
      </c>
      <c r="N35" s="3">
        <f t="shared" si="31"/>
        <v>1</v>
      </c>
      <c r="O35" s="3">
        <v>5</v>
      </c>
      <c r="P35" s="3">
        <f t="shared" si="31"/>
        <v>1</v>
      </c>
      <c r="Q35" s="3">
        <v>5</v>
      </c>
      <c r="R35" s="3">
        <f t="shared" si="6"/>
        <v>1</v>
      </c>
      <c r="S35" s="3">
        <f t="shared" si="7"/>
        <v>1</v>
      </c>
      <c r="T35" s="3">
        <v>1</v>
      </c>
      <c r="U35" s="3">
        <f t="shared" si="8"/>
        <v>0</v>
      </c>
      <c r="V35" s="3">
        <v>1</v>
      </c>
      <c r="W35" s="3">
        <f t="shared" si="9"/>
        <v>0</v>
      </c>
      <c r="X35" s="3">
        <v>1</v>
      </c>
      <c r="Y35" s="3">
        <f t="shared" si="10"/>
        <v>0</v>
      </c>
      <c r="Z35" s="3">
        <v>0</v>
      </c>
      <c r="AA35" s="3">
        <f t="shared" si="11"/>
        <v>-0.2</v>
      </c>
      <c r="AB35" s="3">
        <v>1</v>
      </c>
      <c r="AC35" s="3">
        <f t="shared" si="12"/>
        <v>0</v>
      </c>
      <c r="AD35" s="3">
        <v>1</v>
      </c>
      <c r="AE35" s="3">
        <f t="shared" si="13"/>
        <v>0</v>
      </c>
      <c r="AF35" s="3">
        <v>0</v>
      </c>
      <c r="AG35" s="3">
        <f t="shared" si="14"/>
        <v>-0.2</v>
      </c>
      <c r="AH35" s="3">
        <v>1</v>
      </c>
      <c r="AI35" s="3">
        <f t="shared" si="15"/>
        <v>0</v>
      </c>
      <c r="AJ35" s="3">
        <f t="shared" si="16"/>
        <v>-0.05</v>
      </c>
      <c r="AK35" s="3">
        <v>0</v>
      </c>
      <c r="AL35" s="3">
        <f t="shared" si="17"/>
        <v>-0.2</v>
      </c>
      <c r="AM35" s="3">
        <v>0</v>
      </c>
      <c r="AN35" s="3">
        <f t="shared" si="18"/>
        <v>-0.2</v>
      </c>
      <c r="AO35" s="3">
        <v>1</v>
      </c>
      <c r="AP35" s="3">
        <f t="shared" si="19"/>
        <v>0</v>
      </c>
      <c r="AQ35" s="3">
        <v>0</v>
      </c>
      <c r="AR35" s="3">
        <f t="shared" si="20"/>
        <v>-0.2</v>
      </c>
      <c r="AS35" s="3">
        <v>0</v>
      </c>
      <c r="AT35" s="3">
        <f t="shared" si="21"/>
        <v>-0.2</v>
      </c>
      <c r="AU35" s="3">
        <f t="shared" si="30"/>
        <v>-0.16</v>
      </c>
      <c r="AV35" s="3">
        <v>2</v>
      </c>
      <c r="AW35" s="3">
        <f t="shared" si="22"/>
        <v>0.5</v>
      </c>
      <c r="AX35" s="3">
        <v>3</v>
      </c>
      <c r="AY35" s="3">
        <f t="shared" si="23"/>
        <v>1</v>
      </c>
      <c r="AZ35" s="3">
        <v>3</v>
      </c>
      <c r="BA35" s="3">
        <f t="shared" si="24"/>
        <v>1</v>
      </c>
      <c r="BB35" s="3">
        <f t="shared" si="25"/>
        <v>0.83333333333333337</v>
      </c>
      <c r="BC35" s="3">
        <v>1</v>
      </c>
      <c r="BD35" s="3">
        <f t="shared" si="26"/>
        <v>0</v>
      </c>
      <c r="BE35" s="3">
        <v>2</v>
      </c>
      <c r="BF35" s="3">
        <f t="shared" si="27"/>
        <v>0.5</v>
      </c>
      <c r="BG35" s="3">
        <v>2</v>
      </c>
      <c r="BH35" s="3">
        <f t="shared" si="28"/>
        <v>0.5</v>
      </c>
      <c r="BI35" s="3">
        <f t="shared" si="29"/>
        <v>0.33333333333333331</v>
      </c>
      <c r="BJ35" s="3">
        <f t="shared" si="0"/>
        <v>0.43722222222222223</v>
      </c>
    </row>
    <row r="36" spans="1:62" ht="15" x14ac:dyDescent="0.2">
      <c r="A36" s="3" t="s">
        <v>369</v>
      </c>
      <c r="B36" s="21" t="s">
        <v>3137</v>
      </c>
      <c r="C36" s="3" t="s">
        <v>370</v>
      </c>
      <c r="D36" s="3" t="s">
        <v>124</v>
      </c>
      <c r="E36" s="3" t="s">
        <v>371</v>
      </c>
      <c r="G36" s="3">
        <f t="shared" si="1"/>
        <v>-0.25</v>
      </c>
      <c r="I36" s="3">
        <f t="shared" si="2"/>
        <v>-0.25</v>
      </c>
      <c r="K36" s="3">
        <f t="shared" si="3"/>
        <v>-0.25</v>
      </c>
      <c r="L36" s="3" t="str">
        <f t="shared" si="4"/>
        <v/>
      </c>
      <c r="N36" s="3">
        <f t="shared" ref="N36:P51" si="32">(M36-1)/4</f>
        <v>-0.25</v>
      </c>
      <c r="P36" s="3">
        <f t="shared" si="32"/>
        <v>-0.25</v>
      </c>
      <c r="R36" s="3">
        <f t="shared" si="6"/>
        <v>-0.25</v>
      </c>
      <c r="S36" s="3" t="str">
        <f t="shared" si="7"/>
        <v/>
      </c>
      <c r="U36" s="3" t="str">
        <f t="shared" si="8"/>
        <v/>
      </c>
      <c r="W36" s="3" t="str">
        <f t="shared" si="9"/>
        <v/>
      </c>
      <c r="Y36" s="3" t="str">
        <f t="shared" si="10"/>
        <v/>
      </c>
      <c r="AA36" s="3" t="str">
        <f t="shared" si="11"/>
        <v/>
      </c>
      <c r="AC36" s="3" t="str">
        <f t="shared" si="12"/>
        <v/>
      </c>
      <c r="AE36" s="3" t="str">
        <f t="shared" si="13"/>
        <v/>
      </c>
      <c r="AG36" s="3" t="str">
        <f t="shared" si="14"/>
        <v/>
      </c>
      <c r="AI36" s="3" t="str">
        <f t="shared" si="15"/>
        <v/>
      </c>
      <c r="AJ36" s="3" t="str">
        <f t="shared" si="16"/>
        <v/>
      </c>
      <c r="AL36" s="3" t="str">
        <f t="shared" si="17"/>
        <v/>
      </c>
      <c r="AN36" s="3" t="str">
        <f t="shared" si="18"/>
        <v/>
      </c>
      <c r="AP36" s="3" t="str">
        <f t="shared" si="19"/>
        <v/>
      </c>
      <c r="AR36" s="3" t="str">
        <f t="shared" si="20"/>
        <v/>
      </c>
      <c r="AT36" s="3" t="str">
        <f t="shared" si="21"/>
        <v/>
      </c>
      <c r="AU36" s="3" t="str">
        <f t="shared" si="30"/>
        <v/>
      </c>
      <c r="AW36" s="3" t="str">
        <f t="shared" si="22"/>
        <v/>
      </c>
      <c r="AY36" s="3" t="str">
        <f t="shared" si="23"/>
        <v/>
      </c>
      <c r="BA36" s="3" t="str">
        <f t="shared" si="24"/>
        <v/>
      </c>
      <c r="BB36" s="3" t="str">
        <f t="shared" si="25"/>
        <v/>
      </c>
      <c r="BD36" s="3" t="str">
        <f t="shared" si="26"/>
        <v/>
      </c>
      <c r="BF36" s="3" t="str">
        <f t="shared" si="27"/>
        <v/>
      </c>
      <c r="BH36" s="3" t="str">
        <f t="shared" si="28"/>
        <v/>
      </c>
      <c r="BI36" s="3" t="str">
        <f t="shared" si="29"/>
        <v/>
      </c>
      <c r="BJ36" s="3" t="str">
        <f t="shared" si="0"/>
        <v/>
      </c>
    </row>
    <row r="37" spans="1:62" ht="15" x14ac:dyDescent="0.2">
      <c r="A37" s="3" t="s">
        <v>372</v>
      </c>
      <c r="B37" s="21" t="s">
        <v>3137</v>
      </c>
      <c r="C37" s="3" t="s">
        <v>373</v>
      </c>
      <c r="D37" s="3" t="s">
        <v>113</v>
      </c>
      <c r="E37" s="3" t="s">
        <v>374</v>
      </c>
      <c r="G37" s="3">
        <f t="shared" si="1"/>
        <v>-0.25</v>
      </c>
      <c r="I37" s="3">
        <f t="shared" si="2"/>
        <v>-0.25</v>
      </c>
      <c r="K37" s="3">
        <f t="shared" si="3"/>
        <v>-0.25</v>
      </c>
      <c r="L37" s="3" t="str">
        <f t="shared" si="4"/>
        <v/>
      </c>
      <c r="N37" s="3">
        <f t="shared" si="32"/>
        <v>-0.25</v>
      </c>
      <c r="P37" s="3">
        <f t="shared" si="32"/>
        <v>-0.25</v>
      </c>
      <c r="R37" s="3">
        <f t="shared" si="6"/>
        <v>-0.25</v>
      </c>
      <c r="S37" s="3" t="str">
        <f t="shared" si="7"/>
        <v/>
      </c>
      <c r="U37" s="3" t="str">
        <f t="shared" si="8"/>
        <v/>
      </c>
      <c r="W37" s="3" t="str">
        <f t="shared" si="9"/>
        <v/>
      </c>
      <c r="Y37" s="3" t="str">
        <f t="shared" si="10"/>
        <v/>
      </c>
      <c r="AA37" s="3" t="str">
        <f t="shared" si="11"/>
        <v/>
      </c>
      <c r="AC37" s="3" t="str">
        <f t="shared" si="12"/>
        <v/>
      </c>
      <c r="AE37" s="3" t="str">
        <f t="shared" si="13"/>
        <v/>
      </c>
      <c r="AG37" s="3" t="str">
        <f t="shared" si="14"/>
        <v/>
      </c>
      <c r="AI37" s="3" t="str">
        <f t="shared" si="15"/>
        <v/>
      </c>
      <c r="AJ37" s="3" t="str">
        <f t="shared" si="16"/>
        <v/>
      </c>
      <c r="AL37" s="3" t="str">
        <f t="shared" si="17"/>
        <v/>
      </c>
      <c r="AN37" s="3" t="str">
        <f t="shared" si="18"/>
        <v/>
      </c>
      <c r="AP37" s="3" t="str">
        <f t="shared" si="19"/>
        <v/>
      </c>
      <c r="AR37" s="3" t="str">
        <f t="shared" si="20"/>
        <v/>
      </c>
      <c r="AT37" s="3" t="str">
        <f t="shared" si="21"/>
        <v/>
      </c>
      <c r="AU37" s="3" t="str">
        <f t="shared" si="30"/>
        <v/>
      </c>
      <c r="AW37" s="3" t="str">
        <f t="shared" si="22"/>
        <v/>
      </c>
      <c r="AY37" s="3" t="str">
        <f t="shared" si="23"/>
        <v/>
      </c>
      <c r="BA37" s="3" t="str">
        <f t="shared" si="24"/>
        <v/>
      </c>
      <c r="BB37" s="3" t="str">
        <f t="shared" si="25"/>
        <v/>
      </c>
      <c r="BD37" s="3" t="str">
        <f t="shared" si="26"/>
        <v/>
      </c>
      <c r="BF37" s="3" t="str">
        <f t="shared" si="27"/>
        <v/>
      </c>
      <c r="BH37" s="3" t="str">
        <f t="shared" si="28"/>
        <v/>
      </c>
      <c r="BI37" s="3" t="str">
        <f t="shared" si="29"/>
        <v/>
      </c>
      <c r="BJ37" s="3" t="str">
        <f t="shared" si="0"/>
        <v/>
      </c>
    </row>
    <row r="38" spans="1:62" ht="15" x14ac:dyDescent="0.2">
      <c r="A38" s="3" t="s">
        <v>375</v>
      </c>
      <c r="B38" s="21" t="s">
        <v>3137</v>
      </c>
      <c r="C38" s="3" t="s">
        <v>376</v>
      </c>
      <c r="D38" s="3" t="s">
        <v>124</v>
      </c>
      <c r="E38" s="3" t="s">
        <v>377</v>
      </c>
      <c r="G38" s="3">
        <f t="shared" si="1"/>
        <v>-0.25</v>
      </c>
      <c r="I38" s="3">
        <f t="shared" si="2"/>
        <v>-0.25</v>
      </c>
      <c r="K38" s="3">
        <f t="shared" si="3"/>
        <v>-0.25</v>
      </c>
      <c r="L38" s="3" t="str">
        <f t="shared" si="4"/>
        <v/>
      </c>
      <c r="N38" s="3">
        <f t="shared" si="32"/>
        <v>-0.25</v>
      </c>
      <c r="P38" s="3">
        <f t="shared" si="32"/>
        <v>-0.25</v>
      </c>
      <c r="R38" s="3">
        <f t="shared" si="6"/>
        <v>-0.25</v>
      </c>
      <c r="S38" s="3" t="str">
        <f t="shared" si="7"/>
        <v/>
      </c>
      <c r="U38" s="3" t="str">
        <f t="shared" si="8"/>
        <v/>
      </c>
      <c r="W38" s="3" t="str">
        <f t="shared" si="9"/>
        <v/>
      </c>
      <c r="Y38" s="3" t="str">
        <f t="shared" si="10"/>
        <v/>
      </c>
      <c r="AA38" s="3" t="str">
        <f t="shared" si="11"/>
        <v/>
      </c>
      <c r="AC38" s="3" t="str">
        <f t="shared" si="12"/>
        <v/>
      </c>
      <c r="AE38" s="3" t="str">
        <f t="shared" si="13"/>
        <v/>
      </c>
      <c r="AG38" s="3" t="str">
        <f t="shared" si="14"/>
        <v/>
      </c>
      <c r="AI38" s="3" t="str">
        <f t="shared" si="15"/>
        <v/>
      </c>
      <c r="AJ38" s="3" t="str">
        <f t="shared" si="16"/>
        <v/>
      </c>
      <c r="AL38" s="3" t="str">
        <f t="shared" si="17"/>
        <v/>
      </c>
      <c r="AN38" s="3" t="str">
        <f t="shared" si="18"/>
        <v/>
      </c>
      <c r="AP38" s="3" t="str">
        <f t="shared" si="19"/>
        <v/>
      </c>
      <c r="AR38" s="3" t="str">
        <f t="shared" si="20"/>
        <v/>
      </c>
      <c r="AT38" s="3" t="str">
        <f t="shared" si="21"/>
        <v/>
      </c>
      <c r="AU38" s="3" t="str">
        <f t="shared" si="30"/>
        <v/>
      </c>
      <c r="AW38" s="3" t="str">
        <f t="shared" si="22"/>
        <v/>
      </c>
      <c r="AY38" s="3" t="str">
        <f t="shared" si="23"/>
        <v/>
      </c>
      <c r="BA38" s="3" t="str">
        <f t="shared" si="24"/>
        <v/>
      </c>
      <c r="BB38" s="3" t="str">
        <f t="shared" si="25"/>
        <v/>
      </c>
      <c r="BD38" s="3" t="str">
        <f t="shared" si="26"/>
        <v/>
      </c>
      <c r="BF38" s="3" t="str">
        <f t="shared" si="27"/>
        <v/>
      </c>
      <c r="BH38" s="3" t="str">
        <f t="shared" si="28"/>
        <v/>
      </c>
      <c r="BI38" s="3" t="str">
        <f t="shared" si="29"/>
        <v/>
      </c>
      <c r="BJ38" s="3" t="str">
        <f t="shared" si="0"/>
        <v/>
      </c>
    </row>
    <row r="39" spans="1:62" ht="15" x14ac:dyDescent="0.2">
      <c r="A39" s="3" t="s">
        <v>378</v>
      </c>
      <c r="B39" s="21" t="s">
        <v>3152</v>
      </c>
      <c r="C39" s="3" t="s">
        <v>379</v>
      </c>
      <c r="D39" s="3" t="s">
        <v>124</v>
      </c>
      <c r="E39" s="3" t="s">
        <v>380</v>
      </c>
      <c r="F39" s="3">
        <v>4</v>
      </c>
      <c r="G39" s="3">
        <f t="shared" si="1"/>
        <v>0.75</v>
      </c>
      <c r="H39" s="3">
        <v>4</v>
      </c>
      <c r="I39" s="3">
        <f t="shared" si="2"/>
        <v>0.75</v>
      </c>
      <c r="J39" s="3">
        <v>3</v>
      </c>
      <c r="K39" s="3">
        <f t="shared" si="3"/>
        <v>0.5</v>
      </c>
      <c r="L39" s="3">
        <f t="shared" si="4"/>
        <v>0.66666666666666663</v>
      </c>
      <c r="M39" s="3">
        <v>4</v>
      </c>
      <c r="N39" s="3">
        <f t="shared" si="32"/>
        <v>0.75</v>
      </c>
      <c r="O39" s="3">
        <v>4</v>
      </c>
      <c r="P39" s="3">
        <f t="shared" si="32"/>
        <v>0.75</v>
      </c>
      <c r="Q39" s="3">
        <v>4</v>
      </c>
      <c r="R39" s="3">
        <f t="shared" si="6"/>
        <v>0.75</v>
      </c>
      <c r="S39" s="3">
        <f t="shared" si="7"/>
        <v>0.75</v>
      </c>
      <c r="T39" s="3">
        <v>1</v>
      </c>
      <c r="U39" s="3">
        <f t="shared" si="8"/>
        <v>0</v>
      </c>
      <c r="V39" s="3">
        <v>0</v>
      </c>
      <c r="W39" s="3">
        <f t="shared" si="9"/>
        <v>-0.2</v>
      </c>
      <c r="X39" s="3">
        <v>0</v>
      </c>
      <c r="Y39" s="3">
        <f t="shared" si="10"/>
        <v>-0.2</v>
      </c>
      <c r="Z39" s="3">
        <v>1</v>
      </c>
      <c r="AA39" s="3">
        <f t="shared" si="11"/>
        <v>0</v>
      </c>
      <c r="AB39" s="3">
        <v>1</v>
      </c>
      <c r="AC39" s="3">
        <f t="shared" si="12"/>
        <v>0</v>
      </c>
      <c r="AD39" s="3">
        <v>0</v>
      </c>
      <c r="AE39" s="3">
        <f t="shared" si="13"/>
        <v>-0.2</v>
      </c>
      <c r="AF39" s="3">
        <v>0</v>
      </c>
      <c r="AG39" s="3">
        <f t="shared" si="14"/>
        <v>-0.2</v>
      </c>
      <c r="AH39" s="3">
        <v>0</v>
      </c>
      <c r="AI39" s="3">
        <f t="shared" si="15"/>
        <v>-0.2</v>
      </c>
      <c r="AJ39" s="3">
        <f t="shared" si="16"/>
        <v>-0.125</v>
      </c>
      <c r="AK39" s="3">
        <v>2</v>
      </c>
      <c r="AL39" s="3">
        <f t="shared" si="17"/>
        <v>0.2</v>
      </c>
      <c r="AM39" s="3">
        <v>0</v>
      </c>
      <c r="AN39" s="3">
        <f t="shared" si="18"/>
        <v>-0.2</v>
      </c>
      <c r="AO39" s="3">
        <v>0</v>
      </c>
      <c r="AP39" s="3">
        <f t="shared" si="19"/>
        <v>-0.2</v>
      </c>
      <c r="AQ39" s="3">
        <v>4</v>
      </c>
      <c r="AR39" s="3">
        <f t="shared" si="20"/>
        <v>0.6</v>
      </c>
      <c r="AS39" s="3">
        <v>0</v>
      </c>
      <c r="AT39" s="3">
        <f t="shared" si="21"/>
        <v>-0.2</v>
      </c>
      <c r="AU39" s="3">
        <f t="shared" si="30"/>
        <v>3.9999999999999994E-2</v>
      </c>
      <c r="AV39" s="3">
        <v>2</v>
      </c>
      <c r="AW39" s="3">
        <f t="shared" si="22"/>
        <v>0.5</v>
      </c>
      <c r="AX39" s="3">
        <v>2</v>
      </c>
      <c r="AY39" s="3">
        <f t="shared" si="23"/>
        <v>0.5</v>
      </c>
      <c r="AZ39" s="3">
        <v>2</v>
      </c>
      <c r="BA39" s="3">
        <f t="shared" si="24"/>
        <v>0.5</v>
      </c>
      <c r="BB39" s="3">
        <f t="shared" si="25"/>
        <v>0.5</v>
      </c>
      <c r="BC39" s="3">
        <v>2</v>
      </c>
      <c r="BD39" s="3">
        <f t="shared" si="26"/>
        <v>0.5</v>
      </c>
      <c r="BE39" s="3">
        <v>3</v>
      </c>
      <c r="BF39" s="3">
        <f t="shared" si="27"/>
        <v>1</v>
      </c>
      <c r="BG39" s="3">
        <v>3</v>
      </c>
      <c r="BH39" s="3">
        <f t="shared" si="28"/>
        <v>1</v>
      </c>
      <c r="BI39" s="3">
        <f t="shared" si="29"/>
        <v>0.83333333333333337</v>
      </c>
      <c r="BJ39" s="3">
        <f t="shared" si="0"/>
        <v>0.44416666666666665</v>
      </c>
    </row>
    <row r="40" spans="1:62" ht="15" x14ac:dyDescent="0.2">
      <c r="A40" s="3" t="s">
        <v>388</v>
      </c>
      <c r="B40" s="21" t="s">
        <v>3137</v>
      </c>
      <c r="C40" s="3" t="s">
        <v>389</v>
      </c>
      <c r="D40" s="3" t="s">
        <v>113</v>
      </c>
      <c r="E40" s="3" t="s">
        <v>390</v>
      </c>
      <c r="F40" s="3">
        <v>4</v>
      </c>
      <c r="G40" s="3">
        <f t="shared" si="1"/>
        <v>0.75</v>
      </c>
      <c r="H40" s="3">
        <v>4</v>
      </c>
      <c r="I40" s="3">
        <f t="shared" si="2"/>
        <v>0.75</v>
      </c>
      <c r="J40" s="3">
        <v>4</v>
      </c>
      <c r="K40" s="3">
        <f t="shared" si="3"/>
        <v>0.75</v>
      </c>
      <c r="L40" s="3">
        <f t="shared" si="4"/>
        <v>0.75</v>
      </c>
      <c r="M40" s="3">
        <v>4</v>
      </c>
      <c r="N40" s="3">
        <f t="shared" si="32"/>
        <v>0.75</v>
      </c>
      <c r="O40" s="3">
        <v>2</v>
      </c>
      <c r="P40" s="3">
        <f t="shared" si="32"/>
        <v>0.25</v>
      </c>
      <c r="Q40" s="3">
        <v>3</v>
      </c>
      <c r="R40" s="3">
        <f t="shared" si="6"/>
        <v>0.5</v>
      </c>
      <c r="S40" s="3">
        <f t="shared" si="7"/>
        <v>0.5</v>
      </c>
      <c r="T40" s="3">
        <v>1</v>
      </c>
      <c r="U40" s="3">
        <f t="shared" si="8"/>
        <v>0</v>
      </c>
      <c r="V40" s="3">
        <v>0</v>
      </c>
      <c r="W40" s="3">
        <f t="shared" si="9"/>
        <v>-0.2</v>
      </c>
      <c r="X40" s="3">
        <v>1</v>
      </c>
      <c r="Y40" s="3">
        <f t="shared" si="10"/>
        <v>0</v>
      </c>
      <c r="Z40" s="3">
        <v>0</v>
      </c>
      <c r="AA40" s="3">
        <f t="shared" si="11"/>
        <v>-0.2</v>
      </c>
      <c r="AB40" s="3">
        <v>0</v>
      </c>
      <c r="AC40" s="3">
        <f t="shared" si="12"/>
        <v>-0.2</v>
      </c>
      <c r="AD40" s="3">
        <v>0</v>
      </c>
      <c r="AE40" s="3">
        <f t="shared" si="13"/>
        <v>-0.2</v>
      </c>
      <c r="AF40" s="3">
        <v>1</v>
      </c>
      <c r="AG40" s="3">
        <f t="shared" si="14"/>
        <v>0</v>
      </c>
      <c r="AH40" s="3">
        <v>0</v>
      </c>
      <c r="AI40" s="3">
        <f t="shared" si="15"/>
        <v>-0.2</v>
      </c>
      <c r="AJ40" s="3">
        <f t="shared" si="16"/>
        <v>-0.125</v>
      </c>
      <c r="AK40" s="3">
        <v>1</v>
      </c>
      <c r="AL40" s="3">
        <f t="shared" si="17"/>
        <v>0</v>
      </c>
      <c r="AM40" s="3">
        <v>0</v>
      </c>
      <c r="AN40" s="3">
        <f t="shared" si="18"/>
        <v>-0.2</v>
      </c>
      <c r="AO40" s="3">
        <v>0</v>
      </c>
      <c r="AP40" s="3">
        <f t="shared" si="19"/>
        <v>-0.2</v>
      </c>
      <c r="AQ40" s="3">
        <v>0</v>
      </c>
      <c r="AR40" s="3">
        <f t="shared" si="20"/>
        <v>-0.2</v>
      </c>
      <c r="AS40" s="3">
        <v>0</v>
      </c>
      <c r="AT40" s="3">
        <f t="shared" si="21"/>
        <v>-0.2</v>
      </c>
      <c r="AU40" s="3">
        <f t="shared" si="30"/>
        <v>-0.16</v>
      </c>
      <c r="AV40" s="3">
        <v>0</v>
      </c>
      <c r="AW40" s="3">
        <f t="shared" si="22"/>
        <v>-0.5</v>
      </c>
      <c r="AX40" s="3">
        <v>1</v>
      </c>
      <c r="AY40" s="3">
        <f t="shared" si="23"/>
        <v>0</v>
      </c>
      <c r="AZ40" s="3">
        <v>0</v>
      </c>
      <c r="BA40" s="3">
        <f t="shared" si="24"/>
        <v>-0.5</v>
      </c>
      <c r="BB40" s="3">
        <f t="shared" si="25"/>
        <v>-0.33333333333333331</v>
      </c>
      <c r="BC40" s="3">
        <v>1</v>
      </c>
      <c r="BD40" s="3">
        <f t="shared" si="26"/>
        <v>0</v>
      </c>
      <c r="BE40" s="3">
        <v>3</v>
      </c>
      <c r="BF40" s="3">
        <f t="shared" si="27"/>
        <v>1</v>
      </c>
      <c r="BG40" s="3">
        <v>1</v>
      </c>
      <c r="BH40" s="3">
        <f t="shared" si="28"/>
        <v>0</v>
      </c>
      <c r="BI40" s="3">
        <f t="shared" si="29"/>
        <v>0.33333333333333331</v>
      </c>
      <c r="BJ40" s="3">
        <f t="shared" si="0"/>
        <v>0.1608333333333333</v>
      </c>
    </row>
    <row r="41" spans="1:62" ht="15" x14ac:dyDescent="0.2">
      <c r="A41" s="3" t="s">
        <v>400</v>
      </c>
      <c r="B41" s="21" t="s">
        <v>3139</v>
      </c>
      <c r="C41" s="3" t="s">
        <v>401</v>
      </c>
      <c r="D41" s="3" t="s">
        <v>144</v>
      </c>
      <c r="E41" s="3" t="s">
        <v>402</v>
      </c>
      <c r="F41" s="3">
        <v>5</v>
      </c>
      <c r="G41" s="3">
        <f t="shared" si="1"/>
        <v>1</v>
      </c>
      <c r="H41" s="3">
        <v>4</v>
      </c>
      <c r="I41" s="3">
        <f t="shared" si="2"/>
        <v>0.75</v>
      </c>
      <c r="J41" s="3">
        <v>5</v>
      </c>
      <c r="K41" s="3">
        <f t="shared" si="3"/>
        <v>1</v>
      </c>
      <c r="L41" s="3">
        <f t="shared" si="4"/>
        <v>0.91666666666666663</v>
      </c>
      <c r="M41" s="3">
        <v>5</v>
      </c>
      <c r="N41" s="3">
        <f t="shared" si="32"/>
        <v>1</v>
      </c>
      <c r="O41" s="3">
        <v>4</v>
      </c>
      <c r="P41" s="3">
        <f t="shared" si="32"/>
        <v>0.75</v>
      </c>
      <c r="Q41" s="3">
        <v>5</v>
      </c>
      <c r="R41" s="3">
        <f t="shared" si="6"/>
        <v>1</v>
      </c>
      <c r="S41" s="3">
        <f t="shared" si="7"/>
        <v>0.91666666666666663</v>
      </c>
      <c r="T41" s="3">
        <v>2</v>
      </c>
      <c r="U41" s="3">
        <f t="shared" si="8"/>
        <v>0.2</v>
      </c>
      <c r="V41" s="3">
        <v>2</v>
      </c>
      <c r="W41" s="3">
        <f t="shared" si="9"/>
        <v>0.2</v>
      </c>
      <c r="X41" s="3">
        <v>3</v>
      </c>
      <c r="Y41" s="3">
        <f t="shared" si="10"/>
        <v>0.4</v>
      </c>
      <c r="Z41" s="3">
        <v>0</v>
      </c>
      <c r="AA41" s="3">
        <f t="shared" si="11"/>
        <v>-0.2</v>
      </c>
      <c r="AB41" s="3">
        <v>5</v>
      </c>
      <c r="AC41" s="3">
        <f t="shared" si="12"/>
        <v>0.8</v>
      </c>
      <c r="AD41" s="3">
        <v>0</v>
      </c>
      <c r="AE41" s="3">
        <f t="shared" si="13"/>
        <v>-0.2</v>
      </c>
      <c r="AF41" s="3">
        <v>3</v>
      </c>
      <c r="AG41" s="3">
        <f t="shared" si="14"/>
        <v>0.4</v>
      </c>
      <c r="AH41" s="3">
        <v>2</v>
      </c>
      <c r="AI41" s="3">
        <f t="shared" si="15"/>
        <v>0.2</v>
      </c>
      <c r="AJ41" s="3">
        <f t="shared" si="16"/>
        <v>0.22500000000000001</v>
      </c>
      <c r="AK41" s="3">
        <v>3</v>
      </c>
      <c r="AL41" s="3">
        <f t="shared" si="17"/>
        <v>0.4</v>
      </c>
      <c r="AM41" s="3">
        <v>1</v>
      </c>
      <c r="AN41" s="3">
        <f t="shared" si="18"/>
        <v>0</v>
      </c>
      <c r="AO41" s="3">
        <v>5</v>
      </c>
      <c r="AP41" s="3">
        <f t="shared" si="19"/>
        <v>0.8</v>
      </c>
      <c r="AQ41" s="3">
        <v>2</v>
      </c>
      <c r="AR41" s="3">
        <f t="shared" si="20"/>
        <v>0.2</v>
      </c>
      <c r="AS41" s="3">
        <v>0</v>
      </c>
      <c r="AT41" s="3">
        <f t="shared" si="21"/>
        <v>-0.2</v>
      </c>
      <c r="AU41" s="3">
        <f t="shared" si="30"/>
        <v>0.24000000000000005</v>
      </c>
      <c r="AV41" s="3">
        <v>3</v>
      </c>
      <c r="AW41" s="3">
        <f t="shared" si="22"/>
        <v>1</v>
      </c>
      <c r="AX41" s="3">
        <v>3</v>
      </c>
      <c r="AY41" s="3">
        <f t="shared" si="23"/>
        <v>1</v>
      </c>
      <c r="AZ41" s="3">
        <v>2</v>
      </c>
      <c r="BA41" s="3">
        <f t="shared" si="24"/>
        <v>0.5</v>
      </c>
      <c r="BB41" s="3">
        <f t="shared" si="25"/>
        <v>0.83333333333333337</v>
      </c>
      <c r="BC41" s="3">
        <v>2</v>
      </c>
      <c r="BD41" s="3">
        <f t="shared" si="26"/>
        <v>0.5</v>
      </c>
      <c r="BE41" s="3">
        <v>3</v>
      </c>
      <c r="BF41" s="3">
        <f t="shared" si="27"/>
        <v>1</v>
      </c>
      <c r="BG41" s="3">
        <v>2</v>
      </c>
      <c r="BH41" s="3">
        <f t="shared" si="28"/>
        <v>0.5</v>
      </c>
      <c r="BI41" s="3">
        <f t="shared" si="29"/>
        <v>0.66666666666666663</v>
      </c>
      <c r="BJ41" s="3">
        <f t="shared" si="0"/>
        <v>0.63305555555555559</v>
      </c>
    </row>
    <row r="42" spans="1:62" ht="15" x14ac:dyDescent="0.2">
      <c r="A42" s="3" t="s">
        <v>410</v>
      </c>
      <c r="B42" s="21" t="s">
        <v>3153</v>
      </c>
      <c r="C42" s="3" t="s">
        <v>411</v>
      </c>
      <c r="D42" s="3" t="s">
        <v>113</v>
      </c>
      <c r="E42" s="3" t="s">
        <v>412</v>
      </c>
      <c r="F42" s="3">
        <v>4</v>
      </c>
      <c r="G42" s="3">
        <f t="shared" si="1"/>
        <v>0.75</v>
      </c>
      <c r="H42" s="3">
        <v>4</v>
      </c>
      <c r="I42" s="3">
        <f t="shared" si="2"/>
        <v>0.75</v>
      </c>
      <c r="J42" s="3">
        <v>1</v>
      </c>
      <c r="K42" s="3">
        <f t="shared" si="3"/>
        <v>0</v>
      </c>
      <c r="L42" s="3">
        <f t="shared" si="4"/>
        <v>0.5</v>
      </c>
      <c r="M42" s="3">
        <v>4</v>
      </c>
      <c r="N42" s="3">
        <f t="shared" si="32"/>
        <v>0.75</v>
      </c>
      <c r="O42" s="3">
        <v>3</v>
      </c>
      <c r="P42" s="3">
        <f t="shared" si="32"/>
        <v>0.5</v>
      </c>
      <c r="Q42" s="3">
        <v>5</v>
      </c>
      <c r="R42" s="3">
        <f t="shared" si="6"/>
        <v>1</v>
      </c>
      <c r="S42" s="3">
        <f t="shared" si="7"/>
        <v>0.75</v>
      </c>
      <c r="T42" s="3">
        <v>1</v>
      </c>
      <c r="U42" s="3">
        <f t="shared" si="8"/>
        <v>0</v>
      </c>
      <c r="V42" s="3">
        <v>1</v>
      </c>
      <c r="W42" s="3">
        <f t="shared" si="9"/>
        <v>0</v>
      </c>
      <c r="X42" s="3">
        <v>1</v>
      </c>
      <c r="Y42" s="3">
        <f t="shared" si="10"/>
        <v>0</v>
      </c>
      <c r="Z42" s="3">
        <v>0</v>
      </c>
      <c r="AA42" s="3">
        <f t="shared" si="11"/>
        <v>-0.2</v>
      </c>
      <c r="AB42" s="3">
        <v>0</v>
      </c>
      <c r="AC42" s="3">
        <f t="shared" si="12"/>
        <v>-0.2</v>
      </c>
      <c r="AD42" s="3">
        <v>1</v>
      </c>
      <c r="AE42" s="3">
        <f t="shared" si="13"/>
        <v>0</v>
      </c>
      <c r="AF42" s="3">
        <v>2</v>
      </c>
      <c r="AG42" s="3">
        <f t="shared" si="14"/>
        <v>0.2</v>
      </c>
      <c r="AH42" s="3">
        <v>0</v>
      </c>
      <c r="AI42" s="3">
        <f t="shared" si="15"/>
        <v>-0.2</v>
      </c>
      <c r="AJ42" s="3">
        <f t="shared" si="16"/>
        <v>-0.05</v>
      </c>
      <c r="AK42" s="3">
        <v>1</v>
      </c>
      <c r="AL42" s="3">
        <f t="shared" si="17"/>
        <v>0</v>
      </c>
      <c r="AM42" s="3">
        <v>1</v>
      </c>
      <c r="AN42" s="3">
        <f t="shared" si="18"/>
        <v>0</v>
      </c>
      <c r="AO42" s="3">
        <v>1</v>
      </c>
      <c r="AP42" s="3">
        <f t="shared" si="19"/>
        <v>0</v>
      </c>
      <c r="AQ42" s="3">
        <v>0</v>
      </c>
      <c r="AR42" s="3">
        <f t="shared" si="20"/>
        <v>-0.2</v>
      </c>
      <c r="AS42" s="3">
        <v>0</v>
      </c>
      <c r="AT42" s="3">
        <f t="shared" si="21"/>
        <v>-0.2</v>
      </c>
      <c r="AU42" s="3">
        <f t="shared" si="30"/>
        <v>-0.08</v>
      </c>
      <c r="AV42" s="3">
        <v>3</v>
      </c>
      <c r="AW42" s="3">
        <f t="shared" si="22"/>
        <v>1</v>
      </c>
      <c r="AX42" s="3">
        <v>3</v>
      </c>
      <c r="AY42" s="3">
        <f t="shared" si="23"/>
        <v>1</v>
      </c>
      <c r="AZ42" s="3">
        <v>0</v>
      </c>
      <c r="BA42" s="3">
        <f t="shared" si="24"/>
        <v>-0.5</v>
      </c>
      <c r="BB42" s="3">
        <f t="shared" si="25"/>
        <v>0.5</v>
      </c>
      <c r="BC42" s="3">
        <v>3</v>
      </c>
      <c r="BD42" s="3">
        <f t="shared" si="26"/>
        <v>1</v>
      </c>
      <c r="BE42" s="3">
        <v>2</v>
      </c>
      <c r="BF42" s="3">
        <f t="shared" si="27"/>
        <v>0.5</v>
      </c>
      <c r="BG42" s="3">
        <v>2</v>
      </c>
      <c r="BH42" s="3">
        <f t="shared" si="28"/>
        <v>0.5</v>
      </c>
      <c r="BI42" s="3">
        <f t="shared" si="29"/>
        <v>0.66666666666666663</v>
      </c>
      <c r="BJ42" s="3">
        <f t="shared" si="0"/>
        <v>0.38111111111111112</v>
      </c>
    </row>
    <row r="43" spans="1:62" ht="15" x14ac:dyDescent="0.2">
      <c r="A43" s="3" t="s">
        <v>431</v>
      </c>
      <c r="B43" s="21" t="s">
        <v>3139</v>
      </c>
      <c r="C43" s="3" t="s">
        <v>423</v>
      </c>
      <c r="D43" s="3" t="s">
        <v>144</v>
      </c>
      <c r="E43" s="3" t="s">
        <v>424</v>
      </c>
      <c r="F43" s="3">
        <v>5</v>
      </c>
      <c r="G43" s="3">
        <f t="shared" si="1"/>
        <v>1</v>
      </c>
      <c r="H43" s="3">
        <v>5</v>
      </c>
      <c r="I43" s="3">
        <f t="shared" si="2"/>
        <v>1</v>
      </c>
      <c r="J43" s="3">
        <v>4</v>
      </c>
      <c r="K43" s="3">
        <f t="shared" si="3"/>
        <v>0.75</v>
      </c>
      <c r="L43" s="3">
        <f t="shared" si="4"/>
        <v>0.91666666666666663</v>
      </c>
      <c r="M43" s="3">
        <v>5</v>
      </c>
      <c r="N43" s="3">
        <f t="shared" si="32"/>
        <v>1</v>
      </c>
      <c r="O43" s="3">
        <v>5</v>
      </c>
      <c r="P43" s="3">
        <f t="shared" si="32"/>
        <v>1</v>
      </c>
      <c r="Q43" s="3">
        <v>5</v>
      </c>
      <c r="R43" s="3">
        <f t="shared" si="6"/>
        <v>1</v>
      </c>
      <c r="S43" s="3">
        <f t="shared" si="7"/>
        <v>1</v>
      </c>
      <c r="T43" s="3">
        <v>1</v>
      </c>
      <c r="U43" s="3">
        <f t="shared" si="8"/>
        <v>0</v>
      </c>
      <c r="V43" s="3">
        <v>1</v>
      </c>
      <c r="W43" s="3">
        <f t="shared" si="9"/>
        <v>0</v>
      </c>
      <c r="X43" s="3">
        <v>1</v>
      </c>
      <c r="Y43" s="3">
        <f t="shared" si="10"/>
        <v>0</v>
      </c>
      <c r="Z43" s="3">
        <v>1</v>
      </c>
      <c r="AA43" s="3">
        <f t="shared" si="11"/>
        <v>0</v>
      </c>
      <c r="AB43" s="3">
        <v>3</v>
      </c>
      <c r="AC43" s="3">
        <f t="shared" si="12"/>
        <v>0.4</v>
      </c>
      <c r="AD43" s="3">
        <v>0</v>
      </c>
      <c r="AE43" s="3">
        <f t="shared" si="13"/>
        <v>-0.2</v>
      </c>
      <c r="AF43" s="3">
        <v>0</v>
      </c>
      <c r="AG43" s="3">
        <f t="shared" si="14"/>
        <v>-0.2</v>
      </c>
      <c r="AH43" s="3">
        <v>2</v>
      </c>
      <c r="AI43" s="3">
        <f t="shared" si="15"/>
        <v>0.2</v>
      </c>
      <c r="AJ43" s="3">
        <f t="shared" si="16"/>
        <v>2.5000000000000001E-2</v>
      </c>
      <c r="AK43" s="3">
        <v>0</v>
      </c>
      <c r="AL43" s="3">
        <f t="shared" si="17"/>
        <v>-0.2</v>
      </c>
      <c r="AM43" s="3">
        <v>0</v>
      </c>
      <c r="AN43" s="3">
        <f t="shared" si="18"/>
        <v>-0.2</v>
      </c>
      <c r="AO43" s="3">
        <v>0</v>
      </c>
      <c r="AP43" s="3">
        <f t="shared" si="19"/>
        <v>-0.2</v>
      </c>
      <c r="AQ43" s="3">
        <v>2</v>
      </c>
      <c r="AR43" s="3">
        <f t="shared" si="20"/>
        <v>0.2</v>
      </c>
      <c r="AS43" s="3">
        <v>3</v>
      </c>
      <c r="AT43" s="3">
        <f t="shared" si="21"/>
        <v>0.4</v>
      </c>
      <c r="AU43" s="3">
        <f t="shared" si="30"/>
        <v>0</v>
      </c>
      <c r="AV43" s="3">
        <v>3</v>
      </c>
      <c r="AW43" s="3">
        <f t="shared" si="22"/>
        <v>1</v>
      </c>
      <c r="AX43" s="3">
        <v>3</v>
      </c>
      <c r="AY43" s="3">
        <f t="shared" si="23"/>
        <v>1</v>
      </c>
      <c r="AZ43" s="3">
        <v>3</v>
      </c>
      <c r="BA43" s="3">
        <f t="shared" si="24"/>
        <v>1</v>
      </c>
      <c r="BB43" s="3">
        <f t="shared" si="25"/>
        <v>1</v>
      </c>
      <c r="BC43" s="3">
        <v>2</v>
      </c>
      <c r="BD43" s="3">
        <f t="shared" si="26"/>
        <v>0.5</v>
      </c>
      <c r="BE43" s="3">
        <v>3</v>
      </c>
      <c r="BF43" s="3">
        <f t="shared" si="27"/>
        <v>1</v>
      </c>
      <c r="BG43" s="3">
        <v>3</v>
      </c>
      <c r="BH43" s="3">
        <f t="shared" si="28"/>
        <v>1</v>
      </c>
      <c r="BI43" s="3">
        <f t="shared" si="29"/>
        <v>0.83333333333333337</v>
      </c>
      <c r="BJ43" s="3">
        <f t="shared" si="0"/>
        <v>0.62916666666666665</v>
      </c>
    </row>
    <row r="44" spans="1:62" ht="15" x14ac:dyDescent="0.2">
      <c r="A44" s="3" t="s">
        <v>432</v>
      </c>
      <c r="B44" s="21" t="s">
        <v>3139</v>
      </c>
      <c r="C44" s="3" t="s">
        <v>433</v>
      </c>
      <c r="D44" s="3" t="s">
        <v>113</v>
      </c>
      <c r="E44" s="3" t="s">
        <v>434</v>
      </c>
      <c r="F44" s="3">
        <v>4</v>
      </c>
      <c r="G44" s="3">
        <f t="shared" si="1"/>
        <v>0.75</v>
      </c>
      <c r="H44" s="3">
        <v>4</v>
      </c>
      <c r="I44" s="3">
        <f t="shared" si="2"/>
        <v>0.75</v>
      </c>
      <c r="J44" s="3">
        <v>3</v>
      </c>
      <c r="K44" s="3">
        <f t="shared" si="3"/>
        <v>0.5</v>
      </c>
      <c r="L44" s="3">
        <f t="shared" si="4"/>
        <v>0.66666666666666663</v>
      </c>
      <c r="M44" s="3">
        <v>4</v>
      </c>
      <c r="N44" s="3">
        <f t="shared" si="32"/>
        <v>0.75</v>
      </c>
      <c r="O44" s="3">
        <v>4</v>
      </c>
      <c r="P44" s="3">
        <f t="shared" si="32"/>
        <v>0.75</v>
      </c>
      <c r="Q44" s="3">
        <v>4</v>
      </c>
      <c r="R44" s="3">
        <f t="shared" si="6"/>
        <v>0.75</v>
      </c>
      <c r="S44" s="3">
        <f t="shared" si="7"/>
        <v>0.75</v>
      </c>
      <c r="T44" s="3">
        <v>3</v>
      </c>
      <c r="U44" s="3">
        <f t="shared" si="8"/>
        <v>0.4</v>
      </c>
      <c r="V44" s="3">
        <v>3</v>
      </c>
      <c r="W44" s="3">
        <f t="shared" si="9"/>
        <v>0.4</v>
      </c>
      <c r="X44" s="3">
        <v>3</v>
      </c>
      <c r="Y44" s="3">
        <f t="shared" si="10"/>
        <v>0.4</v>
      </c>
      <c r="Z44" s="3">
        <v>3</v>
      </c>
      <c r="AA44" s="3">
        <f t="shared" si="11"/>
        <v>0.4</v>
      </c>
      <c r="AB44" s="3">
        <v>3</v>
      </c>
      <c r="AC44" s="3">
        <f t="shared" si="12"/>
        <v>0.4</v>
      </c>
      <c r="AD44" s="3">
        <v>2</v>
      </c>
      <c r="AE44" s="3">
        <f t="shared" si="13"/>
        <v>0.2</v>
      </c>
      <c r="AF44" s="3">
        <v>3</v>
      </c>
      <c r="AG44" s="3">
        <f t="shared" si="14"/>
        <v>0.4</v>
      </c>
      <c r="AH44" s="3">
        <v>2</v>
      </c>
      <c r="AI44" s="3">
        <f t="shared" si="15"/>
        <v>0.2</v>
      </c>
      <c r="AJ44" s="3">
        <f t="shared" si="16"/>
        <v>0.35000000000000003</v>
      </c>
      <c r="AK44" s="3">
        <v>4</v>
      </c>
      <c r="AL44" s="3">
        <f t="shared" si="17"/>
        <v>0.6</v>
      </c>
      <c r="AM44" s="3">
        <v>4</v>
      </c>
      <c r="AN44" s="3">
        <f t="shared" si="18"/>
        <v>0.6</v>
      </c>
      <c r="AO44" s="3">
        <v>3</v>
      </c>
      <c r="AP44" s="3">
        <f t="shared" si="19"/>
        <v>0.4</v>
      </c>
      <c r="AQ44" s="3">
        <v>2</v>
      </c>
      <c r="AR44" s="3">
        <f t="shared" si="20"/>
        <v>0.2</v>
      </c>
      <c r="AS44" s="3">
        <v>2</v>
      </c>
      <c r="AT44" s="3">
        <f t="shared" si="21"/>
        <v>0.2</v>
      </c>
      <c r="AU44" s="3">
        <f t="shared" si="30"/>
        <v>0.4</v>
      </c>
      <c r="AV44" s="3">
        <v>2</v>
      </c>
      <c r="AW44" s="3">
        <f t="shared" si="22"/>
        <v>0.5</v>
      </c>
      <c r="AX44" s="3">
        <v>2</v>
      </c>
      <c r="AY44" s="3">
        <f t="shared" si="23"/>
        <v>0.5</v>
      </c>
      <c r="AZ44" s="3">
        <v>2</v>
      </c>
      <c r="BA44" s="3">
        <f t="shared" si="24"/>
        <v>0.5</v>
      </c>
      <c r="BB44" s="3">
        <f t="shared" si="25"/>
        <v>0.5</v>
      </c>
      <c r="BC44" s="3">
        <v>3</v>
      </c>
      <c r="BD44" s="3">
        <f t="shared" si="26"/>
        <v>1</v>
      </c>
      <c r="BE44" s="3">
        <v>3</v>
      </c>
      <c r="BF44" s="3">
        <f t="shared" si="27"/>
        <v>1</v>
      </c>
      <c r="BG44" s="3">
        <v>3</v>
      </c>
      <c r="BH44" s="3">
        <f t="shared" si="28"/>
        <v>1</v>
      </c>
      <c r="BI44" s="3">
        <f t="shared" si="29"/>
        <v>1</v>
      </c>
      <c r="BJ44" s="3">
        <f t="shared" si="0"/>
        <v>0.61111111111111105</v>
      </c>
    </row>
    <row r="45" spans="1:62" ht="15" x14ac:dyDescent="0.2">
      <c r="A45" s="3" t="s">
        <v>443</v>
      </c>
      <c r="B45" s="21" t="s">
        <v>3137</v>
      </c>
      <c r="C45" s="3" t="s">
        <v>444</v>
      </c>
      <c r="D45" s="3" t="s">
        <v>124</v>
      </c>
      <c r="E45" s="3" t="s">
        <v>125</v>
      </c>
      <c r="G45" s="3">
        <f t="shared" si="1"/>
        <v>-0.25</v>
      </c>
      <c r="I45" s="3">
        <f t="shared" si="2"/>
        <v>-0.25</v>
      </c>
      <c r="K45" s="3">
        <f t="shared" si="3"/>
        <v>-0.25</v>
      </c>
      <c r="L45" s="3" t="str">
        <f t="shared" si="4"/>
        <v/>
      </c>
      <c r="N45" s="3">
        <f t="shared" si="32"/>
        <v>-0.25</v>
      </c>
      <c r="P45" s="3">
        <f t="shared" si="32"/>
        <v>-0.25</v>
      </c>
      <c r="R45" s="3">
        <f t="shared" si="6"/>
        <v>-0.25</v>
      </c>
      <c r="S45" s="3" t="str">
        <f t="shared" si="7"/>
        <v/>
      </c>
      <c r="U45" s="3" t="str">
        <f t="shared" si="8"/>
        <v/>
      </c>
      <c r="W45" s="3" t="str">
        <f t="shared" si="9"/>
        <v/>
      </c>
      <c r="Y45" s="3" t="str">
        <f t="shared" si="10"/>
        <v/>
      </c>
      <c r="AA45" s="3" t="str">
        <f t="shared" si="11"/>
        <v/>
      </c>
      <c r="AC45" s="3" t="str">
        <f t="shared" si="12"/>
        <v/>
      </c>
      <c r="AE45" s="3" t="str">
        <f t="shared" si="13"/>
        <v/>
      </c>
      <c r="AG45" s="3" t="str">
        <f t="shared" si="14"/>
        <v/>
      </c>
      <c r="AI45" s="3" t="str">
        <f t="shared" si="15"/>
        <v/>
      </c>
      <c r="AJ45" s="3" t="str">
        <f t="shared" si="16"/>
        <v/>
      </c>
      <c r="AL45" s="3" t="str">
        <f t="shared" si="17"/>
        <v/>
      </c>
      <c r="AN45" s="3" t="str">
        <f t="shared" si="18"/>
        <v/>
      </c>
      <c r="AP45" s="3" t="str">
        <f t="shared" si="19"/>
        <v/>
      </c>
      <c r="AR45" s="3" t="str">
        <f t="shared" si="20"/>
        <v/>
      </c>
      <c r="AT45" s="3" t="str">
        <f t="shared" si="21"/>
        <v/>
      </c>
      <c r="AU45" s="3" t="str">
        <f t="shared" si="30"/>
        <v/>
      </c>
      <c r="AW45" s="3" t="str">
        <f t="shared" si="22"/>
        <v/>
      </c>
      <c r="AY45" s="3" t="str">
        <f t="shared" si="23"/>
        <v/>
      </c>
      <c r="BA45" s="3" t="str">
        <f t="shared" si="24"/>
        <v/>
      </c>
      <c r="BB45" s="3" t="str">
        <f t="shared" si="25"/>
        <v/>
      </c>
      <c r="BD45" s="3" t="str">
        <f t="shared" si="26"/>
        <v/>
      </c>
      <c r="BF45" s="3" t="str">
        <f t="shared" si="27"/>
        <v/>
      </c>
      <c r="BH45" s="3" t="str">
        <f t="shared" si="28"/>
        <v/>
      </c>
      <c r="BI45" s="3" t="str">
        <f t="shared" si="29"/>
        <v/>
      </c>
      <c r="BJ45" s="3" t="str">
        <f t="shared" si="0"/>
        <v/>
      </c>
    </row>
    <row r="46" spans="1:62" ht="15" x14ac:dyDescent="0.2">
      <c r="A46" s="3" t="s">
        <v>445</v>
      </c>
      <c r="B46" s="21" t="s">
        <v>3139</v>
      </c>
      <c r="C46" s="3" t="s">
        <v>446</v>
      </c>
      <c r="D46" s="3" t="s">
        <v>144</v>
      </c>
      <c r="E46" s="3" t="s">
        <v>447</v>
      </c>
      <c r="F46" s="3">
        <v>5</v>
      </c>
      <c r="G46" s="3">
        <f t="shared" si="1"/>
        <v>1</v>
      </c>
      <c r="H46" s="3">
        <v>5</v>
      </c>
      <c r="I46" s="3">
        <f t="shared" si="2"/>
        <v>1</v>
      </c>
      <c r="J46" s="3">
        <v>2</v>
      </c>
      <c r="K46" s="3">
        <f t="shared" si="3"/>
        <v>0.25</v>
      </c>
      <c r="L46" s="3">
        <f t="shared" si="4"/>
        <v>0.75</v>
      </c>
      <c r="M46" s="3">
        <v>4</v>
      </c>
      <c r="N46" s="3">
        <f t="shared" si="32"/>
        <v>0.75</v>
      </c>
      <c r="O46" s="3">
        <v>5</v>
      </c>
      <c r="P46" s="3">
        <f t="shared" si="32"/>
        <v>1</v>
      </c>
      <c r="Q46" s="3">
        <v>5</v>
      </c>
      <c r="R46" s="3">
        <f t="shared" si="6"/>
        <v>1</v>
      </c>
      <c r="S46" s="3">
        <f t="shared" si="7"/>
        <v>0.91666666666666663</v>
      </c>
      <c r="T46" s="3">
        <v>1</v>
      </c>
      <c r="U46" s="3">
        <f t="shared" si="8"/>
        <v>0</v>
      </c>
      <c r="V46" s="3">
        <v>1</v>
      </c>
      <c r="W46" s="3">
        <f t="shared" si="9"/>
        <v>0</v>
      </c>
      <c r="X46" s="3">
        <v>2</v>
      </c>
      <c r="Y46" s="3">
        <f t="shared" si="10"/>
        <v>0.2</v>
      </c>
      <c r="Z46" s="3">
        <v>3</v>
      </c>
      <c r="AA46" s="3">
        <f t="shared" si="11"/>
        <v>0.4</v>
      </c>
      <c r="AB46" s="3">
        <v>2</v>
      </c>
      <c r="AC46" s="3">
        <f t="shared" si="12"/>
        <v>0.2</v>
      </c>
      <c r="AD46" s="3">
        <v>0</v>
      </c>
      <c r="AE46" s="3">
        <f t="shared" si="13"/>
        <v>-0.2</v>
      </c>
      <c r="AF46" s="3">
        <v>0</v>
      </c>
      <c r="AG46" s="3">
        <f t="shared" si="14"/>
        <v>-0.2</v>
      </c>
      <c r="AH46" s="3">
        <v>0</v>
      </c>
      <c r="AI46" s="3">
        <f t="shared" si="15"/>
        <v>-0.2</v>
      </c>
      <c r="AJ46" s="3">
        <f t="shared" si="16"/>
        <v>2.5000000000000008E-2</v>
      </c>
      <c r="AK46" s="3">
        <v>3</v>
      </c>
      <c r="AL46" s="3">
        <f t="shared" si="17"/>
        <v>0.4</v>
      </c>
      <c r="AM46" s="3">
        <v>3</v>
      </c>
      <c r="AN46" s="3">
        <f t="shared" si="18"/>
        <v>0.4</v>
      </c>
      <c r="AO46" s="3">
        <v>4</v>
      </c>
      <c r="AP46" s="3">
        <f t="shared" si="19"/>
        <v>0.6</v>
      </c>
      <c r="AQ46" s="3">
        <v>4</v>
      </c>
      <c r="AR46" s="3">
        <f t="shared" si="20"/>
        <v>0.6</v>
      </c>
      <c r="AS46" s="3">
        <v>6</v>
      </c>
      <c r="AT46" s="3">
        <f t="shared" si="21"/>
        <v>1</v>
      </c>
      <c r="AU46" s="3">
        <f t="shared" si="30"/>
        <v>0.6</v>
      </c>
      <c r="AV46" s="3">
        <v>3</v>
      </c>
      <c r="AW46" s="3">
        <f t="shared" si="22"/>
        <v>1</v>
      </c>
      <c r="AX46" s="3">
        <v>3</v>
      </c>
      <c r="AY46" s="3">
        <f t="shared" si="23"/>
        <v>1</v>
      </c>
      <c r="AZ46" s="3">
        <v>3</v>
      </c>
      <c r="BA46" s="3">
        <f t="shared" si="24"/>
        <v>1</v>
      </c>
      <c r="BB46" s="3">
        <f t="shared" si="25"/>
        <v>1</v>
      </c>
      <c r="BC46" s="3">
        <v>1</v>
      </c>
      <c r="BD46" s="3">
        <f t="shared" si="26"/>
        <v>0</v>
      </c>
      <c r="BE46" s="3">
        <v>3</v>
      </c>
      <c r="BF46" s="3">
        <f t="shared" si="27"/>
        <v>1</v>
      </c>
      <c r="BG46" s="3">
        <v>1</v>
      </c>
      <c r="BH46" s="3">
        <f t="shared" si="28"/>
        <v>0</v>
      </c>
      <c r="BI46" s="3">
        <f t="shared" si="29"/>
        <v>0.33333333333333331</v>
      </c>
      <c r="BJ46" s="3">
        <f t="shared" si="0"/>
        <v>0.60416666666666663</v>
      </c>
    </row>
    <row r="47" spans="1:62" ht="15" x14ac:dyDescent="0.2">
      <c r="A47" s="3" t="s">
        <v>460</v>
      </c>
      <c r="B47" s="21" t="s">
        <v>3137</v>
      </c>
      <c r="G47" s="3">
        <f t="shared" si="1"/>
        <v>-0.25</v>
      </c>
      <c r="I47" s="3">
        <f t="shared" si="2"/>
        <v>-0.25</v>
      </c>
      <c r="K47" s="3">
        <f t="shared" si="3"/>
        <v>-0.25</v>
      </c>
      <c r="L47" s="3" t="str">
        <f t="shared" si="4"/>
        <v/>
      </c>
      <c r="N47" s="3">
        <f t="shared" si="32"/>
        <v>-0.25</v>
      </c>
      <c r="P47" s="3">
        <f t="shared" si="32"/>
        <v>-0.25</v>
      </c>
      <c r="R47" s="3">
        <f t="shared" si="6"/>
        <v>-0.25</v>
      </c>
      <c r="S47" s="3" t="str">
        <f t="shared" si="7"/>
        <v/>
      </c>
      <c r="U47" s="3" t="str">
        <f t="shared" si="8"/>
        <v/>
      </c>
      <c r="W47" s="3" t="str">
        <f t="shared" si="9"/>
        <v/>
      </c>
      <c r="Y47" s="3" t="str">
        <f t="shared" si="10"/>
        <v/>
      </c>
      <c r="AA47" s="3" t="str">
        <f t="shared" si="11"/>
        <v/>
      </c>
      <c r="AC47" s="3" t="str">
        <f t="shared" si="12"/>
        <v/>
      </c>
      <c r="AE47" s="3" t="str">
        <f t="shared" si="13"/>
        <v/>
      </c>
      <c r="AG47" s="3" t="str">
        <f t="shared" si="14"/>
        <v/>
      </c>
      <c r="AI47" s="3" t="str">
        <f t="shared" si="15"/>
        <v/>
      </c>
      <c r="AJ47" s="3" t="str">
        <f t="shared" si="16"/>
        <v/>
      </c>
      <c r="AL47" s="3" t="str">
        <f t="shared" si="17"/>
        <v/>
      </c>
      <c r="AN47" s="3" t="str">
        <f t="shared" si="18"/>
        <v/>
      </c>
      <c r="AP47" s="3" t="str">
        <f t="shared" si="19"/>
        <v/>
      </c>
      <c r="AR47" s="3" t="str">
        <f t="shared" si="20"/>
        <v/>
      </c>
      <c r="AT47" s="3" t="str">
        <f t="shared" si="21"/>
        <v/>
      </c>
      <c r="AU47" s="3" t="str">
        <f t="shared" si="30"/>
        <v/>
      </c>
      <c r="AW47" s="3" t="str">
        <f t="shared" si="22"/>
        <v/>
      </c>
      <c r="AY47" s="3" t="str">
        <f t="shared" si="23"/>
        <v/>
      </c>
      <c r="BA47" s="3" t="str">
        <f t="shared" si="24"/>
        <v/>
      </c>
      <c r="BB47" s="3" t="str">
        <f t="shared" si="25"/>
        <v/>
      </c>
      <c r="BD47" s="3" t="str">
        <f t="shared" si="26"/>
        <v/>
      </c>
      <c r="BF47" s="3" t="str">
        <f t="shared" si="27"/>
        <v/>
      </c>
      <c r="BH47" s="3" t="str">
        <f t="shared" si="28"/>
        <v/>
      </c>
      <c r="BI47" s="3" t="str">
        <f t="shared" si="29"/>
        <v/>
      </c>
      <c r="BJ47" s="3" t="str">
        <f t="shared" si="0"/>
        <v/>
      </c>
    </row>
    <row r="48" spans="1:62" ht="15" x14ac:dyDescent="0.2">
      <c r="A48" s="3" t="s">
        <v>471</v>
      </c>
      <c r="B48" s="21" t="s">
        <v>3137</v>
      </c>
      <c r="C48" s="3" t="s">
        <v>461</v>
      </c>
      <c r="D48" s="3" t="s">
        <v>144</v>
      </c>
      <c r="E48" s="3" t="s">
        <v>323</v>
      </c>
      <c r="F48" s="3">
        <v>5</v>
      </c>
      <c r="G48" s="3">
        <f t="shared" si="1"/>
        <v>1</v>
      </c>
      <c r="H48" s="3">
        <v>5</v>
      </c>
      <c r="I48" s="3">
        <f t="shared" si="2"/>
        <v>1</v>
      </c>
      <c r="J48" s="3">
        <v>3</v>
      </c>
      <c r="K48" s="3">
        <f t="shared" si="3"/>
        <v>0.5</v>
      </c>
      <c r="L48" s="3">
        <f t="shared" si="4"/>
        <v>0.83333333333333337</v>
      </c>
      <c r="M48" s="3">
        <v>5</v>
      </c>
      <c r="N48" s="3">
        <f t="shared" si="32"/>
        <v>1</v>
      </c>
      <c r="O48" s="3">
        <v>5</v>
      </c>
      <c r="P48" s="3">
        <f t="shared" si="32"/>
        <v>1</v>
      </c>
      <c r="Q48" s="3">
        <v>5</v>
      </c>
      <c r="R48" s="3">
        <f t="shared" si="6"/>
        <v>1</v>
      </c>
      <c r="S48" s="3">
        <f t="shared" si="7"/>
        <v>1</v>
      </c>
      <c r="T48" s="3">
        <v>2</v>
      </c>
      <c r="U48" s="3">
        <f t="shared" si="8"/>
        <v>0.2</v>
      </c>
      <c r="V48" s="3">
        <v>0</v>
      </c>
      <c r="W48" s="3">
        <f t="shared" si="9"/>
        <v>-0.2</v>
      </c>
      <c r="X48" s="3">
        <v>1</v>
      </c>
      <c r="Y48" s="3">
        <f t="shared" si="10"/>
        <v>0</v>
      </c>
      <c r="Z48" s="3">
        <v>0</v>
      </c>
      <c r="AA48" s="3">
        <f t="shared" si="11"/>
        <v>-0.2</v>
      </c>
      <c r="AB48" s="3">
        <v>0</v>
      </c>
      <c r="AC48" s="3">
        <f t="shared" si="12"/>
        <v>-0.2</v>
      </c>
      <c r="AD48" s="3">
        <v>0</v>
      </c>
      <c r="AE48" s="3">
        <f t="shared" si="13"/>
        <v>-0.2</v>
      </c>
      <c r="AF48" s="3">
        <v>0</v>
      </c>
      <c r="AG48" s="3">
        <f t="shared" si="14"/>
        <v>-0.2</v>
      </c>
      <c r="AH48" s="3">
        <v>0</v>
      </c>
      <c r="AI48" s="3">
        <f t="shared" si="15"/>
        <v>-0.2</v>
      </c>
      <c r="AJ48" s="3">
        <f t="shared" si="16"/>
        <v>-0.125</v>
      </c>
      <c r="AK48" s="3">
        <v>0</v>
      </c>
      <c r="AL48" s="3">
        <f t="shared" si="17"/>
        <v>-0.2</v>
      </c>
      <c r="AM48" s="3">
        <v>0</v>
      </c>
      <c r="AN48" s="3">
        <f t="shared" si="18"/>
        <v>-0.2</v>
      </c>
      <c r="AO48" s="3">
        <v>0</v>
      </c>
      <c r="AP48" s="3">
        <f t="shared" si="19"/>
        <v>-0.2</v>
      </c>
      <c r="AQ48" s="3">
        <v>0</v>
      </c>
      <c r="AR48" s="3">
        <f t="shared" si="20"/>
        <v>-0.2</v>
      </c>
      <c r="AS48" s="3">
        <v>0</v>
      </c>
      <c r="AT48" s="3">
        <f t="shared" si="21"/>
        <v>-0.2</v>
      </c>
      <c r="AU48" s="3">
        <f t="shared" si="30"/>
        <v>-0.2</v>
      </c>
      <c r="AV48" s="3">
        <v>3</v>
      </c>
      <c r="AW48" s="3">
        <f t="shared" si="22"/>
        <v>1</v>
      </c>
      <c r="AX48" s="3">
        <v>3</v>
      </c>
      <c r="AY48" s="3">
        <f t="shared" si="23"/>
        <v>1</v>
      </c>
      <c r="AZ48" s="3">
        <v>3</v>
      </c>
      <c r="BA48" s="3">
        <f t="shared" si="24"/>
        <v>1</v>
      </c>
      <c r="BB48" s="3">
        <f t="shared" si="25"/>
        <v>1</v>
      </c>
      <c r="BC48" s="3">
        <v>3</v>
      </c>
      <c r="BD48" s="3">
        <f t="shared" si="26"/>
        <v>1</v>
      </c>
      <c r="BE48" s="3">
        <v>3</v>
      </c>
      <c r="BF48" s="3">
        <f t="shared" si="27"/>
        <v>1</v>
      </c>
      <c r="BG48" s="3">
        <v>3</v>
      </c>
      <c r="BH48" s="3">
        <f t="shared" si="28"/>
        <v>1</v>
      </c>
      <c r="BI48" s="3">
        <f t="shared" si="29"/>
        <v>1</v>
      </c>
      <c r="BJ48" s="3">
        <f t="shared" si="0"/>
        <v>0.58472222222222225</v>
      </c>
    </row>
    <row r="49" spans="1:62" ht="15" x14ac:dyDescent="0.2">
      <c r="A49" s="3" t="s">
        <v>472</v>
      </c>
      <c r="B49" s="21" t="s">
        <v>3137</v>
      </c>
      <c r="C49" s="3" t="s">
        <v>473</v>
      </c>
      <c r="D49" s="3" t="s">
        <v>113</v>
      </c>
      <c r="E49" s="3" t="s">
        <v>474</v>
      </c>
      <c r="G49" s="3">
        <f t="shared" si="1"/>
        <v>-0.25</v>
      </c>
      <c r="I49" s="3">
        <f t="shared" si="2"/>
        <v>-0.25</v>
      </c>
      <c r="K49" s="3">
        <f t="shared" si="3"/>
        <v>-0.25</v>
      </c>
      <c r="L49" s="3" t="str">
        <f t="shared" si="4"/>
        <v/>
      </c>
      <c r="N49" s="3">
        <f t="shared" si="32"/>
        <v>-0.25</v>
      </c>
      <c r="P49" s="3">
        <f t="shared" si="32"/>
        <v>-0.25</v>
      </c>
      <c r="R49" s="3">
        <f t="shared" si="6"/>
        <v>-0.25</v>
      </c>
      <c r="S49" s="3" t="str">
        <f t="shared" si="7"/>
        <v/>
      </c>
      <c r="U49" s="3" t="str">
        <f t="shared" si="8"/>
        <v/>
      </c>
      <c r="W49" s="3" t="str">
        <f t="shared" si="9"/>
        <v/>
      </c>
      <c r="Y49" s="3" t="str">
        <f t="shared" si="10"/>
        <v/>
      </c>
      <c r="AA49" s="3" t="str">
        <f t="shared" si="11"/>
        <v/>
      </c>
      <c r="AC49" s="3" t="str">
        <f t="shared" si="12"/>
        <v/>
      </c>
      <c r="AE49" s="3" t="str">
        <f t="shared" si="13"/>
        <v/>
      </c>
      <c r="AG49" s="3" t="str">
        <f t="shared" si="14"/>
        <v/>
      </c>
      <c r="AI49" s="3" t="str">
        <f t="shared" si="15"/>
        <v/>
      </c>
      <c r="AJ49" s="3" t="str">
        <f t="shared" si="16"/>
        <v/>
      </c>
      <c r="AL49" s="3" t="str">
        <f t="shared" si="17"/>
        <v/>
      </c>
      <c r="AN49" s="3" t="str">
        <f t="shared" si="18"/>
        <v/>
      </c>
      <c r="AP49" s="3" t="str">
        <f t="shared" si="19"/>
        <v/>
      </c>
      <c r="AR49" s="3" t="str">
        <f t="shared" si="20"/>
        <v/>
      </c>
      <c r="AT49" s="3" t="str">
        <f t="shared" si="21"/>
        <v/>
      </c>
      <c r="AU49" s="3" t="str">
        <f t="shared" si="30"/>
        <v/>
      </c>
      <c r="AW49" s="3" t="str">
        <f t="shared" si="22"/>
        <v/>
      </c>
      <c r="AY49" s="3" t="str">
        <f t="shared" si="23"/>
        <v/>
      </c>
      <c r="BA49" s="3" t="str">
        <f t="shared" si="24"/>
        <v/>
      </c>
      <c r="BB49" s="3" t="str">
        <f t="shared" si="25"/>
        <v/>
      </c>
      <c r="BD49" s="3" t="str">
        <f t="shared" si="26"/>
        <v/>
      </c>
      <c r="BF49" s="3" t="str">
        <f t="shared" si="27"/>
        <v/>
      </c>
      <c r="BH49" s="3" t="str">
        <f t="shared" si="28"/>
        <v/>
      </c>
      <c r="BI49" s="3" t="str">
        <f t="shared" si="29"/>
        <v/>
      </c>
      <c r="BJ49" s="3" t="str">
        <f t="shared" si="0"/>
        <v/>
      </c>
    </row>
    <row r="50" spans="1:62" ht="15" x14ac:dyDescent="0.2">
      <c r="A50" s="3" t="s">
        <v>475</v>
      </c>
      <c r="B50" s="21" t="s">
        <v>3153</v>
      </c>
      <c r="C50" s="3" t="s">
        <v>442</v>
      </c>
      <c r="D50" s="3" t="s">
        <v>144</v>
      </c>
      <c r="E50" s="3" t="s">
        <v>476</v>
      </c>
      <c r="F50" s="3">
        <v>5</v>
      </c>
      <c r="G50" s="3">
        <f t="shared" si="1"/>
        <v>1</v>
      </c>
      <c r="H50" s="3">
        <v>5</v>
      </c>
      <c r="I50" s="3">
        <f t="shared" si="2"/>
        <v>1</v>
      </c>
      <c r="J50" s="3">
        <v>4</v>
      </c>
      <c r="K50" s="3">
        <f t="shared" si="3"/>
        <v>0.75</v>
      </c>
      <c r="L50" s="3">
        <f t="shared" si="4"/>
        <v>0.91666666666666663</v>
      </c>
      <c r="M50" s="3">
        <v>4</v>
      </c>
      <c r="N50" s="3">
        <f t="shared" si="32"/>
        <v>0.75</v>
      </c>
      <c r="O50" s="3">
        <v>5</v>
      </c>
      <c r="P50" s="3">
        <f t="shared" si="32"/>
        <v>1</v>
      </c>
      <c r="Q50" s="3">
        <v>4</v>
      </c>
      <c r="R50" s="3">
        <f t="shared" si="6"/>
        <v>0.75</v>
      </c>
      <c r="S50" s="3">
        <f t="shared" si="7"/>
        <v>0.83333333333333337</v>
      </c>
      <c r="T50" s="3">
        <v>1</v>
      </c>
      <c r="U50" s="3">
        <f t="shared" si="8"/>
        <v>0</v>
      </c>
      <c r="V50" s="3">
        <v>1</v>
      </c>
      <c r="W50" s="3">
        <f t="shared" si="9"/>
        <v>0</v>
      </c>
      <c r="X50" s="3">
        <v>1</v>
      </c>
      <c r="Y50" s="3">
        <f t="shared" si="10"/>
        <v>0</v>
      </c>
      <c r="Z50" s="3">
        <v>1</v>
      </c>
      <c r="AA50" s="3">
        <f t="shared" si="11"/>
        <v>0</v>
      </c>
      <c r="AB50" s="3">
        <v>1</v>
      </c>
      <c r="AC50" s="3">
        <f t="shared" si="12"/>
        <v>0</v>
      </c>
      <c r="AD50" s="3">
        <v>0</v>
      </c>
      <c r="AE50" s="3">
        <f t="shared" si="13"/>
        <v>-0.2</v>
      </c>
      <c r="AF50" s="3">
        <v>0</v>
      </c>
      <c r="AG50" s="3">
        <f t="shared" si="14"/>
        <v>-0.2</v>
      </c>
      <c r="AH50" s="3">
        <v>1</v>
      </c>
      <c r="AI50" s="3">
        <f t="shared" si="15"/>
        <v>0</v>
      </c>
      <c r="AJ50" s="3">
        <f t="shared" si="16"/>
        <v>-0.05</v>
      </c>
      <c r="AK50" s="3">
        <v>1</v>
      </c>
      <c r="AL50" s="3">
        <f t="shared" si="17"/>
        <v>0</v>
      </c>
      <c r="AM50" s="3">
        <v>1</v>
      </c>
      <c r="AN50" s="3">
        <f t="shared" si="18"/>
        <v>0</v>
      </c>
      <c r="AO50" s="3">
        <v>1</v>
      </c>
      <c r="AP50" s="3">
        <f t="shared" si="19"/>
        <v>0</v>
      </c>
      <c r="AQ50" s="3">
        <v>0</v>
      </c>
      <c r="AR50" s="3">
        <f t="shared" si="20"/>
        <v>-0.2</v>
      </c>
      <c r="AS50" s="3">
        <v>0</v>
      </c>
      <c r="AT50" s="3">
        <f t="shared" si="21"/>
        <v>-0.2</v>
      </c>
      <c r="AU50" s="3">
        <f t="shared" si="30"/>
        <v>-0.08</v>
      </c>
      <c r="AV50" s="3">
        <v>3</v>
      </c>
      <c r="AW50" s="3">
        <f t="shared" si="22"/>
        <v>1</v>
      </c>
      <c r="AX50" s="3">
        <v>3</v>
      </c>
      <c r="AY50" s="3">
        <f t="shared" si="23"/>
        <v>1</v>
      </c>
      <c r="AZ50" s="3">
        <v>2</v>
      </c>
      <c r="BA50" s="3">
        <f t="shared" si="24"/>
        <v>0.5</v>
      </c>
      <c r="BB50" s="3">
        <f t="shared" si="25"/>
        <v>0.83333333333333337</v>
      </c>
      <c r="BC50" s="3">
        <v>0</v>
      </c>
      <c r="BD50" s="3">
        <f t="shared" si="26"/>
        <v>-0.5</v>
      </c>
      <c r="BE50" s="3">
        <v>3</v>
      </c>
      <c r="BF50" s="3">
        <f t="shared" si="27"/>
        <v>1</v>
      </c>
      <c r="BG50" s="3">
        <v>3</v>
      </c>
      <c r="BH50" s="3">
        <f t="shared" si="28"/>
        <v>1</v>
      </c>
      <c r="BI50" s="3">
        <f t="shared" si="29"/>
        <v>0.5</v>
      </c>
      <c r="BJ50" s="3">
        <f t="shared" si="0"/>
        <v>0.49222222222222217</v>
      </c>
    </row>
    <row r="51" spans="1:62" ht="15" x14ac:dyDescent="0.2">
      <c r="A51" s="3" t="s">
        <v>485</v>
      </c>
      <c r="B51" s="21" t="s">
        <v>3137</v>
      </c>
      <c r="C51" s="3" t="s">
        <v>486</v>
      </c>
      <c r="D51" s="3" t="s">
        <v>113</v>
      </c>
      <c r="E51" s="3" t="s">
        <v>487</v>
      </c>
      <c r="F51" s="3">
        <v>3</v>
      </c>
      <c r="G51" s="3">
        <f t="shared" si="1"/>
        <v>0.5</v>
      </c>
      <c r="H51" s="3">
        <v>5</v>
      </c>
      <c r="I51" s="3">
        <f t="shared" si="2"/>
        <v>1</v>
      </c>
      <c r="J51" s="3">
        <v>1</v>
      </c>
      <c r="K51" s="3">
        <f t="shared" si="3"/>
        <v>0</v>
      </c>
      <c r="L51" s="3">
        <f t="shared" si="4"/>
        <v>0.5</v>
      </c>
      <c r="M51" s="3">
        <v>5</v>
      </c>
      <c r="N51" s="3">
        <f t="shared" si="32"/>
        <v>1</v>
      </c>
      <c r="O51" s="3">
        <v>5</v>
      </c>
      <c r="P51" s="3">
        <f t="shared" si="32"/>
        <v>1</v>
      </c>
      <c r="Q51" s="3">
        <v>5</v>
      </c>
      <c r="R51" s="3">
        <f t="shared" si="6"/>
        <v>1</v>
      </c>
      <c r="S51" s="3">
        <f t="shared" si="7"/>
        <v>1</v>
      </c>
      <c r="T51" s="3">
        <v>0</v>
      </c>
      <c r="U51" s="3">
        <f t="shared" si="8"/>
        <v>-0.2</v>
      </c>
      <c r="V51" s="3">
        <v>1</v>
      </c>
      <c r="W51" s="3">
        <f t="shared" si="9"/>
        <v>0</v>
      </c>
      <c r="X51" s="3">
        <v>0</v>
      </c>
      <c r="Y51" s="3">
        <f t="shared" si="10"/>
        <v>-0.2</v>
      </c>
      <c r="Z51" s="3">
        <v>1</v>
      </c>
      <c r="AA51" s="3">
        <f t="shared" si="11"/>
        <v>0</v>
      </c>
      <c r="AB51" s="3">
        <v>0</v>
      </c>
      <c r="AC51" s="3">
        <f t="shared" si="12"/>
        <v>-0.2</v>
      </c>
      <c r="AD51" s="3">
        <v>0</v>
      </c>
      <c r="AE51" s="3">
        <f t="shared" si="13"/>
        <v>-0.2</v>
      </c>
      <c r="AF51" s="3">
        <v>0</v>
      </c>
      <c r="AG51" s="3">
        <f t="shared" si="14"/>
        <v>-0.2</v>
      </c>
      <c r="AH51" s="3">
        <v>0</v>
      </c>
      <c r="AI51" s="3">
        <f t="shared" si="15"/>
        <v>-0.2</v>
      </c>
      <c r="AJ51" s="3">
        <f t="shared" si="16"/>
        <v>-0.15</v>
      </c>
      <c r="AK51" s="3">
        <v>0</v>
      </c>
      <c r="AL51" s="3">
        <f t="shared" si="17"/>
        <v>-0.2</v>
      </c>
      <c r="AM51" s="3">
        <v>0</v>
      </c>
      <c r="AN51" s="3">
        <f t="shared" si="18"/>
        <v>-0.2</v>
      </c>
      <c r="AO51" s="3">
        <v>2</v>
      </c>
      <c r="AP51" s="3">
        <f t="shared" si="19"/>
        <v>0.2</v>
      </c>
      <c r="AQ51" s="3">
        <v>4</v>
      </c>
      <c r="AR51" s="3">
        <f t="shared" si="20"/>
        <v>0.6</v>
      </c>
      <c r="AS51" s="3">
        <v>2</v>
      </c>
      <c r="AT51" s="3">
        <f t="shared" si="21"/>
        <v>0.2</v>
      </c>
      <c r="AU51" s="3">
        <f t="shared" si="30"/>
        <v>0.12</v>
      </c>
      <c r="AV51" s="3">
        <v>3</v>
      </c>
      <c r="AW51" s="3">
        <f t="shared" si="22"/>
        <v>1</v>
      </c>
      <c r="AX51" s="3">
        <v>2</v>
      </c>
      <c r="AY51" s="3">
        <f t="shared" si="23"/>
        <v>0.5</v>
      </c>
      <c r="AZ51" s="3">
        <v>3</v>
      </c>
      <c r="BA51" s="3">
        <f t="shared" si="24"/>
        <v>1</v>
      </c>
      <c r="BB51" s="3">
        <f t="shared" si="25"/>
        <v>0.83333333333333337</v>
      </c>
      <c r="BC51" s="3">
        <v>0</v>
      </c>
      <c r="BD51" s="3">
        <f t="shared" si="26"/>
        <v>-0.5</v>
      </c>
      <c r="BE51" s="3">
        <v>3</v>
      </c>
      <c r="BF51" s="3">
        <f t="shared" si="27"/>
        <v>1</v>
      </c>
      <c r="BG51" s="3">
        <v>0</v>
      </c>
      <c r="BH51" s="3">
        <f t="shared" si="28"/>
        <v>-0.5</v>
      </c>
      <c r="BI51" s="3">
        <f t="shared" si="29"/>
        <v>0</v>
      </c>
      <c r="BJ51" s="3">
        <f t="shared" si="0"/>
        <v>0.38388888888888895</v>
      </c>
    </row>
    <row r="52" spans="1:62" ht="15" x14ac:dyDescent="0.2">
      <c r="A52" s="3" t="s">
        <v>495</v>
      </c>
      <c r="B52" s="21" t="s">
        <v>3137</v>
      </c>
      <c r="C52" s="3" t="s">
        <v>496</v>
      </c>
      <c r="D52" s="3" t="s">
        <v>113</v>
      </c>
      <c r="E52" s="3" t="s">
        <v>497</v>
      </c>
      <c r="F52" s="3">
        <v>5</v>
      </c>
      <c r="G52" s="3">
        <f t="shared" si="1"/>
        <v>1</v>
      </c>
      <c r="H52" s="3">
        <v>5</v>
      </c>
      <c r="I52" s="3">
        <f t="shared" si="2"/>
        <v>1</v>
      </c>
      <c r="J52" s="3">
        <v>5</v>
      </c>
      <c r="K52" s="3">
        <f t="shared" si="3"/>
        <v>1</v>
      </c>
      <c r="L52" s="3">
        <f t="shared" si="4"/>
        <v>1</v>
      </c>
      <c r="M52" s="3">
        <v>4</v>
      </c>
      <c r="N52" s="3">
        <f t="shared" ref="N52:P67" si="33">(M52-1)/4</f>
        <v>0.75</v>
      </c>
      <c r="O52" s="3">
        <v>2</v>
      </c>
      <c r="P52" s="3">
        <f t="shared" si="33"/>
        <v>0.25</v>
      </c>
      <c r="Q52" s="3">
        <v>3</v>
      </c>
      <c r="R52" s="3">
        <f t="shared" si="6"/>
        <v>0.5</v>
      </c>
      <c r="S52" s="3">
        <f t="shared" si="7"/>
        <v>0.5</v>
      </c>
      <c r="T52" s="3">
        <v>1</v>
      </c>
      <c r="U52" s="3">
        <f t="shared" si="8"/>
        <v>0</v>
      </c>
      <c r="V52" s="3">
        <v>1</v>
      </c>
      <c r="W52" s="3">
        <f t="shared" si="9"/>
        <v>0</v>
      </c>
      <c r="X52" s="3">
        <v>2</v>
      </c>
      <c r="Y52" s="3">
        <f t="shared" si="10"/>
        <v>0.2</v>
      </c>
      <c r="Z52" s="3">
        <v>3</v>
      </c>
      <c r="AA52" s="3">
        <f t="shared" si="11"/>
        <v>0.4</v>
      </c>
      <c r="AB52" s="3">
        <v>1</v>
      </c>
      <c r="AC52" s="3">
        <f t="shared" si="12"/>
        <v>0</v>
      </c>
      <c r="AD52" s="3">
        <v>1</v>
      </c>
      <c r="AE52" s="3">
        <f t="shared" si="13"/>
        <v>0</v>
      </c>
      <c r="AF52" s="3">
        <v>1</v>
      </c>
      <c r="AG52" s="3">
        <f t="shared" si="14"/>
        <v>0</v>
      </c>
      <c r="AH52" s="3">
        <v>0</v>
      </c>
      <c r="AI52" s="3">
        <f t="shared" si="15"/>
        <v>-0.2</v>
      </c>
      <c r="AJ52" s="3">
        <f t="shared" si="16"/>
        <v>5.000000000000001E-2</v>
      </c>
      <c r="AK52" s="3">
        <v>5</v>
      </c>
      <c r="AL52" s="3">
        <f t="shared" si="17"/>
        <v>0.8</v>
      </c>
      <c r="AM52" s="3">
        <v>2</v>
      </c>
      <c r="AN52" s="3">
        <f t="shared" si="18"/>
        <v>0.2</v>
      </c>
      <c r="AO52" s="3">
        <v>5</v>
      </c>
      <c r="AP52" s="3">
        <f t="shared" si="19"/>
        <v>0.8</v>
      </c>
      <c r="AQ52" s="3">
        <v>0</v>
      </c>
      <c r="AR52" s="3">
        <f t="shared" si="20"/>
        <v>-0.2</v>
      </c>
      <c r="AS52" s="3">
        <v>3</v>
      </c>
      <c r="AT52" s="3">
        <f t="shared" si="21"/>
        <v>0.4</v>
      </c>
      <c r="AU52" s="3">
        <f t="shared" si="30"/>
        <v>0.4</v>
      </c>
      <c r="AV52" s="3">
        <v>3</v>
      </c>
      <c r="AW52" s="3">
        <f t="shared" si="22"/>
        <v>1</v>
      </c>
      <c r="AX52" s="3">
        <v>3</v>
      </c>
      <c r="AY52" s="3">
        <f t="shared" si="23"/>
        <v>1</v>
      </c>
      <c r="AZ52" s="3">
        <v>1</v>
      </c>
      <c r="BA52" s="3">
        <f t="shared" si="24"/>
        <v>0</v>
      </c>
      <c r="BB52" s="3">
        <f t="shared" si="25"/>
        <v>0.66666666666666663</v>
      </c>
      <c r="BC52" s="3">
        <v>2</v>
      </c>
      <c r="BD52" s="3">
        <f t="shared" si="26"/>
        <v>0.5</v>
      </c>
      <c r="BE52" s="3">
        <v>3</v>
      </c>
      <c r="BF52" s="3">
        <f t="shared" si="27"/>
        <v>1</v>
      </c>
      <c r="BG52" s="3">
        <v>2</v>
      </c>
      <c r="BH52" s="3">
        <f t="shared" si="28"/>
        <v>0.5</v>
      </c>
      <c r="BI52" s="3">
        <f t="shared" si="29"/>
        <v>0.66666666666666663</v>
      </c>
      <c r="BJ52" s="3">
        <f t="shared" si="0"/>
        <v>0.54722222222222217</v>
      </c>
    </row>
    <row r="53" spans="1:62" ht="15" x14ac:dyDescent="0.2">
      <c r="A53" s="3" t="s">
        <v>504</v>
      </c>
      <c r="B53" s="21" t="s">
        <v>3137</v>
      </c>
      <c r="C53" s="3" t="s">
        <v>505</v>
      </c>
      <c r="D53" s="3" t="s">
        <v>144</v>
      </c>
      <c r="E53" s="3" t="s">
        <v>506</v>
      </c>
      <c r="F53" s="3">
        <v>5</v>
      </c>
      <c r="G53" s="3">
        <f t="shared" si="1"/>
        <v>1</v>
      </c>
      <c r="H53" s="3">
        <v>4</v>
      </c>
      <c r="I53" s="3">
        <f t="shared" si="2"/>
        <v>0.75</v>
      </c>
      <c r="J53" s="3">
        <v>3</v>
      </c>
      <c r="K53" s="3">
        <f t="shared" si="3"/>
        <v>0.5</v>
      </c>
      <c r="L53" s="3">
        <f t="shared" si="4"/>
        <v>0.75</v>
      </c>
      <c r="M53" s="3">
        <v>4</v>
      </c>
      <c r="N53" s="3">
        <f t="shared" si="33"/>
        <v>0.75</v>
      </c>
      <c r="O53" s="3">
        <v>4</v>
      </c>
      <c r="P53" s="3">
        <f t="shared" si="33"/>
        <v>0.75</v>
      </c>
      <c r="Q53" s="3">
        <v>3</v>
      </c>
      <c r="R53" s="3">
        <f t="shared" si="6"/>
        <v>0.5</v>
      </c>
      <c r="S53" s="3">
        <f t="shared" si="7"/>
        <v>0.66666666666666663</v>
      </c>
      <c r="T53" s="3">
        <v>1</v>
      </c>
      <c r="U53" s="3">
        <f t="shared" si="8"/>
        <v>0</v>
      </c>
      <c r="V53" s="3">
        <v>1</v>
      </c>
      <c r="W53" s="3">
        <f t="shared" si="9"/>
        <v>0</v>
      </c>
      <c r="X53" s="3">
        <v>1</v>
      </c>
      <c r="Y53" s="3">
        <f t="shared" si="10"/>
        <v>0</v>
      </c>
      <c r="Z53" s="3">
        <v>0</v>
      </c>
      <c r="AA53" s="3">
        <f t="shared" si="11"/>
        <v>-0.2</v>
      </c>
      <c r="AB53" s="3">
        <v>0</v>
      </c>
      <c r="AC53" s="3">
        <f t="shared" si="12"/>
        <v>-0.2</v>
      </c>
      <c r="AD53" s="3">
        <v>1</v>
      </c>
      <c r="AE53" s="3">
        <f t="shared" si="13"/>
        <v>0</v>
      </c>
      <c r="AF53" s="3">
        <v>0</v>
      </c>
      <c r="AG53" s="3">
        <f t="shared" si="14"/>
        <v>-0.2</v>
      </c>
      <c r="AH53" s="3">
        <v>1</v>
      </c>
      <c r="AI53" s="3">
        <f t="shared" si="15"/>
        <v>0</v>
      </c>
      <c r="AJ53" s="3">
        <f t="shared" si="16"/>
        <v>-7.5000000000000011E-2</v>
      </c>
      <c r="AK53" s="3">
        <v>0</v>
      </c>
      <c r="AL53" s="3">
        <f t="shared" si="17"/>
        <v>-0.2</v>
      </c>
      <c r="AM53" s="3">
        <v>0</v>
      </c>
      <c r="AN53" s="3">
        <f t="shared" si="18"/>
        <v>-0.2</v>
      </c>
      <c r="AO53" s="3">
        <v>1</v>
      </c>
      <c r="AP53" s="3">
        <f t="shared" si="19"/>
        <v>0</v>
      </c>
      <c r="AQ53" s="3">
        <v>0</v>
      </c>
      <c r="AR53" s="3">
        <f t="shared" si="20"/>
        <v>-0.2</v>
      </c>
      <c r="AS53" s="3">
        <v>1</v>
      </c>
      <c r="AT53" s="3">
        <f t="shared" si="21"/>
        <v>0</v>
      </c>
      <c r="AU53" s="3">
        <f t="shared" si="30"/>
        <v>-0.12000000000000002</v>
      </c>
      <c r="AV53" s="3">
        <v>2</v>
      </c>
      <c r="AW53" s="3">
        <f t="shared" si="22"/>
        <v>0.5</v>
      </c>
      <c r="AX53" s="3">
        <v>3</v>
      </c>
      <c r="AY53" s="3">
        <f t="shared" si="23"/>
        <v>1</v>
      </c>
      <c r="AZ53" s="3">
        <v>2</v>
      </c>
      <c r="BA53" s="3">
        <f t="shared" si="24"/>
        <v>0.5</v>
      </c>
      <c r="BB53" s="3">
        <f t="shared" si="25"/>
        <v>0.66666666666666663</v>
      </c>
      <c r="BC53" s="3">
        <v>3</v>
      </c>
      <c r="BD53" s="3">
        <f t="shared" si="26"/>
        <v>1</v>
      </c>
      <c r="BE53" s="3">
        <v>3</v>
      </c>
      <c r="BF53" s="3">
        <f t="shared" si="27"/>
        <v>1</v>
      </c>
      <c r="BG53" s="3">
        <v>2</v>
      </c>
      <c r="BH53" s="3">
        <f t="shared" si="28"/>
        <v>0.5</v>
      </c>
      <c r="BI53" s="3">
        <f t="shared" si="29"/>
        <v>0.83333333333333337</v>
      </c>
      <c r="BJ53" s="3">
        <f t="shared" si="0"/>
        <v>0.45361111111111113</v>
      </c>
    </row>
    <row r="54" spans="1:62" ht="15" x14ac:dyDescent="0.2">
      <c r="A54" s="3" t="s">
        <v>517</v>
      </c>
      <c r="B54" s="21" t="s">
        <v>3150</v>
      </c>
      <c r="C54" s="3" t="s">
        <v>518</v>
      </c>
      <c r="D54" s="3" t="s">
        <v>124</v>
      </c>
      <c r="E54" s="3" t="s">
        <v>519</v>
      </c>
      <c r="F54" s="3">
        <v>4</v>
      </c>
      <c r="G54" s="3">
        <f t="shared" si="1"/>
        <v>0.75</v>
      </c>
      <c r="H54" s="3">
        <v>4</v>
      </c>
      <c r="I54" s="3">
        <f t="shared" si="2"/>
        <v>0.75</v>
      </c>
      <c r="J54" s="3">
        <v>2</v>
      </c>
      <c r="K54" s="3">
        <f t="shared" si="3"/>
        <v>0.25</v>
      </c>
      <c r="L54" s="3">
        <f t="shared" si="4"/>
        <v>0.58333333333333337</v>
      </c>
      <c r="M54" s="3">
        <v>4</v>
      </c>
      <c r="N54" s="3">
        <f t="shared" si="33"/>
        <v>0.75</v>
      </c>
      <c r="O54" s="3">
        <v>4</v>
      </c>
      <c r="P54" s="3">
        <f t="shared" si="33"/>
        <v>0.75</v>
      </c>
      <c r="Q54" s="3">
        <v>3</v>
      </c>
      <c r="R54" s="3">
        <f t="shared" si="6"/>
        <v>0.5</v>
      </c>
      <c r="S54" s="3">
        <f t="shared" si="7"/>
        <v>0.66666666666666663</v>
      </c>
      <c r="T54" s="3">
        <v>1</v>
      </c>
      <c r="U54" s="3">
        <f t="shared" si="8"/>
        <v>0</v>
      </c>
      <c r="V54" s="3">
        <v>0</v>
      </c>
      <c r="W54" s="3">
        <f t="shared" si="9"/>
        <v>-0.2</v>
      </c>
      <c r="X54" s="3">
        <v>1</v>
      </c>
      <c r="Y54" s="3">
        <f t="shared" si="10"/>
        <v>0</v>
      </c>
      <c r="Z54" s="3">
        <v>0</v>
      </c>
      <c r="AA54" s="3">
        <f t="shared" si="11"/>
        <v>-0.2</v>
      </c>
      <c r="AB54" s="3">
        <v>0</v>
      </c>
      <c r="AC54" s="3">
        <f t="shared" si="12"/>
        <v>-0.2</v>
      </c>
      <c r="AD54" s="3">
        <v>0</v>
      </c>
      <c r="AE54" s="3">
        <f t="shared" si="13"/>
        <v>-0.2</v>
      </c>
      <c r="AF54" s="3">
        <v>0</v>
      </c>
      <c r="AG54" s="3">
        <f t="shared" si="14"/>
        <v>-0.2</v>
      </c>
      <c r="AH54" s="3">
        <v>0</v>
      </c>
      <c r="AI54" s="3">
        <f t="shared" si="15"/>
        <v>-0.2</v>
      </c>
      <c r="AJ54" s="3">
        <f t="shared" si="16"/>
        <v>-0.15</v>
      </c>
      <c r="AK54" s="3">
        <v>0</v>
      </c>
      <c r="AL54" s="3">
        <f t="shared" si="17"/>
        <v>-0.2</v>
      </c>
      <c r="AM54" s="3">
        <v>0</v>
      </c>
      <c r="AN54" s="3">
        <f t="shared" si="18"/>
        <v>-0.2</v>
      </c>
      <c r="AO54" s="3">
        <v>0</v>
      </c>
      <c r="AP54" s="3">
        <f t="shared" si="19"/>
        <v>-0.2</v>
      </c>
      <c r="AQ54" s="3">
        <v>0</v>
      </c>
      <c r="AR54" s="3">
        <f t="shared" si="20"/>
        <v>-0.2</v>
      </c>
      <c r="AS54" s="3">
        <v>0</v>
      </c>
      <c r="AT54" s="3">
        <f t="shared" si="21"/>
        <v>-0.2</v>
      </c>
      <c r="AU54" s="3">
        <f t="shared" si="30"/>
        <v>-0.2</v>
      </c>
      <c r="AV54" s="3">
        <v>2</v>
      </c>
      <c r="AW54" s="3">
        <f t="shared" si="22"/>
        <v>0.5</v>
      </c>
      <c r="AX54" s="3">
        <v>2</v>
      </c>
      <c r="AY54" s="3">
        <f t="shared" si="23"/>
        <v>0.5</v>
      </c>
      <c r="AZ54" s="3">
        <v>0</v>
      </c>
      <c r="BA54" s="3">
        <f t="shared" si="24"/>
        <v>-0.5</v>
      </c>
      <c r="BB54" s="3">
        <f t="shared" si="25"/>
        <v>0.16666666666666666</v>
      </c>
      <c r="BC54" s="3">
        <v>0</v>
      </c>
      <c r="BD54" s="3">
        <f t="shared" si="26"/>
        <v>-0.5</v>
      </c>
      <c r="BE54" s="3">
        <v>2</v>
      </c>
      <c r="BF54" s="3">
        <f t="shared" si="27"/>
        <v>0.5</v>
      </c>
      <c r="BG54" s="3">
        <v>0</v>
      </c>
      <c r="BH54" s="3">
        <f t="shared" si="28"/>
        <v>-0.5</v>
      </c>
      <c r="BI54" s="3">
        <f t="shared" si="29"/>
        <v>-0.16666666666666666</v>
      </c>
      <c r="BJ54" s="3">
        <f t="shared" si="0"/>
        <v>0.15000000000000005</v>
      </c>
    </row>
    <row r="55" spans="1:62" ht="15" x14ac:dyDescent="0.2">
      <c r="A55" s="3" t="s">
        <v>527</v>
      </c>
      <c r="B55" s="21" t="s">
        <v>3139</v>
      </c>
      <c r="C55" s="3" t="s">
        <v>528</v>
      </c>
      <c r="D55" s="3" t="s">
        <v>124</v>
      </c>
      <c r="E55" s="3" t="s">
        <v>529</v>
      </c>
      <c r="F55" s="3">
        <v>4</v>
      </c>
      <c r="G55" s="3">
        <f t="shared" si="1"/>
        <v>0.75</v>
      </c>
      <c r="H55" s="3">
        <v>5</v>
      </c>
      <c r="I55" s="3">
        <f t="shared" si="2"/>
        <v>1</v>
      </c>
      <c r="J55" s="3">
        <v>3</v>
      </c>
      <c r="K55" s="3">
        <f t="shared" si="3"/>
        <v>0.5</v>
      </c>
      <c r="L55" s="3">
        <f t="shared" si="4"/>
        <v>0.75</v>
      </c>
      <c r="M55" s="3">
        <v>5</v>
      </c>
      <c r="N55" s="3">
        <f t="shared" si="33"/>
        <v>1</v>
      </c>
      <c r="O55" s="3">
        <v>5</v>
      </c>
      <c r="P55" s="3">
        <f t="shared" si="33"/>
        <v>1</v>
      </c>
      <c r="Q55" s="3">
        <v>5</v>
      </c>
      <c r="R55" s="3">
        <f t="shared" si="6"/>
        <v>1</v>
      </c>
      <c r="S55" s="3">
        <f t="shared" si="7"/>
        <v>1</v>
      </c>
      <c r="T55" s="3">
        <v>3</v>
      </c>
      <c r="U55" s="3">
        <f t="shared" si="8"/>
        <v>0.4</v>
      </c>
      <c r="V55" s="3">
        <v>1</v>
      </c>
      <c r="W55" s="3">
        <f t="shared" si="9"/>
        <v>0</v>
      </c>
      <c r="X55" s="3">
        <v>1</v>
      </c>
      <c r="Y55" s="3">
        <f t="shared" si="10"/>
        <v>0</v>
      </c>
      <c r="Z55" s="3">
        <v>1</v>
      </c>
      <c r="AA55" s="3">
        <f t="shared" si="11"/>
        <v>0</v>
      </c>
      <c r="AB55" s="3">
        <v>0</v>
      </c>
      <c r="AC55" s="3">
        <f t="shared" si="12"/>
        <v>-0.2</v>
      </c>
      <c r="AD55" s="3">
        <v>0</v>
      </c>
      <c r="AE55" s="3">
        <f t="shared" si="13"/>
        <v>-0.2</v>
      </c>
      <c r="AF55" s="3">
        <v>0</v>
      </c>
      <c r="AG55" s="3">
        <f t="shared" si="14"/>
        <v>-0.2</v>
      </c>
      <c r="AH55" s="3">
        <v>1</v>
      </c>
      <c r="AI55" s="3">
        <f t="shared" si="15"/>
        <v>0</v>
      </c>
      <c r="AJ55" s="3">
        <f t="shared" si="16"/>
        <v>-2.5000000000000001E-2</v>
      </c>
      <c r="AK55" s="3">
        <v>1</v>
      </c>
      <c r="AL55" s="3">
        <f t="shared" si="17"/>
        <v>0</v>
      </c>
      <c r="AM55" s="3">
        <v>0</v>
      </c>
      <c r="AN55" s="3">
        <f t="shared" si="18"/>
        <v>-0.2</v>
      </c>
      <c r="AO55" s="3">
        <v>6</v>
      </c>
      <c r="AP55" s="3">
        <f t="shared" si="19"/>
        <v>1</v>
      </c>
      <c r="AQ55" s="3">
        <v>1</v>
      </c>
      <c r="AR55" s="3">
        <f t="shared" si="20"/>
        <v>0</v>
      </c>
      <c r="AS55" s="3">
        <v>1</v>
      </c>
      <c r="AT55" s="3">
        <f t="shared" si="21"/>
        <v>0</v>
      </c>
      <c r="AU55" s="3">
        <f t="shared" si="30"/>
        <v>0.16</v>
      </c>
      <c r="AV55" s="3">
        <v>3</v>
      </c>
      <c r="AW55" s="3">
        <f t="shared" si="22"/>
        <v>1</v>
      </c>
      <c r="AX55" s="3">
        <v>3</v>
      </c>
      <c r="AY55" s="3">
        <f t="shared" si="23"/>
        <v>1</v>
      </c>
      <c r="AZ55" s="3">
        <v>3</v>
      </c>
      <c r="BA55" s="3">
        <f t="shared" si="24"/>
        <v>1</v>
      </c>
      <c r="BB55" s="3">
        <f t="shared" si="25"/>
        <v>1</v>
      </c>
      <c r="BC55" s="3">
        <v>2</v>
      </c>
      <c r="BD55" s="3">
        <f t="shared" si="26"/>
        <v>0.5</v>
      </c>
      <c r="BE55" s="3">
        <v>2</v>
      </c>
      <c r="BF55" s="3">
        <f t="shared" si="27"/>
        <v>0.5</v>
      </c>
      <c r="BG55" s="3">
        <v>3</v>
      </c>
      <c r="BH55" s="3">
        <f t="shared" si="28"/>
        <v>1</v>
      </c>
      <c r="BI55" s="3">
        <f t="shared" si="29"/>
        <v>0.66666666666666663</v>
      </c>
      <c r="BJ55" s="3">
        <f t="shared" si="0"/>
        <v>0.59194444444444438</v>
      </c>
    </row>
    <row r="56" spans="1:62" ht="15" x14ac:dyDescent="0.2">
      <c r="A56" s="3" t="s">
        <v>537</v>
      </c>
      <c r="B56" s="21" t="s">
        <v>3137</v>
      </c>
      <c r="C56" s="3" t="s">
        <v>257</v>
      </c>
      <c r="D56" s="3" t="s">
        <v>124</v>
      </c>
      <c r="E56" s="3" t="s">
        <v>242</v>
      </c>
      <c r="G56" s="3">
        <f t="shared" si="1"/>
        <v>-0.25</v>
      </c>
      <c r="I56" s="3">
        <f t="shared" si="2"/>
        <v>-0.25</v>
      </c>
      <c r="K56" s="3">
        <f t="shared" si="3"/>
        <v>-0.25</v>
      </c>
      <c r="L56" s="3" t="str">
        <f t="shared" si="4"/>
        <v/>
      </c>
      <c r="N56" s="3">
        <f t="shared" si="33"/>
        <v>-0.25</v>
      </c>
      <c r="P56" s="3">
        <f t="shared" si="33"/>
        <v>-0.25</v>
      </c>
      <c r="R56" s="3">
        <f t="shared" si="6"/>
        <v>-0.25</v>
      </c>
      <c r="S56" s="3" t="str">
        <f t="shared" si="7"/>
        <v/>
      </c>
      <c r="U56" s="3" t="str">
        <f t="shared" si="8"/>
        <v/>
      </c>
      <c r="W56" s="3" t="str">
        <f t="shared" si="9"/>
        <v/>
      </c>
      <c r="Y56" s="3" t="str">
        <f t="shared" si="10"/>
        <v/>
      </c>
      <c r="AA56" s="3" t="str">
        <f t="shared" si="11"/>
        <v/>
      </c>
      <c r="AC56" s="3" t="str">
        <f t="shared" si="12"/>
        <v/>
      </c>
      <c r="AE56" s="3" t="str">
        <f t="shared" si="13"/>
        <v/>
      </c>
      <c r="AG56" s="3" t="str">
        <f t="shared" si="14"/>
        <v/>
      </c>
      <c r="AI56" s="3" t="str">
        <f t="shared" si="15"/>
        <v/>
      </c>
      <c r="AJ56" s="3" t="str">
        <f t="shared" si="16"/>
        <v/>
      </c>
      <c r="AL56" s="3" t="str">
        <f t="shared" si="17"/>
        <v/>
      </c>
      <c r="AN56" s="3" t="str">
        <f t="shared" si="18"/>
        <v/>
      </c>
      <c r="AP56" s="3" t="str">
        <f t="shared" si="19"/>
        <v/>
      </c>
      <c r="AR56" s="3" t="str">
        <f t="shared" si="20"/>
        <v/>
      </c>
      <c r="AT56" s="3" t="str">
        <f t="shared" si="21"/>
        <v/>
      </c>
      <c r="AU56" s="3" t="str">
        <f t="shared" si="30"/>
        <v/>
      </c>
      <c r="AW56" s="3" t="str">
        <f t="shared" si="22"/>
        <v/>
      </c>
      <c r="AY56" s="3" t="str">
        <f t="shared" si="23"/>
        <v/>
      </c>
      <c r="BA56" s="3" t="str">
        <f t="shared" si="24"/>
        <v/>
      </c>
      <c r="BB56" s="3" t="str">
        <f t="shared" si="25"/>
        <v/>
      </c>
      <c r="BD56" s="3" t="str">
        <f t="shared" si="26"/>
        <v/>
      </c>
      <c r="BF56" s="3" t="str">
        <f t="shared" si="27"/>
        <v/>
      </c>
      <c r="BH56" s="3" t="str">
        <f t="shared" si="28"/>
        <v/>
      </c>
      <c r="BI56" s="3" t="str">
        <f t="shared" si="29"/>
        <v/>
      </c>
      <c r="BJ56" s="3" t="str">
        <f t="shared" si="0"/>
        <v/>
      </c>
    </row>
    <row r="57" spans="1:62" ht="15" x14ac:dyDescent="0.2">
      <c r="A57" s="3" t="s">
        <v>538</v>
      </c>
      <c r="B57" s="21" t="s">
        <v>3150</v>
      </c>
      <c r="C57" s="3" t="s">
        <v>539</v>
      </c>
      <c r="D57" s="3" t="s">
        <v>124</v>
      </c>
      <c r="E57" s="3" t="s">
        <v>273</v>
      </c>
      <c r="F57" s="3">
        <v>5</v>
      </c>
      <c r="G57" s="3">
        <f t="shared" si="1"/>
        <v>1</v>
      </c>
      <c r="H57" s="3">
        <v>5</v>
      </c>
      <c r="I57" s="3">
        <f t="shared" si="2"/>
        <v>1</v>
      </c>
      <c r="J57" s="3">
        <v>5</v>
      </c>
      <c r="K57" s="3">
        <f t="shared" si="3"/>
        <v>1</v>
      </c>
      <c r="L57" s="3">
        <f t="shared" si="4"/>
        <v>1</v>
      </c>
      <c r="M57" s="3">
        <v>5</v>
      </c>
      <c r="N57" s="3">
        <f t="shared" si="33"/>
        <v>1</v>
      </c>
      <c r="O57" s="3">
        <v>5</v>
      </c>
      <c r="P57" s="3">
        <f t="shared" si="33"/>
        <v>1</v>
      </c>
      <c r="Q57" s="3">
        <v>5</v>
      </c>
      <c r="R57" s="3">
        <f t="shared" si="6"/>
        <v>1</v>
      </c>
      <c r="S57" s="3">
        <f t="shared" si="7"/>
        <v>1</v>
      </c>
      <c r="T57" s="3">
        <v>0</v>
      </c>
      <c r="U57" s="3">
        <f t="shared" si="8"/>
        <v>-0.2</v>
      </c>
      <c r="V57" s="3">
        <v>1</v>
      </c>
      <c r="W57" s="3">
        <f t="shared" si="9"/>
        <v>0</v>
      </c>
      <c r="X57" s="3">
        <v>3</v>
      </c>
      <c r="Y57" s="3">
        <f t="shared" si="10"/>
        <v>0.4</v>
      </c>
      <c r="Z57" s="3">
        <v>1</v>
      </c>
      <c r="AA57" s="3">
        <f t="shared" si="11"/>
        <v>0</v>
      </c>
      <c r="AB57" s="3">
        <v>5</v>
      </c>
      <c r="AC57" s="3">
        <f t="shared" si="12"/>
        <v>0.8</v>
      </c>
      <c r="AD57" s="3">
        <v>0</v>
      </c>
      <c r="AE57" s="3">
        <f t="shared" si="13"/>
        <v>-0.2</v>
      </c>
      <c r="AF57" s="3">
        <v>0</v>
      </c>
      <c r="AG57" s="3">
        <f t="shared" si="14"/>
        <v>-0.2</v>
      </c>
      <c r="AH57" s="3">
        <v>0</v>
      </c>
      <c r="AI57" s="3">
        <f t="shared" si="15"/>
        <v>-0.2</v>
      </c>
      <c r="AJ57" s="3">
        <f t="shared" si="16"/>
        <v>5.000000000000001E-2</v>
      </c>
      <c r="AK57" s="3">
        <v>5</v>
      </c>
      <c r="AL57" s="3">
        <f t="shared" si="17"/>
        <v>0.8</v>
      </c>
      <c r="AM57" s="3">
        <v>0</v>
      </c>
      <c r="AN57" s="3">
        <f t="shared" si="18"/>
        <v>-0.2</v>
      </c>
      <c r="AO57" s="3">
        <v>4</v>
      </c>
      <c r="AP57" s="3">
        <f t="shared" si="19"/>
        <v>0.6</v>
      </c>
      <c r="AQ57" s="3">
        <v>5</v>
      </c>
      <c r="AR57" s="3">
        <f t="shared" si="20"/>
        <v>0.8</v>
      </c>
      <c r="AS57" s="3">
        <v>3</v>
      </c>
      <c r="AT57" s="3">
        <f t="shared" si="21"/>
        <v>0.4</v>
      </c>
      <c r="AU57" s="3">
        <f t="shared" si="30"/>
        <v>0.48</v>
      </c>
      <c r="AV57" s="3">
        <v>3</v>
      </c>
      <c r="AW57" s="3">
        <f t="shared" si="22"/>
        <v>1</v>
      </c>
      <c r="AX57" s="3">
        <v>3</v>
      </c>
      <c r="AY57" s="3">
        <f t="shared" si="23"/>
        <v>1</v>
      </c>
      <c r="AZ57" s="3">
        <v>3</v>
      </c>
      <c r="BA57" s="3">
        <f t="shared" si="24"/>
        <v>1</v>
      </c>
      <c r="BB57" s="3">
        <f t="shared" si="25"/>
        <v>1</v>
      </c>
      <c r="BC57" s="3">
        <v>0</v>
      </c>
      <c r="BD57" s="3">
        <f t="shared" si="26"/>
        <v>-0.5</v>
      </c>
      <c r="BE57" s="3">
        <v>3</v>
      </c>
      <c r="BF57" s="3">
        <f t="shared" si="27"/>
        <v>1</v>
      </c>
      <c r="BG57" s="3">
        <v>1</v>
      </c>
      <c r="BH57" s="3">
        <f t="shared" si="28"/>
        <v>0</v>
      </c>
      <c r="BI57" s="3">
        <f t="shared" si="29"/>
        <v>0.16666666666666666</v>
      </c>
      <c r="BJ57" s="3">
        <f t="shared" si="0"/>
        <v>0.61611111111111105</v>
      </c>
    </row>
    <row r="58" spans="1:62" ht="15" x14ac:dyDescent="0.2">
      <c r="A58" s="3" t="s">
        <v>547</v>
      </c>
      <c r="B58" s="21" t="s">
        <v>3137</v>
      </c>
      <c r="C58" s="3" t="s">
        <v>548</v>
      </c>
      <c r="D58" s="3" t="s">
        <v>124</v>
      </c>
      <c r="E58" s="3" t="s">
        <v>549</v>
      </c>
      <c r="F58" s="3">
        <v>3</v>
      </c>
      <c r="G58" s="3">
        <f t="shared" si="1"/>
        <v>0.5</v>
      </c>
      <c r="H58" s="3">
        <v>4</v>
      </c>
      <c r="I58" s="3">
        <f t="shared" si="2"/>
        <v>0.75</v>
      </c>
      <c r="J58" s="3">
        <v>3</v>
      </c>
      <c r="K58" s="3">
        <f t="shared" si="3"/>
        <v>0.5</v>
      </c>
      <c r="L58" s="3">
        <f t="shared" si="4"/>
        <v>0.58333333333333337</v>
      </c>
      <c r="M58" s="3">
        <v>4</v>
      </c>
      <c r="N58" s="3">
        <f t="shared" si="33"/>
        <v>0.75</v>
      </c>
      <c r="O58" s="3">
        <v>3</v>
      </c>
      <c r="P58" s="3">
        <f t="shared" si="33"/>
        <v>0.5</v>
      </c>
      <c r="Q58" s="3">
        <v>4</v>
      </c>
      <c r="R58" s="3">
        <f t="shared" si="6"/>
        <v>0.75</v>
      </c>
      <c r="S58" s="3">
        <f t="shared" si="7"/>
        <v>0.66666666666666663</v>
      </c>
      <c r="T58" s="3">
        <v>1</v>
      </c>
      <c r="U58" s="3">
        <f t="shared" si="8"/>
        <v>0</v>
      </c>
      <c r="V58" s="3">
        <v>0</v>
      </c>
      <c r="W58" s="3">
        <f t="shared" si="9"/>
        <v>-0.2</v>
      </c>
      <c r="X58" s="3">
        <v>1</v>
      </c>
      <c r="Y58" s="3">
        <f t="shared" si="10"/>
        <v>0</v>
      </c>
      <c r="Z58" s="3">
        <v>1</v>
      </c>
      <c r="AA58" s="3">
        <f t="shared" si="11"/>
        <v>0</v>
      </c>
      <c r="AB58" s="3">
        <v>0</v>
      </c>
      <c r="AC58" s="3">
        <f t="shared" si="12"/>
        <v>-0.2</v>
      </c>
      <c r="AD58" s="3">
        <v>0</v>
      </c>
      <c r="AE58" s="3">
        <f t="shared" si="13"/>
        <v>-0.2</v>
      </c>
      <c r="AF58" s="3">
        <v>1</v>
      </c>
      <c r="AG58" s="3">
        <f t="shared" si="14"/>
        <v>0</v>
      </c>
      <c r="AH58" s="3">
        <v>0</v>
      </c>
      <c r="AI58" s="3">
        <f t="shared" si="15"/>
        <v>-0.2</v>
      </c>
      <c r="AJ58" s="3">
        <f t="shared" si="16"/>
        <v>-0.1</v>
      </c>
      <c r="AK58" s="3">
        <v>0</v>
      </c>
      <c r="AL58" s="3">
        <f t="shared" si="17"/>
        <v>-0.2</v>
      </c>
      <c r="AM58" s="3">
        <v>4</v>
      </c>
      <c r="AN58" s="3">
        <f t="shared" si="18"/>
        <v>0.6</v>
      </c>
      <c r="AO58" s="3">
        <v>0</v>
      </c>
      <c r="AP58" s="3">
        <f t="shared" si="19"/>
        <v>-0.2</v>
      </c>
      <c r="AQ58" s="3">
        <v>0</v>
      </c>
      <c r="AR58" s="3">
        <f t="shared" si="20"/>
        <v>-0.2</v>
      </c>
      <c r="AS58" s="3">
        <v>0</v>
      </c>
      <c r="AT58" s="3">
        <f t="shared" si="21"/>
        <v>-0.2</v>
      </c>
      <c r="AU58" s="3">
        <f t="shared" si="30"/>
        <v>-4.0000000000000015E-2</v>
      </c>
      <c r="AV58" s="3">
        <v>3</v>
      </c>
      <c r="AW58" s="3">
        <f t="shared" si="22"/>
        <v>1</v>
      </c>
      <c r="AX58" s="3">
        <v>0</v>
      </c>
      <c r="AY58" s="3">
        <f t="shared" si="23"/>
        <v>-0.5</v>
      </c>
      <c r="AZ58" s="3">
        <v>0</v>
      </c>
      <c r="BA58" s="3">
        <f t="shared" si="24"/>
        <v>-0.5</v>
      </c>
      <c r="BB58" s="3">
        <f t="shared" si="25"/>
        <v>0</v>
      </c>
      <c r="BC58" s="3">
        <v>0</v>
      </c>
      <c r="BD58" s="3">
        <f t="shared" si="26"/>
        <v>-0.5</v>
      </c>
      <c r="BE58" s="3">
        <v>3</v>
      </c>
      <c r="BF58" s="3">
        <f t="shared" si="27"/>
        <v>1</v>
      </c>
      <c r="BG58" s="3">
        <v>0</v>
      </c>
      <c r="BH58" s="3">
        <f t="shared" si="28"/>
        <v>-0.5</v>
      </c>
      <c r="BI58" s="3">
        <f t="shared" si="29"/>
        <v>0</v>
      </c>
      <c r="BJ58" s="3">
        <f t="shared" si="0"/>
        <v>0.18499999999999997</v>
      </c>
    </row>
    <row r="59" spans="1:62" ht="15" x14ac:dyDescent="0.2">
      <c r="A59" s="3" t="s">
        <v>557</v>
      </c>
      <c r="B59" s="21" t="s">
        <v>3138</v>
      </c>
      <c r="C59" s="3" t="s">
        <v>558</v>
      </c>
      <c r="D59" s="3" t="s">
        <v>113</v>
      </c>
      <c r="E59" s="3" t="s">
        <v>559</v>
      </c>
      <c r="F59" s="3">
        <v>4</v>
      </c>
      <c r="G59" s="3">
        <f t="shared" si="1"/>
        <v>0.75</v>
      </c>
      <c r="H59" s="3">
        <v>5</v>
      </c>
      <c r="I59" s="3">
        <f t="shared" si="2"/>
        <v>1</v>
      </c>
      <c r="J59" s="3">
        <v>2</v>
      </c>
      <c r="K59" s="3">
        <f t="shared" si="3"/>
        <v>0.25</v>
      </c>
      <c r="L59" s="3">
        <f t="shared" si="4"/>
        <v>0.66666666666666663</v>
      </c>
      <c r="M59" s="3">
        <v>4</v>
      </c>
      <c r="N59" s="3">
        <f t="shared" si="33"/>
        <v>0.75</v>
      </c>
      <c r="O59" s="3">
        <v>5</v>
      </c>
      <c r="P59" s="3">
        <f t="shared" si="33"/>
        <v>1</v>
      </c>
      <c r="Q59" s="3">
        <v>4</v>
      </c>
      <c r="R59" s="3">
        <f t="shared" si="6"/>
        <v>0.75</v>
      </c>
      <c r="S59" s="3">
        <f t="shared" si="7"/>
        <v>0.83333333333333337</v>
      </c>
      <c r="T59" s="3">
        <v>2</v>
      </c>
      <c r="U59" s="3">
        <f t="shared" si="8"/>
        <v>0.2</v>
      </c>
      <c r="V59" s="3">
        <v>0</v>
      </c>
      <c r="W59" s="3">
        <f t="shared" si="9"/>
        <v>-0.2</v>
      </c>
      <c r="X59" s="3">
        <v>1</v>
      </c>
      <c r="Y59" s="3">
        <f t="shared" si="10"/>
        <v>0</v>
      </c>
      <c r="Z59" s="3">
        <v>1</v>
      </c>
      <c r="AA59" s="3">
        <f t="shared" si="11"/>
        <v>0</v>
      </c>
      <c r="AB59" s="3">
        <v>0</v>
      </c>
      <c r="AC59" s="3">
        <f t="shared" si="12"/>
        <v>-0.2</v>
      </c>
      <c r="AD59" s="3">
        <v>0</v>
      </c>
      <c r="AE59" s="3">
        <f t="shared" si="13"/>
        <v>-0.2</v>
      </c>
      <c r="AF59" s="3">
        <v>0</v>
      </c>
      <c r="AG59" s="3">
        <f t="shared" si="14"/>
        <v>-0.2</v>
      </c>
      <c r="AH59" s="3">
        <v>0</v>
      </c>
      <c r="AI59" s="3">
        <f t="shared" si="15"/>
        <v>-0.2</v>
      </c>
      <c r="AJ59" s="3">
        <f t="shared" si="16"/>
        <v>-0.1</v>
      </c>
      <c r="AK59" s="3">
        <v>3</v>
      </c>
      <c r="AL59" s="3">
        <f t="shared" si="17"/>
        <v>0.4</v>
      </c>
      <c r="AM59" s="3">
        <v>0</v>
      </c>
      <c r="AN59" s="3">
        <f t="shared" si="18"/>
        <v>-0.2</v>
      </c>
      <c r="AO59" s="3">
        <v>0</v>
      </c>
      <c r="AP59" s="3">
        <f t="shared" si="19"/>
        <v>-0.2</v>
      </c>
      <c r="AQ59" s="3">
        <v>1</v>
      </c>
      <c r="AR59" s="3">
        <f t="shared" si="20"/>
        <v>0</v>
      </c>
      <c r="AS59" s="3">
        <v>1</v>
      </c>
      <c r="AT59" s="3">
        <f t="shared" si="21"/>
        <v>0</v>
      </c>
      <c r="AU59" s="3">
        <f t="shared" si="30"/>
        <v>0</v>
      </c>
      <c r="AV59" s="3">
        <v>3</v>
      </c>
      <c r="AW59" s="3">
        <f t="shared" si="22"/>
        <v>1</v>
      </c>
      <c r="AX59" s="3">
        <v>3</v>
      </c>
      <c r="AY59" s="3">
        <f t="shared" si="23"/>
        <v>1</v>
      </c>
      <c r="AZ59" s="3">
        <v>1</v>
      </c>
      <c r="BA59" s="3">
        <f t="shared" si="24"/>
        <v>0</v>
      </c>
      <c r="BB59" s="3">
        <f t="shared" si="25"/>
        <v>0.66666666666666663</v>
      </c>
      <c r="BC59" s="3">
        <v>1</v>
      </c>
      <c r="BD59" s="3">
        <f t="shared" si="26"/>
        <v>0</v>
      </c>
      <c r="BE59" s="3">
        <v>3</v>
      </c>
      <c r="BF59" s="3">
        <f t="shared" si="27"/>
        <v>1</v>
      </c>
      <c r="BG59" s="3">
        <v>3</v>
      </c>
      <c r="BH59" s="3">
        <f t="shared" si="28"/>
        <v>1</v>
      </c>
      <c r="BI59" s="3">
        <f t="shared" si="29"/>
        <v>0.66666666666666663</v>
      </c>
      <c r="BJ59" s="3">
        <f t="shared" si="0"/>
        <v>0.45555555555555549</v>
      </c>
    </row>
    <row r="60" spans="1:62" ht="15" x14ac:dyDescent="0.2">
      <c r="A60" s="3" t="s">
        <v>566</v>
      </c>
      <c r="B60" s="21" t="s">
        <v>3151</v>
      </c>
      <c r="C60" s="3" t="s">
        <v>567</v>
      </c>
      <c r="D60" s="3" t="s">
        <v>124</v>
      </c>
      <c r="E60" s="3" t="s">
        <v>529</v>
      </c>
      <c r="F60" s="3">
        <v>4</v>
      </c>
      <c r="G60" s="3">
        <f t="shared" si="1"/>
        <v>0.75</v>
      </c>
      <c r="H60" s="3">
        <v>5</v>
      </c>
      <c r="I60" s="3">
        <f t="shared" si="2"/>
        <v>1</v>
      </c>
      <c r="J60" s="3">
        <v>4</v>
      </c>
      <c r="K60" s="3">
        <f t="shared" si="3"/>
        <v>0.75</v>
      </c>
      <c r="L60" s="3">
        <f t="shared" si="4"/>
        <v>0.83333333333333337</v>
      </c>
      <c r="M60" s="3">
        <v>4</v>
      </c>
      <c r="N60" s="3">
        <f t="shared" si="33"/>
        <v>0.75</v>
      </c>
      <c r="O60" s="3">
        <v>5</v>
      </c>
      <c r="P60" s="3">
        <f t="shared" si="33"/>
        <v>1</v>
      </c>
      <c r="Q60" s="3">
        <v>3</v>
      </c>
      <c r="R60" s="3">
        <f t="shared" si="6"/>
        <v>0.5</v>
      </c>
      <c r="S60" s="3">
        <f t="shared" si="7"/>
        <v>0.75</v>
      </c>
      <c r="T60" s="3">
        <v>1</v>
      </c>
      <c r="U60" s="3">
        <f t="shared" si="8"/>
        <v>0</v>
      </c>
      <c r="V60" s="3">
        <v>1</v>
      </c>
      <c r="W60" s="3">
        <f t="shared" si="9"/>
        <v>0</v>
      </c>
      <c r="X60" s="3">
        <v>1</v>
      </c>
      <c r="Y60" s="3">
        <f t="shared" si="10"/>
        <v>0</v>
      </c>
      <c r="Z60" s="3">
        <v>0</v>
      </c>
      <c r="AA60" s="3">
        <f t="shared" si="11"/>
        <v>-0.2</v>
      </c>
      <c r="AB60" s="3">
        <v>0</v>
      </c>
      <c r="AC60" s="3">
        <f t="shared" si="12"/>
        <v>-0.2</v>
      </c>
      <c r="AD60" s="3">
        <v>0</v>
      </c>
      <c r="AE60" s="3">
        <f t="shared" si="13"/>
        <v>-0.2</v>
      </c>
      <c r="AF60" s="3">
        <v>0</v>
      </c>
      <c r="AG60" s="3">
        <f t="shared" si="14"/>
        <v>-0.2</v>
      </c>
      <c r="AH60" s="3">
        <v>0</v>
      </c>
      <c r="AI60" s="3">
        <f t="shared" si="15"/>
        <v>-0.2</v>
      </c>
      <c r="AJ60" s="3">
        <f t="shared" si="16"/>
        <v>-0.125</v>
      </c>
      <c r="AK60" s="3">
        <v>6</v>
      </c>
      <c r="AL60" s="3">
        <f t="shared" si="17"/>
        <v>1</v>
      </c>
      <c r="AM60" s="3">
        <v>0</v>
      </c>
      <c r="AN60" s="3">
        <f t="shared" si="18"/>
        <v>-0.2</v>
      </c>
      <c r="AO60" s="3">
        <v>2</v>
      </c>
      <c r="AP60" s="3">
        <f t="shared" si="19"/>
        <v>0.2</v>
      </c>
      <c r="AQ60" s="3">
        <v>1</v>
      </c>
      <c r="AR60" s="3">
        <f t="shared" si="20"/>
        <v>0</v>
      </c>
      <c r="AS60" s="3">
        <v>0</v>
      </c>
      <c r="AT60" s="3">
        <f t="shared" si="21"/>
        <v>-0.2</v>
      </c>
      <c r="AU60" s="3">
        <f t="shared" si="30"/>
        <v>0.16</v>
      </c>
      <c r="AV60" s="3">
        <v>3</v>
      </c>
      <c r="AW60" s="3">
        <f t="shared" si="22"/>
        <v>1</v>
      </c>
      <c r="AX60" s="3">
        <v>1</v>
      </c>
      <c r="AY60" s="3">
        <f t="shared" si="23"/>
        <v>0</v>
      </c>
      <c r="AZ60" s="3">
        <v>1</v>
      </c>
      <c r="BA60" s="3">
        <f t="shared" si="24"/>
        <v>0</v>
      </c>
      <c r="BB60" s="3">
        <f t="shared" si="25"/>
        <v>0.33333333333333331</v>
      </c>
      <c r="BC60" s="3">
        <v>2</v>
      </c>
      <c r="BD60" s="3">
        <f t="shared" si="26"/>
        <v>0.5</v>
      </c>
      <c r="BE60" s="3">
        <v>2</v>
      </c>
      <c r="BF60" s="3">
        <f t="shared" si="27"/>
        <v>0.5</v>
      </c>
      <c r="BG60" s="3">
        <v>0</v>
      </c>
      <c r="BH60" s="3">
        <f t="shared" si="28"/>
        <v>-0.5</v>
      </c>
      <c r="BI60" s="3">
        <f t="shared" si="29"/>
        <v>0.16666666666666666</v>
      </c>
      <c r="BJ60" s="3">
        <f t="shared" si="0"/>
        <v>0.35305555555555551</v>
      </c>
    </row>
    <row r="61" spans="1:62" ht="15" x14ac:dyDescent="0.2">
      <c r="A61" s="3" t="s">
        <v>575</v>
      </c>
      <c r="B61" s="21" t="s">
        <v>3138</v>
      </c>
      <c r="C61" s="3" t="s">
        <v>576</v>
      </c>
      <c r="D61" s="3" t="s">
        <v>124</v>
      </c>
      <c r="E61" s="3" t="s">
        <v>577</v>
      </c>
      <c r="F61" s="3">
        <v>5</v>
      </c>
      <c r="G61" s="3">
        <f t="shared" si="1"/>
        <v>1</v>
      </c>
      <c r="H61" s="3">
        <v>5</v>
      </c>
      <c r="I61" s="3">
        <f t="shared" si="2"/>
        <v>1</v>
      </c>
      <c r="J61" s="3">
        <v>5</v>
      </c>
      <c r="K61" s="3">
        <f t="shared" si="3"/>
        <v>1</v>
      </c>
      <c r="L61" s="3">
        <f t="shared" si="4"/>
        <v>1</v>
      </c>
      <c r="M61" s="3">
        <v>5</v>
      </c>
      <c r="N61" s="3">
        <f t="shared" si="33"/>
        <v>1</v>
      </c>
      <c r="O61" s="3">
        <v>5</v>
      </c>
      <c r="P61" s="3">
        <f t="shared" si="33"/>
        <v>1</v>
      </c>
      <c r="Q61" s="3">
        <v>5</v>
      </c>
      <c r="R61" s="3">
        <f t="shared" si="6"/>
        <v>1</v>
      </c>
      <c r="S61" s="3">
        <f t="shared" si="7"/>
        <v>1</v>
      </c>
      <c r="T61" s="3">
        <v>1</v>
      </c>
      <c r="U61" s="3">
        <f t="shared" si="8"/>
        <v>0</v>
      </c>
      <c r="V61" s="3">
        <v>0</v>
      </c>
      <c r="W61" s="3">
        <f t="shared" si="9"/>
        <v>-0.2</v>
      </c>
      <c r="X61" s="3">
        <v>1</v>
      </c>
      <c r="Y61" s="3">
        <f t="shared" si="10"/>
        <v>0</v>
      </c>
      <c r="Z61" s="3">
        <v>1</v>
      </c>
      <c r="AA61" s="3">
        <f t="shared" si="11"/>
        <v>0</v>
      </c>
      <c r="AB61" s="3">
        <v>0</v>
      </c>
      <c r="AC61" s="3">
        <f t="shared" si="12"/>
        <v>-0.2</v>
      </c>
      <c r="AD61" s="3">
        <v>0</v>
      </c>
      <c r="AE61" s="3">
        <f t="shared" si="13"/>
        <v>-0.2</v>
      </c>
      <c r="AF61" s="3">
        <v>0</v>
      </c>
      <c r="AG61" s="3">
        <f t="shared" si="14"/>
        <v>-0.2</v>
      </c>
      <c r="AH61" s="3">
        <v>0</v>
      </c>
      <c r="AI61" s="3">
        <f t="shared" si="15"/>
        <v>-0.2</v>
      </c>
      <c r="AJ61" s="3">
        <f t="shared" si="16"/>
        <v>-0.125</v>
      </c>
      <c r="AK61" s="3">
        <v>0</v>
      </c>
      <c r="AL61" s="3">
        <f t="shared" si="17"/>
        <v>-0.2</v>
      </c>
      <c r="AM61" s="3">
        <v>0</v>
      </c>
      <c r="AN61" s="3">
        <f t="shared" si="18"/>
        <v>-0.2</v>
      </c>
      <c r="AO61" s="3">
        <v>0</v>
      </c>
      <c r="AP61" s="3">
        <f t="shared" si="19"/>
        <v>-0.2</v>
      </c>
      <c r="AQ61" s="3">
        <v>2</v>
      </c>
      <c r="AR61" s="3">
        <f t="shared" si="20"/>
        <v>0.2</v>
      </c>
      <c r="AS61" s="3">
        <v>0</v>
      </c>
      <c r="AT61" s="3">
        <f t="shared" si="21"/>
        <v>-0.2</v>
      </c>
      <c r="AU61" s="3">
        <f t="shared" si="30"/>
        <v>-0.12000000000000002</v>
      </c>
      <c r="AV61" s="3">
        <v>3</v>
      </c>
      <c r="AW61" s="3">
        <f t="shared" si="22"/>
        <v>1</v>
      </c>
      <c r="AX61" s="3">
        <v>2</v>
      </c>
      <c r="AY61" s="3">
        <f t="shared" si="23"/>
        <v>0.5</v>
      </c>
      <c r="AZ61" s="3">
        <v>0</v>
      </c>
      <c r="BA61" s="3">
        <f t="shared" si="24"/>
        <v>-0.5</v>
      </c>
      <c r="BB61" s="3">
        <f t="shared" si="25"/>
        <v>0.33333333333333331</v>
      </c>
      <c r="BC61" s="3">
        <v>2</v>
      </c>
      <c r="BD61" s="3">
        <f t="shared" si="26"/>
        <v>0.5</v>
      </c>
      <c r="BE61" s="3">
        <v>3</v>
      </c>
      <c r="BF61" s="3">
        <f t="shared" si="27"/>
        <v>1</v>
      </c>
      <c r="BG61" s="3">
        <v>2</v>
      </c>
      <c r="BH61" s="3">
        <f t="shared" si="28"/>
        <v>0.5</v>
      </c>
      <c r="BI61" s="3">
        <f t="shared" si="29"/>
        <v>0.66666666666666663</v>
      </c>
      <c r="BJ61" s="3">
        <f t="shared" si="0"/>
        <v>0.45916666666666667</v>
      </c>
    </row>
    <row r="62" spans="1:62" ht="15" x14ac:dyDescent="0.2">
      <c r="A62" s="3" t="s">
        <v>583</v>
      </c>
      <c r="B62" s="21" t="s">
        <v>3138</v>
      </c>
      <c r="C62" s="3" t="s">
        <v>584</v>
      </c>
      <c r="D62" s="3" t="s">
        <v>113</v>
      </c>
      <c r="E62" s="3" t="s">
        <v>585</v>
      </c>
      <c r="F62" s="3">
        <v>5</v>
      </c>
      <c r="G62" s="3">
        <f t="shared" si="1"/>
        <v>1</v>
      </c>
      <c r="H62" s="3">
        <v>5</v>
      </c>
      <c r="I62" s="3">
        <f t="shared" si="2"/>
        <v>1</v>
      </c>
      <c r="J62" s="3">
        <v>5</v>
      </c>
      <c r="K62" s="3">
        <f t="shared" si="3"/>
        <v>1</v>
      </c>
      <c r="L62" s="3">
        <f t="shared" si="4"/>
        <v>1</v>
      </c>
      <c r="M62" s="3">
        <v>5</v>
      </c>
      <c r="N62" s="3">
        <f t="shared" si="33"/>
        <v>1</v>
      </c>
      <c r="O62" s="3">
        <v>5</v>
      </c>
      <c r="P62" s="3">
        <f t="shared" si="33"/>
        <v>1</v>
      </c>
      <c r="Q62" s="3">
        <v>5</v>
      </c>
      <c r="R62" s="3">
        <f t="shared" si="6"/>
        <v>1</v>
      </c>
      <c r="S62" s="3">
        <f t="shared" si="7"/>
        <v>1</v>
      </c>
      <c r="T62" s="3">
        <v>5</v>
      </c>
      <c r="U62" s="3">
        <f t="shared" si="8"/>
        <v>0.8</v>
      </c>
      <c r="V62" s="3">
        <v>6</v>
      </c>
      <c r="W62" s="3">
        <f t="shared" si="9"/>
        <v>1</v>
      </c>
      <c r="X62" s="3">
        <v>6</v>
      </c>
      <c r="Y62" s="3">
        <f t="shared" si="10"/>
        <v>1</v>
      </c>
      <c r="Z62" s="3">
        <v>6</v>
      </c>
      <c r="AA62" s="3">
        <f t="shared" si="11"/>
        <v>1</v>
      </c>
      <c r="AB62" s="3">
        <v>6</v>
      </c>
      <c r="AC62" s="3">
        <f t="shared" si="12"/>
        <v>1</v>
      </c>
      <c r="AD62" s="3">
        <v>6</v>
      </c>
      <c r="AE62" s="3">
        <f t="shared" si="13"/>
        <v>1</v>
      </c>
      <c r="AF62" s="3">
        <v>6</v>
      </c>
      <c r="AG62" s="3">
        <f t="shared" si="14"/>
        <v>1</v>
      </c>
      <c r="AH62" s="3">
        <v>6</v>
      </c>
      <c r="AI62" s="3">
        <f t="shared" si="15"/>
        <v>1</v>
      </c>
      <c r="AJ62" s="3">
        <f t="shared" si="16"/>
        <v>0.97499999999999998</v>
      </c>
      <c r="AK62" s="3">
        <v>5</v>
      </c>
      <c r="AL62" s="3">
        <f t="shared" si="17"/>
        <v>0.8</v>
      </c>
      <c r="AM62" s="3">
        <v>5</v>
      </c>
      <c r="AN62" s="3">
        <f t="shared" si="18"/>
        <v>0.8</v>
      </c>
      <c r="AO62" s="3">
        <v>5</v>
      </c>
      <c r="AP62" s="3">
        <f t="shared" si="19"/>
        <v>0.8</v>
      </c>
      <c r="AQ62" s="3">
        <v>4</v>
      </c>
      <c r="AR62" s="3">
        <f t="shared" si="20"/>
        <v>0.6</v>
      </c>
      <c r="AS62" s="3">
        <v>5</v>
      </c>
      <c r="AT62" s="3">
        <f t="shared" si="21"/>
        <v>0.8</v>
      </c>
      <c r="AU62" s="3">
        <f t="shared" si="30"/>
        <v>0.76000000000000012</v>
      </c>
      <c r="AV62" s="3">
        <v>3</v>
      </c>
      <c r="AW62" s="3">
        <f t="shared" si="22"/>
        <v>1</v>
      </c>
      <c r="AX62" s="3">
        <v>3</v>
      </c>
      <c r="AY62" s="3">
        <f t="shared" si="23"/>
        <v>1</v>
      </c>
      <c r="AZ62" s="3">
        <v>3</v>
      </c>
      <c r="BA62" s="3">
        <f t="shared" si="24"/>
        <v>1</v>
      </c>
      <c r="BB62" s="3">
        <f t="shared" si="25"/>
        <v>1</v>
      </c>
      <c r="BC62" s="3">
        <v>2</v>
      </c>
      <c r="BD62" s="3">
        <f t="shared" si="26"/>
        <v>0.5</v>
      </c>
      <c r="BE62" s="3">
        <v>3</v>
      </c>
      <c r="BF62" s="3">
        <f t="shared" si="27"/>
        <v>1</v>
      </c>
      <c r="BG62" s="3">
        <v>2</v>
      </c>
      <c r="BH62" s="3">
        <f t="shared" si="28"/>
        <v>0.5</v>
      </c>
      <c r="BI62" s="3">
        <f t="shared" si="29"/>
        <v>0.66666666666666663</v>
      </c>
      <c r="BJ62" s="3">
        <f t="shared" si="0"/>
        <v>0.90027777777777784</v>
      </c>
    </row>
    <row r="63" spans="1:62" ht="15" x14ac:dyDescent="0.2">
      <c r="A63" s="3" t="s">
        <v>601</v>
      </c>
      <c r="B63" s="21" t="s">
        <v>3137</v>
      </c>
      <c r="C63" s="3" t="s">
        <v>592</v>
      </c>
      <c r="D63" s="3" t="s">
        <v>113</v>
      </c>
      <c r="E63" s="3" t="s">
        <v>593</v>
      </c>
      <c r="F63" s="3">
        <v>5</v>
      </c>
      <c r="G63" s="3">
        <f t="shared" si="1"/>
        <v>1</v>
      </c>
      <c r="H63" s="3">
        <v>5</v>
      </c>
      <c r="I63" s="3">
        <f t="shared" si="2"/>
        <v>1</v>
      </c>
      <c r="J63" s="3">
        <v>5</v>
      </c>
      <c r="K63" s="3">
        <f t="shared" si="3"/>
        <v>1</v>
      </c>
      <c r="L63" s="3">
        <f t="shared" si="4"/>
        <v>1</v>
      </c>
      <c r="M63" s="3">
        <v>5</v>
      </c>
      <c r="N63" s="3">
        <f t="shared" si="33"/>
        <v>1</v>
      </c>
      <c r="O63" s="3">
        <v>5</v>
      </c>
      <c r="P63" s="3">
        <f t="shared" si="33"/>
        <v>1</v>
      </c>
      <c r="Q63" s="3">
        <v>5</v>
      </c>
      <c r="R63" s="3">
        <f t="shared" si="6"/>
        <v>1</v>
      </c>
      <c r="S63" s="3">
        <f t="shared" si="7"/>
        <v>1</v>
      </c>
      <c r="T63" s="3">
        <v>2</v>
      </c>
      <c r="U63" s="3">
        <f t="shared" si="8"/>
        <v>0.2</v>
      </c>
      <c r="V63" s="3">
        <v>0</v>
      </c>
      <c r="W63" s="3">
        <f t="shared" si="9"/>
        <v>-0.2</v>
      </c>
      <c r="X63" s="3">
        <v>2</v>
      </c>
      <c r="Y63" s="3">
        <f t="shared" si="10"/>
        <v>0.2</v>
      </c>
      <c r="Z63" s="3">
        <v>1</v>
      </c>
      <c r="AA63" s="3">
        <f t="shared" si="11"/>
        <v>0</v>
      </c>
      <c r="AB63" s="3">
        <v>0</v>
      </c>
      <c r="AC63" s="3">
        <f t="shared" si="12"/>
        <v>-0.2</v>
      </c>
      <c r="AD63" s="3">
        <v>0</v>
      </c>
      <c r="AE63" s="3">
        <f t="shared" si="13"/>
        <v>-0.2</v>
      </c>
      <c r="AF63" s="3">
        <v>0</v>
      </c>
      <c r="AG63" s="3">
        <f t="shared" si="14"/>
        <v>-0.2</v>
      </c>
      <c r="AH63" s="3">
        <v>2</v>
      </c>
      <c r="AI63" s="3">
        <f t="shared" si="15"/>
        <v>0.2</v>
      </c>
      <c r="AJ63" s="3">
        <f t="shared" si="16"/>
        <v>-2.5000000000000001E-2</v>
      </c>
      <c r="AK63" s="3">
        <v>6</v>
      </c>
      <c r="AL63" s="3">
        <f t="shared" si="17"/>
        <v>1</v>
      </c>
      <c r="AM63" s="3">
        <v>6</v>
      </c>
      <c r="AN63" s="3">
        <f t="shared" si="18"/>
        <v>1</v>
      </c>
      <c r="AO63" s="3">
        <v>4</v>
      </c>
      <c r="AP63" s="3">
        <f t="shared" si="19"/>
        <v>0.6</v>
      </c>
      <c r="AQ63" s="3">
        <v>6</v>
      </c>
      <c r="AR63" s="3">
        <f t="shared" si="20"/>
        <v>1</v>
      </c>
      <c r="AS63" s="3">
        <v>6</v>
      </c>
      <c r="AT63" s="3">
        <f t="shared" si="21"/>
        <v>1</v>
      </c>
      <c r="AU63" s="3">
        <f t="shared" si="30"/>
        <v>0.91999999999999993</v>
      </c>
      <c r="AV63" s="3">
        <v>0</v>
      </c>
      <c r="AW63" s="3">
        <f t="shared" si="22"/>
        <v>-0.5</v>
      </c>
      <c r="AX63" s="3">
        <v>2</v>
      </c>
      <c r="AY63" s="3">
        <f t="shared" si="23"/>
        <v>0.5</v>
      </c>
      <c r="AZ63" s="3">
        <v>1</v>
      </c>
      <c r="BA63" s="3">
        <f t="shared" si="24"/>
        <v>0</v>
      </c>
      <c r="BB63" s="3">
        <f t="shared" si="25"/>
        <v>0</v>
      </c>
      <c r="BC63" s="3">
        <v>3</v>
      </c>
      <c r="BD63" s="3">
        <f t="shared" si="26"/>
        <v>1</v>
      </c>
      <c r="BE63" s="3">
        <v>3</v>
      </c>
      <c r="BF63" s="3">
        <f t="shared" si="27"/>
        <v>1</v>
      </c>
      <c r="BG63" s="3">
        <v>2</v>
      </c>
      <c r="BH63" s="3">
        <f t="shared" si="28"/>
        <v>0.5</v>
      </c>
      <c r="BI63" s="3">
        <f t="shared" si="29"/>
        <v>0.83333333333333337</v>
      </c>
      <c r="BJ63" s="3">
        <f t="shared" si="0"/>
        <v>0.62138888888888888</v>
      </c>
    </row>
    <row r="64" spans="1:62" ht="15" x14ac:dyDescent="0.2">
      <c r="A64" s="3" t="s">
        <v>602</v>
      </c>
      <c r="B64" s="21" t="s">
        <v>3137</v>
      </c>
      <c r="C64" s="3" t="s">
        <v>603</v>
      </c>
      <c r="D64" s="3" t="s">
        <v>144</v>
      </c>
      <c r="E64" s="3" t="s">
        <v>604</v>
      </c>
      <c r="G64" s="3">
        <f t="shared" si="1"/>
        <v>-0.25</v>
      </c>
      <c r="I64" s="3">
        <f t="shared" si="2"/>
        <v>-0.25</v>
      </c>
      <c r="K64" s="3">
        <f t="shared" si="3"/>
        <v>-0.25</v>
      </c>
      <c r="L64" s="3" t="str">
        <f t="shared" si="4"/>
        <v/>
      </c>
      <c r="N64" s="3">
        <f t="shared" si="33"/>
        <v>-0.25</v>
      </c>
      <c r="P64" s="3">
        <f t="shared" si="33"/>
        <v>-0.25</v>
      </c>
      <c r="R64" s="3">
        <f t="shared" si="6"/>
        <v>-0.25</v>
      </c>
      <c r="S64" s="3" t="str">
        <f t="shared" si="7"/>
        <v/>
      </c>
      <c r="U64" s="3" t="str">
        <f t="shared" si="8"/>
        <v/>
      </c>
      <c r="W64" s="3" t="str">
        <f t="shared" si="9"/>
        <v/>
      </c>
      <c r="Y64" s="3" t="str">
        <f t="shared" si="10"/>
        <v/>
      </c>
      <c r="AA64" s="3" t="str">
        <f t="shared" si="11"/>
        <v/>
      </c>
      <c r="AC64" s="3" t="str">
        <f t="shared" si="12"/>
        <v/>
      </c>
      <c r="AE64" s="3" t="str">
        <f t="shared" si="13"/>
        <v/>
      </c>
      <c r="AG64" s="3" t="str">
        <f t="shared" si="14"/>
        <v/>
      </c>
      <c r="AI64" s="3" t="str">
        <f t="shared" si="15"/>
        <v/>
      </c>
      <c r="AJ64" s="3" t="str">
        <f t="shared" si="16"/>
        <v/>
      </c>
      <c r="AL64" s="3" t="str">
        <f t="shared" si="17"/>
        <v/>
      </c>
      <c r="AN64" s="3" t="str">
        <f t="shared" si="18"/>
        <v/>
      </c>
      <c r="AP64" s="3" t="str">
        <f t="shared" si="19"/>
        <v/>
      </c>
      <c r="AR64" s="3" t="str">
        <f t="shared" si="20"/>
        <v/>
      </c>
      <c r="AT64" s="3" t="str">
        <f t="shared" si="21"/>
        <v/>
      </c>
      <c r="AU64" s="3" t="str">
        <f t="shared" si="30"/>
        <v/>
      </c>
      <c r="AW64" s="3" t="str">
        <f t="shared" si="22"/>
        <v/>
      </c>
      <c r="AY64" s="3" t="str">
        <f t="shared" si="23"/>
        <v/>
      </c>
      <c r="BA64" s="3" t="str">
        <f t="shared" si="24"/>
        <v/>
      </c>
      <c r="BB64" s="3" t="str">
        <f t="shared" si="25"/>
        <v/>
      </c>
      <c r="BD64" s="3" t="str">
        <f t="shared" si="26"/>
        <v/>
      </c>
      <c r="BF64" s="3" t="str">
        <f t="shared" si="27"/>
        <v/>
      </c>
      <c r="BH64" s="3" t="str">
        <f t="shared" si="28"/>
        <v/>
      </c>
      <c r="BI64" s="3" t="str">
        <f t="shared" si="29"/>
        <v/>
      </c>
      <c r="BJ64" s="3" t="str">
        <f t="shared" si="0"/>
        <v/>
      </c>
    </row>
    <row r="65" spans="1:62" ht="15" x14ac:dyDescent="0.2">
      <c r="A65" s="3" t="s">
        <v>605</v>
      </c>
      <c r="B65" s="21" t="s">
        <v>3137</v>
      </c>
      <c r="C65" s="3" t="s">
        <v>606</v>
      </c>
      <c r="D65" s="3" t="s">
        <v>113</v>
      </c>
      <c r="E65" s="3" t="s">
        <v>607</v>
      </c>
      <c r="F65" s="3">
        <v>4</v>
      </c>
      <c r="G65" s="3">
        <f t="shared" si="1"/>
        <v>0.75</v>
      </c>
      <c r="H65" s="3">
        <v>5</v>
      </c>
      <c r="I65" s="3">
        <f t="shared" si="2"/>
        <v>1</v>
      </c>
      <c r="J65" s="3">
        <v>2</v>
      </c>
      <c r="K65" s="3">
        <f t="shared" si="3"/>
        <v>0.25</v>
      </c>
      <c r="L65" s="3">
        <f t="shared" si="4"/>
        <v>0.66666666666666663</v>
      </c>
      <c r="M65" s="3">
        <v>5</v>
      </c>
      <c r="N65" s="3">
        <f t="shared" si="33"/>
        <v>1</v>
      </c>
      <c r="O65" s="3">
        <v>5</v>
      </c>
      <c r="P65" s="3">
        <f t="shared" si="33"/>
        <v>1</v>
      </c>
      <c r="Q65" s="3">
        <v>5</v>
      </c>
      <c r="R65" s="3">
        <f t="shared" si="6"/>
        <v>1</v>
      </c>
      <c r="S65" s="3">
        <f t="shared" si="7"/>
        <v>1</v>
      </c>
      <c r="T65" s="3">
        <v>6</v>
      </c>
      <c r="U65" s="3">
        <f t="shared" si="8"/>
        <v>1</v>
      </c>
      <c r="V65" s="3">
        <v>4</v>
      </c>
      <c r="W65" s="3">
        <f t="shared" si="9"/>
        <v>0.6</v>
      </c>
      <c r="X65" s="3">
        <v>4</v>
      </c>
      <c r="Y65" s="3">
        <f t="shared" si="10"/>
        <v>0.6</v>
      </c>
      <c r="Z65" s="3">
        <v>4</v>
      </c>
      <c r="AA65" s="3">
        <f t="shared" si="11"/>
        <v>0.6</v>
      </c>
      <c r="AB65" s="3">
        <v>4</v>
      </c>
      <c r="AC65" s="3">
        <f t="shared" si="12"/>
        <v>0.6</v>
      </c>
      <c r="AD65" s="3">
        <v>1</v>
      </c>
      <c r="AE65" s="3">
        <f t="shared" si="13"/>
        <v>0</v>
      </c>
      <c r="AF65" s="3">
        <v>0</v>
      </c>
      <c r="AG65" s="3">
        <f t="shared" si="14"/>
        <v>-0.2</v>
      </c>
      <c r="AH65" s="3">
        <v>2</v>
      </c>
      <c r="AI65" s="3">
        <f t="shared" si="15"/>
        <v>0.2</v>
      </c>
      <c r="AJ65" s="3">
        <f t="shared" si="16"/>
        <v>0.42500000000000004</v>
      </c>
      <c r="AK65" s="3">
        <v>6</v>
      </c>
      <c r="AL65" s="3">
        <f t="shared" si="17"/>
        <v>1</v>
      </c>
      <c r="AM65" s="3">
        <v>1</v>
      </c>
      <c r="AN65" s="3">
        <f t="shared" si="18"/>
        <v>0</v>
      </c>
      <c r="AO65" s="3">
        <v>6</v>
      </c>
      <c r="AP65" s="3">
        <f t="shared" si="19"/>
        <v>1</v>
      </c>
      <c r="AQ65" s="3">
        <v>1</v>
      </c>
      <c r="AR65" s="3">
        <f t="shared" si="20"/>
        <v>0</v>
      </c>
      <c r="AS65" s="3">
        <v>3</v>
      </c>
      <c r="AT65" s="3">
        <f t="shared" si="21"/>
        <v>0.4</v>
      </c>
      <c r="AU65" s="3">
        <f t="shared" si="30"/>
        <v>0.48</v>
      </c>
      <c r="AV65" s="3">
        <v>3</v>
      </c>
      <c r="AW65" s="3">
        <f t="shared" si="22"/>
        <v>1</v>
      </c>
      <c r="AX65" s="3">
        <v>3</v>
      </c>
      <c r="AY65" s="3">
        <f t="shared" si="23"/>
        <v>1</v>
      </c>
      <c r="AZ65" s="3">
        <v>3</v>
      </c>
      <c r="BA65" s="3">
        <f t="shared" si="24"/>
        <v>1</v>
      </c>
      <c r="BB65" s="3">
        <f t="shared" si="25"/>
        <v>1</v>
      </c>
      <c r="BC65" s="3">
        <v>3</v>
      </c>
      <c r="BD65" s="3">
        <f t="shared" si="26"/>
        <v>1</v>
      </c>
      <c r="BE65" s="3">
        <v>3</v>
      </c>
      <c r="BF65" s="3">
        <f t="shared" si="27"/>
        <v>1</v>
      </c>
      <c r="BG65" s="3">
        <v>1</v>
      </c>
      <c r="BH65" s="3">
        <f t="shared" si="28"/>
        <v>0</v>
      </c>
      <c r="BI65" s="3">
        <f t="shared" si="29"/>
        <v>0.66666666666666663</v>
      </c>
      <c r="BJ65" s="3">
        <f t="shared" si="0"/>
        <v>0.70638888888888884</v>
      </c>
    </row>
    <row r="66" spans="1:62" ht="15" x14ac:dyDescent="0.2">
      <c r="A66" s="3" t="s">
        <v>618</v>
      </c>
      <c r="B66" s="21" t="s">
        <v>3137</v>
      </c>
      <c r="C66" s="3" t="s">
        <v>619</v>
      </c>
      <c r="D66" s="3" t="s">
        <v>124</v>
      </c>
      <c r="E66" s="3" t="s">
        <v>242</v>
      </c>
      <c r="G66" s="3">
        <f t="shared" si="1"/>
        <v>-0.25</v>
      </c>
      <c r="I66" s="3">
        <f t="shared" si="2"/>
        <v>-0.25</v>
      </c>
      <c r="K66" s="3">
        <f t="shared" si="3"/>
        <v>-0.25</v>
      </c>
      <c r="L66" s="3" t="str">
        <f t="shared" si="4"/>
        <v/>
      </c>
      <c r="N66" s="3">
        <f t="shared" si="33"/>
        <v>-0.25</v>
      </c>
      <c r="P66" s="3">
        <f t="shared" si="33"/>
        <v>-0.25</v>
      </c>
      <c r="R66" s="3">
        <f t="shared" si="6"/>
        <v>-0.25</v>
      </c>
      <c r="S66" s="3" t="str">
        <f t="shared" si="7"/>
        <v/>
      </c>
      <c r="U66" s="3" t="str">
        <f t="shared" si="8"/>
        <v/>
      </c>
      <c r="W66" s="3" t="str">
        <f t="shared" si="9"/>
        <v/>
      </c>
      <c r="Y66" s="3" t="str">
        <f t="shared" si="10"/>
        <v/>
      </c>
      <c r="AA66" s="3" t="str">
        <f t="shared" si="11"/>
        <v/>
      </c>
      <c r="AC66" s="3" t="str">
        <f t="shared" si="12"/>
        <v/>
      </c>
      <c r="AE66" s="3" t="str">
        <f t="shared" si="13"/>
        <v/>
      </c>
      <c r="AG66" s="3" t="str">
        <f t="shared" si="14"/>
        <v/>
      </c>
      <c r="AI66" s="3" t="str">
        <f t="shared" si="15"/>
        <v/>
      </c>
      <c r="AJ66" s="3" t="str">
        <f t="shared" si="16"/>
        <v/>
      </c>
      <c r="AL66" s="3" t="str">
        <f t="shared" si="17"/>
        <v/>
      </c>
      <c r="AN66" s="3" t="str">
        <f t="shared" si="18"/>
        <v/>
      </c>
      <c r="AP66" s="3" t="str">
        <f t="shared" si="19"/>
        <v/>
      </c>
      <c r="AR66" s="3" t="str">
        <f t="shared" si="20"/>
        <v/>
      </c>
      <c r="AT66" s="3" t="str">
        <f t="shared" si="21"/>
        <v/>
      </c>
      <c r="AU66" s="3" t="str">
        <f t="shared" si="30"/>
        <v/>
      </c>
      <c r="AW66" s="3" t="str">
        <f t="shared" si="22"/>
        <v/>
      </c>
      <c r="AY66" s="3" t="str">
        <f t="shared" si="23"/>
        <v/>
      </c>
      <c r="BA66" s="3" t="str">
        <f t="shared" si="24"/>
        <v/>
      </c>
      <c r="BB66" s="3" t="str">
        <f t="shared" si="25"/>
        <v/>
      </c>
      <c r="BD66" s="3" t="str">
        <f t="shared" si="26"/>
        <v/>
      </c>
      <c r="BF66" s="3" t="str">
        <f t="shared" si="27"/>
        <v/>
      </c>
      <c r="BH66" s="3" t="str">
        <f t="shared" si="28"/>
        <v/>
      </c>
      <c r="BI66" s="3" t="str">
        <f t="shared" si="29"/>
        <v/>
      </c>
      <c r="BJ66" s="3" t="str">
        <f t="shared" si="0"/>
        <v/>
      </c>
    </row>
    <row r="67" spans="1:62" ht="15" x14ac:dyDescent="0.2">
      <c r="A67" s="3" t="s">
        <v>620</v>
      </c>
      <c r="B67" s="21" t="s">
        <v>3137</v>
      </c>
      <c r="C67" s="3" t="s">
        <v>621</v>
      </c>
      <c r="D67" s="3" t="s">
        <v>144</v>
      </c>
      <c r="E67" s="3" t="s">
        <v>622</v>
      </c>
      <c r="F67" s="3">
        <v>4</v>
      </c>
      <c r="G67" s="3">
        <f t="shared" si="1"/>
        <v>0.75</v>
      </c>
      <c r="H67" s="3">
        <v>4</v>
      </c>
      <c r="I67" s="3">
        <f t="shared" si="2"/>
        <v>0.75</v>
      </c>
      <c r="J67" s="3">
        <v>4</v>
      </c>
      <c r="K67" s="3">
        <f t="shared" si="3"/>
        <v>0.75</v>
      </c>
      <c r="L67" s="3">
        <f t="shared" si="4"/>
        <v>0.75</v>
      </c>
      <c r="M67" s="3">
        <v>4</v>
      </c>
      <c r="N67" s="3">
        <f t="shared" si="33"/>
        <v>0.75</v>
      </c>
      <c r="O67" s="3">
        <v>4</v>
      </c>
      <c r="P67" s="3">
        <f t="shared" si="33"/>
        <v>0.75</v>
      </c>
      <c r="Q67" s="3">
        <v>5</v>
      </c>
      <c r="R67" s="3">
        <f t="shared" si="6"/>
        <v>1</v>
      </c>
      <c r="S67" s="3">
        <f t="shared" si="7"/>
        <v>0.83333333333333337</v>
      </c>
      <c r="T67" s="3">
        <v>0</v>
      </c>
      <c r="U67" s="3">
        <f t="shared" si="8"/>
        <v>-0.2</v>
      </c>
      <c r="V67" s="3">
        <v>1</v>
      </c>
      <c r="W67" s="3">
        <f t="shared" si="9"/>
        <v>0</v>
      </c>
      <c r="X67" s="3">
        <v>1</v>
      </c>
      <c r="Y67" s="3">
        <f t="shared" si="10"/>
        <v>0</v>
      </c>
      <c r="Z67" s="3">
        <v>0</v>
      </c>
      <c r="AA67" s="3">
        <f t="shared" si="11"/>
        <v>-0.2</v>
      </c>
      <c r="AB67" s="3">
        <v>0</v>
      </c>
      <c r="AC67" s="3">
        <f t="shared" si="12"/>
        <v>-0.2</v>
      </c>
      <c r="AD67" s="3">
        <v>0</v>
      </c>
      <c r="AE67" s="3">
        <f t="shared" si="13"/>
        <v>-0.2</v>
      </c>
      <c r="AF67" s="3">
        <v>0</v>
      </c>
      <c r="AG67" s="3">
        <f t="shared" si="14"/>
        <v>-0.2</v>
      </c>
      <c r="AH67" s="3">
        <v>0</v>
      </c>
      <c r="AI67" s="3">
        <f t="shared" si="15"/>
        <v>-0.2</v>
      </c>
      <c r="AJ67" s="3">
        <f t="shared" si="16"/>
        <v>-0.15</v>
      </c>
      <c r="AK67" s="3">
        <v>0</v>
      </c>
      <c r="AL67" s="3">
        <f t="shared" si="17"/>
        <v>-0.2</v>
      </c>
      <c r="AM67" s="3">
        <v>0</v>
      </c>
      <c r="AN67" s="3">
        <f t="shared" si="18"/>
        <v>-0.2</v>
      </c>
      <c r="AO67" s="3">
        <v>1</v>
      </c>
      <c r="AP67" s="3">
        <f t="shared" si="19"/>
        <v>0</v>
      </c>
      <c r="AQ67" s="3">
        <v>1</v>
      </c>
      <c r="AR67" s="3">
        <f t="shared" si="20"/>
        <v>0</v>
      </c>
      <c r="AS67" s="3">
        <v>1</v>
      </c>
      <c r="AT67" s="3">
        <f t="shared" si="21"/>
        <v>0</v>
      </c>
      <c r="AU67" s="3">
        <f t="shared" si="30"/>
        <v>-0.08</v>
      </c>
      <c r="AV67" s="3">
        <v>0</v>
      </c>
      <c r="AW67" s="3">
        <f t="shared" si="22"/>
        <v>-0.5</v>
      </c>
      <c r="AX67" s="3">
        <v>3</v>
      </c>
      <c r="AY67" s="3">
        <f t="shared" si="23"/>
        <v>1</v>
      </c>
      <c r="AZ67" s="3">
        <v>0</v>
      </c>
      <c r="BA67" s="3">
        <f t="shared" si="24"/>
        <v>-0.5</v>
      </c>
      <c r="BB67" s="3">
        <f t="shared" si="25"/>
        <v>0</v>
      </c>
      <c r="BC67" s="3">
        <v>2</v>
      </c>
      <c r="BD67" s="3">
        <f t="shared" si="26"/>
        <v>0.5</v>
      </c>
      <c r="BE67" s="3">
        <v>2</v>
      </c>
      <c r="BF67" s="3">
        <f t="shared" si="27"/>
        <v>0.5</v>
      </c>
      <c r="BG67" s="3">
        <v>1</v>
      </c>
      <c r="BH67" s="3">
        <f t="shared" si="28"/>
        <v>0</v>
      </c>
      <c r="BI67" s="3">
        <f t="shared" si="29"/>
        <v>0.33333333333333331</v>
      </c>
      <c r="BJ67" s="3">
        <f t="shared" ref="BJ67:BJ130" si="34">IFERROR(AVERAGE(L67,S67,AJ67,AU67,BB67,BI67), "")</f>
        <v>0.28111111111111114</v>
      </c>
    </row>
    <row r="68" spans="1:62" ht="15" x14ac:dyDescent="0.2">
      <c r="A68" s="3" t="s">
        <v>635</v>
      </c>
      <c r="B68" s="21" t="s">
        <v>3138</v>
      </c>
      <c r="C68" s="3" t="s">
        <v>630</v>
      </c>
      <c r="D68" s="3" t="s">
        <v>113</v>
      </c>
      <c r="E68" s="3" t="s">
        <v>559</v>
      </c>
      <c r="F68" s="3">
        <v>5</v>
      </c>
      <c r="G68" s="3">
        <f t="shared" ref="G68:G131" si="35">(F68-1)/4</f>
        <v>1</v>
      </c>
      <c r="H68" s="3">
        <v>5</v>
      </c>
      <c r="I68" s="3">
        <f t="shared" ref="I68:I131" si="36">(H68-1)/4</f>
        <v>1</v>
      </c>
      <c r="J68" s="3">
        <v>5</v>
      </c>
      <c r="K68" s="3">
        <f t="shared" ref="K68:K131" si="37">(J68-1)/4</f>
        <v>1</v>
      </c>
      <c r="L68" s="3">
        <f t="shared" ref="L68:L131" si="38">IFERROR(AVERAGE(IF(G68&gt;=0,G68,""), IF(I68&gt;=0,I68,""), IF(K68&gt;=0,K68,"")), "")</f>
        <v>1</v>
      </c>
      <c r="M68" s="3">
        <v>4</v>
      </c>
      <c r="N68" s="3">
        <f t="shared" ref="N68:P83" si="39">(M68-1)/4</f>
        <v>0.75</v>
      </c>
      <c r="O68" s="3">
        <v>4</v>
      </c>
      <c r="P68" s="3">
        <f t="shared" si="39"/>
        <v>0.75</v>
      </c>
      <c r="Q68" s="3">
        <v>5</v>
      </c>
      <c r="R68" s="3">
        <f t="shared" ref="R68:R131" si="40">(Q68-1)/4</f>
        <v>1</v>
      </c>
      <c r="S68" s="3">
        <f t="shared" ref="S68:S131" si="41">IFERROR(AVERAGE(IF(N68&gt;=0,N68,""), IF(P68&gt;=0,P68,""), IF(R68&gt;=0,R68,"")), "")</f>
        <v>0.83333333333333337</v>
      </c>
      <c r="T68" s="3">
        <v>2</v>
      </c>
      <c r="U68" s="3">
        <f t="shared" ref="U68:U131" si="42">IF(T68="", "", (T68-1)/5)</f>
        <v>0.2</v>
      </c>
      <c r="V68" s="3">
        <v>1</v>
      </c>
      <c r="W68" s="3">
        <f t="shared" ref="W68:W131" si="43">IF(V68="", "", (V68-1)/5)</f>
        <v>0</v>
      </c>
      <c r="X68" s="3">
        <v>1</v>
      </c>
      <c r="Y68" s="3">
        <f t="shared" ref="Y68:Y131" si="44">IF(X68="", "", (X68-1)/5)</f>
        <v>0</v>
      </c>
      <c r="Z68" s="3">
        <v>1</v>
      </c>
      <c r="AA68" s="3">
        <f t="shared" ref="AA68:AA131" si="45">IF(Z68="", "", (Z68-1)/5)</f>
        <v>0</v>
      </c>
      <c r="AB68" s="3">
        <v>2</v>
      </c>
      <c r="AC68" s="3">
        <f t="shared" ref="AC68:AC131" si="46">IF(AB68="", "", (AB68-1)/5)</f>
        <v>0.2</v>
      </c>
      <c r="AD68" s="3">
        <v>0</v>
      </c>
      <c r="AE68" s="3">
        <f t="shared" ref="AE68:AE131" si="47">IF(AD68="", "", (AD68-1)/5)</f>
        <v>-0.2</v>
      </c>
      <c r="AF68" s="3">
        <v>0</v>
      </c>
      <c r="AG68" s="3">
        <f t="shared" ref="AG68:AG131" si="48">IF(AF68="", "", (AF68-1)/5)</f>
        <v>-0.2</v>
      </c>
      <c r="AH68" s="3">
        <v>1</v>
      </c>
      <c r="AI68" s="3">
        <f t="shared" ref="AI68:AI131" si="49">IF(AH68="", "", (AH68-1)/5)</f>
        <v>0</v>
      </c>
      <c r="AJ68" s="3">
        <f t="shared" ref="AJ68:AJ131" si="50">IFERROR(AVERAGE(U68,W68,Y68,AA68,AC68,AE68,AG68,AI68), "")</f>
        <v>0</v>
      </c>
      <c r="AK68" s="3">
        <v>3</v>
      </c>
      <c r="AL68" s="3">
        <f t="shared" ref="AL68:AL131" si="51">IF(AK68="", "", (AK68-1)/5)</f>
        <v>0.4</v>
      </c>
      <c r="AM68" s="3">
        <v>1</v>
      </c>
      <c r="AN68" s="3">
        <f t="shared" ref="AN68:AN131" si="52">IF(AM68="", "", (AM68-1)/5)</f>
        <v>0</v>
      </c>
      <c r="AO68" s="3">
        <v>4</v>
      </c>
      <c r="AP68" s="3">
        <f t="shared" ref="AP68:AP131" si="53">IF(AO68="", "", (AO68-1)/5)</f>
        <v>0.6</v>
      </c>
      <c r="AQ68" s="3">
        <v>4</v>
      </c>
      <c r="AR68" s="3">
        <f t="shared" ref="AR68:AR131" si="54">IF(AQ68="", "", (AQ68-1)/5)</f>
        <v>0.6</v>
      </c>
      <c r="AS68" s="3">
        <v>3</v>
      </c>
      <c r="AT68" s="3">
        <f t="shared" ref="AT68:AT131" si="55">IF(AS68="", "", (AS68-1)/5)</f>
        <v>0.4</v>
      </c>
      <c r="AU68" s="3">
        <f t="shared" ref="AU68:AU131" si="56">IFERROR(AVERAGE(AL68,AN68,AP68,AR68,AT68), "")</f>
        <v>0.4</v>
      </c>
      <c r="AV68" s="3">
        <v>3</v>
      </c>
      <c r="AW68" s="3">
        <f t="shared" ref="AW68:AW131" si="57">IF(ISBLANK(AV68), "", (AV68-1)/2)</f>
        <v>1</v>
      </c>
      <c r="AX68" s="3">
        <v>3</v>
      </c>
      <c r="AY68" s="3">
        <f t="shared" ref="AY68:AY131" si="58">IF(ISBLANK(AX68), "", (AX68-1)/2)</f>
        <v>1</v>
      </c>
      <c r="AZ68" s="3">
        <v>2</v>
      </c>
      <c r="BA68" s="3">
        <f t="shared" ref="BA68:BA131" si="59">IF(ISBLANK(AZ68), "", (AZ68-1)/2)</f>
        <v>0.5</v>
      </c>
      <c r="BB68" s="3">
        <f t="shared" ref="BB68:BB131" si="60">IFERROR(AVERAGE(AW68,AY68,BA68), "")</f>
        <v>0.83333333333333337</v>
      </c>
      <c r="BC68" s="3">
        <v>1</v>
      </c>
      <c r="BD68" s="3">
        <f t="shared" ref="BD68:BD131" si="61">IF(ISBLANK(BC68), "", (BC68-1)/2)</f>
        <v>0</v>
      </c>
      <c r="BE68" s="3">
        <v>1</v>
      </c>
      <c r="BF68" s="3">
        <f t="shared" ref="BF68:BF131" si="62">IF(ISBLANK(BE68), "", (BE68-1)/2)</f>
        <v>0</v>
      </c>
      <c r="BG68" s="3">
        <v>1</v>
      </c>
      <c r="BH68" s="3">
        <f t="shared" ref="BH68:BH131" si="63">IF(ISBLANK(BG68), "", (BG68-1)/2)</f>
        <v>0</v>
      </c>
      <c r="BI68" s="3">
        <f t="shared" ref="BI68:BI131" si="64">IFERROR(AVERAGE(BD68,BF68,BH68), "")</f>
        <v>0</v>
      </c>
      <c r="BJ68" s="3">
        <f t="shared" si="34"/>
        <v>0.51111111111111118</v>
      </c>
    </row>
    <row r="69" spans="1:62" ht="15" x14ac:dyDescent="0.2">
      <c r="A69" s="3" t="s">
        <v>636</v>
      </c>
      <c r="B69" s="21" t="s">
        <v>3153</v>
      </c>
      <c r="C69" s="3" t="s">
        <v>637</v>
      </c>
      <c r="D69" s="3" t="s">
        <v>113</v>
      </c>
      <c r="E69" s="3" t="s">
        <v>638</v>
      </c>
      <c r="F69" s="3">
        <v>4</v>
      </c>
      <c r="G69" s="3">
        <f t="shared" si="35"/>
        <v>0.75</v>
      </c>
      <c r="H69" s="3">
        <v>4</v>
      </c>
      <c r="I69" s="3">
        <f t="shared" si="36"/>
        <v>0.75</v>
      </c>
      <c r="J69" s="3">
        <v>3</v>
      </c>
      <c r="K69" s="3">
        <f t="shared" si="37"/>
        <v>0.5</v>
      </c>
      <c r="L69" s="3">
        <f t="shared" si="38"/>
        <v>0.66666666666666663</v>
      </c>
      <c r="M69" s="3">
        <v>4</v>
      </c>
      <c r="N69" s="3">
        <f t="shared" si="39"/>
        <v>0.75</v>
      </c>
      <c r="O69" s="3">
        <v>4</v>
      </c>
      <c r="P69" s="3">
        <f t="shared" si="39"/>
        <v>0.75</v>
      </c>
      <c r="Q69" s="3">
        <v>4</v>
      </c>
      <c r="R69" s="3">
        <f t="shared" si="40"/>
        <v>0.75</v>
      </c>
      <c r="S69" s="3">
        <f t="shared" si="41"/>
        <v>0.75</v>
      </c>
      <c r="T69" s="3">
        <v>2</v>
      </c>
      <c r="U69" s="3">
        <f t="shared" si="42"/>
        <v>0.2</v>
      </c>
      <c r="V69" s="3">
        <v>4</v>
      </c>
      <c r="W69" s="3">
        <f t="shared" si="43"/>
        <v>0.6</v>
      </c>
      <c r="X69" s="3">
        <v>1</v>
      </c>
      <c r="Y69" s="3">
        <f t="shared" si="44"/>
        <v>0</v>
      </c>
      <c r="Z69" s="3">
        <v>1</v>
      </c>
      <c r="AA69" s="3">
        <f t="shared" si="45"/>
        <v>0</v>
      </c>
      <c r="AB69" s="3">
        <v>0</v>
      </c>
      <c r="AC69" s="3">
        <f t="shared" si="46"/>
        <v>-0.2</v>
      </c>
      <c r="AD69" s="3">
        <v>3</v>
      </c>
      <c r="AE69" s="3">
        <f t="shared" si="47"/>
        <v>0.4</v>
      </c>
      <c r="AF69" s="3">
        <v>0</v>
      </c>
      <c r="AG69" s="3">
        <f t="shared" si="48"/>
        <v>-0.2</v>
      </c>
      <c r="AH69" s="3">
        <v>0</v>
      </c>
      <c r="AI69" s="3">
        <f t="shared" si="49"/>
        <v>-0.2</v>
      </c>
      <c r="AJ69" s="3">
        <f t="shared" si="50"/>
        <v>7.5000000000000011E-2</v>
      </c>
      <c r="AK69" s="3">
        <v>2</v>
      </c>
      <c r="AL69" s="3">
        <f t="shared" si="51"/>
        <v>0.2</v>
      </c>
      <c r="AM69" s="3">
        <v>0</v>
      </c>
      <c r="AN69" s="3">
        <f t="shared" si="52"/>
        <v>-0.2</v>
      </c>
      <c r="AO69" s="3">
        <v>0</v>
      </c>
      <c r="AP69" s="3">
        <f t="shared" si="53"/>
        <v>-0.2</v>
      </c>
      <c r="AQ69" s="3">
        <v>1</v>
      </c>
      <c r="AR69" s="3">
        <f t="shared" si="54"/>
        <v>0</v>
      </c>
      <c r="AS69" s="3">
        <v>1</v>
      </c>
      <c r="AT69" s="3">
        <f t="shared" si="55"/>
        <v>0</v>
      </c>
      <c r="AU69" s="3">
        <f t="shared" si="56"/>
        <v>-0.04</v>
      </c>
      <c r="AV69" s="3">
        <v>3</v>
      </c>
      <c r="AW69" s="3">
        <f t="shared" si="57"/>
        <v>1</v>
      </c>
      <c r="AX69" s="3">
        <v>3</v>
      </c>
      <c r="AY69" s="3">
        <f t="shared" si="58"/>
        <v>1</v>
      </c>
      <c r="AZ69" s="3">
        <v>2</v>
      </c>
      <c r="BA69" s="3">
        <f t="shared" si="59"/>
        <v>0.5</v>
      </c>
      <c r="BB69" s="3">
        <f t="shared" si="60"/>
        <v>0.83333333333333337</v>
      </c>
      <c r="BC69" s="3">
        <v>3</v>
      </c>
      <c r="BD69" s="3">
        <f t="shared" si="61"/>
        <v>1</v>
      </c>
      <c r="BE69" s="3">
        <v>3</v>
      </c>
      <c r="BF69" s="3">
        <f t="shared" si="62"/>
        <v>1</v>
      </c>
      <c r="BG69" s="3">
        <v>2</v>
      </c>
      <c r="BH69" s="3">
        <f t="shared" si="63"/>
        <v>0.5</v>
      </c>
      <c r="BI69" s="3">
        <f t="shared" si="64"/>
        <v>0.83333333333333337</v>
      </c>
      <c r="BJ69" s="3">
        <f t="shared" si="34"/>
        <v>0.5197222222222222</v>
      </c>
    </row>
    <row r="70" spans="1:62" ht="15" x14ac:dyDescent="0.2">
      <c r="A70" s="3" t="s">
        <v>646</v>
      </c>
      <c r="B70" s="21" t="s">
        <v>3149</v>
      </c>
      <c r="C70" s="3" t="s">
        <v>647</v>
      </c>
      <c r="D70" s="3" t="s">
        <v>124</v>
      </c>
      <c r="E70" s="3" t="s">
        <v>648</v>
      </c>
      <c r="F70" s="3">
        <v>3</v>
      </c>
      <c r="G70" s="3">
        <f t="shared" si="35"/>
        <v>0.5</v>
      </c>
      <c r="H70" s="3">
        <v>3</v>
      </c>
      <c r="I70" s="3">
        <f t="shared" si="36"/>
        <v>0.5</v>
      </c>
      <c r="J70" s="3">
        <v>1</v>
      </c>
      <c r="K70" s="3">
        <f t="shared" si="37"/>
        <v>0</v>
      </c>
      <c r="L70" s="3">
        <f t="shared" si="38"/>
        <v>0.33333333333333331</v>
      </c>
      <c r="M70" s="3">
        <v>4</v>
      </c>
      <c r="N70" s="3">
        <f t="shared" si="39"/>
        <v>0.75</v>
      </c>
      <c r="O70" s="3">
        <v>3</v>
      </c>
      <c r="P70" s="3">
        <f t="shared" si="39"/>
        <v>0.5</v>
      </c>
      <c r="Q70" s="3">
        <v>4</v>
      </c>
      <c r="R70" s="3">
        <f t="shared" si="40"/>
        <v>0.75</v>
      </c>
      <c r="S70" s="3">
        <f t="shared" si="41"/>
        <v>0.66666666666666663</v>
      </c>
      <c r="T70" s="3">
        <v>0</v>
      </c>
      <c r="U70" s="3">
        <f t="shared" si="42"/>
        <v>-0.2</v>
      </c>
      <c r="V70" s="3">
        <v>0</v>
      </c>
      <c r="W70" s="3">
        <f t="shared" si="43"/>
        <v>-0.2</v>
      </c>
      <c r="X70" s="3">
        <v>0</v>
      </c>
      <c r="Y70" s="3">
        <f t="shared" si="44"/>
        <v>-0.2</v>
      </c>
      <c r="Z70" s="3">
        <v>1</v>
      </c>
      <c r="AA70" s="3">
        <f t="shared" si="45"/>
        <v>0</v>
      </c>
      <c r="AB70" s="3">
        <v>0</v>
      </c>
      <c r="AC70" s="3">
        <f t="shared" si="46"/>
        <v>-0.2</v>
      </c>
      <c r="AD70" s="3">
        <v>0</v>
      </c>
      <c r="AE70" s="3">
        <f t="shared" si="47"/>
        <v>-0.2</v>
      </c>
      <c r="AF70" s="3">
        <v>0</v>
      </c>
      <c r="AG70" s="3">
        <f t="shared" si="48"/>
        <v>-0.2</v>
      </c>
      <c r="AH70" s="3">
        <v>0</v>
      </c>
      <c r="AI70" s="3">
        <f t="shared" si="49"/>
        <v>-0.2</v>
      </c>
      <c r="AJ70" s="3">
        <f t="shared" si="50"/>
        <v>-0.17499999999999999</v>
      </c>
      <c r="AK70" s="3">
        <v>0</v>
      </c>
      <c r="AL70" s="3">
        <f t="shared" si="51"/>
        <v>-0.2</v>
      </c>
      <c r="AM70" s="3">
        <v>0</v>
      </c>
      <c r="AN70" s="3">
        <f t="shared" si="52"/>
        <v>-0.2</v>
      </c>
      <c r="AO70" s="3">
        <v>0</v>
      </c>
      <c r="AP70" s="3">
        <f t="shared" si="53"/>
        <v>-0.2</v>
      </c>
      <c r="AQ70" s="3">
        <v>1</v>
      </c>
      <c r="AR70" s="3">
        <f t="shared" si="54"/>
        <v>0</v>
      </c>
      <c r="AS70" s="3">
        <v>0</v>
      </c>
      <c r="AT70" s="3">
        <f t="shared" si="55"/>
        <v>-0.2</v>
      </c>
      <c r="AU70" s="3">
        <f t="shared" si="56"/>
        <v>-0.16</v>
      </c>
      <c r="AV70" s="3">
        <v>3</v>
      </c>
      <c r="AW70" s="3">
        <f t="shared" si="57"/>
        <v>1</v>
      </c>
      <c r="AX70" s="3">
        <v>3</v>
      </c>
      <c r="AY70" s="3">
        <f t="shared" si="58"/>
        <v>1</v>
      </c>
      <c r="AZ70" s="3">
        <v>2</v>
      </c>
      <c r="BA70" s="3">
        <f t="shared" si="59"/>
        <v>0.5</v>
      </c>
      <c r="BB70" s="3">
        <f t="shared" si="60"/>
        <v>0.83333333333333337</v>
      </c>
      <c r="BC70" s="3">
        <v>2</v>
      </c>
      <c r="BD70" s="3">
        <f t="shared" si="61"/>
        <v>0.5</v>
      </c>
      <c r="BE70" s="3">
        <v>2</v>
      </c>
      <c r="BF70" s="3">
        <f t="shared" si="62"/>
        <v>0.5</v>
      </c>
      <c r="BG70" s="3">
        <v>0</v>
      </c>
      <c r="BH70" s="3">
        <f t="shared" si="63"/>
        <v>-0.5</v>
      </c>
      <c r="BI70" s="3">
        <f t="shared" si="64"/>
        <v>0.16666666666666666</v>
      </c>
      <c r="BJ70" s="3">
        <f t="shared" si="34"/>
        <v>0.27750000000000002</v>
      </c>
    </row>
    <row r="71" spans="1:62" ht="15" x14ac:dyDescent="0.2">
      <c r="A71" s="3" t="s">
        <v>656</v>
      </c>
      <c r="B71" s="21" t="s">
        <v>3151</v>
      </c>
      <c r="C71" s="3" t="s">
        <v>657</v>
      </c>
      <c r="D71" s="3" t="s">
        <v>124</v>
      </c>
      <c r="E71" s="3" t="s">
        <v>658</v>
      </c>
      <c r="F71" s="3">
        <v>4</v>
      </c>
      <c r="G71" s="3">
        <f t="shared" si="35"/>
        <v>0.75</v>
      </c>
      <c r="H71" s="3">
        <v>4</v>
      </c>
      <c r="I71" s="3">
        <f t="shared" si="36"/>
        <v>0.75</v>
      </c>
      <c r="J71" s="3">
        <v>3</v>
      </c>
      <c r="K71" s="3">
        <f t="shared" si="37"/>
        <v>0.5</v>
      </c>
      <c r="L71" s="3">
        <f t="shared" si="38"/>
        <v>0.66666666666666663</v>
      </c>
      <c r="M71" s="3">
        <v>4</v>
      </c>
      <c r="N71" s="3">
        <f t="shared" si="39"/>
        <v>0.75</v>
      </c>
      <c r="O71" s="3">
        <v>3</v>
      </c>
      <c r="P71" s="3">
        <f t="shared" si="39"/>
        <v>0.5</v>
      </c>
      <c r="Q71" s="3">
        <v>5</v>
      </c>
      <c r="R71" s="3">
        <f t="shared" si="40"/>
        <v>1</v>
      </c>
      <c r="S71" s="3">
        <f t="shared" si="41"/>
        <v>0.75</v>
      </c>
      <c r="T71" s="3">
        <v>1</v>
      </c>
      <c r="U71" s="3">
        <f t="shared" si="42"/>
        <v>0</v>
      </c>
      <c r="V71" s="3">
        <v>1</v>
      </c>
      <c r="W71" s="3">
        <f t="shared" si="43"/>
        <v>0</v>
      </c>
      <c r="X71" s="3">
        <v>1</v>
      </c>
      <c r="Y71" s="3">
        <f t="shared" si="44"/>
        <v>0</v>
      </c>
      <c r="Z71" s="3">
        <v>1</v>
      </c>
      <c r="AA71" s="3">
        <f t="shared" si="45"/>
        <v>0</v>
      </c>
      <c r="AB71" s="3">
        <v>0</v>
      </c>
      <c r="AC71" s="3">
        <f t="shared" si="46"/>
        <v>-0.2</v>
      </c>
      <c r="AD71" s="3">
        <v>0</v>
      </c>
      <c r="AE71" s="3">
        <f t="shared" si="47"/>
        <v>-0.2</v>
      </c>
      <c r="AF71" s="3">
        <v>1</v>
      </c>
      <c r="AG71" s="3">
        <f t="shared" si="48"/>
        <v>0</v>
      </c>
      <c r="AH71" s="3">
        <v>0</v>
      </c>
      <c r="AI71" s="3">
        <f t="shared" si="49"/>
        <v>-0.2</v>
      </c>
      <c r="AJ71" s="3">
        <f t="shared" si="50"/>
        <v>-7.5000000000000011E-2</v>
      </c>
      <c r="AK71" s="3">
        <v>1</v>
      </c>
      <c r="AL71" s="3">
        <f t="shared" si="51"/>
        <v>0</v>
      </c>
      <c r="AM71" s="3">
        <v>1</v>
      </c>
      <c r="AN71" s="3">
        <f t="shared" si="52"/>
        <v>0</v>
      </c>
      <c r="AO71" s="3">
        <v>1</v>
      </c>
      <c r="AP71" s="3">
        <f t="shared" si="53"/>
        <v>0</v>
      </c>
      <c r="AQ71" s="3">
        <v>0</v>
      </c>
      <c r="AR71" s="3">
        <f t="shared" si="54"/>
        <v>-0.2</v>
      </c>
      <c r="AS71" s="3">
        <v>1</v>
      </c>
      <c r="AT71" s="3">
        <f t="shared" si="55"/>
        <v>0</v>
      </c>
      <c r="AU71" s="3">
        <f t="shared" si="56"/>
        <v>-0.04</v>
      </c>
      <c r="AV71" s="3">
        <v>2</v>
      </c>
      <c r="AW71" s="3">
        <f t="shared" si="57"/>
        <v>0.5</v>
      </c>
      <c r="AX71" s="3">
        <v>1</v>
      </c>
      <c r="AY71" s="3">
        <f t="shared" si="58"/>
        <v>0</v>
      </c>
      <c r="AZ71" s="3">
        <v>0</v>
      </c>
      <c r="BA71" s="3">
        <f t="shared" si="59"/>
        <v>-0.5</v>
      </c>
      <c r="BB71" s="3">
        <f t="shared" si="60"/>
        <v>0</v>
      </c>
      <c r="BC71" s="3">
        <v>3</v>
      </c>
      <c r="BD71" s="3">
        <f t="shared" si="61"/>
        <v>1</v>
      </c>
      <c r="BE71" s="3">
        <v>2</v>
      </c>
      <c r="BF71" s="3">
        <f t="shared" si="62"/>
        <v>0.5</v>
      </c>
      <c r="BG71" s="3">
        <v>3</v>
      </c>
      <c r="BH71" s="3">
        <f t="shared" si="63"/>
        <v>1</v>
      </c>
      <c r="BI71" s="3">
        <f t="shared" si="64"/>
        <v>0.83333333333333337</v>
      </c>
      <c r="BJ71" s="3">
        <f t="shared" si="34"/>
        <v>0.35583333333333328</v>
      </c>
    </row>
    <row r="72" spans="1:62" ht="15" x14ac:dyDescent="0.2">
      <c r="A72" s="3" t="s">
        <v>667</v>
      </c>
      <c r="B72" s="21" t="s">
        <v>3137</v>
      </c>
      <c r="C72" s="3">
        <v>91623</v>
      </c>
      <c r="D72" s="3" t="s">
        <v>124</v>
      </c>
      <c r="E72" s="3" t="s">
        <v>668</v>
      </c>
      <c r="G72" s="3">
        <f t="shared" si="35"/>
        <v>-0.25</v>
      </c>
      <c r="I72" s="3">
        <f t="shared" si="36"/>
        <v>-0.25</v>
      </c>
      <c r="K72" s="3">
        <f t="shared" si="37"/>
        <v>-0.25</v>
      </c>
      <c r="L72" s="3" t="str">
        <f t="shared" si="38"/>
        <v/>
      </c>
      <c r="N72" s="3">
        <f t="shared" si="39"/>
        <v>-0.25</v>
      </c>
      <c r="P72" s="3">
        <f t="shared" si="39"/>
        <v>-0.25</v>
      </c>
      <c r="R72" s="3">
        <f t="shared" si="40"/>
        <v>-0.25</v>
      </c>
      <c r="S72" s="3" t="str">
        <f t="shared" si="41"/>
        <v/>
      </c>
      <c r="U72" s="3" t="str">
        <f t="shared" si="42"/>
        <v/>
      </c>
      <c r="W72" s="3" t="str">
        <f t="shared" si="43"/>
        <v/>
      </c>
      <c r="Y72" s="3" t="str">
        <f t="shared" si="44"/>
        <v/>
      </c>
      <c r="AA72" s="3" t="str">
        <f t="shared" si="45"/>
        <v/>
      </c>
      <c r="AC72" s="3" t="str">
        <f t="shared" si="46"/>
        <v/>
      </c>
      <c r="AE72" s="3" t="str">
        <f t="shared" si="47"/>
        <v/>
      </c>
      <c r="AG72" s="3" t="str">
        <f t="shared" si="48"/>
        <v/>
      </c>
      <c r="AI72" s="3" t="str">
        <f t="shared" si="49"/>
        <v/>
      </c>
      <c r="AJ72" s="3" t="str">
        <f t="shared" si="50"/>
        <v/>
      </c>
      <c r="AL72" s="3" t="str">
        <f t="shared" si="51"/>
        <v/>
      </c>
      <c r="AN72" s="3" t="str">
        <f t="shared" si="52"/>
        <v/>
      </c>
      <c r="AP72" s="3" t="str">
        <f t="shared" si="53"/>
        <v/>
      </c>
      <c r="AR72" s="3" t="str">
        <f t="shared" si="54"/>
        <v/>
      </c>
      <c r="AT72" s="3" t="str">
        <f t="shared" si="55"/>
        <v/>
      </c>
      <c r="AU72" s="3" t="str">
        <f t="shared" si="56"/>
        <v/>
      </c>
      <c r="AW72" s="3" t="str">
        <f t="shared" si="57"/>
        <v/>
      </c>
      <c r="AY72" s="3" t="str">
        <f t="shared" si="58"/>
        <v/>
      </c>
      <c r="BA72" s="3" t="str">
        <f t="shared" si="59"/>
        <v/>
      </c>
      <c r="BB72" s="3" t="str">
        <f t="shared" si="60"/>
        <v/>
      </c>
      <c r="BD72" s="3" t="str">
        <f t="shared" si="61"/>
        <v/>
      </c>
      <c r="BF72" s="3" t="str">
        <f t="shared" si="62"/>
        <v/>
      </c>
      <c r="BH72" s="3" t="str">
        <f t="shared" si="63"/>
        <v/>
      </c>
      <c r="BI72" s="3" t="str">
        <f t="shared" si="64"/>
        <v/>
      </c>
      <c r="BJ72" s="3" t="str">
        <f t="shared" si="34"/>
        <v/>
      </c>
    </row>
    <row r="73" spans="1:62" ht="15" x14ac:dyDescent="0.2">
      <c r="A73" s="3" t="s">
        <v>669</v>
      </c>
      <c r="B73" s="21" t="s">
        <v>3139</v>
      </c>
      <c r="C73" s="3" t="s">
        <v>670</v>
      </c>
      <c r="D73" s="3" t="s">
        <v>124</v>
      </c>
      <c r="E73" s="3" t="s">
        <v>377</v>
      </c>
      <c r="F73" s="3">
        <v>4</v>
      </c>
      <c r="G73" s="3">
        <f t="shared" si="35"/>
        <v>0.75</v>
      </c>
      <c r="H73" s="3">
        <v>4</v>
      </c>
      <c r="I73" s="3">
        <f t="shared" si="36"/>
        <v>0.75</v>
      </c>
      <c r="J73" s="3">
        <v>4</v>
      </c>
      <c r="K73" s="3">
        <f t="shared" si="37"/>
        <v>0.75</v>
      </c>
      <c r="L73" s="3">
        <f t="shared" si="38"/>
        <v>0.75</v>
      </c>
      <c r="M73" s="3">
        <v>4</v>
      </c>
      <c r="N73" s="3">
        <f t="shared" si="39"/>
        <v>0.75</v>
      </c>
      <c r="O73" s="3">
        <v>5</v>
      </c>
      <c r="P73" s="3">
        <f t="shared" si="39"/>
        <v>1</v>
      </c>
      <c r="Q73" s="3">
        <v>4</v>
      </c>
      <c r="R73" s="3">
        <f t="shared" si="40"/>
        <v>0.75</v>
      </c>
      <c r="S73" s="3">
        <f t="shared" si="41"/>
        <v>0.83333333333333337</v>
      </c>
      <c r="T73" s="3">
        <v>0</v>
      </c>
      <c r="U73" s="3">
        <f t="shared" si="42"/>
        <v>-0.2</v>
      </c>
      <c r="V73" s="3">
        <v>1</v>
      </c>
      <c r="W73" s="3">
        <f t="shared" si="43"/>
        <v>0</v>
      </c>
      <c r="X73" s="3">
        <v>1</v>
      </c>
      <c r="Y73" s="3">
        <f t="shared" si="44"/>
        <v>0</v>
      </c>
      <c r="Z73" s="3">
        <v>0</v>
      </c>
      <c r="AA73" s="3">
        <f t="shared" si="45"/>
        <v>-0.2</v>
      </c>
      <c r="AB73" s="3">
        <v>1</v>
      </c>
      <c r="AC73" s="3">
        <f t="shared" si="46"/>
        <v>0</v>
      </c>
      <c r="AD73" s="3">
        <v>0</v>
      </c>
      <c r="AE73" s="3">
        <f t="shared" si="47"/>
        <v>-0.2</v>
      </c>
      <c r="AF73" s="3">
        <v>0</v>
      </c>
      <c r="AG73" s="3">
        <f t="shared" si="48"/>
        <v>-0.2</v>
      </c>
      <c r="AH73" s="3">
        <v>0</v>
      </c>
      <c r="AI73" s="3">
        <f t="shared" si="49"/>
        <v>-0.2</v>
      </c>
      <c r="AJ73" s="3">
        <f t="shared" si="50"/>
        <v>-0.125</v>
      </c>
      <c r="AK73" s="3">
        <v>1</v>
      </c>
      <c r="AL73" s="3">
        <f t="shared" si="51"/>
        <v>0</v>
      </c>
      <c r="AM73" s="3">
        <v>3</v>
      </c>
      <c r="AN73" s="3">
        <f t="shared" si="52"/>
        <v>0.4</v>
      </c>
      <c r="AO73" s="3">
        <v>0</v>
      </c>
      <c r="AP73" s="3">
        <f t="shared" si="53"/>
        <v>-0.2</v>
      </c>
      <c r="AQ73" s="3">
        <v>1</v>
      </c>
      <c r="AR73" s="3">
        <f t="shared" si="54"/>
        <v>0</v>
      </c>
      <c r="AS73" s="3">
        <v>1</v>
      </c>
      <c r="AT73" s="3">
        <f t="shared" si="55"/>
        <v>0</v>
      </c>
      <c r="AU73" s="3">
        <f t="shared" si="56"/>
        <v>0.04</v>
      </c>
      <c r="AV73" s="3">
        <v>3</v>
      </c>
      <c r="AW73" s="3">
        <f t="shared" si="57"/>
        <v>1</v>
      </c>
      <c r="AX73" s="3">
        <v>1</v>
      </c>
      <c r="AY73" s="3">
        <f t="shared" si="58"/>
        <v>0</v>
      </c>
      <c r="AZ73" s="3">
        <v>1</v>
      </c>
      <c r="BA73" s="3">
        <f t="shared" si="59"/>
        <v>0</v>
      </c>
      <c r="BB73" s="3">
        <f t="shared" si="60"/>
        <v>0.33333333333333331</v>
      </c>
      <c r="BC73" s="3">
        <v>0</v>
      </c>
      <c r="BD73" s="3">
        <f t="shared" si="61"/>
        <v>-0.5</v>
      </c>
      <c r="BE73" s="3">
        <v>2</v>
      </c>
      <c r="BF73" s="3">
        <f t="shared" si="62"/>
        <v>0.5</v>
      </c>
      <c r="BG73" s="3">
        <v>1</v>
      </c>
      <c r="BH73" s="3">
        <f t="shared" si="63"/>
        <v>0</v>
      </c>
      <c r="BI73" s="3">
        <f t="shared" si="64"/>
        <v>0</v>
      </c>
      <c r="BJ73" s="3">
        <f t="shared" si="34"/>
        <v>0.30527777777777781</v>
      </c>
    </row>
    <row r="74" spans="1:62" ht="15" x14ac:dyDescent="0.2">
      <c r="A74" s="3" t="s">
        <v>679</v>
      </c>
      <c r="B74" s="21" t="s">
        <v>3153</v>
      </c>
      <c r="C74" s="3" t="s">
        <v>680</v>
      </c>
      <c r="D74" s="3" t="s">
        <v>113</v>
      </c>
      <c r="E74" s="3" t="s">
        <v>681</v>
      </c>
      <c r="F74" s="3">
        <v>4</v>
      </c>
      <c r="G74" s="3">
        <f t="shared" si="35"/>
        <v>0.75</v>
      </c>
      <c r="H74" s="3">
        <v>5</v>
      </c>
      <c r="I74" s="3">
        <f t="shared" si="36"/>
        <v>1</v>
      </c>
      <c r="J74" s="3">
        <v>3</v>
      </c>
      <c r="K74" s="3">
        <f t="shared" si="37"/>
        <v>0.5</v>
      </c>
      <c r="L74" s="3">
        <f t="shared" si="38"/>
        <v>0.75</v>
      </c>
      <c r="M74" s="3">
        <v>4</v>
      </c>
      <c r="N74" s="3">
        <f t="shared" si="39"/>
        <v>0.75</v>
      </c>
      <c r="O74" s="3">
        <v>4</v>
      </c>
      <c r="P74" s="3">
        <f t="shared" si="39"/>
        <v>0.75</v>
      </c>
      <c r="Q74" s="3">
        <v>4</v>
      </c>
      <c r="R74" s="3">
        <f t="shared" si="40"/>
        <v>0.75</v>
      </c>
      <c r="S74" s="3">
        <f t="shared" si="41"/>
        <v>0.75</v>
      </c>
      <c r="T74" s="3">
        <v>3</v>
      </c>
      <c r="U74" s="3">
        <f t="shared" si="42"/>
        <v>0.4</v>
      </c>
      <c r="V74" s="3">
        <v>0</v>
      </c>
      <c r="W74" s="3">
        <f t="shared" si="43"/>
        <v>-0.2</v>
      </c>
      <c r="X74" s="3">
        <v>2</v>
      </c>
      <c r="Y74" s="3">
        <f t="shared" si="44"/>
        <v>0.2</v>
      </c>
      <c r="Z74" s="3">
        <v>0</v>
      </c>
      <c r="AA74" s="3">
        <f t="shared" si="45"/>
        <v>-0.2</v>
      </c>
      <c r="AB74" s="3">
        <v>0</v>
      </c>
      <c r="AC74" s="3">
        <f t="shared" si="46"/>
        <v>-0.2</v>
      </c>
      <c r="AD74" s="3">
        <v>2</v>
      </c>
      <c r="AE74" s="3">
        <f t="shared" si="47"/>
        <v>0.2</v>
      </c>
      <c r="AF74" s="3">
        <v>0</v>
      </c>
      <c r="AG74" s="3">
        <f t="shared" si="48"/>
        <v>-0.2</v>
      </c>
      <c r="AH74" s="3">
        <v>3</v>
      </c>
      <c r="AI74" s="3">
        <f t="shared" si="49"/>
        <v>0.4</v>
      </c>
      <c r="AJ74" s="3">
        <f t="shared" si="50"/>
        <v>0.05</v>
      </c>
      <c r="AK74" s="3">
        <v>2</v>
      </c>
      <c r="AL74" s="3">
        <f t="shared" si="51"/>
        <v>0.2</v>
      </c>
      <c r="AM74" s="3">
        <v>2</v>
      </c>
      <c r="AN74" s="3">
        <f t="shared" si="52"/>
        <v>0.2</v>
      </c>
      <c r="AO74" s="3">
        <v>0</v>
      </c>
      <c r="AP74" s="3">
        <f t="shared" si="53"/>
        <v>-0.2</v>
      </c>
      <c r="AQ74" s="3">
        <v>0</v>
      </c>
      <c r="AR74" s="3">
        <f t="shared" si="54"/>
        <v>-0.2</v>
      </c>
      <c r="AS74" s="3">
        <v>0</v>
      </c>
      <c r="AT74" s="3">
        <f t="shared" si="55"/>
        <v>-0.2</v>
      </c>
      <c r="AU74" s="3">
        <f t="shared" si="56"/>
        <v>-0.04</v>
      </c>
      <c r="AV74" s="3">
        <v>3</v>
      </c>
      <c r="AW74" s="3">
        <f t="shared" si="57"/>
        <v>1</v>
      </c>
      <c r="AX74" s="3">
        <v>2</v>
      </c>
      <c r="AY74" s="3">
        <f t="shared" si="58"/>
        <v>0.5</v>
      </c>
      <c r="AZ74" s="3">
        <v>2</v>
      </c>
      <c r="BA74" s="3">
        <f t="shared" si="59"/>
        <v>0.5</v>
      </c>
      <c r="BB74" s="3">
        <f t="shared" si="60"/>
        <v>0.66666666666666663</v>
      </c>
      <c r="BC74" s="3">
        <v>2</v>
      </c>
      <c r="BD74" s="3">
        <f t="shared" si="61"/>
        <v>0.5</v>
      </c>
      <c r="BE74" s="3">
        <v>3</v>
      </c>
      <c r="BF74" s="3">
        <f t="shared" si="62"/>
        <v>1</v>
      </c>
      <c r="BG74" s="3">
        <v>2</v>
      </c>
      <c r="BH74" s="3">
        <f t="shared" si="63"/>
        <v>0.5</v>
      </c>
      <c r="BI74" s="3">
        <f t="shared" si="64"/>
        <v>0.66666666666666663</v>
      </c>
      <c r="BJ74" s="3">
        <f t="shared" si="34"/>
        <v>0.47388888888888886</v>
      </c>
    </row>
    <row r="75" spans="1:62" ht="15" x14ac:dyDescent="0.2">
      <c r="A75" s="3" t="s">
        <v>689</v>
      </c>
      <c r="B75" s="21" t="s">
        <v>3137</v>
      </c>
      <c r="C75" s="3" t="s">
        <v>690</v>
      </c>
      <c r="D75" s="3" t="s">
        <v>124</v>
      </c>
      <c r="E75" s="3" t="s">
        <v>691</v>
      </c>
      <c r="F75" s="3">
        <v>2</v>
      </c>
      <c r="G75" s="3">
        <f t="shared" si="35"/>
        <v>0.25</v>
      </c>
      <c r="H75" s="3">
        <v>3</v>
      </c>
      <c r="I75" s="3">
        <f t="shared" si="36"/>
        <v>0.5</v>
      </c>
      <c r="J75" s="3">
        <v>3</v>
      </c>
      <c r="K75" s="3">
        <f t="shared" si="37"/>
        <v>0.5</v>
      </c>
      <c r="L75" s="3">
        <f t="shared" si="38"/>
        <v>0.41666666666666669</v>
      </c>
      <c r="M75" s="3">
        <v>3</v>
      </c>
      <c r="N75" s="3">
        <f t="shared" si="39"/>
        <v>0.5</v>
      </c>
      <c r="O75" s="3">
        <v>3</v>
      </c>
      <c r="P75" s="3">
        <f t="shared" si="39"/>
        <v>0.5</v>
      </c>
      <c r="Q75" s="3">
        <v>3</v>
      </c>
      <c r="R75" s="3">
        <f t="shared" si="40"/>
        <v>0.5</v>
      </c>
      <c r="S75" s="3">
        <f t="shared" si="41"/>
        <v>0.5</v>
      </c>
      <c r="T75" s="3">
        <v>0</v>
      </c>
      <c r="U75" s="3">
        <f t="shared" si="42"/>
        <v>-0.2</v>
      </c>
      <c r="V75" s="3">
        <v>0</v>
      </c>
      <c r="W75" s="3">
        <f t="shared" si="43"/>
        <v>-0.2</v>
      </c>
      <c r="X75" s="3">
        <v>1</v>
      </c>
      <c r="Y75" s="3">
        <f t="shared" si="44"/>
        <v>0</v>
      </c>
      <c r="Z75" s="3">
        <v>0</v>
      </c>
      <c r="AA75" s="3">
        <f t="shared" si="45"/>
        <v>-0.2</v>
      </c>
      <c r="AB75" s="3">
        <v>0</v>
      </c>
      <c r="AC75" s="3">
        <f t="shared" si="46"/>
        <v>-0.2</v>
      </c>
      <c r="AD75" s="3">
        <v>0</v>
      </c>
      <c r="AE75" s="3">
        <f t="shared" si="47"/>
        <v>-0.2</v>
      </c>
      <c r="AF75" s="3">
        <v>0</v>
      </c>
      <c r="AG75" s="3">
        <f t="shared" si="48"/>
        <v>-0.2</v>
      </c>
      <c r="AH75" s="3">
        <v>0</v>
      </c>
      <c r="AI75" s="3">
        <f t="shared" si="49"/>
        <v>-0.2</v>
      </c>
      <c r="AJ75" s="3">
        <f t="shared" si="50"/>
        <v>-0.17499999999999999</v>
      </c>
      <c r="AK75" s="3">
        <v>5</v>
      </c>
      <c r="AL75" s="3">
        <f t="shared" si="51"/>
        <v>0.8</v>
      </c>
      <c r="AM75" s="3">
        <v>0</v>
      </c>
      <c r="AN75" s="3">
        <f t="shared" si="52"/>
        <v>-0.2</v>
      </c>
      <c r="AO75" s="3">
        <v>2</v>
      </c>
      <c r="AP75" s="3">
        <f t="shared" si="53"/>
        <v>0.2</v>
      </c>
      <c r="AQ75" s="3">
        <v>5</v>
      </c>
      <c r="AR75" s="3">
        <f t="shared" si="54"/>
        <v>0.8</v>
      </c>
      <c r="AS75" s="3">
        <v>2</v>
      </c>
      <c r="AT75" s="3">
        <f t="shared" si="55"/>
        <v>0.2</v>
      </c>
      <c r="AU75" s="3">
        <f t="shared" si="56"/>
        <v>0.36</v>
      </c>
      <c r="AV75" s="3">
        <v>2</v>
      </c>
      <c r="AW75" s="3">
        <f t="shared" si="57"/>
        <v>0.5</v>
      </c>
      <c r="AX75" s="3">
        <v>3</v>
      </c>
      <c r="AY75" s="3">
        <f t="shared" si="58"/>
        <v>1</v>
      </c>
      <c r="AZ75" s="3">
        <v>3</v>
      </c>
      <c r="BA75" s="3">
        <f t="shared" si="59"/>
        <v>1</v>
      </c>
      <c r="BB75" s="3">
        <f t="shared" si="60"/>
        <v>0.83333333333333337</v>
      </c>
      <c r="BC75" s="3">
        <v>0</v>
      </c>
      <c r="BD75" s="3">
        <f t="shared" si="61"/>
        <v>-0.5</v>
      </c>
      <c r="BE75" s="3">
        <v>3</v>
      </c>
      <c r="BF75" s="3">
        <f t="shared" si="62"/>
        <v>1</v>
      </c>
      <c r="BG75" s="3">
        <v>0</v>
      </c>
      <c r="BH75" s="3">
        <f t="shared" si="63"/>
        <v>-0.5</v>
      </c>
      <c r="BI75" s="3">
        <f t="shared" si="64"/>
        <v>0</v>
      </c>
      <c r="BJ75" s="3">
        <f t="shared" si="34"/>
        <v>0.32250000000000001</v>
      </c>
    </row>
    <row r="76" spans="1:62" ht="15" x14ac:dyDescent="0.2">
      <c r="A76" s="3" t="s">
        <v>697</v>
      </c>
      <c r="B76" s="21" t="s">
        <v>3139</v>
      </c>
      <c r="C76" s="3" t="s">
        <v>698</v>
      </c>
      <c r="D76" s="3" t="s">
        <v>124</v>
      </c>
      <c r="E76" s="3" t="s">
        <v>699</v>
      </c>
      <c r="F76" s="3">
        <v>5</v>
      </c>
      <c r="G76" s="3">
        <f t="shared" si="35"/>
        <v>1</v>
      </c>
      <c r="H76" s="3">
        <v>5</v>
      </c>
      <c r="I76" s="3">
        <f t="shared" si="36"/>
        <v>1</v>
      </c>
      <c r="J76" s="3">
        <v>5</v>
      </c>
      <c r="K76" s="3">
        <f t="shared" si="37"/>
        <v>1</v>
      </c>
      <c r="L76" s="3">
        <f t="shared" si="38"/>
        <v>1</v>
      </c>
      <c r="M76" s="3">
        <v>5</v>
      </c>
      <c r="N76" s="3">
        <f t="shared" si="39"/>
        <v>1</v>
      </c>
      <c r="O76" s="3">
        <v>5</v>
      </c>
      <c r="P76" s="3">
        <f t="shared" si="39"/>
        <v>1</v>
      </c>
      <c r="Q76" s="3">
        <v>5</v>
      </c>
      <c r="R76" s="3">
        <f t="shared" si="40"/>
        <v>1</v>
      </c>
      <c r="S76" s="3">
        <f t="shared" si="41"/>
        <v>1</v>
      </c>
      <c r="T76" s="3">
        <v>1</v>
      </c>
      <c r="U76" s="3">
        <f t="shared" si="42"/>
        <v>0</v>
      </c>
      <c r="V76" s="3">
        <v>2</v>
      </c>
      <c r="W76" s="3">
        <f t="shared" si="43"/>
        <v>0.2</v>
      </c>
      <c r="X76" s="3">
        <v>2</v>
      </c>
      <c r="Y76" s="3">
        <f t="shared" si="44"/>
        <v>0.2</v>
      </c>
      <c r="Z76" s="3">
        <v>1</v>
      </c>
      <c r="AA76" s="3">
        <f t="shared" si="45"/>
        <v>0</v>
      </c>
      <c r="AB76" s="3">
        <v>1</v>
      </c>
      <c r="AC76" s="3">
        <f t="shared" si="46"/>
        <v>0</v>
      </c>
      <c r="AD76" s="3">
        <v>1</v>
      </c>
      <c r="AE76" s="3">
        <f t="shared" si="47"/>
        <v>0</v>
      </c>
      <c r="AF76" s="3">
        <v>1</v>
      </c>
      <c r="AG76" s="3">
        <f t="shared" si="48"/>
        <v>0</v>
      </c>
      <c r="AH76" s="3">
        <v>1</v>
      </c>
      <c r="AI76" s="3">
        <f t="shared" si="49"/>
        <v>0</v>
      </c>
      <c r="AJ76" s="3">
        <f t="shared" si="50"/>
        <v>0.05</v>
      </c>
      <c r="AK76" s="3">
        <v>5</v>
      </c>
      <c r="AL76" s="3">
        <f t="shared" si="51"/>
        <v>0.8</v>
      </c>
      <c r="AM76" s="3">
        <v>1</v>
      </c>
      <c r="AN76" s="3">
        <f t="shared" si="52"/>
        <v>0</v>
      </c>
      <c r="AO76" s="3">
        <v>4</v>
      </c>
      <c r="AP76" s="3">
        <f t="shared" si="53"/>
        <v>0.6</v>
      </c>
      <c r="AQ76" s="3">
        <v>3</v>
      </c>
      <c r="AR76" s="3">
        <f t="shared" si="54"/>
        <v>0.4</v>
      </c>
      <c r="AS76" s="3">
        <v>1</v>
      </c>
      <c r="AT76" s="3">
        <f t="shared" si="55"/>
        <v>0</v>
      </c>
      <c r="AU76" s="3">
        <f t="shared" si="56"/>
        <v>0.36</v>
      </c>
      <c r="AV76" s="3">
        <v>3</v>
      </c>
      <c r="AW76" s="3">
        <f t="shared" si="57"/>
        <v>1</v>
      </c>
      <c r="AX76" s="3">
        <v>3</v>
      </c>
      <c r="AY76" s="3">
        <f t="shared" si="58"/>
        <v>1</v>
      </c>
      <c r="AZ76" s="3">
        <v>2</v>
      </c>
      <c r="BA76" s="3">
        <f t="shared" si="59"/>
        <v>0.5</v>
      </c>
      <c r="BB76" s="3">
        <f t="shared" si="60"/>
        <v>0.83333333333333337</v>
      </c>
      <c r="BC76" s="3">
        <v>2</v>
      </c>
      <c r="BD76" s="3">
        <f t="shared" si="61"/>
        <v>0.5</v>
      </c>
      <c r="BE76" s="3">
        <v>2</v>
      </c>
      <c r="BF76" s="3">
        <f t="shared" si="62"/>
        <v>0.5</v>
      </c>
      <c r="BG76" s="3">
        <v>2</v>
      </c>
      <c r="BH76" s="3">
        <f t="shared" si="63"/>
        <v>0.5</v>
      </c>
      <c r="BI76" s="3">
        <f t="shared" si="64"/>
        <v>0.5</v>
      </c>
      <c r="BJ76" s="3">
        <f t="shared" si="34"/>
        <v>0.62388888888888883</v>
      </c>
    </row>
    <row r="77" spans="1:62" ht="15" x14ac:dyDescent="0.2">
      <c r="A77" s="3" t="s">
        <v>710</v>
      </c>
      <c r="B77" s="21" t="s">
        <v>3137</v>
      </c>
      <c r="C77" s="3" t="s">
        <v>711</v>
      </c>
      <c r="D77" s="3" t="s">
        <v>113</v>
      </c>
      <c r="E77" s="3" t="s">
        <v>712</v>
      </c>
      <c r="F77" s="3">
        <v>4</v>
      </c>
      <c r="G77" s="3">
        <f t="shared" si="35"/>
        <v>0.75</v>
      </c>
      <c r="H77" s="3">
        <v>4</v>
      </c>
      <c r="I77" s="3">
        <f t="shared" si="36"/>
        <v>0.75</v>
      </c>
      <c r="J77" s="3">
        <v>3</v>
      </c>
      <c r="K77" s="3">
        <f t="shared" si="37"/>
        <v>0.5</v>
      </c>
      <c r="L77" s="3">
        <f t="shared" si="38"/>
        <v>0.66666666666666663</v>
      </c>
      <c r="M77" s="3">
        <v>3</v>
      </c>
      <c r="N77" s="3">
        <f t="shared" si="39"/>
        <v>0.5</v>
      </c>
      <c r="O77" s="3">
        <v>2</v>
      </c>
      <c r="P77" s="3">
        <f t="shared" si="39"/>
        <v>0.25</v>
      </c>
      <c r="Q77" s="3">
        <v>3</v>
      </c>
      <c r="R77" s="3">
        <f t="shared" si="40"/>
        <v>0.5</v>
      </c>
      <c r="S77" s="3">
        <f t="shared" si="41"/>
        <v>0.41666666666666669</v>
      </c>
      <c r="T77" s="3">
        <v>4</v>
      </c>
      <c r="U77" s="3">
        <f t="shared" si="42"/>
        <v>0.6</v>
      </c>
      <c r="V77" s="3">
        <v>2</v>
      </c>
      <c r="W77" s="3">
        <f t="shared" si="43"/>
        <v>0.2</v>
      </c>
      <c r="X77" s="3">
        <v>2</v>
      </c>
      <c r="Y77" s="3">
        <f t="shared" si="44"/>
        <v>0.2</v>
      </c>
      <c r="Z77" s="3">
        <v>0</v>
      </c>
      <c r="AA77" s="3">
        <f t="shared" si="45"/>
        <v>-0.2</v>
      </c>
      <c r="AB77" s="3">
        <v>0</v>
      </c>
      <c r="AC77" s="3">
        <f t="shared" si="46"/>
        <v>-0.2</v>
      </c>
      <c r="AD77" s="3">
        <v>0</v>
      </c>
      <c r="AE77" s="3">
        <f t="shared" si="47"/>
        <v>-0.2</v>
      </c>
      <c r="AF77" s="3">
        <v>0</v>
      </c>
      <c r="AG77" s="3">
        <f t="shared" si="48"/>
        <v>-0.2</v>
      </c>
      <c r="AH77" s="3">
        <v>0</v>
      </c>
      <c r="AI77" s="3">
        <f t="shared" si="49"/>
        <v>-0.2</v>
      </c>
      <c r="AJ77" s="3">
        <f t="shared" si="50"/>
        <v>0</v>
      </c>
      <c r="AK77" s="3">
        <v>1</v>
      </c>
      <c r="AL77" s="3">
        <f t="shared" si="51"/>
        <v>0</v>
      </c>
      <c r="AM77" s="3">
        <v>0</v>
      </c>
      <c r="AN77" s="3">
        <f t="shared" si="52"/>
        <v>-0.2</v>
      </c>
      <c r="AO77" s="3">
        <v>4</v>
      </c>
      <c r="AP77" s="3">
        <f t="shared" si="53"/>
        <v>0.6</v>
      </c>
      <c r="AQ77" s="3">
        <v>2</v>
      </c>
      <c r="AR77" s="3">
        <f t="shared" si="54"/>
        <v>0.2</v>
      </c>
      <c r="AS77" s="3">
        <v>0</v>
      </c>
      <c r="AT77" s="3">
        <f t="shared" si="55"/>
        <v>-0.2</v>
      </c>
      <c r="AU77" s="3">
        <f t="shared" si="56"/>
        <v>7.9999999999999988E-2</v>
      </c>
      <c r="AV77" s="3">
        <v>2</v>
      </c>
      <c r="AW77" s="3">
        <f t="shared" si="57"/>
        <v>0.5</v>
      </c>
      <c r="AX77" s="3">
        <v>3</v>
      </c>
      <c r="AY77" s="3">
        <f t="shared" si="58"/>
        <v>1</v>
      </c>
      <c r="AZ77" s="3">
        <v>1</v>
      </c>
      <c r="BA77" s="3">
        <f t="shared" si="59"/>
        <v>0</v>
      </c>
      <c r="BB77" s="3">
        <f t="shared" si="60"/>
        <v>0.5</v>
      </c>
      <c r="BC77" s="3">
        <v>0</v>
      </c>
      <c r="BD77" s="3">
        <f t="shared" si="61"/>
        <v>-0.5</v>
      </c>
      <c r="BE77" s="3">
        <v>3</v>
      </c>
      <c r="BF77" s="3">
        <f t="shared" si="62"/>
        <v>1</v>
      </c>
      <c r="BG77" s="3">
        <v>3</v>
      </c>
      <c r="BH77" s="3">
        <f t="shared" si="63"/>
        <v>1</v>
      </c>
      <c r="BI77" s="3">
        <f t="shared" si="64"/>
        <v>0.5</v>
      </c>
      <c r="BJ77" s="3">
        <f t="shared" si="34"/>
        <v>0.36055555555555552</v>
      </c>
    </row>
    <row r="78" spans="1:62" ht="15" x14ac:dyDescent="0.2">
      <c r="A78" s="3" t="s">
        <v>721</v>
      </c>
      <c r="B78" s="21" t="s">
        <v>3151</v>
      </c>
      <c r="C78" s="3" t="s">
        <v>722</v>
      </c>
      <c r="D78" s="3" t="s">
        <v>144</v>
      </c>
      <c r="E78" s="3" t="s">
        <v>723</v>
      </c>
      <c r="F78" s="3">
        <v>5</v>
      </c>
      <c r="G78" s="3">
        <f t="shared" si="35"/>
        <v>1</v>
      </c>
      <c r="H78" s="3">
        <v>5</v>
      </c>
      <c r="I78" s="3">
        <f t="shared" si="36"/>
        <v>1</v>
      </c>
      <c r="J78" s="3">
        <v>5</v>
      </c>
      <c r="K78" s="3">
        <f t="shared" si="37"/>
        <v>1</v>
      </c>
      <c r="L78" s="3">
        <f t="shared" si="38"/>
        <v>1</v>
      </c>
      <c r="M78" s="3">
        <v>5</v>
      </c>
      <c r="N78" s="3">
        <f t="shared" si="39"/>
        <v>1</v>
      </c>
      <c r="O78" s="3">
        <v>5</v>
      </c>
      <c r="P78" s="3">
        <f t="shared" si="39"/>
        <v>1</v>
      </c>
      <c r="Q78" s="3">
        <v>5</v>
      </c>
      <c r="R78" s="3">
        <f t="shared" si="40"/>
        <v>1</v>
      </c>
      <c r="S78" s="3">
        <f t="shared" si="41"/>
        <v>1</v>
      </c>
      <c r="T78" s="3">
        <v>3</v>
      </c>
      <c r="U78" s="3">
        <f t="shared" si="42"/>
        <v>0.4</v>
      </c>
      <c r="V78" s="3">
        <v>4</v>
      </c>
      <c r="W78" s="3">
        <f t="shared" si="43"/>
        <v>0.6</v>
      </c>
      <c r="X78" s="3">
        <v>0</v>
      </c>
      <c r="Y78" s="3">
        <f t="shared" si="44"/>
        <v>-0.2</v>
      </c>
      <c r="Z78" s="3">
        <v>0</v>
      </c>
      <c r="AA78" s="3">
        <f t="shared" si="45"/>
        <v>-0.2</v>
      </c>
      <c r="AB78" s="3">
        <v>4</v>
      </c>
      <c r="AC78" s="3">
        <f t="shared" si="46"/>
        <v>0.6</v>
      </c>
      <c r="AD78" s="3">
        <v>4</v>
      </c>
      <c r="AE78" s="3">
        <f t="shared" si="47"/>
        <v>0.6</v>
      </c>
      <c r="AF78" s="3">
        <v>3</v>
      </c>
      <c r="AG78" s="3">
        <f t="shared" si="48"/>
        <v>0.4</v>
      </c>
      <c r="AH78" s="3">
        <v>4</v>
      </c>
      <c r="AI78" s="3">
        <f t="shared" si="49"/>
        <v>0.6</v>
      </c>
      <c r="AJ78" s="3">
        <f t="shared" si="50"/>
        <v>0.35000000000000003</v>
      </c>
      <c r="AK78" s="3">
        <v>4</v>
      </c>
      <c r="AL78" s="3">
        <f t="shared" si="51"/>
        <v>0.6</v>
      </c>
      <c r="AM78" s="3">
        <v>4</v>
      </c>
      <c r="AN78" s="3">
        <f t="shared" si="52"/>
        <v>0.6</v>
      </c>
      <c r="AO78" s="3">
        <v>4</v>
      </c>
      <c r="AP78" s="3">
        <f t="shared" si="53"/>
        <v>0.6</v>
      </c>
      <c r="AQ78" s="3">
        <v>4</v>
      </c>
      <c r="AR78" s="3">
        <f t="shared" si="54"/>
        <v>0.6</v>
      </c>
      <c r="AS78" s="3">
        <v>0</v>
      </c>
      <c r="AT78" s="3">
        <f t="shared" si="55"/>
        <v>-0.2</v>
      </c>
      <c r="AU78" s="3">
        <f t="shared" si="56"/>
        <v>0.43999999999999995</v>
      </c>
      <c r="AV78" s="3">
        <v>1</v>
      </c>
      <c r="AW78" s="3">
        <f t="shared" si="57"/>
        <v>0</v>
      </c>
      <c r="AX78" s="3">
        <v>3</v>
      </c>
      <c r="AY78" s="3">
        <f t="shared" si="58"/>
        <v>1</v>
      </c>
      <c r="AZ78" s="3">
        <v>2</v>
      </c>
      <c r="BA78" s="3">
        <f t="shared" si="59"/>
        <v>0.5</v>
      </c>
      <c r="BB78" s="3">
        <f t="shared" si="60"/>
        <v>0.5</v>
      </c>
      <c r="BC78" s="3">
        <v>2</v>
      </c>
      <c r="BD78" s="3">
        <f t="shared" si="61"/>
        <v>0.5</v>
      </c>
      <c r="BE78" s="3">
        <v>2</v>
      </c>
      <c r="BF78" s="3">
        <f t="shared" si="62"/>
        <v>0.5</v>
      </c>
      <c r="BG78" s="3">
        <v>0</v>
      </c>
      <c r="BH78" s="3">
        <f t="shared" si="63"/>
        <v>-0.5</v>
      </c>
      <c r="BI78" s="3">
        <f t="shared" si="64"/>
        <v>0.16666666666666666</v>
      </c>
      <c r="BJ78" s="3">
        <f t="shared" si="34"/>
        <v>0.57611111111111113</v>
      </c>
    </row>
    <row r="79" spans="1:62" ht="15" x14ac:dyDescent="0.2">
      <c r="A79" s="3" t="s">
        <v>730</v>
      </c>
      <c r="B79" s="21" t="s">
        <v>3137</v>
      </c>
      <c r="C79" s="3" t="s">
        <v>731</v>
      </c>
      <c r="D79" s="3" t="s">
        <v>124</v>
      </c>
      <c r="E79" s="3" t="s">
        <v>207</v>
      </c>
      <c r="G79" s="3">
        <f t="shared" si="35"/>
        <v>-0.25</v>
      </c>
      <c r="I79" s="3">
        <f t="shared" si="36"/>
        <v>-0.25</v>
      </c>
      <c r="K79" s="3">
        <f t="shared" si="37"/>
        <v>-0.25</v>
      </c>
      <c r="L79" s="3" t="str">
        <f t="shared" si="38"/>
        <v/>
      </c>
      <c r="N79" s="3">
        <f t="shared" si="39"/>
        <v>-0.25</v>
      </c>
      <c r="P79" s="3">
        <f t="shared" si="39"/>
        <v>-0.25</v>
      </c>
      <c r="R79" s="3">
        <f t="shared" si="40"/>
        <v>-0.25</v>
      </c>
      <c r="S79" s="3" t="str">
        <f t="shared" si="41"/>
        <v/>
      </c>
      <c r="U79" s="3" t="str">
        <f t="shared" si="42"/>
        <v/>
      </c>
      <c r="W79" s="3" t="str">
        <f t="shared" si="43"/>
        <v/>
      </c>
      <c r="Y79" s="3" t="str">
        <f t="shared" si="44"/>
        <v/>
      </c>
      <c r="AA79" s="3" t="str">
        <f t="shared" si="45"/>
        <v/>
      </c>
      <c r="AC79" s="3" t="str">
        <f t="shared" si="46"/>
        <v/>
      </c>
      <c r="AE79" s="3" t="str">
        <f t="shared" si="47"/>
        <v/>
      </c>
      <c r="AG79" s="3" t="str">
        <f t="shared" si="48"/>
        <v/>
      </c>
      <c r="AI79" s="3" t="str">
        <f t="shared" si="49"/>
        <v/>
      </c>
      <c r="AJ79" s="3" t="str">
        <f t="shared" si="50"/>
        <v/>
      </c>
      <c r="AL79" s="3" t="str">
        <f t="shared" si="51"/>
        <v/>
      </c>
      <c r="AN79" s="3" t="str">
        <f t="shared" si="52"/>
        <v/>
      </c>
      <c r="AP79" s="3" t="str">
        <f t="shared" si="53"/>
        <v/>
      </c>
      <c r="AR79" s="3" t="str">
        <f t="shared" si="54"/>
        <v/>
      </c>
      <c r="AT79" s="3" t="str">
        <f t="shared" si="55"/>
        <v/>
      </c>
      <c r="AU79" s="3" t="str">
        <f t="shared" si="56"/>
        <v/>
      </c>
      <c r="AW79" s="3" t="str">
        <f t="shared" si="57"/>
        <v/>
      </c>
      <c r="AY79" s="3" t="str">
        <f t="shared" si="58"/>
        <v/>
      </c>
      <c r="BA79" s="3" t="str">
        <f t="shared" si="59"/>
        <v/>
      </c>
      <c r="BB79" s="3" t="str">
        <f t="shared" si="60"/>
        <v/>
      </c>
      <c r="BD79" s="3" t="str">
        <f t="shared" si="61"/>
        <v/>
      </c>
      <c r="BF79" s="3" t="str">
        <f t="shared" si="62"/>
        <v/>
      </c>
      <c r="BH79" s="3" t="str">
        <f t="shared" si="63"/>
        <v/>
      </c>
      <c r="BI79" s="3" t="str">
        <f t="shared" si="64"/>
        <v/>
      </c>
      <c r="BJ79" s="3" t="str">
        <f t="shared" si="34"/>
        <v/>
      </c>
    </row>
    <row r="80" spans="1:62" ht="15" x14ac:dyDescent="0.2">
      <c r="A80" s="3" t="s">
        <v>732</v>
      </c>
      <c r="B80" s="21" t="s">
        <v>3149</v>
      </c>
      <c r="C80" s="3" t="s">
        <v>733</v>
      </c>
      <c r="D80" s="3" t="s">
        <v>144</v>
      </c>
      <c r="E80" s="3" t="s">
        <v>734</v>
      </c>
      <c r="F80" s="3">
        <v>1</v>
      </c>
      <c r="G80" s="3">
        <f t="shared" si="35"/>
        <v>0</v>
      </c>
      <c r="H80" s="3">
        <v>3</v>
      </c>
      <c r="I80" s="3">
        <f t="shared" si="36"/>
        <v>0.5</v>
      </c>
      <c r="J80" s="3">
        <v>2</v>
      </c>
      <c r="K80" s="3">
        <f t="shared" si="37"/>
        <v>0.25</v>
      </c>
      <c r="L80" s="3">
        <f t="shared" si="38"/>
        <v>0.25</v>
      </c>
      <c r="M80" s="3">
        <v>3</v>
      </c>
      <c r="N80" s="3">
        <f t="shared" si="39"/>
        <v>0.5</v>
      </c>
      <c r="O80" s="3">
        <v>4</v>
      </c>
      <c r="P80" s="3">
        <f t="shared" si="39"/>
        <v>0.75</v>
      </c>
      <c r="Q80" s="3">
        <v>5</v>
      </c>
      <c r="R80" s="3">
        <f t="shared" si="40"/>
        <v>1</v>
      </c>
      <c r="S80" s="3">
        <f t="shared" si="41"/>
        <v>0.75</v>
      </c>
      <c r="T80" s="3">
        <v>0</v>
      </c>
      <c r="U80" s="3">
        <f t="shared" si="42"/>
        <v>-0.2</v>
      </c>
      <c r="V80" s="3">
        <v>0</v>
      </c>
      <c r="W80" s="3">
        <f t="shared" si="43"/>
        <v>-0.2</v>
      </c>
      <c r="X80" s="3">
        <v>0</v>
      </c>
      <c r="Y80" s="3">
        <f t="shared" si="44"/>
        <v>-0.2</v>
      </c>
      <c r="Z80" s="3">
        <v>0</v>
      </c>
      <c r="AA80" s="3">
        <f t="shared" si="45"/>
        <v>-0.2</v>
      </c>
      <c r="AB80" s="3">
        <v>0</v>
      </c>
      <c r="AC80" s="3">
        <f t="shared" si="46"/>
        <v>-0.2</v>
      </c>
      <c r="AD80" s="3">
        <v>0</v>
      </c>
      <c r="AE80" s="3">
        <f t="shared" si="47"/>
        <v>-0.2</v>
      </c>
      <c r="AF80" s="3">
        <v>0</v>
      </c>
      <c r="AG80" s="3">
        <f t="shared" si="48"/>
        <v>-0.2</v>
      </c>
      <c r="AH80" s="3">
        <v>0</v>
      </c>
      <c r="AI80" s="3">
        <f t="shared" si="49"/>
        <v>-0.2</v>
      </c>
      <c r="AJ80" s="3">
        <f t="shared" si="50"/>
        <v>-0.19999999999999998</v>
      </c>
      <c r="AK80" s="3">
        <v>0</v>
      </c>
      <c r="AL80" s="3">
        <f t="shared" si="51"/>
        <v>-0.2</v>
      </c>
      <c r="AM80" s="3">
        <v>0</v>
      </c>
      <c r="AN80" s="3">
        <f t="shared" si="52"/>
        <v>-0.2</v>
      </c>
      <c r="AO80" s="3">
        <v>2</v>
      </c>
      <c r="AP80" s="3">
        <f t="shared" si="53"/>
        <v>0.2</v>
      </c>
      <c r="AQ80" s="3">
        <v>0</v>
      </c>
      <c r="AR80" s="3">
        <f t="shared" si="54"/>
        <v>-0.2</v>
      </c>
      <c r="AS80" s="3">
        <v>0</v>
      </c>
      <c r="AT80" s="3">
        <f t="shared" si="55"/>
        <v>-0.2</v>
      </c>
      <c r="AU80" s="3">
        <f t="shared" si="56"/>
        <v>-0.12000000000000002</v>
      </c>
      <c r="AV80" s="3">
        <v>3</v>
      </c>
      <c r="AW80" s="3">
        <f t="shared" si="57"/>
        <v>1</v>
      </c>
      <c r="AX80" s="3">
        <v>2</v>
      </c>
      <c r="AY80" s="3">
        <f t="shared" si="58"/>
        <v>0.5</v>
      </c>
      <c r="AZ80" s="3">
        <v>2</v>
      </c>
      <c r="BA80" s="3">
        <f t="shared" si="59"/>
        <v>0.5</v>
      </c>
      <c r="BB80" s="3">
        <f t="shared" si="60"/>
        <v>0.66666666666666663</v>
      </c>
      <c r="BC80" s="3">
        <v>0</v>
      </c>
      <c r="BD80" s="3">
        <f t="shared" si="61"/>
        <v>-0.5</v>
      </c>
      <c r="BE80" s="3">
        <v>1</v>
      </c>
      <c r="BF80" s="3">
        <f t="shared" si="62"/>
        <v>0</v>
      </c>
      <c r="BG80" s="3">
        <v>1</v>
      </c>
      <c r="BH80" s="3">
        <f t="shared" si="63"/>
        <v>0</v>
      </c>
      <c r="BI80" s="3">
        <f t="shared" si="64"/>
        <v>-0.16666666666666666</v>
      </c>
      <c r="BJ80" s="3">
        <f t="shared" si="34"/>
        <v>0.19666666666666666</v>
      </c>
    </row>
    <row r="81" spans="1:62" ht="15" x14ac:dyDescent="0.2">
      <c r="A81" s="3" t="s">
        <v>740</v>
      </c>
      <c r="B81" s="21" t="s">
        <v>3137</v>
      </c>
      <c r="C81" s="3" t="s">
        <v>741</v>
      </c>
      <c r="D81" s="3" t="s">
        <v>113</v>
      </c>
      <c r="E81" s="3" t="s">
        <v>742</v>
      </c>
      <c r="F81" s="3">
        <v>5</v>
      </c>
      <c r="G81" s="3">
        <f t="shared" si="35"/>
        <v>1</v>
      </c>
      <c r="H81" s="3">
        <v>5</v>
      </c>
      <c r="I81" s="3">
        <f t="shared" si="36"/>
        <v>1</v>
      </c>
      <c r="J81" s="3">
        <v>3</v>
      </c>
      <c r="K81" s="3">
        <f t="shared" si="37"/>
        <v>0.5</v>
      </c>
      <c r="L81" s="3">
        <f t="shared" si="38"/>
        <v>0.83333333333333337</v>
      </c>
      <c r="M81" s="3">
        <v>5</v>
      </c>
      <c r="N81" s="3">
        <f t="shared" si="39"/>
        <v>1</v>
      </c>
      <c r="O81" s="3">
        <v>4</v>
      </c>
      <c r="P81" s="3">
        <f t="shared" si="39"/>
        <v>0.75</v>
      </c>
      <c r="Q81" s="3">
        <v>4</v>
      </c>
      <c r="R81" s="3">
        <f t="shared" si="40"/>
        <v>0.75</v>
      </c>
      <c r="S81" s="3">
        <f t="shared" si="41"/>
        <v>0.83333333333333337</v>
      </c>
      <c r="T81" s="3">
        <v>6</v>
      </c>
      <c r="U81" s="3">
        <f t="shared" si="42"/>
        <v>1</v>
      </c>
      <c r="V81" s="3">
        <v>2</v>
      </c>
      <c r="W81" s="3">
        <f t="shared" si="43"/>
        <v>0.2</v>
      </c>
      <c r="X81" s="3">
        <v>3</v>
      </c>
      <c r="Y81" s="3">
        <f t="shared" si="44"/>
        <v>0.4</v>
      </c>
      <c r="Z81" s="3">
        <v>0</v>
      </c>
      <c r="AA81" s="3">
        <f t="shared" si="45"/>
        <v>-0.2</v>
      </c>
      <c r="AB81" s="3">
        <v>0</v>
      </c>
      <c r="AC81" s="3">
        <f t="shared" si="46"/>
        <v>-0.2</v>
      </c>
      <c r="AD81" s="3">
        <v>0</v>
      </c>
      <c r="AE81" s="3">
        <f t="shared" si="47"/>
        <v>-0.2</v>
      </c>
      <c r="AF81" s="3">
        <v>0</v>
      </c>
      <c r="AG81" s="3">
        <f t="shared" si="48"/>
        <v>-0.2</v>
      </c>
      <c r="AH81" s="3">
        <v>2</v>
      </c>
      <c r="AI81" s="3">
        <f t="shared" si="49"/>
        <v>0.2</v>
      </c>
      <c r="AJ81" s="3">
        <f t="shared" si="50"/>
        <v>0.12500000000000003</v>
      </c>
      <c r="AK81" s="3">
        <v>2</v>
      </c>
      <c r="AL81" s="3">
        <f t="shared" si="51"/>
        <v>0.2</v>
      </c>
      <c r="AM81" s="3">
        <v>2</v>
      </c>
      <c r="AN81" s="3">
        <f t="shared" si="52"/>
        <v>0.2</v>
      </c>
      <c r="AO81" s="3">
        <v>2</v>
      </c>
      <c r="AP81" s="3">
        <f t="shared" si="53"/>
        <v>0.2</v>
      </c>
      <c r="AQ81" s="3">
        <v>2</v>
      </c>
      <c r="AR81" s="3">
        <f t="shared" si="54"/>
        <v>0.2</v>
      </c>
      <c r="AS81" s="3">
        <v>2</v>
      </c>
      <c r="AT81" s="3">
        <f t="shared" si="55"/>
        <v>0.2</v>
      </c>
      <c r="AU81" s="3">
        <f t="shared" si="56"/>
        <v>0.2</v>
      </c>
      <c r="AV81" s="3">
        <v>3</v>
      </c>
      <c r="AW81" s="3">
        <f t="shared" si="57"/>
        <v>1</v>
      </c>
      <c r="AX81" s="3">
        <v>2</v>
      </c>
      <c r="AY81" s="3">
        <f t="shared" si="58"/>
        <v>0.5</v>
      </c>
      <c r="AZ81" s="3">
        <v>1</v>
      </c>
      <c r="BA81" s="3">
        <f t="shared" si="59"/>
        <v>0</v>
      </c>
      <c r="BB81" s="3">
        <f t="shared" si="60"/>
        <v>0.5</v>
      </c>
      <c r="BC81" s="3">
        <v>0</v>
      </c>
      <c r="BD81" s="3">
        <f t="shared" si="61"/>
        <v>-0.5</v>
      </c>
      <c r="BE81" s="3">
        <v>2</v>
      </c>
      <c r="BF81" s="3">
        <f t="shared" si="62"/>
        <v>0.5</v>
      </c>
      <c r="BG81" s="3">
        <v>0</v>
      </c>
      <c r="BH81" s="3">
        <f t="shared" si="63"/>
        <v>-0.5</v>
      </c>
      <c r="BI81" s="3">
        <f t="shared" si="64"/>
        <v>-0.16666666666666666</v>
      </c>
      <c r="BJ81" s="3">
        <f t="shared" si="34"/>
        <v>0.38750000000000001</v>
      </c>
    </row>
    <row r="82" spans="1:62" ht="15" x14ac:dyDescent="0.2">
      <c r="A82" s="3" t="s">
        <v>748</v>
      </c>
      <c r="B82" s="21" t="s">
        <v>3137</v>
      </c>
      <c r="C82" s="3" t="s">
        <v>749</v>
      </c>
      <c r="D82" s="3" t="s">
        <v>124</v>
      </c>
      <c r="E82" s="3" t="s">
        <v>750</v>
      </c>
      <c r="G82" s="3">
        <f t="shared" si="35"/>
        <v>-0.25</v>
      </c>
      <c r="I82" s="3">
        <f t="shared" si="36"/>
        <v>-0.25</v>
      </c>
      <c r="K82" s="3">
        <f t="shared" si="37"/>
        <v>-0.25</v>
      </c>
      <c r="L82" s="3" t="str">
        <f t="shared" si="38"/>
        <v/>
      </c>
      <c r="N82" s="3">
        <f t="shared" si="39"/>
        <v>-0.25</v>
      </c>
      <c r="P82" s="3">
        <f t="shared" si="39"/>
        <v>-0.25</v>
      </c>
      <c r="R82" s="3">
        <f t="shared" si="40"/>
        <v>-0.25</v>
      </c>
      <c r="S82" s="3" t="str">
        <f t="shared" si="41"/>
        <v/>
      </c>
      <c r="U82" s="3" t="str">
        <f t="shared" si="42"/>
        <v/>
      </c>
      <c r="W82" s="3" t="str">
        <f t="shared" si="43"/>
        <v/>
      </c>
      <c r="Y82" s="3" t="str">
        <f t="shared" si="44"/>
        <v/>
      </c>
      <c r="AA82" s="3" t="str">
        <f t="shared" si="45"/>
        <v/>
      </c>
      <c r="AC82" s="3" t="str">
        <f t="shared" si="46"/>
        <v/>
      </c>
      <c r="AE82" s="3" t="str">
        <f t="shared" si="47"/>
        <v/>
      </c>
      <c r="AG82" s="3" t="str">
        <f t="shared" si="48"/>
        <v/>
      </c>
      <c r="AI82" s="3" t="str">
        <f t="shared" si="49"/>
        <v/>
      </c>
      <c r="AJ82" s="3" t="str">
        <f t="shared" si="50"/>
        <v/>
      </c>
      <c r="AL82" s="3" t="str">
        <f t="shared" si="51"/>
        <v/>
      </c>
      <c r="AN82" s="3" t="str">
        <f t="shared" si="52"/>
        <v/>
      </c>
      <c r="AP82" s="3" t="str">
        <f t="shared" si="53"/>
        <v/>
      </c>
      <c r="AR82" s="3" t="str">
        <f t="shared" si="54"/>
        <v/>
      </c>
      <c r="AT82" s="3" t="str">
        <f t="shared" si="55"/>
        <v/>
      </c>
      <c r="AU82" s="3" t="str">
        <f t="shared" si="56"/>
        <v/>
      </c>
      <c r="AW82" s="3" t="str">
        <f t="shared" si="57"/>
        <v/>
      </c>
      <c r="AY82" s="3" t="str">
        <f t="shared" si="58"/>
        <v/>
      </c>
      <c r="BA82" s="3" t="str">
        <f t="shared" si="59"/>
        <v/>
      </c>
      <c r="BB82" s="3" t="str">
        <f t="shared" si="60"/>
        <v/>
      </c>
      <c r="BD82" s="3" t="str">
        <f t="shared" si="61"/>
        <v/>
      </c>
      <c r="BF82" s="3" t="str">
        <f t="shared" si="62"/>
        <v/>
      </c>
      <c r="BH82" s="3" t="str">
        <f t="shared" si="63"/>
        <v/>
      </c>
      <c r="BI82" s="3" t="str">
        <f t="shared" si="64"/>
        <v/>
      </c>
      <c r="BJ82" s="3" t="str">
        <f t="shared" si="34"/>
        <v/>
      </c>
    </row>
    <row r="83" spans="1:62" ht="15" x14ac:dyDescent="0.2">
      <c r="A83" s="3" t="s">
        <v>110</v>
      </c>
      <c r="B83" s="21" t="s">
        <v>3137</v>
      </c>
      <c r="C83" s="3" t="s">
        <v>226</v>
      </c>
      <c r="D83" s="3" t="s">
        <v>144</v>
      </c>
      <c r="E83" s="3" t="s">
        <v>755</v>
      </c>
      <c r="F83" s="3">
        <v>5</v>
      </c>
      <c r="G83" s="3">
        <f t="shared" si="35"/>
        <v>1</v>
      </c>
      <c r="H83" s="3">
        <v>4</v>
      </c>
      <c r="I83" s="3">
        <f t="shared" si="36"/>
        <v>0.75</v>
      </c>
      <c r="J83" s="3">
        <v>2</v>
      </c>
      <c r="K83" s="3">
        <f t="shared" si="37"/>
        <v>0.25</v>
      </c>
      <c r="L83" s="3">
        <f t="shared" si="38"/>
        <v>0.66666666666666663</v>
      </c>
      <c r="M83" s="3">
        <v>5</v>
      </c>
      <c r="N83" s="3">
        <f t="shared" si="39"/>
        <v>1</v>
      </c>
      <c r="O83" s="3">
        <v>4</v>
      </c>
      <c r="P83" s="3">
        <f t="shared" si="39"/>
        <v>0.75</v>
      </c>
      <c r="Q83" s="3">
        <v>4</v>
      </c>
      <c r="R83" s="3">
        <f t="shared" si="40"/>
        <v>0.75</v>
      </c>
      <c r="S83" s="3">
        <f t="shared" si="41"/>
        <v>0.83333333333333337</v>
      </c>
      <c r="T83" s="3">
        <v>4</v>
      </c>
      <c r="U83" s="3">
        <f t="shared" si="42"/>
        <v>0.6</v>
      </c>
      <c r="V83" s="3">
        <v>2</v>
      </c>
      <c r="W83" s="3">
        <f t="shared" si="43"/>
        <v>0.2</v>
      </c>
      <c r="X83" s="3">
        <v>3</v>
      </c>
      <c r="Y83" s="3">
        <f t="shared" si="44"/>
        <v>0.4</v>
      </c>
      <c r="Z83" s="3">
        <v>1</v>
      </c>
      <c r="AA83" s="3">
        <f t="shared" si="45"/>
        <v>0</v>
      </c>
      <c r="AB83" s="3">
        <v>1</v>
      </c>
      <c r="AC83" s="3">
        <f t="shared" si="46"/>
        <v>0</v>
      </c>
      <c r="AD83" s="3">
        <v>1</v>
      </c>
      <c r="AE83" s="3">
        <f t="shared" si="47"/>
        <v>0</v>
      </c>
      <c r="AF83" s="3">
        <v>1</v>
      </c>
      <c r="AG83" s="3">
        <f t="shared" si="48"/>
        <v>0</v>
      </c>
      <c r="AH83" s="3">
        <v>0</v>
      </c>
      <c r="AI83" s="3">
        <f t="shared" si="49"/>
        <v>-0.2</v>
      </c>
      <c r="AJ83" s="3">
        <f t="shared" si="50"/>
        <v>0.12500000000000003</v>
      </c>
      <c r="AK83" s="3">
        <v>3</v>
      </c>
      <c r="AL83" s="3">
        <f t="shared" si="51"/>
        <v>0.4</v>
      </c>
      <c r="AM83" s="3">
        <v>2</v>
      </c>
      <c r="AN83" s="3">
        <f t="shared" si="52"/>
        <v>0.2</v>
      </c>
      <c r="AO83" s="3">
        <v>2</v>
      </c>
      <c r="AP83" s="3">
        <f t="shared" si="53"/>
        <v>0.2</v>
      </c>
      <c r="AQ83" s="3">
        <v>2</v>
      </c>
      <c r="AR83" s="3">
        <f t="shared" si="54"/>
        <v>0.2</v>
      </c>
      <c r="AS83" s="3">
        <v>2</v>
      </c>
      <c r="AT83" s="3">
        <f t="shared" si="55"/>
        <v>0.2</v>
      </c>
      <c r="AU83" s="3">
        <f t="shared" si="56"/>
        <v>0.24</v>
      </c>
      <c r="AV83" s="3">
        <v>3</v>
      </c>
      <c r="AW83" s="3">
        <f t="shared" si="57"/>
        <v>1</v>
      </c>
      <c r="AX83" s="3">
        <v>3</v>
      </c>
      <c r="AY83" s="3">
        <f t="shared" si="58"/>
        <v>1</v>
      </c>
      <c r="AZ83" s="3">
        <v>2</v>
      </c>
      <c r="BA83" s="3">
        <f t="shared" si="59"/>
        <v>0.5</v>
      </c>
      <c r="BB83" s="3">
        <f t="shared" si="60"/>
        <v>0.83333333333333337</v>
      </c>
      <c r="BC83" s="3">
        <v>2</v>
      </c>
      <c r="BD83" s="3">
        <f t="shared" si="61"/>
        <v>0.5</v>
      </c>
      <c r="BE83" s="3">
        <v>2</v>
      </c>
      <c r="BF83" s="3">
        <f t="shared" si="62"/>
        <v>0.5</v>
      </c>
      <c r="BG83" s="3">
        <v>2</v>
      </c>
      <c r="BH83" s="3">
        <f t="shared" si="63"/>
        <v>0.5</v>
      </c>
      <c r="BI83" s="3">
        <f t="shared" si="64"/>
        <v>0.5</v>
      </c>
      <c r="BJ83" s="3">
        <f t="shared" si="34"/>
        <v>0.5330555555555555</v>
      </c>
    </row>
    <row r="84" spans="1:62" ht="15" x14ac:dyDescent="0.2">
      <c r="A84" s="3" t="s">
        <v>765</v>
      </c>
      <c r="B84" s="21" t="s">
        <v>3137</v>
      </c>
      <c r="C84" s="3" t="s">
        <v>766</v>
      </c>
      <c r="D84" s="3" t="s">
        <v>113</v>
      </c>
      <c r="E84" s="3" t="s">
        <v>767</v>
      </c>
      <c r="F84" s="3">
        <v>5</v>
      </c>
      <c r="G84" s="3">
        <f t="shared" si="35"/>
        <v>1</v>
      </c>
      <c r="H84" s="3">
        <v>5</v>
      </c>
      <c r="I84" s="3">
        <f t="shared" si="36"/>
        <v>1</v>
      </c>
      <c r="J84" s="3">
        <v>5</v>
      </c>
      <c r="K84" s="3">
        <f t="shared" si="37"/>
        <v>1</v>
      </c>
      <c r="L84" s="3">
        <f t="shared" si="38"/>
        <v>1</v>
      </c>
      <c r="M84" s="3">
        <v>5</v>
      </c>
      <c r="N84" s="3">
        <f t="shared" ref="N84:P99" si="65">(M84-1)/4</f>
        <v>1</v>
      </c>
      <c r="O84" s="3">
        <v>5</v>
      </c>
      <c r="P84" s="3">
        <f t="shared" si="65"/>
        <v>1</v>
      </c>
      <c r="Q84" s="3">
        <v>5</v>
      </c>
      <c r="R84" s="3">
        <f t="shared" si="40"/>
        <v>1</v>
      </c>
      <c r="S84" s="3">
        <f t="shared" si="41"/>
        <v>1</v>
      </c>
      <c r="T84" s="3">
        <v>2</v>
      </c>
      <c r="U84" s="3">
        <f t="shared" si="42"/>
        <v>0.2</v>
      </c>
      <c r="V84" s="3">
        <v>2</v>
      </c>
      <c r="W84" s="3">
        <f t="shared" si="43"/>
        <v>0.2</v>
      </c>
      <c r="X84" s="3">
        <v>2</v>
      </c>
      <c r="Y84" s="3">
        <f t="shared" si="44"/>
        <v>0.2</v>
      </c>
      <c r="Z84" s="3">
        <v>0</v>
      </c>
      <c r="AA84" s="3">
        <f t="shared" si="45"/>
        <v>-0.2</v>
      </c>
      <c r="AB84" s="3">
        <v>0</v>
      </c>
      <c r="AC84" s="3">
        <f t="shared" si="46"/>
        <v>-0.2</v>
      </c>
      <c r="AD84" s="3">
        <v>0</v>
      </c>
      <c r="AE84" s="3">
        <f t="shared" si="47"/>
        <v>-0.2</v>
      </c>
      <c r="AF84" s="3">
        <v>0</v>
      </c>
      <c r="AG84" s="3">
        <f t="shared" si="48"/>
        <v>-0.2</v>
      </c>
      <c r="AH84" s="3">
        <v>0</v>
      </c>
      <c r="AI84" s="3">
        <f t="shared" si="49"/>
        <v>-0.2</v>
      </c>
      <c r="AJ84" s="3">
        <f t="shared" si="50"/>
        <v>-4.9999999999999996E-2</v>
      </c>
      <c r="AK84" s="3">
        <v>0</v>
      </c>
      <c r="AL84" s="3">
        <f t="shared" si="51"/>
        <v>-0.2</v>
      </c>
      <c r="AM84" s="3">
        <v>0</v>
      </c>
      <c r="AN84" s="3">
        <f t="shared" si="52"/>
        <v>-0.2</v>
      </c>
      <c r="AO84" s="3">
        <v>6</v>
      </c>
      <c r="AP84" s="3">
        <f t="shared" si="53"/>
        <v>1</v>
      </c>
      <c r="AQ84" s="3">
        <v>3</v>
      </c>
      <c r="AR84" s="3">
        <f t="shared" si="54"/>
        <v>0.4</v>
      </c>
      <c r="AS84" s="3">
        <v>0</v>
      </c>
      <c r="AT84" s="3">
        <f t="shared" si="55"/>
        <v>-0.2</v>
      </c>
      <c r="AU84" s="3">
        <f t="shared" si="56"/>
        <v>0.16</v>
      </c>
      <c r="AV84" s="3">
        <v>3</v>
      </c>
      <c r="AW84" s="3">
        <f t="shared" si="57"/>
        <v>1</v>
      </c>
      <c r="AX84" s="3">
        <v>3</v>
      </c>
      <c r="AY84" s="3">
        <f t="shared" si="58"/>
        <v>1</v>
      </c>
      <c r="AZ84" s="3">
        <v>3</v>
      </c>
      <c r="BA84" s="3">
        <f t="shared" si="59"/>
        <v>1</v>
      </c>
      <c r="BB84" s="3">
        <f t="shared" si="60"/>
        <v>1</v>
      </c>
      <c r="BC84" s="3">
        <v>0</v>
      </c>
      <c r="BD84" s="3">
        <f t="shared" si="61"/>
        <v>-0.5</v>
      </c>
      <c r="BE84" s="3">
        <v>3</v>
      </c>
      <c r="BF84" s="3">
        <f t="shared" si="62"/>
        <v>1</v>
      </c>
      <c r="BG84" s="3">
        <v>3</v>
      </c>
      <c r="BH84" s="3">
        <f t="shared" si="63"/>
        <v>1</v>
      </c>
      <c r="BI84" s="3">
        <f t="shared" si="64"/>
        <v>0.5</v>
      </c>
      <c r="BJ84" s="3">
        <f t="shared" si="34"/>
        <v>0.60166666666666668</v>
      </c>
    </row>
    <row r="85" spans="1:62" ht="15" x14ac:dyDescent="0.2">
      <c r="A85" s="3" t="s">
        <v>774</v>
      </c>
      <c r="B85" s="21" t="s">
        <v>3137</v>
      </c>
      <c r="C85" s="3" t="s">
        <v>775</v>
      </c>
      <c r="D85" s="3" t="s">
        <v>124</v>
      </c>
      <c r="E85" s="3" t="s">
        <v>658</v>
      </c>
      <c r="F85" s="3">
        <v>5</v>
      </c>
      <c r="G85" s="3">
        <f t="shared" si="35"/>
        <v>1</v>
      </c>
      <c r="H85" s="3">
        <v>5</v>
      </c>
      <c r="I85" s="3">
        <f t="shared" si="36"/>
        <v>1</v>
      </c>
      <c r="J85" s="3">
        <v>5</v>
      </c>
      <c r="K85" s="3">
        <f t="shared" si="37"/>
        <v>1</v>
      </c>
      <c r="L85" s="3">
        <f t="shared" si="38"/>
        <v>1</v>
      </c>
      <c r="M85" s="3">
        <v>5</v>
      </c>
      <c r="N85" s="3">
        <f t="shared" si="65"/>
        <v>1</v>
      </c>
      <c r="O85" s="3">
        <v>5</v>
      </c>
      <c r="P85" s="3">
        <f t="shared" si="65"/>
        <v>1</v>
      </c>
      <c r="Q85" s="3">
        <v>5</v>
      </c>
      <c r="R85" s="3">
        <f t="shared" si="40"/>
        <v>1</v>
      </c>
      <c r="S85" s="3">
        <f t="shared" si="41"/>
        <v>1</v>
      </c>
      <c r="T85" s="3">
        <v>5</v>
      </c>
      <c r="U85" s="3">
        <f t="shared" si="42"/>
        <v>0.8</v>
      </c>
      <c r="V85" s="3">
        <v>3</v>
      </c>
      <c r="W85" s="3">
        <f t="shared" si="43"/>
        <v>0.4</v>
      </c>
      <c r="X85" s="3">
        <v>5</v>
      </c>
      <c r="Y85" s="3">
        <f t="shared" si="44"/>
        <v>0.8</v>
      </c>
      <c r="Z85" s="3">
        <v>1</v>
      </c>
      <c r="AA85" s="3">
        <f t="shared" si="45"/>
        <v>0</v>
      </c>
      <c r="AB85" s="3">
        <v>0</v>
      </c>
      <c r="AC85" s="3">
        <f t="shared" si="46"/>
        <v>-0.2</v>
      </c>
      <c r="AD85" s="3">
        <v>0</v>
      </c>
      <c r="AE85" s="3">
        <f t="shared" si="47"/>
        <v>-0.2</v>
      </c>
      <c r="AF85" s="3">
        <v>1</v>
      </c>
      <c r="AG85" s="3">
        <f t="shared" si="48"/>
        <v>0</v>
      </c>
      <c r="AH85" s="3">
        <v>0</v>
      </c>
      <c r="AI85" s="3">
        <f t="shared" si="49"/>
        <v>-0.2</v>
      </c>
      <c r="AJ85" s="3">
        <f t="shared" si="50"/>
        <v>0.17500000000000002</v>
      </c>
      <c r="AK85" s="3">
        <v>5</v>
      </c>
      <c r="AL85" s="3">
        <f t="shared" si="51"/>
        <v>0.8</v>
      </c>
      <c r="AM85" s="3">
        <v>0</v>
      </c>
      <c r="AN85" s="3">
        <f t="shared" si="52"/>
        <v>-0.2</v>
      </c>
      <c r="AO85" s="3">
        <v>4</v>
      </c>
      <c r="AP85" s="3">
        <f t="shared" si="53"/>
        <v>0.6</v>
      </c>
      <c r="AQ85" s="3">
        <v>4</v>
      </c>
      <c r="AR85" s="3">
        <f t="shared" si="54"/>
        <v>0.6</v>
      </c>
      <c r="AS85" s="3">
        <v>4</v>
      </c>
      <c r="AT85" s="3">
        <f t="shared" si="55"/>
        <v>0.6</v>
      </c>
      <c r="AU85" s="3">
        <f t="shared" si="56"/>
        <v>0.48000000000000009</v>
      </c>
      <c r="AV85" s="3">
        <v>3</v>
      </c>
      <c r="AW85" s="3">
        <f t="shared" si="57"/>
        <v>1</v>
      </c>
      <c r="AX85" s="3">
        <v>3</v>
      </c>
      <c r="AY85" s="3">
        <f t="shared" si="58"/>
        <v>1</v>
      </c>
      <c r="AZ85" s="3">
        <v>2</v>
      </c>
      <c r="BA85" s="3">
        <f t="shared" si="59"/>
        <v>0.5</v>
      </c>
      <c r="BB85" s="3">
        <f t="shared" si="60"/>
        <v>0.83333333333333337</v>
      </c>
      <c r="BC85" s="3">
        <v>3</v>
      </c>
      <c r="BD85" s="3">
        <f t="shared" si="61"/>
        <v>1</v>
      </c>
      <c r="BE85" s="3">
        <v>3</v>
      </c>
      <c r="BF85" s="3">
        <f t="shared" si="62"/>
        <v>1</v>
      </c>
      <c r="BG85" s="3">
        <v>2</v>
      </c>
      <c r="BH85" s="3">
        <f t="shared" si="63"/>
        <v>0.5</v>
      </c>
      <c r="BI85" s="3">
        <f t="shared" si="64"/>
        <v>0.83333333333333337</v>
      </c>
      <c r="BJ85" s="3">
        <f t="shared" si="34"/>
        <v>0.72027777777777768</v>
      </c>
    </row>
    <row r="86" spans="1:62" ht="15" x14ac:dyDescent="0.2">
      <c r="A86" s="3" t="s">
        <v>782</v>
      </c>
      <c r="B86" s="21" t="s">
        <v>3140</v>
      </c>
      <c r="C86" s="3" t="s">
        <v>783</v>
      </c>
      <c r="D86" s="3" t="s">
        <v>124</v>
      </c>
      <c r="E86" s="3" t="s">
        <v>125</v>
      </c>
      <c r="F86" s="3">
        <v>3</v>
      </c>
      <c r="G86" s="3">
        <f t="shared" si="35"/>
        <v>0.5</v>
      </c>
      <c r="H86" s="3">
        <v>5</v>
      </c>
      <c r="I86" s="3">
        <f t="shared" si="36"/>
        <v>1</v>
      </c>
      <c r="J86" s="3">
        <v>1</v>
      </c>
      <c r="K86" s="3">
        <f t="shared" si="37"/>
        <v>0</v>
      </c>
      <c r="L86" s="3">
        <f t="shared" si="38"/>
        <v>0.5</v>
      </c>
      <c r="M86" s="3">
        <v>4</v>
      </c>
      <c r="N86" s="3">
        <f t="shared" si="65"/>
        <v>0.75</v>
      </c>
      <c r="O86" s="3">
        <v>2</v>
      </c>
      <c r="P86" s="3">
        <f t="shared" si="65"/>
        <v>0.25</v>
      </c>
      <c r="Q86" s="3">
        <v>3</v>
      </c>
      <c r="R86" s="3">
        <f t="shared" si="40"/>
        <v>0.5</v>
      </c>
      <c r="S86" s="3">
        <f t="shared" si="41"/>
        <v>0.5</v>
      </c>
      <c r="T86" s="3">
        <v>0</v>
      </c>
      <c r="U86" s="3">
        <f t="shared" si="42"/>
        <v>-0.2</v>
      </c>
      <c r="V86" s="3">
        <v>1</v>
      </c>
      <c r="W86" s="3">
        <f t="shared" si="43"/>
        <v>0</v>
      </c>
      <c r="X86" s="3">
        <v>0</v>
      </c>
      <c r="Y86" s="3">
        <f t="shared" si="44"/>
        <v>-0.2</v>
      </c>
      <c r="Z86" s="3">
        <v>0</v>
      </c>
      <c r="AA86" s="3">
        <f t="shared" si="45"/>
        <v>-0.2</v>
      </c>
      <c r="AB86" s="3">
        <v>0</v>
      </c>
      <c r="AC86" s="3">
        <f t="shared" si="46"/>
        <v>-0.2</v>
      </c>
      <c r="AD86" s="3">
        <v>0</v>
      </c>
      <c r="AE86" s="3">
        <f t="shared" si="47"/>
        <v>-0.2</v>
      </c>
      <c r="AF86" s="3">
        <v>0</v>
      </c>
      <c r="AG86" s="3">
        <f t="shared" si="48"/>
        <v>-0.2</v>
      </c>
      <c r="AH86" s="3">
        <v>0</v>
      </c>
      <c r="AI86" s="3">
        <f t="shared" si="49"/>
        <v>-0.2</v>
      </c>
      <c r="AJ86" s="3">
        <f t="shared" si="50"/>
        <v>-0.17499999999999999</v>
      </c>
      <c r="AK86" s="3">
        <v>0</v>
      </c>
      <c r="AL86" s="3">
        <f t="shared" si="51"/>
        <v>-0.2</v>
      </c>
      <c r="AM86" s="3">
        <v>0</v>
      </c>
      <c r="AN86" s="3">
        <f t="shared" si="52"/>
        <v>-0.2</v>
      </c>
      <c r="AO86" s="3">
        <v>0</v>
      </c>
      <c r="AP86" s="3">
        <f t="shared" si="53"/>
        <v>-0.2</v>
      </c>
      <c r="AQ86" s="3">
        <v>1</v>
      </c>
      <c r="AR86" s="3">
        <f t="shared" si="54"/>
        <v>0</v>
      </c>
      <c r="AS86" s="3">
        <v>1</v>
      </c>
      <c r="AT86" s="3">
        <f t="shared" si="55"/>
        <v>0</v>
      </c>
      <c r="AU86" s="3">
        <f t="shared" si="56"/>
        <v>-0.12000000000000002</v>
      </c>
      <c r="AV86" s="3">
        <v>0</v>
      </c>
      <c r="AW86" s="3">
        <f t="shared" si="57"/>
        <v>-0.5</v>
      </c>
      <c r="AX86" s="3">
        <v>0</v>
      </c>
      <c r="AY86" s="3">
        <f t="shared" si="58"/>
        <v>-0.5</v>
      </c>
      <c r="AZ86" s="3">
        <v>1</v>
      </c>
      <c r="BA86" s="3">
        <f t="shared" si="59"/>
        <v>0</v>
      </c>
      <c r="BB86" s="3">
        <f t="shared" si="60"/>
        <v>-0.33333333333333331</v>
      </c>
      <c r="BC86" s="3">
        <v>0</v>
      </c>
      <c r="BD86" s="3">
        <f t="shared" si="61"/>
        <v>-0.5</v>
      </c>
      <c r="BE86" s="3">
        <v>1</v>
      </c>
      <c r="BF86" s="3">
        <f t="shared" si="62"/>
        <v>0</v>
      </c>
      <c r="BG86" s="3">
        <v>2</v>
      </c>
      <c r="BH86" s="3">
        <f t="shared" si="63"/>
        <v>0.5</v>
      </c>
      <c r="BI86" s="3">
        <f t="shared" si="64"/>
        <v>0</v>
      </c>
      <c r="BJ86" s="3">
        <f t="shared" si="34"/>
        <v>6.1944444444444441E-2</v>
      </c>
    </row>
    <row r="87" spans="1:62" ht="15" x14ac:dyDescent="0.2">
      <c r="A87" s="3" t="s">
        <v>789</v>
      </c>
      <c r="B87" s="21" t="s">
        <v>3137</v>
      </c>
      <c r="C87" s="3" t="s">
        <v>790</v>
      </c>
      <c r="D87" s="3" t="s">
        <v>113</v>
      </c>
      <c r="E87" s="3" t="s">
        <v>791</v>
      </c>
      <c r="F87" s="3">
        <v>5</v>
      </c>
      <c r="G87" s="3">
        <f t="shared" si="35"/>
        <v>1</v>
      </c>
      <c r="H87" s="3">
        <v>4</v>
      </c>
      <c r="I87" s="3">
        <f t="shared" si="36"/>
        <v>0.75</v>
      </c>
      <c r="J87" s="3">
        <v>2</v>
      </c>
      <c r="K87" s="3">
        <f t="shared" si="37"/>
        <v>0.25</v>
      </c>
      <c r="L87" s="3">
        <f t="shared" si="38"/>
        <v>0.66666666666666663</v>
      </c>
      <c r="M87" s="3">
        <v>4</v>
      </c>
      <c r="N87" s="3">
        <f t="shared" si="65"/>
        <v>0.75</v>
      </c>
      <c r="O87" s="3">
        <v>4</v>
      </c>
      <c r="P87" s="3">
        <f t="shared" si="65"/>
        <v>0.75</v>
      </c>
      <c r="Q87" s="3">
        <v>4</v>
      </c>
      <c r="R87" s="3">
        <f t="shared" si="40"/>
        <v>0.75</v>
      </c>
      <c r="S87" s="3">
        <f t="shared" si="41"/>
        <v>0.75</v>
      </c>
      <c r="T87" s="3">
        <v>4</v>
      </c>
      <c r="U87" s="3">
        <f t="shared" si="42"/>
        <v>0.6</v>
      </c>
      <c r="V87" s="3">
        <v>1</v>
      </c>
      <c r="W87" s="3">
        <f t="shared" si="43"/>
        <v>0</v>
      </c>
      <c r="X87" s="3">
        <v>4</v>
      </c>
      <c r="Y87" s="3">
        <f t="shared" si="44"/>
        <v>0.6</v>
      </c>
      <c r="Z87" s="3">
        <v>1</v>
      </c>
      <c r="AA87" s="3">
        <f t="shared" si="45"/>
        <v>0</v>
      </c>
      <c r="AB87" s="3">
        <v>1</v>
      </c>
      <c r="AC87" s="3">
        <f t="shared" si="46"/>
        <v>0</v>
      </c>
      <c r="AD87" s="3">
        <v>1</v>
      </c>
      <c r="AE87" s="3">
        <f t="shared" si="47"/>
        <v>0</v>
      </c>
      <c r="AF87" s="3">
        <v>0</v>
      </c>
      <c r="AG87" s="3">
        <f t="shared" si="48"/>
        <v>-0.2</v>
      </c>
      <c r="AH87" s="3">
        <v>0</v>
      </c>
      <c r="AI87" s="3">
        <f t="shared" si="49"/>
        <v>-0.2</v>
      </c>
      <c r="AJ87" s="3">
        <f t="shared" si="50"/>
        <v>0.1</v>
      </c>
      <c r="AK87" s="3">
        <v>0</v>
      </c>
      <c r="AL87" s="3">
        <f t="shared" si="51"/>
        <v>-0.2</v>
      </c>
      <c r="AM87" s="3">
        <v>4</v>
      </c>
      <c r="AN87" s="3">
        <f t="shared" si="52"/>
        <v>0.6</v>
      </c>
      <c r="AO87" s="3">
        <v>4</v>
      </c>
      <c r="AP87" s="3">
        <f t="shared" si="53"/>
        <v>0.6</v>
      </c>
      <c r="AQ87" s="3">
        <v>5</v>
      </c>
      <c r="AR87" s="3">
        <f t="shared" si="54"/>
        <v>0.8</v>
      </c>
      <c r="AS87" s="3">
        <v>3</v>
      </c>
      <c r="AT87" s="3">
        <f t="shared" si="55"/>
        <v>0.4</v>
      </c>
      <c r="AU87" s="3">
        <f t="shared" si="56"/>
        <v>0.44000000000000006</v>
      </c>
      <c r="AV87" s="3">
        <v>3</v>
      </c>
      <c r="AW87" s="3">
        <f t="shared" si="57"/>
        <v>1</v>
      </c>
      <c r="AX87" s="3">
        <v>3</v>
      </c>
      <c r="AY87" s="3">
        <f t="shared" si="58"/>
        <v>1</v>
      </c>
      <c r="AZ87" s="3">
        <v>2</v>
      </c>
      <c r="BA87" s="3">
        <f t="shared" si="59"/>
        <v>0.5</v>
      </c>
      <c r="BB87" s="3">
        <f t="shared" si="60"/>
        <v>0.83333333333333337</v>
      </c>
      <c r="BC87" s="3">
        <v>2</v>
      </c>
      <c r="BD87" s="3">
        <f t="shared" si="61"/>
        <v>0.5</v>
      </c>
      <c r="BE87" s="3">
        <v>3</v>
      </c>
      <c r="BF87" s="3">
        <f t="shared" si="62"/>
        <v>1</v>
      </c>
      <c r="BG87" s="3">
        <v>2</v>
      </c>
      <c r="BH87" s="3">
        <f t="shared" si="63"/>
        <v>0.5</v>
      </c>
      <c r="BI87" s="3">
        <f t="shared" si="64"/>
        <v>0.66666666666666663</v>
      </c>
      <c r="BJ87" s="3">
        <f t="shared" si="34"/>
        <v>0.57611111111111113</v>
      </c>
    </row>
    <row r="88" spans="1:62" ht="15" x14ac:dyDescent="0.2">
      <c r="A88" s="3" t="s">
        <v>798</v>
      </c>
      <c r="B88" s="21" t="s">
        <v>3137</v>
      </c>
      <c r="C88" s="3" t="s">
        <v>799</v>
      </c>
      <c r="D88" s="3" t="s">
        <v>124</v>
      </c>
      <c r="E88" s="3" t="s">
        <v>800</v>
      </c>
      <c r="F88" s="3">
        <v>3</v>
      </c>
      <c r="G88" s="3">
        <f t="shared" si="35"/>
        <v>0.5</v>
      </c>
      <c r="H88" s="3">
        <v>3</v>
      </c>
      <c r="I88" s="3">
        <f t="shared" si="36"/>
        <v>0.5</v>
      </c>
      <c r="J88" s="3">
        <v>1</v>
      </c>
      <c r="K88" s="3">
        <f t="shared" si="37"/>
        <v>0</v>
      </c>
      <c r="L88" s="3">
        <f t="shared" si="38"/>
        <v>0.33333333333333331</v>
      </c>
      <c r="M88" s="3">
        <v>4</v>
      </c>
      <c r="N88" s="3">
        <f t="shared" si="65"/>
        <v>0.75</v>
      </c>
      <c r="O88" s="3">
        <v>5</v>
      </c>
      <c r="P88" s="3">
        <f t="shared" si="65"/>
        <v>1</v>
      </c>
      <c r="Q88" s="3">
        <v>5</v>
      </c>
      <c r="R88" s="3">
        <f t="shared" si="40"/>
        <v>1</v>
      </c>
      <c r="S88" s="3">
        <f t="shared" si="41"/>
        <v>0.91666666666666663</v>
      </c>
      <c r="T88" s="3">
        <v>1</v>
      </c>
      <c r="U88" s="3">
        <f t="shared" si="42"/>
        <v>0</v>
      </c>
      <c r="V88" s="3">
        <v>1</v>
      </c>
      <c r="W88" s="3">
        <f t="shared" si="43"/>
        <v>0</v>
      </c>
      <c r="X88" s="3">
        <v>2</v>
      </c>
      <c r="Y88" s="3">
        <f t="shared" si="44"/>
        <v>0.2</v>
      </c>
      <c r="Z88" s="3">
        <v>3</v>
      </c>
      <c r="AA88" s="3">
        <f t="shared" si="45"/>
        <v>0.4</v>
      </c>
      <c r="AB88" s="3">
        <v>2</v>
      </c>
      <c r="AC88" s="3">
        <f t="shared" si="46"/>
        <v>0.2</v>
      </c>
      <c r="AD88" s="3">
        <v>0</v>
      </c>
      <c r="AE88" s="3">
        <f t="shared" si="47"/>
        <v>-0.2</v>
      </c>
      <c r="AF88" s="3">
        <v>0</v>
      </c>
      <c r="AG88" s="3">
        <f t="shared" si="48"/>
        <v>-0.2</v>
      </c>
      <c r="AH88" s="3">
        <v>0</v>
      </c>
      <c r="AI88" s="3">
        <f t="shared" si="49"/>
        <v>-0.2</v>
      </c>
      <c r="AJ88" s="3">
        <f t="shared" si="50"/>
        <v>2.5000000000000008E-2</v>
      </c>
      <c r="AK88" s="3">
        <v>3</v>
      </c>
      <c r="AL88" s="3">
        <f t="shared" si="51"/>
        <v>0.4</v>
      </c>
      <c r="AM88" s="3">
        <v>0</v>
      </c>
      <c r="AN88" s="3">
        <f t="shared" si="52"/>
        <v>-0.2</v>
      </c>
      <c r="AO88" s="3">
        <v>0</v>
      </c>
      <c r="AP88" s="3">
        <f t="shared" si="53"/>
        <v>-0.2</v>
      </c>
      <c r="AQ88" s="3">
        <v>1</v>
      </c>
      <c r="AR88" s="3">
        <f t="shared" si="54"/>
        <v>0</v>
      </c>
      <c r="AS88" s="3">
        <v>0</v>
      </c>
      <c r="AT88" s="3">
        <f t="shared" si="55"/>
        <v>-0.2</v>
      </c>
      <c r="AU88" s="3">
        <f t="shared" si="56"/>
        <v>-0.04</v>
      </c>
      <c r="AV88" s="3">
        <v>3</v>
      </c>
      <c r="AW88" s="3">
        <f t="shared" si="57"/>
        <v>1</v>
      </c>
      <c r="AX88" s="3">
        <v>3</v>
      </c>
      <c r="AY88" s="3">
        <f t="shared" si="58"/>
        <v>1</v>
      </c>
      <c r="AZ88" s="3">
        <v>2</v>
      </c>
      <c r="BA88" s="3">
        <f t="shared" si="59"/>
        <v>0.5</v>
      </c>
      <c r="BB88" s="3">
        <f t="shared" si="60"/>
        <v>0.83333333333333337</v>
      </c>
      <c r="BC88" s="3">
        <v>1</v>
      </c>
      <c r="BD88" s="3">
        <f t="shared" si="61"/>
        <v>0</v>
      </c>
      <c r="BE88" s="3">
        <v>2</v>
      </c>
      <c r="BF88" s="3">
        <f t="shared" si="62"/>
        <v>0.5</v>
      </c>
      <c r="BG88" s="3">
        <v>1</v>
      </c>
      <c r="BH88" s="3">
        <f t="shared" si="63"/>
        <v>0</v>
      </c>
      <c r="BI88" s="3">
        <f t="shared" si="64"/>
        <v>0.16666666666666666</v>
      </c>
      <c r="BJ88" s="3">
        <f t="shared" si="34"/>
        <v>0.3725</v>
      </c>
    </row>
    <row r="89" spans="1:62" ht="15" x14ac:dyDescent="0.2">
      <c r="A89" s="3" t="s">
        <v>810</v>
      </c>
      <c r="B89" s="21" t="s">
        <v>3150</v>
      </c>
      <c r="C89" s="3" t="s">
        <v>811</v>
      </c>
      <c r="D89" s="3" t="s">
        <v>113</v>
      </c>
      <c r="E89" s="3" t="s">
        <v>812</v>
      </c>
      <c r="F89" s="3">
        <v>5</v>
      </c>
      <c r="G89" s="3">
        <f t="shared" si="35"/>
        <v>1</v>
      </c>
      <c r="H89" s="3">
        <v>5</v>
      </c>
      <c r="I89" s="3">
        <f t="shared" si="36"/>
        <v>1</v>
      </c>
      <c r="J89" s="3">
        <v>5</v>
      </c>
      <c r="K89" s="3">
        <f t="shared" si="37"/>
        <v>1</v>
      </c>
      <c r="L89" s="3">
        <f t="shared" si="38"/>
        <v>1</v>
      </c>
      <c r="M89" s="3">
        <v>4</v>
      </c>
      <c r="N89" s="3">
        <f t="shared" si="65"/>
        <v>0.75</v>
      </c>
      <c r="O89" s="3">
        <v>4</v>
      </c>
      <c r="P89" s="3">
        <f t="shared" si="65"/>
        <v>0.75</v>
      </c>
      <c r="Q89" s="3">
        <v>5</v>
      </c>
      <c r="R89" s="3">
        <f t="shared" si="40"/>
        <v>1</v>
      </c>
      <c r="S89" s="3">
        <f t="shared" si="41"/>
        <v>0.83333333333333337</v>
      </c>
      <c r="T89" s="3">
        <v>4</v>
      </c>
      <c r="U89" s="3">
        <f t="shared" si="42"/>
        <v>0.6</v>
      </c>
      <c r="V89" s="3">
        <v>1</v>
      </c>
      <c r="W89" s="3">
        <f t="shared" si="43"/>
        <v>0</v>
      </c>
      <c r="X89" s="3">
        <v>2</v>
      </c>
      <c r="Y89" s="3">
        <f t="shared" si="44"/>
        <v>0.2</v>
      </c>
      <c r="Z89" s="3">
        <v>4</v>
      </c>
      <c r="AA89" s="3">
        <f t="shared" si="45"/>
        <v>0.6</v>
      </c>
      <c r="AB89" s="3">
        <v>2</v>
      </c>
      <c r="AC89" s="3">
        <f t="shared" si="46"/>
        <v>0.2</v>
      </c>
      <c r="AD89" s="3">
        <v>0</v>
      </c>
      <c r="AE89" s="3">
        <f t="shared" si="47"/>
        <v>-0.2</v>
      </c>
      <c r="AF89" s="3">
        <v>5</v>
      </c>
      <c r="AG89" s="3">
        <f t="shared" si="48"/>
        <v>0.8</v>
      </c>
      <c r="AH89" s="3">
        <v>0</v>
      </c>
      <c r="AI89" s="3">
        <f t="shared" si="49"/>
        <v>-0.2</v>
      </c>
      <c r="AJ89" s="3">
        <f t="shared" si="50"/>
        <v>0.25</v>
      </c>
      <c r="AK89" s="3">
        <v>0</v>
      </c>
      <c r="AL89" s="3">
        <f t="shared" si="51"/>
        <v>-0.2</v>
      </c>
      <c r="AM89" s="3">
        <v>4</v>
      </c>
      <c r="AN89" s="3">
        <f t="shared" si="52"/>
        <v>0.6</v>
      </c>
      <c r="AO89" s="3">
        <v>5</v>
      </c>
      <c r="AP89" s="3">
        <f t="shared" si="53"/>
        <v>0.8</v>
      </c>
      <c r="AQ89" s="3">
        <v>2</v>
      </c>
      <c r="AR89" s="3">
        <f t="shared" si="54"/>
        <v>0.2</v>
      </c>
      <c r="AS89" s="3">
        <v>1</v>
      </c>
      <c r="AT89" s="3">
        <f t="shared" si="55"/>
        <v>0</v>
      </c>
      <c r="AU89" s="3">
        <f t="shared" si="56"/>
        <v>0.27999999999999997</v>
      </c>
      <c r="AV89" s="3">
        <v>3</v>
      </c>
      <c r="AW89" s="3">
        <f t="shared" si="57"/>
        <v>1</v>
      </c>
      <c r="AX89" s="3">
        <v>3</v>
      </c>
      <c r="AY89" s="3">
        <f t="shared" si="58"/>
        <v>1</v>
      </c>
      <c r="AZ89" s="3">
        <v>1</v>
      </c>
      <c r="BA89" s="3">
        <f t="shared" si="59"/>
        <v>0</v>
      </c>
      <c r="BB89" s="3">
        <f t="shared" si="60"/>
        <v>0.66666666666666663</v>
      </c>
      <c r="BC89" s="3">
        <v>2</v>
      </c>
      <c r="BD89" s="3">
        <f t="shared" si="61"/>
        <v>0.5</v>
      </c>
      <c r="BE89" s="3">
        <v>3</v>
      </c>
      <c r="BF89" s="3">
        <f t="shared" si="62"/>
        <v>1</v>
      </c>
      <c r="BG89" s="3">
        <v>1</v>
      </c>
      <c r="BH89" s="3">
        <f t="shared" si="63"/>
        <v>0</v>
      </c>
      <c r="BI89" s="3">
        <f t="shared" si="64"/>
        <v>0.5</v>
      </c>
      <c r="BJ89" s="3">
        <f t="shared" si="34"/>
        <v>0.58833333333333326</v>
      </c>
    </row>
    <row r="90" spans="1:62" ht="15" x14ac:dyDescent="0.2">
      <c r="A90" s="3" t="s">
        <v>820</v>
      </c>
      <c r="B90" s="21" t="s">
        <v>3149</v>
      </c>
      <c r="C90" s="3" t="s">
        <v>821</v>
      </c>
      <c r="D90" s="3" t="s">
        <v>113</v>
      </c>
      <c r="E90" s="3" t="s">
        <v>638</v>
      </c>
      <c r="F90" s="3">
        <v>5</v>
      </c>
      <c r="G90" s="3">
        <f t="shared" si="35"/>
        <v>1</v>
      </c>
      <c r="H90" s="3">
        <v>5</v>
      </c>
      <c r="I90" s="3">
        <f t="shared" si="36"/>
        <v>1</v>
      </c>
      <c r="J90" s="3">
        <v>3</v>
      </c>
      <c r="K90" s="3">
        <f t="shared" si="37"/>
        <v>0.5</v>
      </c>
      <c r="L90" s="3">
        <f t="shared" si="38"/>
        <v>0.83333333333333337</v>
      </c>
      <c r="M90" s="3">
        <v>4</v>
      </c>
      <c r="N90" s="3">
        <f t="shared" si="65"/>
        <v>0.75</v>
      </c>
      <c r="O90" s="3">
        <v>5</v>
      </c>
      <c r="P90" s="3">
        <f t="shared" si="65"/>
        <v>1</v>
      </c>
      <c r="Q90" s="3">
        <v>5</v>
      </c>
      <c r="R90" s="3">
        <f t="shared" si="40"/>
        <v>1</v>
      </c>
      <c r="S90" s="3">
        <f t="shared" si="41"/>
        <v>0.91666666666666663</v>
      </c>
      <c r="T90" s="3">
        <v>3</v>
      </c>
      <c r="U90" s="3">
        <f t="shared" si="42"/>
        <v>0.4</v>
      </c>
      <c r="V90" s="3">
        <v>0</v>
      </c>
      <c r="W90" s="3">
        <f t="shared" si="43"/>
        <v>-0.2</v>
      </c>
      <c r="X90" s="3">
        <v>1</v>
      </c>
      <c r="Y90" s="3">
        <f t="shared" si="44"/>
        <v>0</v>
      </c>
      <c r="Z90" s="3">
        <v>0</v>
      </c>
      <c r="AA90" s="3">
        <f t="shared" si="45"/>
        <v>-0.2</v>
      </c>
      <c r="AB90" s="3">
        <v>0</v>
      </c>
      <c r="AC90" s="3">
        <f t="shared" si="46"/>
        <v>-0.2</v>
      </c>
      <c r="AD90" s="3">
        <v>0</v>
      </c>
      <c r="AE90" s="3">
        <f t="shared" si="47"/>
        <v>-0.2</v>
      </c>
      <c r="AF90" s="3">
        <v>1</v>
      </c>
      <c r="AG90" s="3">
        <f t="shared" si="48"/>
        <v>0</v>
      </c>
      <c r="AH90" s="3">
        <v>0</v>
      </c>
      <c r="AI90" s="3">
        <f t="shared" si="49"/>
        <v>-0.2</v>
      </c>
      <c r="AJ90" s="3">
        <f t="shared" si="50"/>
        <v>-7.5000000000000011E-2</v>
      </c>
      <c r="AK90" s="3">
        <v>0</v>
      </c>
      <c r="AL90" s="3">
        <f t="shared" si="51"/>
        <v>-0.2</v>
      </c>
      <c r="AM90" s="3">
        <v>0</v>
      </c>
      <c r="AN90" s="3">
        <f t="shared" si="52"/>
        <v>-0.2</v>
      </c>
      <c r="AO90" s="3">
        <v>1</v>
      </c>
      <c r="AP90" s="3">
        <f t="shared" si="53"/>
        <v>0</v>
      </c>
      <c r="AQ90" s="3">
        <v>1</v>
      </c>
      <c r="AR90" s="3">
        <f t="shared" si="54"/>
        <v>0</v>
      </c>
      <c r="AS90" s="3">
        <v>0</v>
      </c>
      <c r="AT90" s="3">
        <f t="shared" si="55"/>
        <v>-0.2</v>
      </c>
      <c r="AU90" s="3">
        <f t="shared" si="56"/>
        <v>-0.12000000000000002</v>
      </c>
      <c r="AV90" s="3">
        <v>3</v>
      </c>
      <c r="AW90" s="3">
        <f t="shared" si="57"/>
        <v>1</v>
      </c>
      <c r="AX90" s="3">
        <v>3</v>
      </c>
      <c r="AY90" s="3">
        <f t="shared" si="58"/>
        <v>1</v>
      </c>
      <c r="AZ90" s="3">
        <v>1</v>
      </c>
      <c r="BA90" s="3">
        <f t="shared" si="59"/>
        <v>0</v>
      </c>
      <c r="BB90" s="3">
        <f t="shared" si="60"/>
        <v>0.66666666666666663</v>
      </c>
      <c r="BC90" s="3">
        <v>3</v>
      </c>
      <c r="BD90" s="3">
        <f t="shared" si="61"/>
        <v>1</v>
      </c>
      <c r="BE90" s="3">
        <v>3</v>
      </c>
      <c r="BF90" s="3">
        <f t="shared" si="62"/>
        <v>1</v>
      </c>
      <c r="BG90" s="3">
        <v>1</v>
      </c>
      <c r="BH90" s="3">
        <f t="shared" si="63"/>
        <v>0</v>
      </c>
      <c r="BI90" s="3">
        <f t="shared" si="64"/>
        <v>0.66666666666666663</v>
      </c>
      <c r="BJ90" s="3">
        <f t="shared" si="34"/>
        <v>0.48138888888888887</v>
      </c>
    </row>
    <row r="91" spans="1:62" ht="15" x14ac:dyDescent="0.2">
      <c r="A91" s="3" t="s">
        <v>828</v>
      </c>
      <c r="B91" s="21" t="s">
        <v>3150</v>
      </c>
      <c r="C91" s="3" t="s">
        <v>829</v>
      </c>
      <c r="D91" s="3" t="s">
        <v>113</v>
      </c>
      <c r="E91" s="3" t="s">
        <v>830</v>
      </c>
      <c r="F91" s="3">
        <v>5</v>
      </c>
      <c r="G91" s="3">
        <f t="shared" si="35"/>
        <v>1</v>
      </c>
      <c r="H91" s="3">
        <v>5</v>
      </c>
      <c r="I91" s="3">
        <f t="shared" si="36"/>
        <v>1</v>
      </c>
      <c r="J91" s="3">
        <v>3</v>
      </c>
      <c r="K91" s="3">
        <f t="shared" si="37"/>
        <v>0.5</v>
      </c>
      <c r="L91" s="3">
        <f t="shared" si="38"/>
        <v>0.83333333333333337</v>
      </c>
      <c r="M91" s="3">
        <v>5</v>
      </c>
      <c r="N91" s="3">
        <f t="shared" si="65"/>
        <v>1</v>
      </c>
      <c r="O91" s="3">
        <v>5</v>
      </c>
      <c r="P91" s="3">
        <f t="shared" si="65"/>
        <v>1</v>
      </c>
      <c r="Q91" s="3">
        <v>5</v>
      </c>
      <c r="R91" s="3">
        <f t="shared" si="40"/>
        <v>1</v>
      </c>
      <c r="S91" s="3">
        <f t="shared" si="41"/>
        <v>1</v>
      </c>
      <c r="T91" s="3">
        <v>3</v>
      </c>
      <c r="U91" s="3">
        <f t="shared" si="42"/>
        <v>0.4</v>
      </c>
      <c r="V91" s="3">
        <v>1</v>
      </c>
      <c r="W91" s="3">
        <f t="shared" si="43"/>
        <v>0</v>
      </c>
      <c r="X91" s="3">
        <v>1</v>
      </c>
      <c r="Y91" s="3">
        <f t="shared" si="44"/>
        <v>0</v>
      </c>
      <c r="Z91" s="3">
        <v>0</v>
      </c>
      <c r="AA91" s="3">
        <f t="shared" si="45"/>
        <v>-0.2</v>
      </c>
      <c r="AB91" s="3">
        <v>0</v>
      </c>
      <c r="AC91" s="3">
        <f t="shared" si="46"/>
        <v>-0.2</v>
      </c>
      <c r="AD91" s="3">
        <v>1</v>
      </c>
      <c r="AE91" s="3">
        <f t="shared" si="47"/>
        <v>0</v>
      </c>
      <c r="AF91" s="3">
        <v>1</v>
      </c>
      <c r="AG91" s="3">
        <f t="shared" si="48"/>
        <v>0</v>
      </c>
      <c r="AH91" s="3">
        <v>0</v>
      </c>
      <c r="AI91" s="3">
        <f t="shared" si="49"/>
        <v>-0.2</v>
      </c>
      <c r="AJ91" s="3">
        <f t="shared" si="50"/>
        <v>-2.5000000000000001E-2</v>
      </c>
      <c r="AK91" s="3">
        <v>1</v>
      </c>
      <c r="AL91" s="3">
        <f t="shared" si="51"/>
        <v>0</v>
      </c>
      <c r="AM91" s="3">
        <v>0</v>
      </c>
      <c r="AN91" s="3">
        <f t="shared" si="52"/>
        <v>-0.2</v>
      </c>
      <c r="AO91" s="3">
        <v>0</v>
      </c>
      <c r="AP91" s="3">
        <f t="shared" si="53"/>
        <v>-0.2</v>
      </c>
      <c r="AQ91" s="3">
        <v>2</v>
      </c>
      <c r="AR91" s="3">
        <f t="shared" si="54"/>
        <v>0.2</v>
      </c>
      <c r="AS91" s="3">
        <v>2</v>
      </c>
      <c r="AT91" s="3">
        <f t="shared" si="55"/>
        <v>0.2</v>
      </c>
      <c r="AU91" s="3">
        <f t="shared" si="56"/>
        <v>0</v>
      </c>
      <c r="AV91" s="3">
        <v>2</v>
      </c>
      <c r="AW91" s="3">
        <f t="shared" si="57"/>
        <v>0.5</v>
      </c>
      <c r="AX91" s="3">
        <v>3</v>
      </c>
      <c r="AY91" s="3">
        <f t="shared" si="58"/>
        <v>1</v>
      </c>
      <c r="AZ91" s="3">
        <v>2</v>
      </c>
      <c r="BA91" s="3">
        <f t="shared" si="59"/>
        <v>0.5</v>
      </c>
      <c r="BB91" s="3">
        <f t="shared" si="60"/>
        <v>0.66666666666666663</v>
      </c>
      <c r="BC91" s="3">
        <v>3</v>
      </c>
      <c r="BD91" s="3">
        <f t="shared" si="61"/>
        <v>1</v>
      </c>
      <c r="BE91" s="3">
        <v>3</v>
      </c>
      <c r="BF91" s="3">
        <f t="shared" si="62"/>
        <v>1</v>
      </c>
      <c r="BG91" s="3">
        <v>3</v>
      </c>
      <c r="BH91" s="3">
        <f t="shared" si="63"/>
        <v>1</v>
      </c>
      <c r="BI91" s="3">
        <f t="shared" si="64"/>
        <v>1</v>
      </c>
      <c r="BJ91" s="3">
        <f t="shared" si="34"/>
        <v>0.57916666666666672</v>
      </c>
    </row>
    <row r="92" spans="1:62" ht="15" x14ac:dyDescent="0.2">
      <c r="A92" s="3" t="s">
        <v>841</v>
      </c>
      <c r="B92" s="21" t="s">
        <v>3152</v>
      </c>
      <c r="C92" s="3" t="s">
        <v>842</v>
      </c>
      <c r="D92" s="3" t="s">
        <v>124</v>
      </c>
      <c r="E92" s="3" t="s">
        <v>843</v>
      </c>
      <c r="F92" s="3">
        <v>4</v>
      </c>
      <c r="G92" s="3">
        <f t="shared" si="35"/>
        <v>0.75</v>
      </c>
      <c r="H92" s="3">
        <v>5</v>
      </c>
      <c r="I92" s="3">
        <f t="shared" si="36"/>
        <v>1</v>
      </c>
      <c r="J92" s="3">
        <v>3</v>
      </c>
      <c r="K92" s="3">
        <f t="shared" si="37"/>
        <v>0.5</v>
      </c>
      <c r="L92" s="3">
        <f t="shared" si="38"/>
        <v>0.75</v>
      </c>
      <c r="M92" s="3">
        <v>4</v>
      </c>
      <c r="N92" s="3">
        <f t="shared" si="65"/>
        <v>0.75</v>
      </c>
      <c r="O92" s="3">
        <v>5</v>
      </c>
      <c r="P92" s="3">
        <f t="shared" si="65"/>
        <v>1</v>
      </c>
      <c r="Q92" s="3">
        <v>5</v>
      </c>
      <c r="R92" s="3">
        <f t="shared" si="40"/>
        <v>1</v>
      </c>
      <c r="S92" s="3">
        <f t="shared" si="41"/>
        <v>0.91666666666666663</v>
      </c>
      <c r="T92" s="3">
        <v>2</v>
      </c>
      <c r="U92" s="3">
        <f t="shared" si="42"/>
        <v>0.2</v>
      </c>
      <c r="V92" s="3">
        <v>1</v>
      </c>
      <c r="W92" s="3">
        <f t="shared" si="43"/>
        <v>0</v>
      </c>
      <c r="X92" s="3">
        <v>2</v>
      </c>
      <c r="Y92" s="3">
        <f t="shared" si="44"/>
        <v>0.2</v>
      </c>
      <c r="Z92" s="3">
        <v>0</v>
      </c>
      <c r="AA92" s="3">
        <f t="shared" si="45"/>
        <v>-0.2</v>
      </c>
      <c r="AB92" s="3">
        <v>1</v>
      </c>
      <c r="AC92" s="3">
        <f t="shared" si="46"/>
        <v>0</v>
      </c>
      <c r="AD92" s="3">
        <v>0</v>
      </c>
      <c r="AE92" s="3">
        <f t="shared" si="47"/>
        <v>-0.2</v>
      </c>
      <c r="AF92" s="3">
        <v>0</v>
      </c>
      <c r="AG92" s="3">
        <f t="shared" si="48"/>
        <v>-0.2</v>
      </c>
      <c r="AH92" s="3">
        <v>0</v>
      </c>
      <c r="AI92" s="3">
        <f t="shared" si="49"/>
        <v>-0.2</v>
      </c>
      <c r="AJ92" s="3">
        <f t="shared" si="50"/>
        <v>-0.05</v>
      </c>
      <c r="AK92" s="3">
        <v>3</v>
      </c>
      <c r="AL92" s="3">
        <f t="shared" si="51"/>
        <v>0.4</v>
      </c>
      <c r="AM92" s="3">
        <v>2</v>
      </c>
      <c r="AN92" s="3">
        <f t="shared" si="52"/>
        <v>0.2</v>
      </c>
      <c r="AO92" s="3">
        <v>3</v>
      </c>
      <c r="AP92" s="3">
        <f t="shared" si="53"/>
        <v>0.4</v>
      </c>
      <c r="AQ92" s="3">
        <v>4</v>
      </c>
      <c r="AR92" s="3">
        <f t="shared" si="54"/>
        <v>0.6</v>
      </c>
      <c r="AS92" s="3">
        <v>0</v>
      </c>
      <c r="AT92" s="3">
        <f t="shared" si="55"/>
        <v>-0.2</v>
      </c>
      <c r="AU92" s="3">
        <f t="shared" si="56"/>
        <v>0.28000000000000003</v>
      </c>
      <c r="AV92" s="3">
        <v>3</v>
      </c>
      <c r="AW92" s="3">
        <f t="shared" si="57"/>
        <v>1</v>
      </c>
      <c r="AX92" s="3">
        <v>3</v>
      </c>
      <c r="AY92" s="3">
        <f t="shared" si="58"/>
        <v>1</v>
      </c>
      <c r="AZ92" s="3">
        <v>3</v>
      </c>
      <c r="BA92" s="3">
        <f t="shared" si="59"/>
        <v>1</v>
      </c>
      <c r="BB92" s="3">
        <f t="shared" si="60"/>
        <v>1</v>
      </c>
      <c r="BC92" s="3">
        <v>0</v>
      </c>
      <c r="BD92" s="3">
        <f t="shared" si="61"/>
        <v>-0.5</v>
      </c>
      <c r="BE92" s="3">
        <v>3</v>
      </c>
      <c r="BF92" s="3">
        <f t="shared" si="62"/>
        <v>1</v>
      </c>
      <c r="BG92" s="3">
        <v>0</v>
      </c>
      <c r="BH92" s="3">
        <f t="shared" si="63"/>
        <v>-0.5</v>
      </c>
      <c r="BI92" s="3">
        <f t="shared" si="64"/>
        <v>0</v>
      </c>
      <c r="BJ92" s="3">
        <f t="shared" si="34"/>
        <v>0.48277777777777775</v>
      </c>
    </row>
    <row r="93" spans="1:62" ht="15" x14ac:dyDescent="0.2">
      <c r="A93" s="3" t="s">
        <v>853</v>
      </c>
      <c r="B93" s="21" t="s">
        <v>3153</v>
      </c>
      <c r="C93" s="3" t="s">
        <v>854</v>
      </c>
      <c r="D93" s="3" t="s">
        <v>113</v>
      </c>
      <c r="E93" s="3" t="s">
        <v>855</v>
      </c>
      <c r="F93" s="3">
        <v>4</v>
      </c>
      <c r="G93" s="3">
        <f t="shared" si="35"/>
        <v>0.75</v>
      </c>
      <c r="H93" s="3">
        <v>5</v>
      </c>
      <c r="I93" s="3">
        <f t="shared" si="36"/>
        <v>1</v>
      </c>
      <c r="J93" s="3">
        <v>5</v>
      </c>
      <c r="K93" s="3">
        <f t="shared" si="37"/>
        <v>1</v>
      </c>
      <c r="L93" s="3">
        <f t="shared" si="38"/>
        <v>0.91666666666666663</v>
      </c>
      <c r="M93" s="3">
        <v>5</v>
      </c>
      <c r="N93" s="3">
        <f t="shared" si="65"/>
        <v>1</v>
      </c>
      <c r="O93" s="3">
        <v>5</v>
      </c>
      <c r="P93" s="3">
        <f t="shared" si="65"/>
        <v>1</v>
      </c>
      <c r="Q93" s="3">
        <v>4</v>
      </c>
      <c r="R93" s="3">
        <f t="shared" si="40"/>
        <v>0.75</v>
      </c>
      <c r="S93" s="3">
        <f t="shared" si="41"/>
        <v>0.91666666666666663</v>
      </c>
      <c r="T93" s="3">
        <v>4</v>
      </c>
      <c r="U93" s="3">
        <f t="shared" si="42"/>
        <v>0.6</v>
      </c>
      <c r="V93" s="3">
        <v>2</v>
      </c>
      <c r="W93" s="3">
        <f t="shared" si="43"/>
        <v>0.2</v>
      </c>
      <c r="X93" s="3">
        <v>3</v>
      </c>
      <c r="Y93" s="3">
        <f t="shared" si="44"/>
        <v>0.4</v>
      </c>
      <c r="Z93" s="3">
        <v>3</v>
      </c>
      <c r="AA93" s="3">
        <f t="shared" si="45"/>
        <v>0.4</v>
      </c>
      <c r="AB93" s="3">
        <v>1</v>
      </c>
      <c r="AC93" s="3">
        <f t="shared" si="46"/>
        <v>0</v>
      </c>
      <c r="AD93" s="3">
        <v>0</v>
      </c>
      <c r="AE93" s="3">
        <f t="shared" si="47"/>
        <v>-0.2</v>
      </c>
      <c r="AF93" s="3">
        <v>0</v>
      </c>
      <c r="AG93" s="3">
        <f t="shared" si="48"/>
        <v>-0.2</v>
      </c>
      <c r="AH93" s="3">
        <v>0</v>
      </c>
      <c r="AI93" s="3">
        <f t="shared" si="49"/>
        <v>-0.2</v>
      </c>
      <c r="AJ93" s="3">
        <f t="shared" si="50"/>
        <v>0.12500000000000003</v>
      </c>
      <c r="AK93" s="3">
        <v>2</v>
      </c>
      <c r="AL93" s="3">
        <f t="shared" si="51"/>
        <v>0.2</v>
      </c>
      <c r="AM93" s="3">
        <v>0</v>
      </c>
      <c r="AN93" s="3">
        <f t="shared" si="52"/>
        <v>-0.2</v>
      </c>
      <c r="AO93" s="3">
        <v>0</v>
      </c>
      <c r="AP93" s="3">
        <f t="shared" si="53"/>
        <v>-0.2</v>
      </c>
      <c r="AQ93" s="3">
        <v>0</v>
      </c>
      <c r="AR93" s="3">
        <f t="shared" si="54"/>
        <v>-0.2</v>
      </c>
      <c r="AS93" s="3">
        <v>0</v>
      </c>
      <c r="AT93" s="3">
        <f t="shared" si="55"/>
        <v>-0.2</v>
      </c>
      <c r="AU93" s="3">
        <f t="shared" si="56"/>
        <v>-0.12000000000000002</v>
      </c>
      <c r="AV93" s="3">
        <v>3</v>
      </c>
      <c r="AW93" s="3">
        <f t="shared" si="57"/>
        <v>1</v>
      </c>
      <c r="AX93" s="3">
        <v>3</v>
      </c>
      <c r="AY93" s="3">
        <f t="shared" si="58"/>
        <v>1</v>
      </c>
      <c r="AZ93" s="3">
        <v>2</v>
      </c>
      <c r="BA93" s="3">
        <f t="shared" si="59"/>
        <v>0.5</v>
      </c>
      <c r="BB93" s="3">
        <f t="shared" si="60"/>
        <v>0.83333333333333337</v>
      </c>
      <c r="BC93" s="3">
        <v>3</v>
      </c>
      <c r="BD93" s="3">
        <f t="shared" si="61"/>
        <v>1</v>
      </c>
      <c r="BE93" s="3">
        <v>3</v>
      </c>
      <c r="BF93" s="3">
        <f t="shared" si="62"/>
        <v>1</v>
      </c>
      <c r="BG93" s="3">
        <v>2</v>
      </c>
      <c r="BH93" s="3">
        <f t="shared" si="63"/>
        <v>0.5</v>
      </c>
      <c r="BI93" s="3">
        <f t="shared" si="64"/>
        <v>0.83333333333333337</v>
      </c>
      <c r="BJ93" s="3">
        <f t="shared" si="34"/>
        <v>0.58416666666666661</v>
      </c>
    </row>
    <row r="94" spans="1:62" ht="15" x14ac:dyDescent="0.2">
      <c r="A94" s="3" t="s">
        <v>867</v>
      </c>
      <c r="B94" s="21" t="s">
        <v>3137</v>
      </c>
      <c r="C94" s="3" t="s">
        <v>868</v>
      </c>
      <c r="D94" s="3" t="s">
        <v>124</v>
      </c>
      <c r="E94" s="3" t="s">
        <v>869</v>
      </c>
      <c r="F94" s="3">
        <v>4</v>
      </c>
      <c r="G94" s="3">
        <f t="shared" si="35"/>
        <v>0.75</v>
      </c>
      <c r="H94" s="3">
        <v>5</v>
      </c>
      <c r="I94" s="3">
        <f t="shared" si="36"/>
        <v>1</v>
      </c>
      <c r="J94" s="3">
        <v>3</v>
      </c>
      <c r="K94" s="3">
        <f t="shared" si="37"/>
        <v>0.5</v>
      </c>
      <c r="L94" s="3">
        <f t="shared" si="38"/>
        <v>0.75</v>
      </c>
      <c r="M94" s="3">
        <v>5</v>
      </c>
      <c r="N94" s="3">
        <f t="shared" si="65"/>
        <v>1</v>
      </c>
      <c r="O94" s="3">
        <v>5</v>
      </c>
      <c r="P94" s="3">
        <f t="shared" si="65"/>
        <v>1</v>
      </c>
      <c r="Q94" s="3">
        <v>5</v>
      </c>
      <c r="R94" s="3">
        <f t="shared" si="40"/>
        <v>1</v>
      </c>
      <c r="S94" s="3">
        <f t="shared" si="41"/>
        <v>1</v>
      </c>
      <c r="T94" s="3">
        <v>1</v>
      </c>
      <c r="U94" s="3">
        <f t="shared" si="42"/>
        <v>0</v>
      </c>
      <c r="V94" s="3">
        <v>0</v>
      </c>
      <c r="W94" s="3">
        <f t="shared" si="43"/>
        <v>-0.2</v>
      </c>
      <c r="X94" s="3">
        <v>1</v>
      </c>
      <c r="Y94" s="3">
        <f t="shared" si="44"/>
        <v>0</v>
      </c>
      <c r="Z94" s="3">
        <v>1</v>
      </c>
      <c r="AA94" s="3">
        <f t="shared" si="45"/>
        <v>0</v>
      </c>
      <c r="AB94" s="3">
        <v>1</v>
      </c>
      <c r="AC94" s="3">
        <f t="shared" si="46"/>
        <v>0</v>
      </c>
      <c r="AD94" s="3">
        <v>0</v>
      </c>
      <c r="AE94" s="3">
        <f t="shared" si="47"/>
        <v>-0.2</v>
      </c>
      <c r="AF94" s="3">
        <v>0</v>
      </c>
      <c r="AG94" s="3">
        <f t="shared" si="48"/>
        <v>-0.2</v>
      </c>
      <c r="AH94" s="3">
        <v>0</v>
      </c>
      <c r="AI94" s="3">
        <f t="shared" si="49"/>
        <v>-0.2</v>
      </c>
      <c r="AJ94" s="3">
        <f t="shared" si="50"/>
        <v>-0.1</v>
      </c>
      <c r="AK94" s="3">
        <v>1</v>
      </c>
      <c r="AL94" s="3">
        <f t="shared" si="51"/>
        <v>0</v>
      </c>
      <c r="AM94" s="3">
        <v>1</v>
      </c>
      <c r="AN94" s="3">
        <f t="shared" si="52"/>
        <v>0</v>
      </c>
      <c r="AO94" s="3">
        <v>1</v>
      </c>
      <c r="AP94" s="3">
        <f t="shared" si="53"/>
        <v>0</v>
      </c>
      <c r="AQ94" s="3">
        <v>1</v>
      </c>
      <c r="AR94" s="3">
        <f t="shared" si="54"/>
        <v>0</v>
      </c>
      <c r="AS94" s="3">
        <v>1</v>
      </c>
      <c r="AT94" s="3">
        <f t="shared" si="55"/>
        <v>0</v>
      </c>
      <c r="AU94" s="3">
        <f t="shared" si="56"/>
        <v>0</v>
      </c>
      <c r="AV94" s="3">
        <v>3</v>
      </c>
      <c r="AW94" s="3">
        <f t="shared" si="57"/>
        <v>1</v>
      </c>
      <c r="AX94" s="3">
        <v>3</v>
      </c>
      <c r="AY94" s="3">
        <f t="shared" si="58"/>
        <v>1</v>
      </c>
      <c r="AZ94" s="3">
        <v>3</v>
      </c>
      <c r="BA94" s="3">
        <f t="shared" si="59"/>
        <v>1</v>
      </c>
      <c r="BB94" s="3">
        <f t="shared" si="60"/>
        <v>1</v>
      </c>
      <c r="BC94" s="3">
        <v>3</v>
      </c>
      <c r="BD94" s="3">
        <f t="shared" si="61"/>
        <v>1</v>
      </c>
      <c r="BE94" s="3">
        <v>3</v>
      </c>
      <c r="BF94" s="3">
        <f t="shared" si="62"/>
        <v>1</v>
      </c>
      <c r="BG94" s="3">
        <v>3</v>
      </c>
      <c r="BH94" s="3">
        <f t="shared" si="63"/>
        <v>1</v>
      </c>
      <c r="BI94" s="3">
        <f t="shared" si="64"/>
        <v>1</v>
      </c>
      <c r="BJ94" s="3">
        <f t="shared" si="34"/>
        <v>0.60833333333333328</v>
      </c>
    </row>
    <row r="95" spans="1:62" ht="15" x14ac:dyDescent="0.2">
      <c r="A95" s="3" t="s">
        <v>877</v>
      </c>
      <c r="B95" s="21" t="s">
        <v>3137</v>
      </c>
      <c r="C95" s="3" t="s">
        <v>878</v>
      </c>
      <c r="D95" s="3" t="s">
        <v>124</v>
      </c>
      <c r="E95" s="3" t="s">
        <v>879</v>
      </c>
      <c r="G95" s="3">
        <f t="shared" si="35"/>
        <v>-0.25</v>
      </c>
      <c r="I95" s="3">
        <f t="shared" si="36"/>
        <v>-0.25</v>
      </c>
      <c r="K95" s="3">
        <f t="shared" si="37"/>
        <v>-0.25</v>
      </c>
      <c r="L95" s="3" t="str">
        <f t="shared" si="38"/>
        <v/>
      </c>
      <c r="N95" s="3">
        <f t="shared" si="65"/>
        <v>-0.25</v>
      </c>
      <c r="P95" s="3">
        <f t="shared" si="65"/>
        <v>-0.25</v>
      </c>
      <c r="R95" s="3">
        <f t="shared" si="40"/>
        <v>-0.25</v>
      </c>
      <c r="S95" s="3" t="str">
        <f t="shared" si="41"/>
        <v/>
      </c>
      <c r="U95" s="3" t="str">
        <f t="shared" si="42"/>
        <v/>
      </c>
      <c r="W95" s="3" t="str">
        <f t="shared" si="43"/>
        <v/>
      </c>
      <c r="Y95" s="3" t="str">
        <f t="shared" si="44"/>
        <v/>
      </c>
      <c r="AA95" s="3" t="str">
        <f t="shared" si="45"/>
        <v/>
      </c>
      <c r="AC95" s="3" t="str">
        <f t="shared" si="46"/>
        <v/>
      </c>
      <c r="AE95" s="3" t="str">
        <f t="shared" si="47"/>
        <v/>
      </c>
      <c r="AG95" s="3" t="str">
        <f t="shared" si="48"/>
        <v/>
      </c>
      <c r="AI95" s="3" t="str">
        <f t="shared" si="49"/>
        <v/>
      </c>
      <c r="AJ95" s="3" t="str">
        <f t="shared" si="50"/>
        <v/>
      </c>
      <c r="AL95" s="3" t="str">
        <f t="shared" si="51"/>
        <v/>
      </c>
      <c r="AN95" s="3" t="str">
        <f t="shared" si="52"/>
        <v/>
      </c>
      <c r="AP95" s="3" t="str">
        <f t="shared" si="53"/>
        <v/>
      </c>
      <c r="AR95" s="3" t="str">
        <f t="shared" si="54"/>
        <v/>
      </c>
      <c r="AT95" s="3" t="str">
        <f t="shared" si="55"/>
        <v/>
      </c>
      <c r="AU95" s="3" t="str">
        <f t="shared" si="56"/>
        <v/>
      </c>
      <c r="AW95" s="3" t="str">
        <f t="shared" si="57"/>
        <v/>
      </c>
      <c r="AY95" s="3" t="str">
        <f t="shared" si="58"/>
        <v/>
      </c>
      <c r="BA95" s="3" t="str">
        <f t="shared" si="59"/>
        <v/>
      </c>
      <c r="BB95" s="3" t="str">
        <f t="shared" si="60"/>
        <v/>
      </c>
      <c r="BD95" s="3" t="str">
        <f t="shared" si="61"/>
        <v/>
      </c>
      <c r="BF95" s="3" t="str">
        <f t="shared" si="62"/>
        <v/>
      </c>
      <c r="BH95" s="3" t="str">
        <f t="shared" si="63"/>
        <v/>
      </c>
      <c r="BI95" s="3" t="str">
        <f t="shared" si="64"/>
        <v/>
      </c>
      <c r="BJ95" s="3" t="str">
        <f t="shared" si="34"/>
        <v/>
      </c>
    </row>
    <row r="96" spans="1:62" ht="15" x14ac:dyDescent="0.2">
      <c r="A96" s="3" t="s">
        <v>238</v>
      </c>
      <c r="B96" s="21" t="s">
        <v>3137</v>
      </c>
      <c r="G96" s="3">
        <f t="shared" si="35"/>
        <v>-0.25</v>
      </c>
      <c r="I96" s="3">
        <f t="shared" si="36"/>
        <v>-0.25</v>
      </c>
      <c r="K96" s="3">
        <f t="shared" si="37"/>
        <v>-0.25</v>
      </c>
      <c r="L96" s="3" t="str">
        <f t="shared" si="38"/>
        <v/>
      </c>
      <c r="N96" s="3">
        <f t="shared" si="65"/>
        <v>-0.25</v>
      </c>
      <c r="P96" s="3">
        <f t="shared" si="65"/>
        <v>-0.25</v>
      </c>
      <c r="R96" s="3">
        <f t="shared" si="40"/>
        <v>-0.25</v>
      </c>
      <c r="S96" s="3" t="str">
        <f t="shared" si="41"/>
        <v/>
      </c>
      <c r="U96" s="3" t="str">
        <f t="shared" si="42"/>
        <v/>
      </c>
      <c r="W96" s="3" t="str">
        <f t="shared" si="43"/>
        <v/>
      </c>
      <c r="Y96" s="3" t="str">
        <f t="shared" si="44"/>
        <v/>
      </c>
      <c r="AA96" s="3" t="str">
        <f t="shared" si="45"/>
        <v/>
      </c>
      <c r="AC96" s="3" t="str">
        <f t="shared" si="46"/>
        <v/>
      </c>
      <c r="AE96" s="3" t="str">
        <f t="shared" si="47"/>
        <v/>
      </c>
      <c r="AG96" s="3" t="str">
        <f t="shared" si="48"/>
        <v/>
      </c>
      <c r="AI96" s="3" t="str">
        <f t="shared" si="49"/>
        <v/>
      </c>
      <c r="AJ96" s="3" t="str">
        <f t="shared" si="50"/>
        <v/>
      </c>
      <c r="AL96" s="3" t="str">
        <f t="shared" si="51"/>
        <v/>
      </c>
      <c r="AN96" s="3" t="str">
        <f t="shared" si="52"/>
        <v/>
      </c>
      <c r="AP96" s="3" t="str">
        <f t="shared" si="53"/>
        <v/>
      </c>
      <c r="AR96" s="3" t="str">
        <f t="shared" si="54"/>
        <v/>
      </c>
      <c r="AT96" s="3" t="str">
        <f t="shared" si="55"/>
        <v/>
      </c>
      <c r="AU96" s="3" t="str">
        <f t="shared" si="56"/>
        <v/>
      </c>
      <c r="AW96" s="3" t="str">
        <f t="shared" si="57"/>
        <v/>
      </c>
      <c r="AY96" s="3" t="str">
        <f t="shared" si="58"/>
        <v/>
      </c>
      <c r="BA96" s="3" t="str">
        <f t="shared" si="59"/>
        <v/>
      </c>
      <c r="BB96" s="3" t="str">
        <f t="shared" si="60"/>
        <v/>
      </c>
      <c r="BD96" s="3" t="str">
        <f t="shared" si="61"/>
        <v/>
      </c>
      <c r="BF96" s="3" t="str">
        <f t="shared" si="62"/>
        <v/>
      </c>
      <c r="BH96" s="3" t="str">
        <f t="shared" si="63"/>
        <v/>
      </c>
      <c r="BI96" s="3" t="str">
        <f t="shared" si="64"/>
        <v/>
      </c>
      <c r="BJ96" s="3" t="str">
        <f t="shared" si="34"/>
        <v/>
      </c>
    </row>
    <row r="97" spans="1:62" ht="15" x14ac:dyDescent="0.2">
      <c r="A97" s="3" t="s">
        <v>880</v>
      </c>
      <c r="B97" s="21" t="s">
        <v>3139</v>
      </c>
      <c r="C97" s="3" t="s">
        <v>881</v>
      </c>
      <c r="D97" s="3" t="s">
        <v>124</v>
      </c>
      <c r="E97" s="3" t="s">
        <v>549</v>
      </c>
      <c r="F97" s="3">
        <v>5</v>
      </c>
      <c r="G97" s="3">
        <f t="shared" si="35"/>
        <v>1</v>
      </c>
      <c r="H97" s="3">
        <v>5</v>
      </c>
      <c r="I97" s="3">
        <f t="shared" si="36"/>
        <v>1</v>
      </c>
      <c r="J97" s="3">
        <v>2</v>
      </c>
      <c r="K97" s="3">
        <f t="shared" si="37"/>
        <v>0.25</v>
      </c>
      <c r="L97" s="3">
        <f t="shared" si="38"/>
        <v>0.75</v>
      </c>
      <c r="M97" s="3">
        <v>3</v>
      </c>
      <c r="N97" s="3">
        <f t="shared" si="65"/>
        <v>0.5</v>
      </c>
      <c r="O97" s="3">
        <v>5</v>
      </c>
      <c r="P97" s="3">
        <f t="shared" si="65"/>
        <v>1</v>
      </c>
      <c r="Q97" s="3">
        <v>5</v>
      </c>
      <c r="R97" s="3">
        <f t="shared" si="40"/>
        <v>1</v>
      </c>
      <c r="S97" s="3">
        <f t="shared" si="41"/>
        <v>0.83333333333333337</v>
      </c>
      <c r="T97" s="3">
        <v>1</v>
      </c>
      <c r="U97" s="3">
        <f t="shared" si="42"/>
        <v>0</v>
      </c>
      <c r="V97" s="3">
        <v>0</v>
      </c>
      <c r="W97" s="3">
        <f t="shared" si="43"/>
        <v>-0.2</v>
      </c>
      <c r="X97" s="3">
        <v>2</v>
      </c>
      <c r="Y97" s="3">
        <f t="shared" si="44"/>
        <v>0.2</v>
      </c>
      <c r="Z97" s="3">
        <v>1</v>
      </c>
      <c r="AA97" s="3">
        <f t="shared" si="45"/>
        <v>0</v>
      </c>
      <c r="AB97" s="3">
        <v>0</v>
      </c>
      <c r="AC97" s="3">
        <f t="shared" si="46"/>
        <v>-0.2</v>
      </c>
      <c r="AD97" s="3">
        <v>0</v>
      </c>
      <c r="AE97" s="3">
        <f t="shared" si="47"/>
        <v>-0.2</v>
      </c>
      <c r="AF97" s="3">
        <v>1</v>
      </c>
      <c r="AG97" s="3">
        <f t="shared" si="48"/>
        <v>0</v>
      </c>
      <c r="AH97" s="3">
        <v>0</v>
      </c>
      <c r="AI97" s="3">
        <f t="shared" si="49"/>
        <v>-0.2</v>
      </c>
      <c r="AJ97" s="3">
        <f t="shared" si="50"/>
        <v>-7.5000000000000011E-2</v>
      </c>
      <c r="AK97" s="3">
        <v>3</v>
      </c>
      <c r="AL97" s="3">
        <f t="shared" si="51"/>
        <v>0.4</v>
      </c>
      <c r="AM97" s="3">
        <v>0</v>
      </c>
      <c r="AN97" s="3">
        <f t="shared" si="52"/>
        <v>-0.2</v>
      </c>
      <c r="AO97" s="3">
        <v>3</v>
      </c>
      <c r="AP97" s="3">
        <f t="shared" si="53"/>
        <v>0.4</v>
      </c>
      <c r="AQ97" s="3">
        <v>1</v>
      </c>
      <c r="AR97" s="3">
        <f t="shared" si="54"/>
        <v>0</v>
      </c>
      <c r="AS97" s="3">
        <v>3</v>
      </c>
      <c r="AT97" s="3">
        <f t="shared" si="55"/>
        <v>0.4</v>
      </c>
      <c r="AU97" s="3">
        <f t="shared" si="56"/>
        <v>0.2</v>
      </c>
      <c r="AV97" s="3">
        <v>3</v>
      </c>
      <c r="AW97" s="3">
        <f t="shared" si="57"/>
        <v>1</v>
      </c>
      <c r="AX97" s="3">
        <v>3</v>
      </c>
      <c r="AY97" s="3">
        <f t="shared" si="58"/>
        <v>1</v>
      </c>
      <c r="AZ97" s="3">
        <v>3</v>
      </c>
      <c r="BA97" s="3">
        <f t="shared" si="59"/>
        <v>1</v>
      </c>
      <c r="BB97" s="3">
        <f t="shared" si="60"/>
        <v>1</v>
      </c>
      <c r="BC97" s="3">
        <v>0</v>
      </c>
      <c r="BD97" s="3">
        <f t="shared" si="61"/>
        <v>-0.5</v>
      </c>
      <c r="BE97" s="3">
        <v>2</v>
      </c>
      <c r="BF97" s="3">
        <f t="shared" si="62"/>
        <v>0.5</v>
      </c>
      <c r="BG97" s="3">
        <v>2</v>
      </c>
      <c r="BH97" s="3">
        <f t="shared" si="63"/>
        <v>0.5</v>
      </c>
      <c r="BI97" s="3">
        <f t="shared" si="64"/>
        <v>0.16666666666666666</v>
      </c>
      <c r="BJ97" s="3">
        <f t="shared" si="34"/>
        <v>0.47916666666666669</v>
      </c>
    </row>
    <row r="98" spans="1:62" ht="15" x14ac:dyDescent="0.2">
      <c r="A98" s="3" t="s">
        <v>892</v>
      </c>
      <c r="B98" s="21" t="s">
        <v>3137</v>
      </c>
      <c r="C98" s="3" t="s">
        <v>893</v>
      </c>
      <c r="D98" s="3" t="s">
        <v>113</v>
      </c>
      <c r="E98" s="3" t="s">
        <v>894</v>
      </c>
      <c r="F98" s="3">
        <v>5</v>
      </c>
      <c r="G98" s="3">
        <f t="shared" si="35"/>
        <v>1</v>
      </c>
      <c r="H98" s="3">
        <v>5</v>
      </c>
      <c r="I98" s="3">
        <f t="shared" si="36"/>
        <v>1</v>
      </c>
      <c r="J98" s="3">
        <v>5</v>
      </c>
      <c r="K98" s="3">
        <f t="shared" si="37"/>
        <v>1</v>
      </c>
      <c r="L98" s="3">
        <f t="shared" si="38"/>
        <v>1</v>
      </c>
      <c r="M98" s="3">
        <v>5</v>
      </c>
      <c r="N98" s="3">
        <f t="shared" si="65"/>
        <v>1</v>
      </c>
      <c r="O98" s="3">
        <v>5</v>
      </c>
      <c r="P98" s="3">
        <f t="shared" si="65"/>
        <v>1</v>
      </c>
      <c r="Q98" s="3">
        <v>4</v>
      </c>
      <c r="R98" s="3">
        <f t="shared" si="40"/>
        <v>0.75</v>
      </c>
      <c r="S98" s="3">
        <f t="shared" si="41"/>
        <v>0.91666666666666663</v>
      </c>
      <c r="T98" s="3">
        <v>5</v>
      </c>
      <c r="U98" s="3">
        <f t="shared" si="42"/>
        <v>0.8</v>
      </c>
      <c r="V98" s="3">
        <v>3</v>
      </c>
      <c r="W98" s="3">
        <f t="shared" si="43"/>
        <v>0.4</v>
      </c>
      <c r="X98" s="3">
        <v>2</v>
      </c>
      <c r="Y98" s="3">
        <f t="shared" si="44"/>
        <v>0.2</v>
      </c>
      <c r="Z98" s="3">
        <v>4</v>
      </c>
      <c r="AA98" s="3">
        <f t="shared" si="45"/>
        <v>0.6</v>
      </c>
      <c r="AB98" s="3">
        <v>0</v>
      </c>
      <c r="AC98" s="3">
        <f t="shared" si="46"/>
        <v>-0.2</v>
      </c>
      <c r="AD98" s="3">
        <v>1</v>
      </c>
      <c r="AE98" s="3">
        <f t="shared" si="47"/>
        <v>0</v>
      </c>
      <c r="AF98" s="3">
        <v>0</v>
      </c>
      <c r="AG98" s="3">
        <f t="shared" si="48"/>
        <v>-0.2</v>
      </c>
      <c r="AH98" s="3">
        <v>0</v>
      </c>
      <c r="AI98" s="3">
        <f t="shared" si="49"/>
        <v>-0.2</v>
      </c>
      <c r="AJ98" s="3">
        <f t="shared" si="50"/>
        <v>0.17500000000000002</v>
      </c>
      <c r="AK98" s="3">
        <v>6</v>
      </c>
      <c r="AL98" s="3">
        <f t="shared" si="51"/>
        <v>1</v>
      </c>
      <c r="AM98" s="3">
        <v>3</v>
      </c>
      <c r="AN98" s="3">
        <f t="shared" si="52"/>
        <v>0.4</v>
      </c>
      <c r="AO98" s="3">
        <v>6</v>
      </c>
      <c r="AP98" s="3">
        <f t="shared" si="53"/>
        <v>1</v>
      </c>
      <c r="AQ98" s="3">
        <v>0</v>
      </c>
      <c r="AR98" s="3">
        <f t="shared" si="54"/>
        <v>-0.2</v>
      </c>
      <c r="AS98" s="3">
        <v>6</v>
      </c>
      <c r="AT98" s="3">
        <f t="shared" si="55"/>
        <v>1</v>
      </c>
      <c r="AU98" s="3">
        <f t="shared" si="56"/>
        <v>0.6399999999999999</v>
      </c>
      <c r="AV98" s="3">
        <v>3</v>
      </c>
      <c r="AW98" s="3">
        <f t="shared" si="57"/>
        <v>1</v>
      </c>
      <c r="AX98" s="3">
        <v>3</v>
      </c>
      <c r="AY98" s="3">
        <f t="shared" si="58"/>
        <v>1</v>
      </c>
      <c r="AZ98" s="3">
        <v>2</v>
      </c>
      <c r="BA98" s="3">
        <f t="shared" si="59"/>
        <v>0.5</v>
      </c>
      <c r="BB98" s="3">
        <f t="shared" si="60"/>
        <v>0.83333333333333337</v>
      </c>
      <c r="BC98" s="3">
        <v>3</v>
      </c>
      <c r="BD98" s="3">
        <f t="shared" si="61"/>
        <v>1</v>
      </c>
      <c r="BE98" s="3">
        <v>3</v>
      </c>
      <c r="BF98" s="3">
        <f t="shared" si="62"/>
        <v>1</v>
      </c>
      <c r="BG98" s="3">
        <v>2</v>
      </c>
      <c r="BH98" s="3">
        <f t="shared" si="63"/>
        <v>0.5</v>
      </c>
      <c r="BI98" s="3">
        <f t="shared" si="64"/>
        <v>0.83333333333333337</v>
      </c>
      <c r="BJ98" s="3">
        <f t="shared" si="34"/>
        <v>0.73305555555555557</v>
      </c>
    </row>
    <row r="99" spans="1:62" ht="15" x14ac:dyDescent="0.2">
      <c r="A99" s="3" t="s">
        <v>900</v>
      </c>
      <c r="B99" s="21" t="s">
        <v>3137</v>
      </c>
      <c r="C99" s="3" t="s">
        <v>901</v>
      </c>
      <c r="D99" s="3" t="s">
        <v>124</v>
      </c>
      <c r="E99" s="3" t="s">
        <v>902</v>
      </c>
      <c r="F99" s="3">
        <v>4</v>
      </c>
      <c r="G99" s="3">
        <f t="shared" si="35"/>
        <v>0.75</v>
      </c>
      <c r="H99" s="3">
        <v>5</v>
      </c>
      <c r="I99" s="3">
        <f t="shared" si="36"/>
        <v>1</v>
      </c>
      <c r="J99" s="3">
        <v>4</v>
      </c>
      <c r="K99" s="3">
        <f t="shared" si="37"/>
        <v>0.75</v>
      </c>
      <c r="L99" s="3">
        <f t="shared" si="38"/>
        <v>0.83333333333333337</v>
      </c>
      <c r="M99" s="3">
        <v>5</v>
      </c>
      <c r="N99" s="3">
        <f t="shared" si="65"/>
        <v>1</v>
      </c>
      <c r="O99" s="3">
        <v>5</v>
      </c>
      <c r="P99" s="3">
        <f t="shared" si="65"/>
        <v>1</v>
      </c>
      <c r="Q99" s="3">
        <v>4</v>
      </c>
      <c r="R99" s="3">
        <f t="shared" si="40"/>
        <v>0.75</v>
      </c>
      <c r="S99" s="3">
        <f t="shared" si="41"/>
        <v>0.91666666666666663</v>
      </c>
      <c r="T99" s="3">
        <v>2</v>
      </c>
      <c r="U99" s="3">
        <f t="shared" si="42"/>
        <v>0.2</v>
      </c>
      <c r="V99" s="3">
        <v>1</v>
      </c>
      <c r="W99" s="3">
        <f t="shared" si="43"/>
        <v>0</v>
      </c>
      <c r="X99" s="3">
        <v>1</v>
      </c>
      <c r="Y99" s="3">
        <f t="shared" si="44"/>
        <v>0</v>
      </c>
      <c r="Z99" s="3">
        <v>0</v>
      </c>
      <c r="AA99" s="3">
        <f t="shared" si="45"/>
        <v>-0.2</v>
      </c>
      <c r="AB99" s="3">
        <v>0</v>
      </c>
      <c r="AC99" s="3">
        <f t="shared" si="46"/>
        <v>-0.2</v>
      </c>
      <c r="AD99" s="3">
        <v>0</v>
      </c>
      <c r="AE99" s="3">
        <f t="shared" si="47"/>
        <v>-0.2</v>
      </c>
      <c r="AF99" s="3">
        <v>0</v>
      </c>
      <c r="AG99" s="3">
        <f t="shared" si="48"/>
        <v>-0.2</v>
      </c>
      <c r="AH99" s="3">
        <v>1</v>
      </c>
      <c r="AI99" s="3">
        <f t="shared" si="49"/>
        <v>0</v>
      </c>
      <c r="AJ99" s="3">
        <f t="shared" si="50"/>
        <v>-7.5000000000000011E-2</v>
      </c>
      <c r="AK99" s="3">
        <v>2</v>
      </c>
      <c r="AL99" s="3">
        <f t="shared" si="51"/>
        <v>0.2</v>
      </c>
      <c r="AM99" s="3">
        <v>2</v>
      </c>
      <c r="AN99" s="3">
        <f t="shared" si="52"/>
        <v>0.2</v>
      </c>
      <c r="AO99" s="3">
        <v>1</v>
      </c>
      <c r="AP99" s="3">
        <f t="shared" si="53"/>
        <v>0</v>
      </c>
      <c r="AQ99" s="3">
        <v>3</v>
      </c>
      <c r="AR99" s="3">
        <f t="shared" si="54"/>
        <v>0.4</v>
      </c>
      <c r="AS99" s="3">
        <v>0</v>
      </c>
      <c r="AT99" s="3">
        <f t="shared" si="55"/>
        <v>-0.2</v>
      </c>
      <c r="AU99" s="3">
        <f t="shared" si="56"/>
        <v>0.12000000000000002</v>
      </c>
      <c r="AV99" s="3">
        <v>2</v>
      </c>
      <c r="AW99" s="3">
        <f t="shared" si="57"/>
        <v>0.5</v>
      </c>
      <c r="AX99" s="3">
        <v>3</v>
      </c>
      <c r="AY99" s="3">
        <f t="shared" si="58"/>
        <v>1</v>
      </c>
      <c r="AZ99" s="3">
        <v>1</v>
      </c>
      <c r="BA99" s="3">
        <f t="shared" si="59"/>
        <v>0</v>
      </c>
      <c r="BB99" s="3">
        <f t="shared" si="60"/>
        <v>0.5</v>
      </c>
      <c r="BC99" s="3">
        <v>1</v>
      </c>
      <c r="BD99" s="3">
        <f t="shared" si="61"/>
        <v>0</v>
      </c>
      <c r="BE99" s="3">
        <v>3</v>
      </c>
      <c r="BF99" s="3">
        <f t="shared" si="62"/>
        <v>1</v>
      </c>
      <c r="BG99" s="3">
        <v>2</v>
      </c>
      <c r="BH99" s="3">
        <f t="shared" si="63"/>
        <v>0.5</v>
      </c>
      <c r="BI99" s="3">
        <f t="shared" si="64"/>
        <v>0.5</v>
      </c>
      <c r="BJ99" s="3">
        <f t="shared" si="34"/>
        <v>0.46583333333333332</v>
      </c>
    </row>
    <row r="100" spans="1:62" ht="15" x14ac:dyDescent="0.2">
      <c r="A100" s="3" t="s">
        <v>910</v>
      </c>
      <c r="B100" s="21" t="s">
        <v>3137</v>
      </c>
      <c r="C100" s="3" t="s">
        <v>911</v>
      </c>
      <c r="D100" s="3" t="s">
        <v>124</v>
      </c>
      <c r="E100" s="3" t="s">
        <v>691</v>
      </c>
      <c r="F100" s="3">
        <v>5</v>
      </c>
      <c r="G100" s="3">
        <f t="shared" si="35"/>
        <v>1</v>
      </c>
      <c r="H100" s="3">
        <v>5</v>
      </c>
      <c r="I100" s="3">
        <f t="shared" si="36"/>
        <v>1</v>
      </c>
      <c r="J100" s="3">
        <v>4</v>
      </c>
      <c r="K100" s="3">
        <f t="shared" si="37"/>
        <v>0.75</v>
      </c>
      <c r="L100" s="3">
        <f t="shared" si="38"/>
        <v>0.91666666666666663</v>
      </c>
      <c r="M100" s="3">
        <v>5</v>
      </c>
      <c r="N100" s="3">
        <f t="shared" ref="N100:P115" si="66">(M100-1)/4</f>
        <v>1</v>
      </c>
      <c r="O100" s="3">
        <v>5</v>
      </c>
      <c r="P100" s="3">
        <f t="shared" si="66"/>
        <v>1</v>
      </c>
      <c r="Q100" s="3">
        <v>5</v>
      </c>
      <c r="R100" s="3">
        <f t="shared" si="40"/>
        <v>1</v>
      </c>
      <c r="S100" s="3">
        <f t="shared" si="41"/>
        <v>1</v>
      </c>
      <c r="T100" s="3">
        <v>2</v>
      </c>
      <c r="U100" s="3">
        <f t="shared" si="42"/>
        <v>0.2</v>
      </c>
      <c r="V100" s="3">
        <v>1</v>
      </c>
      <c r="W100" s="3">
        <f t="shared" si="43"/>
        <v>0</v>
      </c>
      <c r="X100" s="3">
        <v>1</v>
      </c>
      <c r="Y100" s="3">
        <f t="shared" si="44"/>
        <v>0</v>
      </c>
      <c r="Z100" s="3">
        <v>2</v>
      </c>
      <c r="AA100" s="3">
        <f t="shared" si="45"/>
        <v>0.2</v>
      </c>
      <c r="AB100" s="3">
        <v>1</v>
      </c>
      <c r="AC100" s="3">
        <f t="shared" si="46"/>
        <v>0</v>
      </c>
      <c r="AD100" s="3">
        <v>1</v>
      </c>
      <c r="AE100" s="3">
        <f t="shared" si="47"/>
        <v>0</v>
      </c>
      <c r="AF100" s="3">
        <v>1</v>
      </c>
      <c r="AG100" s="3">
        <f t="shared" si="48"/>
        <v>0</v>
      </c>
      <c r="AH100" s="3">
        <v>2</v>
      </c>
      <c r="AI100" s="3">
        <f t="shared" si="49"/>
        <v>0.2</v>
      </c>
      <c r="AJ100" s="3">
        <f t="shared" si="50"/>
        <v>7.5000000000000011E-2</v>
      </c>
      <c r="AK100" s="3">
        <v>2</v>
      </c>
      <c r="AL100" s="3">
        <f t="shared" si="51"/>
        <v>0.2</v>
      </c>
      <c r="AM100" s="3">
        <v>1</v>
      </c>
      <c r="AN100" s="3">
        <f t="shared" si="52"/>
        <v>0</v>
      </c>
      <c r="AO100" s="3">
        <v>6</v>
      </c>
      <c r="AP100" s="3">
        <f t="shared" si="53"/>
        <v>1</v>
      </c>
      <c r="AQ100" s="3">
        <v>1</v>
      </c>
      <c r="AR100" s="3">
        <f t="shared" si="54"/>
        <v>0</v>
      </c>
      <c r="AS100" s="3">
        <v>1</v>
      </c>
      <c r="AT100" s="3">
        <f t="shared" si="55"/>
        <v>0</v>
      </c>
      <c r="AU100" s="3">
        <f t="shared" si="56"/>
        <v>0.24</v>
      </c>
      <c r="AV100" s="3">
        <v>3</v>
      </c>
      <c r="AW100" s="3">
        <f t="shared" si="57"/>
        <v>1</v>
      </c>
      <c r="AX100" s="3">
        <v>3</v>
      </c>
      <c r="AY100" s="3">
        <f t="shared" si="58"/>
        <v>1</v>
      </c>
      <c r="AZ100" s="3">
        <v>3</v>
      </c>
      <c r="BA100" s="3">
        <f t="shared" si="59"/>
        <v>1</v>
      </c>
      <c r="BB100" s="3">
        <f t="shared" si="60"/>
        <v>1</v>
      </c>
      <c r="BC100" s="3">
        <v>3</v>
      </c>
      <c r="BD100" s="3">
        <f t="shared" si="61"/>
        <v>1</v>
      </c>
      <c r="BE100" s="3">
        <v>3</v>
      </c>
      <c r="BF100" s="3">
        <f t="shared" si="62"/>
        <v>1</v>
      </c>
      <c r="BG100" s="3">
        <v>3</v>
      </c>
      <c r="BH100" s="3">
        <f t="shared" si="63"/>
        <v>1</v>
      </c>
      <c r="BI100" s="3">
        <f t="shared" si="64"/>
        <v>1</v>
      </c>
      <c r="BJ100" s="3">
        <f t="shared" si="34"/>
        <v>0.70527777777777778</v>
      </c>
    </row>
    <row r="101" spans="1:62" ht="15" x14ac:dyDescent="0.2">
      <c r="A101" s="3" t="s">
        <v>922</v>
      </c>
      <c r="B101" s="21" t="s">
        <v>3137</v>
      </c>
      <c r="C101" s="3" t="s">
        <v>923</v>
      </c>
      <c r="D101" s="3" t="s">
        <v>144</v>
      </c>
      <c r="E101" s="3" t="s">
        <v>924</v>
      </c>
      <c r="F101" s="3">
        <v>5</v>
      </c>
      <c r="G101" s="3">
        <f t="shared" si="35"/>
        <v>1</v>
      </c>
      <c r="H101" s="3">
        <v>5</v>
      </c>
      <c r="I101" s="3">
        <f t="shared" si="36"/>
        <v>1</v>
      </c>
      <c r="J101" s="3">
        <v>4</v>
      </c>
      <c r="K101" s="3">
        <f t="shared" si="37"/>
        <v>0.75</v>
      </c>
      <c r="L101" s="3">
        <f t="shared" si="38"/>
        <v>0.91666666666666663</v>
      </c>
      <c r="M101" s="3">
        <v>5</v>
      </c>
      <c r="N101" s="3">
        <f t="shared" si="66"/>
        <v>1</v>
      </c>
      <c r="O101" s="3">
        <v>5</v>
      </c>
      <c r="P101" s="3">
        <f t="shared" si="66"/>
        <v>1</v>
      </c>
      <c r="Q101" s="3">
        <v>5</v>
      </c>
      <c r="R101" s="3">
        <f t="shared" si="40"/>
        <v>1</v>
      </c>
      <c r="S101" s="3">
        <f t="shared" si="41"/>
        <v>1</v>
      </c>
      <c r="T101" s="3">
        <v>3</v>
      </c>
      <c r="U101" s="3">
        <f t="shared" si="42"/>
        <v>0.4</v>
      </c>
      <c r="V101" s="3">
        <v>3</v>
      </c>
      <c r="W101" s="3">
        <f t="shared" si="43"/>
        <v>0.4</v>
      </c>
      <c r="X101" s="3">
        <v>3</v>
      </c>
      <c r="Y101" s="3">
        <f t="shared" si="44"/>
        <v>0.4</v>
      </c>
      <c r="Z101" s="3">
        <v>1</v>
      </c>
      <c r="AA101" s="3">
        <f t="shared" si="45"/>
        <v>0</v>
      </c>
      <c r="AB101" s="3">
        <v>2</v>
      </c>
      <c r="AC101" s="3">
        <f t="shared" si="46"/>
        <v>0.2</v>
      </c>
      <c r="AD101" s="3">
        <v>1</v>
      </c>
      <c r="AE101" s="3">
        <f t="shared" si="47"/>
        <v>0</v>
      </c>
      <c r="AF101" s="3">
        <v>2</v>
      </c>
      <c r="AG101" s="3">
        <f t="shared" si="48"/>
        <v>0.2</v>
      </c>
      <c r="AH101" s="3">
        <v>1</v>
      </c>
      <c r="AI101" s="3">
        <f t="shared" si="49"/>
        <v>0</v>
      </c>
      <c r="AJ101" s="3">
        <f t="shared" si="50"/>
        <v>0.2</v>
      </c>
      <c r="AK101" s="3">
        <v>4</v>
      </c>
      <c r="AL101" s="3">
        <f t="shared" si="51"/>
        <v>0.6</v>
      </c>
      <c r="AM101" s="3">
        <v>1</v>
      </c>
      <c r="AN101" s="3">
        <f t="shared" si="52"/>
        <v>0</v>
      </c>
      <c r="AO101" s="3">
        <v>2</v>
      </c>
      <c r="AP101" s="3">
        <f t="shared" si="53"/>
        <v>0.2</v>
      </c>
      <c r="AQ101" s="3">
        <v>1</v>
      </c>
      <c r="AR101" s="3">
        <f t="shared" si="54"/>
        <v>0</v>
      </c>
      <c r="AS101" s="3">
        <v>1</v>
      </c>
      <c r="AT101" s="3">
        <f t="shared" si="55"/>
        <v>0</v>
      </c>
      <c r="AU101" s="3">
        <f t="shared" si="56"/>
        <v>0.16</v>
      </c>
      <c r="AV101" s="3">
        <v>3</v>
      </c>
      <c r="AW101" s="3">
        <f t="shared" si="57"/>
        <v>1</v>
      </c>
      <c r="AX101" s="3">
        <v>3</v>
      </c>
      <c r="AY101" s="3">
        <f t="shared" si="58"/>
        <v>1</v>
      </c>
      <c r="AZ101" s="3">
        <v>2</v>
      </c>
      <c r="BA101" s="3">
        <f t="shared" si="59"/>
        <v>0.5</v>
      </c>
      <c r="BB101" s="3">
        <f t="shared" si="60"/>
        <v>0.83333333333333337</v>
      </c>
      <c r="BC101" s="3">
        <v>2</v>
      </c>
      <c r="BD101" s="3">
        <f t="shared" si="61"/>
        <v>0.5</v>
      </c>
      <c r="BE101" s="3">
        <v>2</v>
      </c>
      <c r="BF101" s="3">
        <f t="shared" si="62"/>
        <v>0.5</v>
      </c>
      <c r="BG101" s="3">
        <v>3</v>
      </c>
      <c r="BH101" s="3">
        <f t="shared" si="63"/>
        <v>1</v>
      </c>
      <c r="BI101" s="3">
        <f t="shared" si="64"/>
        <v>0.66666666666666663</v>
      </c>
      <c r="BJ101" s="3">
        <f t="shared" si="34"/>
        <v>0.62944444444444447</v>
      </c>
    </row>
    <row r="102" spans="1:62" ht="15" x14ac:dyDescent="0.2">
      <c r="A102" s="3" t="s">
        <v>940</v>
      </c>
      <c r="B102" s="21" t="s">
        <v>3152</v>
      </c>
      <c r="C102" s="3" t="s">
        <v>932</v>
      </c>
      <c r="D102" s="3" t="s">
        <v>124</v>
      </c>
      <c r="E102" s="3" t="s">
        <v>933</v>
      </c>
      <c r="F102" s="3">
        <v>4</v>
      </c>
      <c r="G102" s="3">
        <f t="shared" si="35"/>
        <v>0.75</v>
      </c>
      <c r="H102" s="3">
        <v>3</v>
      </c>
      <c r="I102" s="3">
        <f t="shared" si="36"/>
        <v>0.5</v>
      </c>
      <c r="J102" s="3">
        <v>4</v>
      </c>
      <c r="K102" s="3">
        <f t="shared" si="37"/>
        <v>0.75</v>
      </c>
      <c r="L102" s="3">
        <f t="shared" si="38"/>
        <v>0.66666666666666663</v>
      </c>
      <c r="M102" s="3">
        <v>3</v>
      </c>
      <c r="N102" s="3">
        <f t="shared" si="66"/>
        <v>0.5</v>
      </c>
      <c r="O102" s="3">
        <v>5</v>
      </c>
      <c r="P102" s="3">
        <f t="shared" si="66"/>
        <v>1</v>
      </c>
      <c r="Q102" s="3">
        <v>4</v>
      </c>
      <c r="R102" s="3">
        <f t="shared" si="40"/>
        <v>0.75</v>
      </c>
      <c r="S102" s="3">
        <f t="shared" si="41"/>
        <v>0.75</v>
      </c>
      <c r="T102" s="3">
        <v>1</v>
      </c>
      <c r="U102" s="3">
        <f t="shared" si="42"/>
        <v>0</v>
      </c>
      <c r="V102" s="3">
        <v>0</v>
      </c>
      <c r="W102" s="3">
        <f t="shared" si="43"/>
        <v>-0.2</v>
      </c>
      <c r="X102" s="3">
        <v>1</v>
      </c>
      <c r="Y102" s="3">
        <f t="shared" si="44"/>
        <v>0</v>
      </c>
      <c r="Z102" s="3">
        <v>0</v>
      </c>
      <c r="AA102" s="3">
        <f t="shared" si="45"/>
        <v>-0.2</v>
      </c>
      <c r="AB102" s="3">
        <v>0</v>
      </c>
      <c r="AC102" s="3">
        <f t="shared" si="46"/>
        <v>-0.2</v>
      </c>
      <c r="AD102" s="3">
        <v>0</v>
      </c>
      <c r="AE102" s="3">
        <f t="shared" si="47"/>
        <v>-0.2</v>
      </c>
      <c r="AF102" s="3">
        <v>1</v>
      </c>
      <c r="AG102" s="3">
        <f t="shared" si="48"/>
        <v>0</v>
      </c>
      <c r="AH102" s="3">
        <v>0</v>
      </c>
      <c r="AI102" s="3">
        <f t="shared" si="49"/>
        <v>-0.2</v>
      </c>
      <c r="AJ102" s="3">
        <f t="shared" si="50"/>
        <v>-0.125</v>
      </c>
      <c r="AK102" s="3">
        <v>1</v>
      </c>
      <c r="AL102" s="3">
        <f t="shared" si="51"/>
        <v>0</v>
      </c>
      <c r="AM102" s="3">
        <v>0</v>
      </c>
      <c r="AN102" s="3">
        <f t="shared" si="52"/>
        <v>-0.2</v>
      </c>
      <c r="AO102" s="3">
        <v>1</v>
      </c>
      <c r="AP102" s="3">
        <f t="shared" si="53"/>
        <v>0</v>
      </c>
      <c r="AQ102" s="3">
        <v>0</v>
      </c>
      <c r="AR102" s="3">
        <f t="shared" si="54"/>
        <v>-0.2</v>
      </c>
      <c r="AS102" s="3">
        <v>1</v>
      </c>
      <c r="AT102" s="3">
        <f t="shared" si="55"/>
        <v>0</v>
      </c>
      <c r="AU102" s="3">
        <f t="shared" si="56"/>
        <v>-0.08</v>
      </c>
      <c r="AV102" s="3">
        <v>3</v>
      </c>
      <c r="AW102" s="3">
        <f t="shared" si="57"/>
        <v>1</v>
      </c>
      <c r="AX102" s="3">
        <v>3</v>
      </c>
      <c r="AY102" s="3">
        <f t="shared" si="58"/>
        <v>1</v>
      </c>
      <c r="AZ102" s="3">
        <v>2</v>
      </c>
      <c r="BA102" s="3">
        <f t="shared" si="59"/>
        <v>0.5</v>
      </c>
      <c r="BB102" s="3">
        <f t="shared" si="60"/>
        <v>0.83333333333333337</v>
      </c>
      <c r="BC102" s="3">
        <v>0</v>
      </c>
      <c r="BD102" s="3">
        <f t="shared" si="61"/>
        <v>-0.5</v>
      </c>
      <c r="BE102" s="3">
        <v>2</v>
      </c>
      <c r="BF102" s="3">
        <f t="shared" si="62"/>
        <v>0.5</v>
      </c>
      <c r="BG102" s="3">
        <v>1</v>
      </c>
      <c r="BH102" s="3">
        <f t="shared" si="63"/>
        <v>0</v>
      </c>
      <c r="BI102" s="3">
        <f t="shared" si="64"/>
        <v>0</v>
      </c>
      <c r="BJ102" s="3">
        <f t="shared" si="34"/>
        <v>0.34083333333333332</v>
      </c>
    </row>
    <row r="103" spans="1:62" ht="15" x14ac:dyDescent="0.2">
      <c r="A103" s="3" t="s">
        <v>941</v>
      </c>
      <c r="B103" s="21" t="s">
        <v>3137</v>
      </c>
      <c r="C103" s="3" t="s">
        <v>942</v>
      </c>
      <c r="D103" s="3" t="s">
        <v>144</v>
      </c>
      <c r="E103" s="3" t="s">
        <v>943</v>
      </c>
      <c r="G103" s="3">
        <f t="shared" si="35"/>
        <v>-0.25</v>
      </c>
      <c r="I103" s="3">
        <f t="shared" si="36"/>
        <v>-0.25</v>
      </c>
      <c r="K103" s="3">
        <f t="shared" si="37"/>
        <v>-0.25</v>
      </c>
      <c r="L103" s="3" t="str">
        <f t="shared" si="38"/>
        <v/>
      </c>
      <c r="N103" s="3">
        <f t="shared" si="66"/>
        <v>-0.25</v>
      </c>
      <c r="P103" s="3">
        <f t="shared" si="66"/>
        <v>-0.25</v>
      </c>
      <c r="R103" s="3">
        <f t="shared" si="40"/>
        <v>-0.25</v>
      </c>
      <c r="S103" s="3" t="str">
        <f t="shared" si="41"/>
        <v/>
      </c>
      <c r="U103" s="3" t="str">
        <f t="shared" si="42"/>
        <v/>
      </c>
      <c r="W103" s="3" t="str">
        <f t="shared" si="43"/>
        <v/>
      </c>
      <c r="Y103" s="3" t="str">
        <f t="shared" si="44"/>
        <v/>
      </c>
      <c r="AA103" s="3" t="str">
        <f t="shared" si="45"/>
        <v/>
      </c>
      <c r="AC103" s="3" t="str">
        <f t="shared" si="46"/>
        <v/>
      </c>
      <c r="AE103" s="3" t="str">
        <f t="shared" si="47"/>
        <v/>
      </c>
      <c r="AG103" s="3" t="str">
        <f t="shared" si="48"/>
        <v/>
      </c>
      <c r="AI103" s="3" t="str">
        <f t="shared" si="49"/>
        <v/>
      </c>
      <c r="AJ103" s="3" t="str">
        <f t="shared" si="50"/>
        <v/>
      </c>
      <c r="AL103" s="3" t="str">
        <f t="shared" si="51"/>
        <v/>
      </c>
      <c r="AN103" s="3" t="str">
        <f t="shared" si="52"/>
        <v/>
      </c>
      <c r="AP103" s="3" t="str">
        <f t="shared" si="53"/>
        <v/>
      </c>
      <c r="AR103" s="3" t="str">
        <f t="shared" si="54"/>
        <v/>
      </c>
      <c r="AT103" s="3" t="str">
        <f t="shared" si="55"/>
        <v/>
      </c>
      <c r="AU103" s="3" t="str">
        <f t="shared" si="56"/>
        <v/>
      </c>
      <c r="AW103" s="3" t="str">
        <f t="shared" si="57"/>
        <v/>
      </c>
      <c r="AY103" s="3" t="str">
        <f t="shared" si="58"/>
        <v/>
      </c>
      <c r="BA103" s="3" t="str">
        <f t="shared" si="59"/>
        <v/>
      </c>
      <c r="BB103" s="3" t="str">
        <f t="shared" si="60"/>
        <v/>
      </c>
      <c r="BD103" s="3" t="str">
        <f t="shared" si="61"/>
        <v/>
      </c>
      <c r="BF103" s="3" t="str">
        <f t="shared" si="62"/>
        <v/>
      </c>
      <c r="BH103" s="3" t="str">
        <f t="shared" si="63"/>
        <v/>
      </c>
      <c r="BI103" s="3" t="str">
        <f t="shared" si="64"/>
        <v/>
      </c>
      <c r="BJ103" s="3" t="str">
        <f t="shared" si="34"/>
        <v/>
      </c>
    </row>
    <row r="104" spans="1:62" ht="15" x14ac:dyDescent="0.2">
      <c r="A104" s="3" t="s">
        <v>944</v>
      </c>
      <c r="B104" s="21" t="s">
        <v>3137</v>
      </c>
      <c r="C104" s="3" t="s">
        <v>945</v>
      </c>
      <c r="D104" s="3" t="s">
        <v>124</v>
      </c>
      <c r="E104" s="3" t="s">
        <v>303</v>
      </c>
      <c r="F104" s="3">
        <v>5</v>
      </c>
      <c r="G104" s="3">
        <f t="shared" si="35"/>
        <v>1</v>
      </c>
      <c r="H104" s="3">
        <v>5</v>
      </c>
      <c r="I104" s="3">
        <f t="shared" si="36"/>
        <v>1</v>
      </c>
      <c r="J104" s="3">
        <v>5</v>
      </c>
      <c r="K104" s="3">
        <f t="shared" si="37"/>
        <v>1</v>
      </c>
      <c r="L104" s="3">
        <f t="shared" si="38"/>
        <v>1</v>
      </c>
      <c r="M104" s="3">
        <v>5</v>
      </c>
      <c r="N104" s="3">
        <f t="shared" si="66"/>
        <v>1</v>
      </c>
      <c r="O104" s="3">
        <v>5</v>
      </c>
      <c r="P104" s="3">
        <f t="shared" si="66"/>
        <v>1</v>
      </c>
      <c r="Q104" s="3">
        <v>3</v>
      </c>
      <c r="R104" s="3">
        <f t="shared" si="40"/>
        <v>0.5</v>
      </c>
      <c r="S104" s="3">
        <f t="shared" si="41"/>
        <v>0.83333333333333337</v>
      </c>
      <c r="T104" s="3">
        <v>0</v>
      </c>
      <c r="U104" s="3">
        <f t="shared" si="42"/>
        <v>-0.2</v>
      </c>
      <c r="V104" s="3">
        <v>2</v>
      </c>
      <c r="W104" s="3">
        <f t="shared" si="43"/>
        <v>0.2</v>
      </c>
      <c r="X104" s="3">
        <v>2</v>
      </c>
      <c r="Y104" s="3">
        <f t="shared" si="44"/>
        <v>0.2</v>
      </c>
      <c r="Z104" s="3">
        <v>0</v>
      </c>
      <c r="AA104" s="3">
        <f t="shared" si="45"/>
        <v>-0.2</v>
      </c>
      <c r="AB104" s="3">
        <v>2</v>
      </c>
      <c r="AC104" s="3">
        <f t="shared" si="46"/>
        <v>0.2</v>
      </c>
      <c r="AD104" s="3">
        <v>0</v>
      </c>
      <c r="AE104" s="3">
        <f t="shared" si="47"/>
        <v>-0.2</v>
      </c>
      <c r="AF104" s="3">
        <v>0</v>
      </c>
      <c r="AG104" s="3">
        <f t="shared" si="48"/>
        <v>-0.2</v>
      </c>
      <c r="AH104" s="3">
        <v>0</v>
      </c>
      <c r="AI104" s="3">
        <f t="shared" si="49"/>
        <v>-0.2</v>
      </c>
      <c r="AJ104" s="3">
        <f t="shared" si="50"/>
        <v>-0.05</v>
      </c>
      <c r="AK104" s="3">
        <v>2</v>
      </c>
      <c r="AL104" s="3">
        <f t="shared" si="51"/>
        <v>0.2</v>
      </c>
      <c r="AM104" s="3">
        <v>0</v>
      </c>
      <c r="AN104" s="3">
        <f t="shared" si="52"/>
        <v>-0.2</v>
      </c>
      <c r="AO104" s="3">
        <v>0</v>
      </c>
      <c r="AP104" s="3">
        <f t="shared" si="53"/>
        <v>-0.2</v>
      </c>
      <c r="AQ104" s="3">
        <v>2</v>
      </c>
      <c r="AR104" s="3">
        <f t="shared" si="54"/>
        <v>0.2</v>
      </c>
      <c r="AS104" s="3">
        <v>2</v>
      </c>
      <c r="AT104" s="3">
        <f t="shared" si="55"/>
        <v>0.2</v>
      </c>
      <c r="AU104" s="3">
        <f t="shared" si="56"/>
        <v>0.04</v>
      </c>
      <c r="AV104" s="3">
        <v>2</v>
      </c>
      <c r="AW104" s="3">
        <f t="shared" si="57"/>
        <v>0.5</v>
      </c>
      <c r="AX104" s="3">
        <v>1</v>
      </c>
      <c r="AY104" s="3">
        <f t="shared" si="58"/>
        <v>0</v>
      </c>
      <c r="AZ104" s="3">
        <v>1</v>
      </c>
      <c r="BA104" s="3">
        <f t="shared" si="59"/>
        <v>0</v>
      </c>
      <c r="BB104" s="3">
        <f t="shared" si="60"/>
        <v>0.16666666666666666</v>
      </c>
      <c r="BC104" s="3">
        <v>3</v>
      </c>
      <c r="BD104" s="3">
        <f t="shared" si="61"/>
        <v>1</v>
      </c>
      <c r="BE104" s="3">
        <v>3</v>
      </c>
      <c r="BF104" s="3">
        <f t="shared" si="62"/>
        <v>1</v>
      </c>
      <c r="BG104" s="3">
        <v>3</v>
      </c>
      <c r="BH104" s="3">
        <f t="shared" si="63"/>
        <v>1</v>
      </c>
      <c r="BI104" s="3">
        <f t="shared" si="64"/>
        <v>1</v>
      </c>
      <c r="BJ104" s="3">
        <f t="shared" si="34"/>
        <v>0.49833333333333335</v>
      </c>
    </row>
    <row r="105" spans="1:62" ht="15" x14ac:dyDescent="0.2">
      <c r="A105" s="3" t="s">
        <v>956</v>
      </c>
      <c r="B105" s="21" t="s">
        <v>3153</v>
      </c>
      <c r="C105" s="3" t="s">
        <v>764</v>
      </c>
      <c r="D105" s="3" t="s">
        <v>144</v>
      </c>
      <c r="E105" s="3" t="s">
        <v>267</v>
      </c>
      <c r="F105" s="3">
        <v>5</v>
      </c>
      <c r="G105" s="3">
        <f t="shared" si="35"/>
        <v>1</v>
      </c>
      <c r="H105" s="3">
        <v>5</v>
      </c>
      <c r="I105" s="3">
        <f t="shared" si="36"/>
        <v>1</v>
      </c>
      <c r="J105" s="3">
        <v>3</v>
      </c>
      <c r="K105" s="3">
        <f t="shared" si="37"/>
        <v>0.5</v>
      </c>
      <c r="L105" s="3">
        <f t="shared" si="38"/>
        <v>0.83333333333333337</v>
      </c>
      <c r="M105" s="3">
        <v>5</v>
      </c>
      <c r="N105" s="3">
        <f t="shared" si="66"/>
        <v>1</v>
      </c>
      <c r="O105" s="3">
        <v>4</v>
      </c>
      <c r="P105" s="3">
        <f t="shared" si="66"/>
        <v>0.75</v>
      </c>
      <c r="Q105" s="3">
        <v>5</v>
      </c>
      <c r="R105" s="3">
        <f t="shared" si="40"/>
        <v>1</v>
      </c>
      <c r="S105" s="3">
        <f t="shared" si="41"/>
        <v>0.91666666666666663</v>
      </c>
      <c r="T105" s="3">
        <v>3</v>
      </c>
      <c r="U105" s="3">
        <f t="shared" si="42"/>
        <v>0.4</v>
      </c>
      <c r="V105" s="3">
        <v>0</v>
      </c>
      <c r="W105" s="3">
        <f t="shared" si="43"/>
        <v>-0.2</v>
      </c>
      <c r="X105" s="3">
        <v>1</v>
      </c>
      <c r="Y105" s="3">
        <f t="shared" si="44"/>
        <v>0</v>
      </c>
      <c r="Z105" s="3">
        <v>0</v>
      </c>
      <c r="AA105" s="3">
        <f t="shared" si="45"/>
        <v>-0.2</v>
      </c>
      <c r="AB105" s="3">
        <v>0</v>
      </c>
      <c r="AC105" s="3">
        <f t="shared" si="46"/>
        <v>-0.2</v>
      </c>
      <c r="AD105" s="3">
        <v>0</v>
      </c>
      <c r="AE105" s="3">
        <f t="shared" si="47"/>
        <v>-0.2</v>
      </c>
      <c r="AF105" s="3">
        <v>2</v>
      </c>
      <c r="AG105" s="3">
        <f t="shared" si="48"/>
        <v>0.2</v>
      </c>
      <c r="AH105" s="3">
        <v>0</v>
      </c>
      <c r="AI105" s="3">
        <f t="shared" si="49"/>
        <v>-0.2</v>
      </c>
      <c r="AJ105" s="3">
        <f t="shared" si="50"/>
        <v>-0.05</v>
      </c>
      <c r="AK105" s="3">
        <v>0</v>
      </c>
      <c r="AL105" s="3">
        <f t="shared" si="51"/>
        <v>-0.2</v>
      </c>
      <c r="AM105" s="3">
        <v>0</v>
      </c>
      <c r="AN105" s="3">
        <f t="shared" si="52"/>
        <v>-0.2</v>
      </c>
      <c r="AO105" s="3">
        <v>0</v>
      </c>
      <c r="AP105" s="3">
        <f t="shared" si="53"/>
        <v>-0.2</v>
      </c>
      <c r="AQ105" s="3">
        <v>0</v>
      </c>
      <c r="AR105" s="3">
        <f t="shared" si="54"/>
        <v>-0.2</v>
      </c>
      <c r="AS105" s="3">
        <v>6</v>
      </c>
      <c r="AT105" s="3">
        <f t="shared" si="55"/>
        <v>1</v>
      </c>
      <c r="AU105" s="3">
        <f t="shared" si="56"/>
        <v>3.9999999999999994E-2</v>
      </c>
      <c r="AV105" s="3">
        <v>2</v>
      </c>
      <c r="AW105" s="3">
        <f t="shared" si="57"/>
        <v>0.5</v>
      </c>
      <c r="AX105" s="3">
        <v>3</v>
      </c>
      <c r="AY105" s="3">
        <f t="shared" si="58"/>
        <v>1</v>
      </c>
      <c r="AZ105" s="3">
        <v>0</v>
      </c>
      <c r="BA105" s="3">
        <f t="shared" si="59"/>
        <v>-0.5</v>
      </c>
      <c r="BB105" s="3">
        <f t="shared" si="60"/>
        <v>0.33333333333333331</v>
      </c>
      <c r="BC105" s="3">
        <v>2</v>
      </c>
      <c r="BD105" s="3">
        <f t="shared" si="61"/>
        <v>0.5</v>
      </c>
      <c r="BE105" s="3">
        <v>2</v>
      </c>
      <c r="BF105" s="3">
        <f t="shared" si="62"/>
        <v>0.5</v>
      </c>
      <c r="BG105" s="3">
        <v>2</v>
      </c>
      <c r="BH105" s="3">
        <f t="shared" si="63"/>
        <v>0.5</v>
      </c>
      <c r="BI105" s="3">
        <f t="shared" si="64"/>
        <v>0.5</v>
      </c>
      <c r="BJ105" s="3">
        <f t="shared" si="34"/>
        <v>0.42888888888888888</v>
      </c>
    </row>
    <row r="106" spans="1:62" ht="15" x14ac:dyDescent="0.2">
      <c r="A106" s="3" t="s">
        <v>963</v>
      </c>
      <c r="B106" s="21" t="s">
        <v>3137</v>
      </c>
      <c r="C106" s="3" t="s">
        <v>964</v>
      </c>
      <c r="D106" s="3" t="s">
        <v>144</v>
      </c>
      <c r="E106" s="3" t="s">
        <v>965</v>
      </c>
      <c r="F106" s="3">
        <v>5</v>
      </c>
      <c r="G106" s="3">
        <f t="shared" si="35"/>
        <v>1</v>
      </c>
      <c r="H106" s="3">
        <v>5</v>
      </c>
      <c r="I106" s="3">
        <f t="shared" si="36"/>
        <v>1</v>
      </c>
      <c r="J106" s="3">
        <v>4</v>
      </c>
      <c r="K106" s="3">
        <f t="shared" si="37"/>
        <v>0.75</v>
      </c>
      <c r="L106" s="3">
        <f t="shared" si="38"/>
        <v>0.91666666666666663</v>
      </c>
      <c r="M106" s="3">
        <v>5</v>
      </c>
      <c r="N106" s="3">
        <f t="shared" si="66"/>
        <v>1</v>
      </c>
      <c r="O106" s="3">
        <v>5</v>
      </c>
      <c r="P106" s="3">
        <f t="shared" si="66"/>
        <v>1</v>
      </c>
      <c r="Q106" s="3">
        <v>5</v>
      </c>
      <c r="R106" s="3">
        <f t="shared" si="40"/>
        <v>1</v>
      </c>
      <c r="S106" s="3">
        <f t="shared" si="41"/>
        <v>1</v>
      </c>
      <c r="T106" s="3">
        <v>4</v>
      </c>
      <c r="U106" s="3">
        <f t="shared" si="42"/>
        <v>0.6</v>
      </c>
      <c r="V106" s="3">
        <v>3</v>
      </c>
      <c r="W106" s="3">
        <f t="shared" si="43"/>
        <v>0.4</v>
      </c>
      <c r="X106" s="3">
        <v>5</v>
      </c>
      <c r="Y106" s="3">
        <f t="shared" si="44"/>
        <v>0.8</v>
      </c>
      <c r="Z106" s="3">
        <v>1</v>
      </c>
      <c r="AA106" s="3">
        <f t="shared" si="45"/>
        <v>0</v>
      </c>
      <c r="AB106" s="3">
        <v>1</v>
      </c>
      <c r="AC106" s="3">
        <f t="shared" si="46"/>
        <v>0</v>
      </c>
      <c r="AD106" s="3">
        <v>1</v>
      </c>
      <c r="AE106" s="3">
        <f t="shared" si="47"/>
        <v>0</v>
      </c>
      <c r="AF106" s="3">
        <v>0</v>
      </c>
      <c r="AG106" s="3">
        <f t="shared" si="48"/>
        <v>-0.2</v>
      </c>
      <c r="AH106" s="3">
        <v>0</v>
      </c>
      <c r="AI106" s="3">
        <f t="shared" si="49"/>
        <v>-0.2</v>
      </c>
      <c r="AJ106" s="3">
        <f t="shared" si="50"/>
        <v>0.17500000000000002</v>
      </c>
      <c r="AK106" s="3">
        <v>3</v>
      </c>
      <c r="AL106" s="3">
        <f t="shared" si="51"/>
        <v>0.4</v>
      </c>
      <c r="AM106" s="3">
        <v>0</v>
      </c>
      <c r="AN106" s="3">
        <f t="shared" si="52"/>
        <v>-0.2</v>
      </c>
      <c r="AO106" s="3">
        <v>2</v>
      </c>
      <c r="AP106" s="3">
        <f t="shared" si="53"/>
        <v>0.2</v>
      </c>
      <c r="AQ106" s="3">
        <v>1</v>
      </c>
      <c r="AR106" s="3">
        <f t="shared" si="54"/>
        <v>0</v>
      </c>
      <c r="AS106" s="3">
        <v>1</v>
      </c>
      <c r="AT106" s="3">
        <f t="shared" si="55"/>
        <v>0</v>
      </c>
      <c r="AU106" s="3">
        <f t="shared" si="56"/>
        <v>0.08</v>
      </c>
      <c r="AV106" s="3">
        <v>3</v>
      </c>
      <c r="AW106" s="3">
        <f t="shared" si="57"/>
        <v>1</v>
      </c>
      <c r="AX106" s="3">
        <v>3</v>
      </c>
      <c r="AY106" s="3">
        <f t="shared" si="58"/>
        <v>1</v>
      </c>
      <c r="AZ106" s="3">
        <v>2</v>
      </c>
      <c r="BA106" s="3">
        <f t="shared" si="59"/>
        <v>0.5</v>
      </c>
      <c r="BB106" s="3">
        <f t="shared" si="60"/>
        <v>0.83333333333333337</v>
      </c>
      <c r="BC106" s="3">
        <v>1</v>
      </c>
      <c r="BD106" s="3">
        <f t="shared" si="61"/>
        <v>0</v>
      </c>
      <c r="BE106" s="3">
        <v>3</v>
      </c>
      <c r="BF106" s="3">
        <f t="shared" si="62"/>
        <v>1</v>
      </c>
      <c r="BG106" s="3">
        <v>2</v>
      </c>
      <c r="BH106" s="3">
        <f t="shared" si="63"/>
        <v>0.5</v>
      </c>
      <c r="BI106" s="3">
        <f t="shared" si="64"/>
        <v>0.5</v>
      </c>
      <c r="BJ106" s="3">
        <f t="shared" si="34"/>
        <v>0.58416666666666661</v>
      </c>
    </row>
    <row r="107" spans="1:62" ht="15" x14ac:dyDescent="0.2">
      <c r="A107" s="3" t="s">
        <v>974</v>
      </c>
      <c r="B107" s="21" t="s">
        <v>3150</v>
      </c>
      <c r="C107" s="3" t="s">
        <v>975</v>
      </c>
      <c r="D107" s="3" t="s">
        <v>144</v>
      </c>
      <c r="E107" s="3" t="s">
        <v>976</v>
      </c>
      <c r="F107" s="3">
        <v>5</v>
      </c>
      <c r="G107" s="3">
        <f t="shared" si="35"/>
        <v>1</v>
      </c>
      <c r="H107" s="3">
        <v>5</v>
      </c>
      <c r="I107" s="3">
        <f t="shared" si="36"/>
        <v>1</v>
      </c>
      <c r="J107" s="3">
        <v>5</v>
      </c>
      <c r="K107" s="3">
        <f t="shared" si="37"/>
        <v>1</v>
      </c>
      <c r="L107" s="3">
        <f t="shared" si="38"/>
        <v>1</v>
      </c>
      <c r="M107" s="3">
        <v>5</v>
      </c>
      <c r="N107" s="3">
        <f t="shared" si="66"/>
        <v>1</v>
      </c>
      <c r="O107" s="3">
        <v>4</v>
      </c>
      <c r="P107" s="3">
        <f t="shared" si="66"/>
        <v>0.75</v>
      </c>
      <c r="Q107" s="3">
        <v>5</v>
      </c>
      <c r="R107" s="3">
        <f t="shared" si="40"/>
        <v>1</v>
      </c>
      <c r="S107" s="3">
        <f t="shared" si="41"/>
        <v>0.91666666666666663</v>
      </c>
      <c r="T107" s="3">
        <v>1</v>
      </c>
      <c r="U107" s="3">
        <f t="shared" si="42"/>
        <v>0</v>
      </c>
      <c r="V107" s="3">
        <v>0</v>
      </c>
      <c r="W107" s="3">
        <f t="shared" si="43"/>
        <v>-0.2</v>
      </c>
      <c r="X107" s="3">
        <v>1</v>
      </c>
      <c r="Y107" s="3">
        <f t="shared" si="44"/>
        <v>0</v>
      </c>
      <c r="Z107" s="3">
        <v>1</v>
      </c>
      <c r="AA107" s="3">
        <f t="shared" si="45"/>
        <v>0</v>
      </c>
      <c r="AB107" s="3">
        <v>0</v>
      </c>
      <c r="AC107" s="3">
        <f t="shared" si="46"/>
        <v>-0.2</v>
      </c>
      <c r="AD107" s="3">
        <v>1</v>
      </c>
      <c r="AE107" s="3">
        <f t="shared" si="47"/>
        <v>0</v>
      </c>
      <c r="AF107" s="3">
        <v>0</v>
      </c>
      <c r="AG107" s="3">
        <f t="shared" si="48"/>
        <v>-0.2</v>
      </c>
      <c r="AH107" s="3">
        <v>0</v>
      </c>
      <c r="AI107" s="3">
        <f t="shared" si="49"/>
        <v>-0.2</v>
      </c>
      <c r="AJ107" s="3">
        <f t="shared" si="50"/>
        <v>-0.1</v>
      </c>
      <c r="AK107" s="3">
        <v>2</v>
      </c>
      <c r="AL107" s="3">
        <f t="shared" si="51"/>
        <v>0.2</v>
      </c>
      <c r="AM107" s="3">
        <v>0</v>
      </c>
      <c r="AN107" s="3">
        <f t="shared" si="52"/>
        <v>-0.2</v>
      </c>
      <c r="AO107" s="3">
        <v>2</v>
      </c>
      <c r="AP107" s="3">
        <f t="shared" si="53"/>
        <v>0.2</v>
      </c>
      <c r="AQ107" s="3">
        <v>5</v>
      </c>
      <c r="AR107" s="3">
        <f t="shared" si="54"/>
        <v>0.8</v>
      </c>
      <c r="AS107" s="3">
        <v>2</v>
      </c>
      <c r="AT107" s="3">
        <f t="shared" si="55"/>
        <v>0.2</v>
      </c>
      <c r="AU107" s="3">
        <f t="shared" si="56"/>
        <v>0.24</v>
      </c>
      <c r="AV107" s="3">
        <v>3</v>
      </c>
      <c r="AW107" s="3">
        <f t="shared" si="57"/>
        <v>1</v>
      </c>
      <c r="AX107" s="3">
        <v>3</v>
      </c>
      <c r="AY107" s="3">
        <f t="shared" si="58"/>
        <v>1</v>
      </c>
      <c r="AZ107" s="3">
        <v>3</v>
      </c>
      <c r="BA107" s="3">
        <f t="shared" si="59"/>
        <v>1</v>
      </c>
      <c r="BB107" s="3">
        <f t="shared" si="60"/>
        <v>1</v>
      </c>
      <c r="BC107" s="3">
        <v>1</v>
      </c>
      <c r="BD107" s="3">
        <f t="shared" si="61"/>
        <v>0</v>
      </c>
      <c r="BE107" s="3">
        <v>3</v>
      </c>
      <c r="BF107" s="3">
        <f t="shared" si="62"/>
        <v>1</v>
      </c>
      <c r="BG107" s="3">
        <v>2</v>
      </c>
      <c r="BH107" s="3">
        <f t="shared" si="63"/>
        <v>0.5</v>
      </c>
      <c r="BI107" s="3">
        <f t="shared" si="64"/>
        <v>0.5</v>
      </c>
      <c r="BJ107" s="3">
        <f t="shared" si="34"/>
        <v>0.59277777777777774</v>
      </c>
    </row>
    <row r="108" spans="1:62" ht="15" x14ac:dyDescent="0.2">
      <c r="A108" s="3" t="s">
        <v>985</v>
      </c>
      <c r="B108" s="21" t="s">
        <v>3137</v>
      </c>
      <c r="C108" s="3" t="s">
        <v>986</v>
      </c>
      <c r="D108" s="3" t="s">
        <v>144</v>
      </c>
      <c r="E108" s="3" t="s">
        <v>987</v>
      </c>
      <c r="G108" s="3">
        <f t="shared" si="35"/>
        <v>-0.25</v>
      </c>
      <c r="I108" s="3">
        <f t="shared" si="36"/>
        <v>-0.25</v>
      </c>
      <c r="K108" s="3">
        <f t="shared" si="37"/>
        <v>-0.25</v>
      </c>
      <c r="L108" s="3" t="str">
        <f t="shared" si="38"/>
        <v/>
      </c>
      <c r="N108" s="3">
        <f t="shared" si="66"/>
        <v>-0.25</v>
      </c>
      <c r="P108" s="3">
        <f t="shared" si="66"/>
        <v>-0.25</v>
      </c>
      <c r="R108" s="3">
        <f t="shared" si="40"/>
        <v>-0.25</v>
      </c>
      <c r="S108" s="3" t="str">
        <f t="shared" si="41"/>
        <v/>
      </c>
      <c r="U108" s="3" t="str">
        <f t="shared" si="42"/>
        <v/>
      </c>
      <c r="W108" s="3" t="str">
        <f t="shared" si="43"/>
        <v/>
      </c>
      <c r="Y108" s="3" t="str">
        <f t="shared" si="44"/>
        <v/>
      </c>
      <c r="AA108" s="3" t="str">
        <f t="shared" si="45"/>
        <v/>
      </c>
      <c r="AC108" s="3" t="str">
        <f t="shared" si="46"/>
        <v/>
      </c>
      <c r="AE108" s="3" t="str">
        <f t="shared" si="47"/>
        <v/>
      </c>
      <c r="AG108" s="3" t="str">
        <f t="shared" si="48"/>
        <v/>
      </c>
      <c r="AI108" s="3" t="str">
        <f t="shared" si="49"/>
        <v/>
      </c>
      <c r="AJ108" s="3" t="str">
        <f t="shared" si="50"/>
        <v/>
      </c>
      <c r="AL108" s="3" t="str">
        <f t="shared" si="51"/>
        <v/>
      </c>
      <c r="AN108" s="3" t="str">
        <f t="shared" si="52"/>
        <v/>
      </c>
      <c r="AP108" s="3" t="str">
        <f t="shared" si="53"/>
        <v/>
      </c>
      <c r="AR108" s="3" t="str">
        <f t="shared" si="54"/>
        <v/>
      </c>
      <c r="AT108" s="3" t="str">
        <f t="shared" si="55"/>
        <v/>
      </c>
      <c r="AU108" s="3" t="str">
        <f t="shared" si="56"/>
        <v/>
      </c>
      <c r="AW108" s="3" t="str">
        <f t="shared" si="57"/>
        <v/>
      </c>
      <c r="AY108" s="3" t="str">
        <f t="shared" si="58"/>
        <v/>
      </c>
      <c r="BA108" s="3" t="str">
        <f t="shared" si="59"/>
        <v/>
      </c>
      <c r="BB108" s="3" t="str">
        <f t="shared" si="60"/>
        <v/>
      </c>
      <c r="BD108" s="3" t="str">
        <f t="shared" si="61"/>
        <v/>
      </c>
      <c r="BF108" s="3" t="str">
        <f t="shared" si="62"/>
        <v/>
      </c>
      <c r="BH108" s="3" t="str">
        <f t="shared" si="63"/>
        <v/>
      </c>
      <c r="BI108" s="3" t="str">
        <f t="shared" si="64"/>
        <v/>
      </c>
      <c r="BJ108" s="3" t="str">
        <f t="shared" si="34"/>
        <v/>
      </c>
    </row>
    <row r="109" spans="1:62" ht="15" x14ac:dyDescent="0.2">
      <c r="A109" s="3" t="s">
        <v>988</v>
      </c>
      <c r="B109" s="21" t="s">
        <v>3137</v>
      </c>
      <c r="C109" s="3" t="s">
        <v>989</v>
      </c>
      <c r="D109" s="3" t="s">
        <v>144</v>
      </c>
      <c r="E109" s="3" t="s">
        <v>349</v>
      </c>
      <c r="F109" s="3">
        <v>5</v>
      </c>
      <c r="G109" s="3">
        <f t="shared" si="35"/>
        <v>1</v>
      </c>
      <c r="H109" s="3">
        <v>5</v>
      </c>
      <c r="I109" s="3">
        <f t="shared" si="36"/>
        <v>1</v>
      </c>
      <c r="J109" s="3">
        <v>4</v>
      </c>
      <c r="K109" s="3">
        <f t="shared" si="37"/>
        <v>0.75</v>
      </c>
      <c r="L109" s="3">
        <f t="shared" si="38"/>
        <v>0.91666666666666663</v>
      </c>
      <c r="M109" s="3">
        <v>5</v>
      </c>
      <c r="N109" s="3">
        <f t="shared" si="66"/>
        <v>1</v>
      </c>
      <c r="O109" s="3">
        <v>5</v>
      </c>
      <c r="P109" s="3">
        <f t="shared" si="66"/>
        <v>1</v>
      </c>
      <c r="Q109" s="3">
        <v>5</v>
      </c>
      <c r="R109" s="3">
        <f t="shared" si="40"/>
        <v>1</v>
      </c>
      <c r="S109" s="3">
        <f t="shared" si="41"/>
        <v>1</v>
      </c>
      <c r="T109" s="3">
        <v>4</v>
      </c>
      <c r="U109" s="3">
        <f t="shared" si="42"/>
        <v>0.6</v>
      </c>
      <c r="V109" s="3">
        <v>4</v>
      </c>
      <c r="W109" s="3">
        <f t="shared" si="43"/>
        <v>0.6</v>
      </c>
      <c r="X109" s="3">
        <v>4</v>
      </c>
      <c r="Y109" s="3">
        <f t="shared" si="44"/>
        <v>0.6</v>
      </c>
      <c r="Z109" s="3">
        <v>1</v>
      </c>
      <c r="AA109" s="3">
        <f t="shared" si="45"/>
        <v>0</v>
      </c>
      <c r="AB109" s="3">
        <v>1</v>
      </c>
      <c r="AC109" s="3">
        <f t="shared" si="46"/>
        <v>0</v>
      </c>
      <c r="AD109" s="3">
        <v>0</v>
      </c>
      <c r="AE109" s="3">
        <f t="shared" si="47"/>
        <v>-0.2</v>
      </c>
      <c r="AF109" s="3">
        <v>0</v>
      </c>
      <c r="AG109" s="3">
        <f t="shared" si="48"/>
        <v>-0.2</v>
      </c>
      <c r="AH109" s="3">
        <v>0</v>
      </c>
      <c r="AI109" s="3">
        <f t="shared" si="49"/>
        <v>-0.2</v>
      </c>
      <c r="AJ109" s="3">
        <f t="shared" si="50"/>
        <v>0.15</v>
      </c>
      <c r="AK109" s="3">
        <v>4</v>
      </c>
      <c r="AL109" s="3">
        <f t="shared" si="51"/>
        <v>0.6</v>
      </c>
      <c r="AM109" s="3">
        <v>0</v>
      </c>
      <c r="AN109" s="3">
        <f t="shared" si="52"/>
        <v>-0.2</v>
      </c>
      <c r="AO109" s="3">
        <v>5</v>
      </c>
      <c r="AP109" s="3">
        <f t="shared" si="53"/>
        <v>0.8</v>
      </c>
      <c r="AQ109" s="3">
        <v>5</v>
      </c>
      <c r="AR109" s="3">
        <f t="shared" si="54"/>
        <v>0.8</v>
      </c>
      <c r="AS109" s="3">
        <v>5</v>
      </c>
      <c r="AT109" s="3">
        <f t="shared" si="55"/>
        <v>0.8</v>
      </c>
      <c r="AU109" s="3">
        <f t="shared" si="56"/>
        <v>0.55999999999999994</v>
      </c>
      <c r="AV109" s="3">
        <v>3</v>
      </c>
      <c r="AW109" s="3">
        <f t="shared" si="57"/>
        <v>1</v>
      </c>
      <c r="AX109" s="3">
        <v>3</v>
      </c>
      <c r="AY109" s="3">
        <f t="shared" si="58"/>
        <v>1</v>
      </c>
      <c r="AZ109" s="3">
        <v>3</v>
      </c>
      <c r="BA109" s="3">
        <f t="shared" si="59"/>
        <v>1</v>
      </c>
      <c r="BB109" s="3">
        <f t="shared" si="60"/>
        <v>1</v>
      </c>
      <c r="BC109" s="3">
        <v>3</v>
      </c>
      <c r="BD109" s="3">
        <f t="shared" si="61"/>
        <v>1</v>
      </c>
      <c r="BE109" s="3">
        <v>3</v>
      </c>
      <c r="BF109" s="3">
        <f t="shared" si="62"/>
        <v>1</v>
      </c>
      <c r="BG109" s="3">
        <v>3</v>
      </c>
      <c r="BH109" s="3">
        <f t="shared" si="63"/>
        <v>1</v>
      </c>
      <c r="BI109" s="3">
        <f t="shared" si="64"/>
        <v>1</v>
      </c>
      <c r="BJ109" s="3">
        <f t="shared" si="34"/>
        <v>0.77111111111111119</v>
      </c>
    </row>
    <row r="110" spans="1:62" ht="15" x14ac:dyDescent="0.2">
      <c r="A110" s="3" t="s">
        <v>999</v>
      </c>
      <c r="B110" s="21" t="s">
        <v>3149</v>
      </c>
      <c r="C110" s="3" t="s">
        <v>1000</v>
      </c>
      <c r="D110" s="3" t="s">
        <v>124</v>
      </c>
      <c r="E110" s="3" t="s">
        <v>1001</v>
      </c>
      <c r="F110" s="3">
        <v>4</v>
      </c>
      <c r="G110" s="3">
        <f t="shared" si="35"/>
        <v>0.75</v>
      </c>
      <c r="H110" s="3">
        <v>4</v>
      </c>
      <c r="I110" s="3">
        <f t="shared" si="36"/>
        <v>0.75</v>
      </c>
      <c r="J110" s="3">
        <v>3</v>
      </c>
      <c r="K110" s="3">
        <f t="shared" si="37"/>
        <v>0.5</v>
      </c>
      <c r="L110" s="3">
        <f t="shared" si="38"/>
        <v>0.66666666666666663</v>
      </c>
      <c r="M110" s="3">
        <v>3</v>
      </c>
      <c r="N110" s="3">
        <f t="shared" si="66"/>
        <v>0.5</v>
      </c>
      <c r="O110" s="3">
        <v>3</v>
      </c>
      <c r="P110" s="3">
        <f t="shared" si="66"/>
        <v>0.5</v>
      </c>
      <c r="Q110" s="3">
        <v>3</v>
      </c>
      <c r="R110" s="3">
        <f t="shared" si="40"/>
        <v>0.5</v>
      </c>
      <c r="S110" s="3">
        <f t="shared" si="41"/>
        <v>0.5</v>
      </c>
      <c r="T110" s="3">
        <v>2</v>
      </c>
      <c r="U110" s="3">
        <f t="shared" si="42"/>
        <v>0.2</v>
      </c>
      <c r="V110" s="3">
        <v>0</v>
      </c>
      <c r="W110" s="3">
        <f t="shared" si="43"/>
        <v>-0.2</v>
      </c>
      <c r="X110" s="3">
        <v>2</v>
      </c>
      <c r="Y110" s="3">
        <f t="shared" si="44"/>
        <v>0.2</v>
      </c>
      <c r="Z110" s="3">
        <v>0</v>
      </c>
      <c r="AA110" s="3">
        <f t="shared" si="45"/>
        <v>-0.2</v>
      </c>
      <c r="AB110" s="3">
        <v>1</v>
      </c>
      <c r="AC110" s="3">
        <f t="shared" si="46"/>
        <v>0</v>
      </c>
      <c r="AD110" s="3">
        <v>1</v>
      </c>
      <c r="AE110" s="3">
        <f t="shared" si="47"/>
        <v>0</v>
      </c>
      <c r="AF110" s="3">
        <v>1</v>
      </c>
      <c r="AG110" s="3">
        <f t="shared" si="48"/>
        <v>0</v>
      </c>
      <c r="AH110" s="3">
        <v>1</v>
      </c>
      <c r="AI110" s="3">
        <f t="shared" si="49"/>
        <v>0</v>
      </c>
      <c r="AJ110" s="3">
        <f t="shared" si="50"/>
        <v>0</v>
      </c>
      <c r="AK110" s="3">
        <v>1</v>
      </c>
      <c r="AL110" s="3">
        <f t="shared" si="51"/>
        <v>0</v>
      </c>
      <c r="AM110" s="3">
        <v>1</v>
      </c>
      <c r="AN110" s="3">
        <f t="shared" si="52"/>
        <v>0</v>
      </c>
      <c r="AO110" s="3">
        <v>1</v>
      </c>
      <c r="AP110" s="3">
        <f t="shared" si="53"/>
        <v>0</v>
      </c>
      <c r="AQ110" s="3">
        <v>1</v>
      </c>
      <c r="AR110" s="3">
        <f t="shared" si="54"/>
        <v>0</v>
      </c>
      <c r="AS110" s="3">
        <v>1</v>
      </c>
      <c r="AT110" s="3">
        <f t="shared" si="55"/>
        <v>0</v>
      </c>
      <c r="AU110" s="3">
        <f t="shared" si="56"/>
        <v>0</v>
      </c>
      <c r="AV110" s="3">
        <v>3</v>
      </c>
      <c r="AW110" s="3">
        <f t="shared" si="57"/>
        <v>1</v>
      </c>
      <c r="AX110" s="3">
        <v>3</v>
      </c>
      <c r="AY110" s="3">
        <f t="shared" si="58"/>
        <v>1</v>
      </c>
      <c r="AZ110" s="3">
        <v>0</v>
      </c>
      <c r="BA110" s="3">
        <f t="shared" si="59"/>
        <v>-0.5</v>
      </c>
      <c r="BB110" s="3">
        <f t="shared" si="60"/>
        <v>0.5</v>
      </c>
      <c r="BC110" s="3">
        <v>2</v>
      </c>
      <c r="BD110" s="3">
        <f t="shared" si="61"/>
        <v>0.5</v>
      </c>
      <c r="BE110" s="3">
        <v>3</v>
      </c>
      <c r="BF110" s="3">
        <f t="shared" si="62"/>
        <v>1</v>
      </c>
      <c r="BG110" s="3">
        <v>3</v>
      </c>
      <c r="BH110" s="3">
        <f t="shared" si="63"/>
        <v>1</v>
      </c>
      <c r="BI110" s="3">
        <f t="shared" si="64"/>
        <v>0.83333333333333337</v>
      </c>
      <c r="BJ110" s="3">
        <f t="shared" si="34"/>
        <v>0.41666666666666669</v>
      </c>
    </row>
    <row r="111" spans="1:62" ht="15" x14ac:dyDescent="0.2">
      <c r="A111" s="3" t="s">
        <v>1008</v>
      </c>
      <c r="B111" s="21" t="s">
        <v>3152</v>
      </c>
      <c r="C111" s="3" t="s">
        <v>1009</v>
      </c>
      <c r="D111" s="3" t="s">
        <v>124</v>
      </c>
      <c r="E111" s="3" t="s">
        <v>242</v>
      </c>
      <c r="G111" s="3">
        <f t="shared" si="35"/>
        <v>-0.25</v>
      </c>
      <c r="I111" s="3">
        <f t="shared" si="36"/>
        <v>-0.25</v>
      </c>
      <c r="K111" s="3">
        <f t="shared" si="37"/>
        <v>-0.25</v>
      </c>
      <c r="L111" s="3" t="str">
        <f t="shared" si="38"/>
        <v/>
      </c>
      <c r="N111" s="3">
        <f t="shared" si="66"/>
        <v>-0.25</v>
      </c>
      <c r="P111" s="3">
        <f t="shared" si="66"/>
        <v>-0.25</v>
      </c>
      <c r="R111" s="3">
        <f t="shared" si="40"/>
        <v>-0.25</v>
      </c>
      <c r="S111" s="3" t="str">
        <f t="shared" si="41"/>
        <v/>
      </c>
      <c r="U111" s="3" t="str">
        <f t="shared" si="42"/>
        <v/>
      </c>
      <c r="W111" s="3" t="str">
        <f t="shared" si="43"/>
        <v/>
      </c>
      <c r="Y111" s="3" t="str">
        <f t="shared" si="44"/>
        <v/>
      </c>
      <c r="AA111" s="3" t="str">
        <f t="shared" si="45"/>
        <v/>
      </c>
      <c r="AC111" s="3" t="str">
        <f t="shared" si="46"/>
        <v/>
      </c>
      <c r="AE111" s="3" t="str">
        <f t="shared" si="47"/>
        <v/>
      </c>
      <c r="AG111" s="3" t="str">
        <f t="shared" si="48"/>
        <v/>
      </c>
      <c r="AI111" s="3" t="str">
        <f t="shared" si="49"/>
        <v/>
      </c>
      <c r="AJ111" s="3" t="str">
        <f t="shared" si="50"/>
        <v/>
      </c>
      <c r="AL111" s="3" t="str">
        <f t="shared" si="51"/>
        <v/>
      </c>
      <c r="AN111" s="3" t="str">
        <f t="shared" si="52"/>
        <v/>
      </c>
      <c r="AP111" s="3" t="str">
        <f t="shared" si="53"/>
        <v/>
      </c>
      <c r="AR111" s="3" t="str">
        <f t="shared" si="54"/>
        <v/>
      </c>
      <c r="AT111" s="3" t="str">
        <f t="shared" si="55"/>
        <v/>
      </c>
      <c r="AU111" s="3" t="str">
        <f t="shared" si="56"/>
        <v/>
      </c>
      <c r="AW111" s="3" t="str">
        <f t="shared" si="57"/>
        <v/>
      </c>
      <c r="AY111" s="3" t="str">
        <f t="shared" si="58"/>
        <v/>
      </c>
      <c r="BA111" s="3" t="str">
        <f t="shared" si="59"/>
        <v/>
      </c>
      <c r="BB111" s="3" t="str">
        <f t="shared" si="60"/>
        <v/>
      </c>
      <c r="BD111" s="3" t="str">
        <f t="shared" si="61"/>
        <v/>
      </c>
      <c r="BF111" s="3" t="str">
        <f t="shared" si="62"/>
        <v/>
      </c>
      <c r="BH111" s="3" t="str">
        <f t="shared" si="63"/>
        <v/>
      </c>
      <c r="BI111" s="3" t="str">
        <f t="shared" si="64"/>
        <v/>
      </c>
      <c r="BJ111" s="3" t="str">
        <f t="shared" si="34"/>
        <v/>
      </c>
    </row>
    <row r="112" spans="1:62" ht="15" x14ac:dyDescent="0.2">
      <c r="B112" s="21" t="s">
        <v>3137</v>
      </c>
      <c r="C112" s="3" t="s">
        <v>1010</v>
      </c>
      <c r="D112" s="3" t="s">
        <v>124</v>
      </c>
      <c r="E112" s="3" t="s">
        <v>800</v>
      </c>
      <c r="G112" s="3">
        <f t="shared" si="35"/>
        <v>-0.25</v>
      </c>
      <c r="I112" s="3">
        <f t="shared" si="36"/>
        <v>-0.25</v>
      </c>
      <c r="K112" s="3">
        <f t="shared" si="37"/>
        <v>-0.25</v>
      </c>
      <c r="L112" s="3" t="str">
        <f t="shared" si="38"/>
        <v/>
      </c>
      <c r="N112" s="3">
        <f t="shared" si="66"/>
        <v>-0.25</v>
      </c>
      <c r="P112" s="3">
        <f t="shared" si="66"/>
        <v>-0.25</v>
      </c>
      <c r="R112" s="3">
        <f t="shared" si="40"/>
        <v>-0.25</v>
      </c>
      <c r="S112" s="3" t="str">
        <f t="shared" si="41"/>
        <v/>
      </c>
      <c r="U112" s="3" t="str">
        <f t="shared" si="42"/>
        <v/>
      </c>
      <c r="W112" s="3" t="str">
        <f t="shared" si="43"/>
        <v/>
      </c>
      <c r="Y112" s="3" t="str">
        <f t="shared" si="44"/>
        <v/>
      </c>
      <c r="AA112" s="3" t="str">
        <f t="shared" si="45"/>
        <v/>
      </c>
      <c r="AC112" s="3" t="str">
        <f t="shared" si="46"/>
        <v/>
      </c>
      <c r="AE112" s="3" t="str">
        <f t="shared" si="47"/>
        <v/>
      </c>
      <c r="AG112" s="3" t="str">
        <f t="shared" si="48"/>
        <v/>
      </c>
      <c r="AI112" s="3" t="str">
        <f t="shared" si="49"/>
        <v/>
      </c>
      <c r="AJ112" s="3" t="str">
        <f t="shared" si="50"/>
        <v/>
      </c>
      <c r="AL112" s="3" t="str">
        <f t="shared" si="51"/>
        <v/>
      </c>
      <c r="AN112" s="3" t="str">
        <f t="shared" si="52"/>
        <v/>
      </c>
      <c r="AP112" s="3" t="str">
        <f t="shared" si="53"/>
        <v/>
      </c>
      <c r="AR112" s="3" t="str">
        <f t="shared" si="54"/>
        <v/>
      </c>
      <c r="AT112" s="3" t="str">
        <f t="shared" si="55"/>
        <v/>
      </c>
      <c r="AU112" s="3" t="str">
        <f t="shared" si="56"/>
        <v/>
      </c>
      <c r="AW112" s="3" t="str">
        <f t="shared" si="57"/>
        <v/>
      </c>
      <c r="AY112" s="3" t="str">
        <f t="shared" si="58"/>
        <v/>
      </c>
      <c r="BA112" s="3" t="str">
        <f t="shared" si="59"/>
        <v/>
      </c>
      <c r="BB112" s="3" t="str">
        <f t="shared" si="60"/>
        <v/>
      </c>
      <c r="BD112" s="3" t="str">
        <f t="shared" si="61"/>
        <v/>
      </c>
      <c r="BF112" s="3" t="str">
        <f t="shared" si="62"/>
        <v/>
      </c>
      <c r="BH112" s="3" t="str">
        <f t="shared" si="63"/>
        <v/>
      </c>
      <c r="BI112" s="3" t="str">
        <f t="shared" si="64"/>
        <v/>
      </c>
      <c r="BJ112" s="3" t="str">
        <f t="shared" si="34"/>
        <v/>
      </c>
    </row>
    <row r="113" spans="1:62" ht="15" x14ac:dyDescent="0.2">
      <c r="A113" s="3" t="s">
        <v>1011</v>
      </c>
      <c r="B113" s="21" t="s">
        <v>3139</v>
      </c>
      <c r="C113" s="3">
        <v>44787</v>
      </c>
      <c r="D113" s="3" t="s">
        <v>144</v>
      </c>
      <c r="E113" s="3" t="s">
        <v>1012</v>
      </c>
      <c r="F113" s="3">
        <v>4</v>
      </c>
      <c r="G113" s="3">
        <f t="shared" si="35"/>
        <v>0.75</v>
      </c>
      <c r="H113" s="3">
        <v>5</v>
      </c>
      <c r="I113" s="3">
        <f t="shared" si="36"/>
        <v>1</v>
      </c>
      <c r="J113" s="3">
        <v>5</v>
      </c>
      <c r="K113" s="3">
        <f t="shared" si="37"/>
        <v>1</v>
      </c>
      <c r="L113" s="3">
        <f t="shared" si="38"/>
        <v>0.91666666666666663</v>
      </c>
      <c r="M113" s="3">
        <v>4</v>
      </c>
      <c r="N113" s="3">
        <f t="shared" si="66"/>
        <v>0.75</v>
      </c>
      <c r="O113" s="3">
        <v>4</v>
      </c>
      <c r="P113" s="3">
        <f t="shared" si="66"/>
        <v>0.75</v>
      </c>
      <c r="Q113" s="3">
        <v>5</v>
      </c>
      <c r="R113" s="3">
        <f t="shared" si="40"/>
        <v>1</v>
      </c>
      <c r="S113" s="3">
        <f t="shared" si="41"/>
        <v>0.83333333333333337</v>
      </c>
      <c r="T113" s="3">
        <v>0</v>
      </c>
      <c r="U113" s="3">
        <f t="shared" si="42"/>
        <v>-0.2</v>
      </c>
      <c r="V113" s="3">
        <v>0</v>
      </c>
      <c r="W113" s="3">
        <f t="shared" si="43"/>
        <v>-0.2</v>
      </c>
      <c r="X113" s="3">
        <v>2</v>
      </c>
      <c r="Y113" s="3">
        <f t="shared" si="44"/>
        <v>0.2</v>
      </c>
      <c r="Z113" s="3">
        <v>1</v>
      </c>
      <c r="AA113" s="3">
        <f t="shared" si="45"/>
        <v>0</v>
      </c>
      <c r="AB113" s="3">
        <v>0</v>
      </c>
      <c r="AC113" s="3">
        <f t="shared" si="46"/>
        <v>-0.2</v>
      </c>
      <c r="AD113" s="3">
        <v>1</v>
      </c>
      <c r="AE113" s="3">
        <f t="shared" si="47"/>
        <v>0</v>
      </c>
      <c r="AF113" s="3">
        <v>1</v>
      </c>
      <c r="AG113" s="3">
        <f t="shared" si="48"/>
        <v>0</v>
      </c>
      <c r="AH113" s="3">
        <v>1</v>
      </c>
      <c r="AI113" s="3">
        <f t="shared" si="49"/>
        <v>0</v>
      </c>
      <c r="AJ113" s="3">
        <f t="shared" si="50"/>
        <v>-0.05</v>
      </c>
      <c r="AK113" s="3">
        <v>1</v>
      </c>
      <c r="AL113" s="3">
        <f t="shared" si="51"/>
        <v>0</v>
      </c>
      <c r="AM113" s="3">
        <v>0</v>
      </c>
      <c r="AN113" s="3">
        <f t="shared" si="52"/>
        <v>-0.2</v>
      </c>
      <c r="AO113" s="3">
        <v>0</v>
      </c>
      <c r="AP113" s="3">
        <f t="shared" si="53"/>
        <v>-0.2</v>
      </c>
      <c r="AQ113" s="3">
        <v>0</v>
      </c>
      <c r="AR113" s="3">
        <f t="shared" si="54"/>
        <v>-0.2</v>
      </c>
      <c r="AS113" s="3">
        <v>4</v>
      </c>
      <c r="AT113" s="3">
        <f t="shared" si="55"/>
        <v>0.6</v>
      </c>
      <c r="AU113" s="3">
        <f t="shared" si="56"/>
        <v>0</v>
      </c>
      <c r="AV113" s="3">
        <v>3</v>
      </c>
      <c r="AW113" s="3">
        <f t="shared" si="57"/>
        <v>1</v>
      </c>
      <c r="AX113" s="3">
        <v>2</v>
      </c>
      <c r="AY113" s="3">
        <f t="shared" si="58"/>
        <v>0.5</v>
      </c>
      <c r="AZ113" s="3">
        <v>3</v>
      </c>
      <c r="BA113" s="3">
        <f t="shared" si="59"/>
        <v>1</v>
      </c>
      <c r="BB113" s="3">
        <f t="shared" si="60"/>
        <v>0.83333333333333337</v>
      </c>
      <c r="BC113" s="3">
        <v>2</v>
      </c>
      <c r="BD113" s="3">
        <f t="shared" si="61"/>
        <v>0.5</v>
      </c>
      <c r="BE113" s="3">
        <v>3</v>
      </c>
      <c r="BF113" s="3">
        <f t="shared" si="62"/>
        <v>1</v>
      </c>
      <c r="BG113" s="3">
        <v>3</v>
      </c>
      <c r="BH113" s="3">
        <f t="shared" si="63"/>
        <v>1</v>
      </c>
      <c r="BI113" s="3">
        <f t="shared" si="64"/>
        <v>0.83333333333333337</v>
      </c>
      <c r="BJ113" s="3">
        <f t="shared" si="34"/>
        <v>0.56111111111111112</v>
      </c>
    </row>
    <row r="114" spans="1:62" ht="15" x14ac:dyDescent="0.2">
      <c r="A114" s="3" t="s">
        <v>1027</v>
      </c>
      <c r="B114" s="21" t="s">
        <v>3137</v>
      </c>
      <c r="C114" s="3" t="s">
        <v>1020</v>
      </c>
      <c r="D114" s="3" t="s">
        <v>113</v>
      </c>
      <c r="E114" s="3" t="s">
        <v>1021</v>
      </c>
      <c r="F114" s="3">
        <v>4</v>
      </c>
      <c r="G114" s="3">
        <f t="shared" si="35"/>
        <v>0.75</v>
      </c>
      <c r="H114" s="3">
        <v>5</v>
      </c>
      <c r="I114" s="3">
        <f t="shared" si="36"/>
        <v>1</v>
      </c>
      <c r="J114" s="3">
        <v>2</v>
      </c>
      <c r="K114" s="3">
        <f t="shared" si="37"/>
        <v>0.25</v>
      </c>
      <c r="L114" s="3">
        <f t="shared" si="38"/>
        <v>0.66666666666666663</v>
      </c>
      <c r="M114" s="3">
        <v>4</v>
      </c>
      <c r="N114" s="3">
        <f t="shared" si="66"/>
        <v>0.75</v>
      </c>
      <c r="O114" s="3">
        <v>5</v>
      </c>
      <c r="P114" s="3">
        <f t="shared" si="66"/>
        <v>1</v>
      </c>
      <c r="Q114" s="3">
        <v>5</v>
      </c>
      <c r="R114" s="3">
        <f t="shared" si="40"/>
        <v>1</v>
      </c>
      <c r="S114" s="3">
        <f t="shared" si="41"/>
        <v>0.91666666666666663</v>
      </c>
      <c r="T114" s="3">
        <v>5</v>
      </c>
      <c r="U114" s="3">
        <f t="shared" si="42"/>
        <v>0.8</v>
      </c>
      <c r="V114" s="3">
        <v>1</v>
      </c>
      <c r="W114" s="3">
        <f t="shared" si="43"/>
        <v>0</v>
      </c>
      <c r="X114" s="3">
        <v>2</v>
      </c>
      <c r="Y114" s="3">
        <f t="shared" si="44"/>
        <v>0.2</v>
      </c>
      <c r="Z114" s="3">
        <v>0</v>
      </c>
      <c r="AA114" s="3">
        <f t="shared" si="45"/>
        <v>-0.2</v>
      </c>
      <c r="AB114" s="3">
        <v>1</v>
      </c>
      <c r="AC114" s="3">
        <f t="shared" si="46"/>
        <v>0</v>
      </c>
      <c r="AD114" s="3">
        <v>1</v>
      </c>
      <c r="AE114" s="3">
        <f t="shared" si="47"/>
        <v>0</v>
      </c>
      <c r="AF114" s="3">
        <v>3</v>
      </c>
      <c r="AG114" s="3">
        <f t="shared" si="48"/>
        <v>0.4</v>
      </c>
      <c r="AH114" s="3">
        <v>0</v>
      </c>
      <c r="AI114" s="3">
        <f t="shared" si="49"/>
        <v>-0.2</v>
      </c>
      <c r="AJ114" s="3">
        <f t="shared" si="50"/>
        <v>0.12500000000000003</v>
      </c>
      <c r="AK114" s="3">
        <v>1</v>
      </c>
      <c r="AL114" s="3">
        <f t="shared" si="51"/>
        <v>0</v>
      </c>
      <c r="AM114" s="3">
        <v>1</v>
      </c>
      <c r="AN114" s="3">
        <f t="shared" si="52"/>
        <v>0</v>
      </c>
      <c r="AO114" s="3">
        <v>1</v>
      </c>
      <c r="AP114" s="3">
        <f t="shared" si="53"/>
        <v>0</v>
      </c>
      <c r="AQ114" s="3">
        <v>1</v>
      </c>
      <c r="AR114" s="3">
        <f t="shared" si="54"/>
        <v>0</v>
      </c>
      <c r="AS114" s="3">
        <v>1</v>
      </c>
      <c r="AT114" s="3">
        <f t="shared" si="55"/>
        <v>0</v>
      </c>
      <c r="AU114" s="3">
        <f t="shared" si="56"/>
        <v>0</v>
      </c>
      <c r="AV114" s="3">
        <v>3</v>
      </c>
      <c r="AW114" s="3">
        <f t="shared" si="57"/>
        <v>1</v>
      </c>
      <c r="AX114" s="3">
        <v>3</v>
      </c>
      <c r="AY114" s="3">
        <f t="shared" si="58"/>
        <v>1</v>
      </c>
      <c r="AZ114" s="3">
        <v>3</v>
      </c>
      <c r="BA114" s="3">
        <f t="shared" si="59"/>
        <v>1</v>
      </c>
      <c r="BB114" s="3">
        <f t="shared" si="60"/>
        <v>1</v>
      </c>
      <c r="BC114" s="3">
        <v>0</v>
      </c>
      <c r="BD114" s="3">
        <f t="shared" si="61"/>
        <v>-0.5</v>
      </c>
      <c r="BE114" s="3">
        <v>3</v>
      </c>
      <c r="BF114" s="3">
        <f t="shared" si="62"/>
        <v>1</v>
      </c>
      <c r="BG114" s="3">
        <v>2</v>
      </c>
      <c r="BH114" s="3">
        <f t="shared" si="63"/>
        <v>0.5</v>
      </c>
      <c r="BI114" s="3">
        <f t="shared" si="64"/>
        <v>0.33333333333333331</v>
      </c>
      <c r="BJ114" s="3">
        <f t="shared" si="34"/>
        <v>0.50694444444444442</v>
      </c>
    </row>
    <row r="115" spans="1:62" ht="15" x14ac:dyDescent="0.2">
      <c r="A115" s="3" t="s">
        <v>1028</v>
      </c>
      <c r="B115" s="21" t="s">
        <v>3149</v>
      </c>
      <c r="C115" s="3" t="s">
        <v>1029</v>
      </c>
      <c r="D115" s="3" t="s">
        <v>144</v>
      </c>
      <c r="E115" s="3" t="s">
        <v>1030</v>
      </c>
      <c r="F115" s="3">
        <v>3</v>
      </c>
      <c r="G115" s="3">
        <f t="shared" si="35"/>
        <v>0.5</v>
      </c>
      <c r="H115" s="3">
        <v>5</v>
      </c>
      <c r="I115" s="3">
        <f t="shared" si="36"/>
        <v>1</v>
      </c>
      <c r="J115" s="3">
        <v>4</v>
      </c>
      <c r="K115" s="3">
        <f t="shared" si="37"/>
        <v>0.75</v>
      </c>
      <c r="L115" s="3">
        <f t="shared" si="38"/>
        <v>0.75</v>
      </c>
      <c r="M115" s="3">
        <v>5</v>
      </c>
      <c r="N115" s="3">
        <f t="shared" si="66"/>
        <v>1</v>
      </c>
      <c r="O115" s="3">
        <v>5</v>
      </c>
      <c r="P115" s="3">
        <f t="shared" si="66"/>
        <v>1</v>
      </c>
      <c r="Q115" s="3">
        <v>5</v>
      </c>
      <c r="R115" s="3">
        <f t="shared" si="40"/>
        <v>1</v>
      </c>
      <c r="S115" s="3">
        <f t="shared" si="41"/>
        <v>1</v>
      </c>
      <c r="T115" s="3">
        <v>1</v>
      </c>
      <c r="U115" s="3">
        <f t="shared" si="42"/>
        <v>0</v>
      </c>
      <c r="V115" s="3">
        <v>1</v>
      </c>
      <c r="W115" s="3">
        <f t="shared" si="43"/>
        <v>0</v>
      </c>
      <c r="X115" s="3">
        <v>3</v>
      </c>
      <c r="Y115" s="3">
        <f t="shared" si="44"/>
        <v>0.4</v>
      </c>
      <c r="Z115" s="3">
        <v>1</v>
      </c>
      <c r="AA115" s="3">
        <f t="shared" si="45"/>
        <v>0</v>
      </c>
      <c r="AB115" s="3">
        <v>1</v>
      </c>
      <c r="AC115" s="3">
        <f t="shared" si="46"/>
        <v>0</v>
      </c>
      <c r="AD115" s="3">
        <v>1</v>
      </c>
      <c r="AE115" s="3">
        <f t="shared" si="47"/>
        <v>0</v>
      </c>
      <c r="AF115" s="3">
        <v>3</v>
      </c>
      <c r="AG115" s="3">
        <f t="shared" si="48"/>
        <v>0.4</v>
      </c>
      <c r="AH115" s="3">
        <v>0</v>
      </c>
      <c r="AI115" s="3">
        <f t="shared" si="49"/>
        <v>-0.2</v>
      </c>
      <c r="AJ115" s="3">
        <f t="shared" si="50"/>
        <v>7.5000000000000011E-2</v>
      </c>
      <c r="AK115" s="3">
        <v>0</v>
      </c>
      <c r="AL115" s="3">
        <f t="shared" si="51"/>
        <v>-0.2</v>
      </c>
      <c r="AM115" s="3">
        <v>0</v>
      </c>
      <c r="AN115" s="3">
        <f t="shared" si="52"/>
        <v>-0.2</v>
      </c>
      <c r="AO115" s="3">
        <v>4</v>
      </c>
      <c r="AP115" s="3">
        <f t="shared" si="53"/>
        <v>0.6</v>
      </c>
      <c r="AQ115" s="3">
        <v>4</v>
      </c>
      <c r="AR115" s="3">
        <f t="shared" si="54"/>
        <v>0.6</v>
      </c>
      <c r="AS115" s="3">
        <v>1</v>
      </c>
      <c r="AT115" s="3">
        <f t="shared" si="55"/>
        <v>0</v>
      </c>
      <c r="AU115" s="3">
        <f t="shared" si="56"/>
        <v>0.15999999999999998</v>
      </c>
      <c r="AV115" s="3">
        <v>3</v>
      </c>
      <c r="AW115" s="3">
        <f t="shared" si="57"/>
        <v>1</v>
      </c>
      <c r="AX115" s="3">
        <v>3</v>
      </c>
      <c r="AY115" s="3">
        <f t="shared" si="58"/>
        <v>1</v>
      </c>
      <c r="AZ115" s="3">
        <v>2</v>
      </c>
      <c r="BA115" s="3">
        <f t="shared" si="59"/>
        <v>0.5</v>
      </c>
      <c r="BB115" s="3">
        <f t="shared" si="60"/>
        <v>0.83333333333333337</v>
      </c>
      <c r="BC115" s="3">
        <v>2</v>
      </c>
      <c r="BD115" s="3">
        <f t="shared" si="61"/>
        <v>0.5</v>
      </c>
      <c r="BE115" s="3">
        <v>2</v>
      </c>
      <c r="BF115" s="3">
        <f t="shared" si="62"/>
        <v>0.5</v>
      </c>
      <c r="BG115" s="3">
        <v>1</v>
      </c>
      <c r="BH115" s="3">
        <f t="shared" si="63"/>
        <v>0</v>
      </c>
      <c r="BI115" s="3">
        <f t="shared" si="64"/>
        <v>0.33333333333333331</v>
      </c>
      <c r="BJ115" s="3">
        <f t="shared" si="34"/>
        <v>0.52527777777777784</v>
      </c>
    </row>
    <row r="116" spans="1:62" ht="15" x14ac:dyDescent="0.2">
      <c r="A116" s="3" t="s">
        <v>1039</v>
      </c>
      <c r="B116" s="21" t="s">
        <v>3139</v>
      </c>
      <c r="C116" s="3" t="s">
        <v>228</v>
      </c>
      <c r="D116" s="3" t="s">
        <v>113</v>
      </c>
      <c r="E116" s="3" t="s">
        <v>1040</v>
      </c>
      <c r="F116" s="3">
        <v>4</v>
      </c>
      <c r="G116" s="3">
        <f t="shared" si="35"/>
        <v>0.75</v>
      </c>
      <c r="H116" s="3">
        <v>5</v>
      </c>
      <c r="I116" s="3">
        <f t="shared" si="36"/>
        <v>1</v>
      </c>
      <c r="J116" s="3">
        <v>3</v>
      </c>
      <c r="K116" s="3">
        <f t="shared" si="37"/>
        <v>0.5</v>
      </c>
      <c r="L116" s="3">
        <f t="shared" si="38"/>
        <v>0.75</v>
      </c>
      <c r="M116" s="3">
        <v>4</v>
      </c>
      <c r="N116" s="3">
        <f t="shared" ref="N116:P131" si="67">(M116-1)/4</f>
        <v>0.75</v>
      </c>
      <c r="O116" s="3">
        <v>5</v>
      </c>
      <c r="P116" s="3">
        <f t="shared" si="67"/>
        <v>1</v>
      </c>
      <c r="Q116" s="3">
        <v>4</v>
      </c>
      <c r="R116" s="3">
        <f t="shared" si="40"/>
        <v>0.75</v>
      </c>
      <c r="S116" s="3">
        <f t="shared" si="41"/>
        <v>0.83333333333333337</v>
      </c>
      <c r="T116" s="3">
        <v>4</v>
      </c>
      <c r="U116" s="3">
        <f t="shared" si="42"/>
        <v>0.6</v>
      </c>
      <c r="V116" s="3">
        <v>1</v>
      </c>
      <c r="W116" s="3">
        <f t="shared" si="43"/>
        <v>0</v>
      </c>
      <c r="X116" s="3">
        <v>3</v>
      </c>
      <c r="Y116" s="3">
        <f t="shared" si="44"/>
        <v>0.4</v>
      </c>
      <c r="Z116" s="3">
        <v>4</v>
      </c>
      <c r="AA116" s="3">
        <f t="shared" si="45"/>
        <v>0.6</v>
      </c>
      <c r="AB116" s="3">
        <v>2</v>
      </c>
      <c r="AC116" s="3">
        <f t="shared" si="46"/>
        <v>0.2</v>
      </c>
      <c r="AD116" s="3">
        <v>1</v>
      </c>
      <c r="AE116" s="3">
        <f t="shared" si="47"/>
        <v>0</v>
      </c>
      <c r="AF116" s="3">
        <v>0</v>
      </c>
      <c r="AG116" s="3">
        <f t="shared" si="48"/>
        <v>-0.2</v>
      </c>
      <c r="AH116" s="3">
        <v>4</v>
      </c>
      <c r="AI116" s="3">
        <f t="shared" si="49"/>
        <v>0.6</v>
      </c>
      <c r="AJ116" s="3">
        <f t="shared" si="50"/>
        <v>0.27500000000000002</v>
      </c>
      <c r="AK116" s="3">
        <v>3</v>
      </c>
      <c r="AL116" s="3">
        <f t="shared" si="51"/>
        <v>0.4</v>
      </c>
      <c r="AM116" s="3">
        <v>3</v>
      </c>
      <c r="AN116" s="3">
        <f t="shared" si="52"/>
        <v>0.4</v>
      </c>
      <c r="AO116" s="3">
        <v>3</v>
      </c>
      <c r="AP116" s="3">
        <f t="shared" si="53"/>
        <v>0.4</v>
      </c>
      <c r="AQ116" s="3">
        <v>0</v>
      </c>
      <c r="AR116" s="3">
        <f t="shared" si="54"/>
        <v>-0.2</v>
      </c>
      <c r="AS116" s="3">
        <v>0</v>
      </c>
      <c r="AT116" s="3">
        <f t="shared" si="55"/>
        <v>-0.2</v>
      </c>
      <c r="AU116" s="3">
        <f t="shared" si="56"/>
        <v>0.16000000000000006</v>
      </c>
      <c r="AV116" s="3">
        <v>3</v>
      </c>
      <c r="AW116" s="3">
        <f t="shared" si="57"/>
        <v>1</v>
      </c>
      <c r="AX116" s="3">
        <v>3</v>
      </c>
      <c r="AY116" s="3">
        <f t="shared" si="58"/>
        <v>1</v>
      </c>
      <c r="AZ116" s="3">
        <v>1</v>
      </c>
      <c r="BA116" s="3">
        <f t="shared" si="59"/>
        <v>0</v>
      </c>
      <c r="BB116" s="3">
        <f t="shared" si="60"/>
        <v>0.66666666666666663</v>
      </c>
      <c r="BC116" s="3">
        <v>0</v>
      </c>
      <c r="BD116" s="3">
        <f t="shared" si="61"/>
        <v>-0.5</v>
      </c>
      <c r="BE116" s="3">
        <v>3</v>
      </c>
      <c r="BF116" s="3">
        <f t="shared" si="62"/>
        <v>1</v>
      </c>
      <c r="BG116" s="3">
        <v>3</v>
      </c>
      <c r="BH116" s="3">
        <f t="shared" si="63"/>
        <v>1</v>
      </c>
      <c r="BI116" s="3">
        <f t="shared" si="64"/>
        <v>0.5</v>
      </c>
      <c r="BJ116" s="3">
        <f t="shared" si="34"/>
        <v>0.53083333333333338</v>
      </c>
    </row>
    <row r="117" spans="1:62" ht="15" x14ac:dyDescent="0.2">
      <c r="A117" s="3" t="s">
        <v>1051</v>
      </c>
      <c r="B117" s="21" t="s">
        <v>3137</v>
      </c>
      <c r="C117" s="3" t="s">
        <v>1052</v>
      </c>
      <c r="D117" s="3" t="s">
        <v>124</v>
      </c>
      <c r="E117" s="3" t="s">
        <v>1053</v>
      </c>
      <c r="G117" s="3">
        <f t="shared" si="35"/>
        <v>-0.25</v>
      </c>
      <c r="I117" s="3">
        <f t="shared" si="36"/>
        <v>-0.25</v>
      </c>
      <c r="K117" s="3">
        <f t="shared" si="37"/>
        <v>-0.25</v>
      </c>
      <c r="L117" s="3" t="str">
        <f t="shared" si="38"/>
        <v/>
      </c>
      <c r="N117" s="3">
        <f t="shared" si="67"/>
        <v>-0.25</v>
      </c>
      <c r="P117" s="3">
        <f t="shared" si="67"/>
        <v>-0.25</v>
      </c>
      <c r="R117" s="3">
        <f t="shared" si="40"/>
        <v>-0.25</v>
      </c>
      <c r="S117" s="3" t="str">
        <f t="shared" si="41"/>
        <v/>
      </c>
      <c r="U117" s="3" t="str">
        <f t="shared" si="42"/>
        <v/>
      </c>
      <c r="W117" s="3" t="str">
        <f t="shared" si="43"/>
        <v/>
      </c>
      <c r="Y117" s="3" t="str">
        <f t="shared" si="44"/>
        <v/>
      </c>
      <c r="AA117" s="3" t="str">
        <f t="shared" si="45"/>
        <v/>
      </c>
      <c r="AC117" s="3" t="str">
        <f t="shared" si="46"/>
        <v/>
      </c>
      <c r="AE117" s="3" t="str">
        <f t="shared" si="47"/>
        <v/>
      </c>
      <c r="AG117" s="3" t="str">
        <f t="shared" si="48"/>
        <v/>
      </c>
      <c r="AI117" s="3" t="str">
        <f t="shared" si="49"/>
        <v/>
      </c>
      <c r="AJ117" s="3" t="str">
        <f t="shared" si="50"/>
        <v/>
      </c>
      <c r="AL117" s="3" t="str">
        <f t="shared" si="51"/>
        <v/>
      </c>
      <c r="AN117" s="3" t="str">
        <f t="shared" si="52"/>
        <v/>
      </c>
      <c r="AP117" s="3" t="str">
        <f t="shared" si="53"/>
        <v/>
      </c>
      <c r="AR117" s="3" t="str">
        <f t="shared" si="54"/>
        <v/>
      </c>
      <c r="AT117" s="3" t="str">
        <f t="shared" si="55"/>
        <v/>
      </c>
      <c r="AU117" s="3" t="str">
        <f t="shared" si="56"/>
        <v/>
      </c>
      <c r="AW117" s="3" t="str">
        <f t="shared" si="57"/>
        <v/>
      </c>
      <c r="AY117" s="3" t="str">
        <f t="shared" si="58"/>
        <v/>
      </c>
      <c r="BA117" s="3" t="str">
        <f t="shared" si="59"/>
        <v/>
      </c>
      <c r="BB117" s="3" t="str">
        <f t="shared" si="60"/>
        <v/>
      </c>
      <c r="BD117" s="3" t="str">
        <f t="shared" si="61"/>
        <v/>
      </c>
      <c r="BF117" s="3" t="str">
        <f t="shared" si="62"/>
        <v/>
      </c>
      <c r="BH117" s="3" t="str">
        <f t="shared" si="63"/>
        <v/>
      </c>
      <c r="BI117" s="3" t="str">
        <f t="shared" si="64"/>
        <v/>
      </c>
      <c r="BJ117" s="3" t="str">
        <f t="shared" si="34"/>
        <v/>
      </c>
    </row>
    <row r="118" spans="1:62" ht="15" x14ac:dyDescent="0.2">
      <c r="A118" s="3" t="s">
        <v>1054</v>
      </c>
      <c r="B118" s="21" t="s">
        <v>3152</v>
      </c>
      <c r="C118" s="3" t="s">
        <v>1055</v>
      </c>
      <c r="D118" s="3" t="s">
        <v>113</v>
      </c>
      <c r="E118" s="3" t="s">
        <v>1056</v>
      </c>
      <c r="F118" s="3">
        <v>3</v>
      </c>
      <c r="G118" s="3">
        <f t="shared" si="35"/>
        <v>0.5</v>
      </c>
      <c r="H118" s="3">
        <v>4</v>
      </c>
      <c r="I118" s="3">
        <f t="shared" si="36"/>
        <v>0.75</v>
      </c>
      <c r="J118" s="3">
        <v>2</v>
      </c>
      <c r="K118" s="3">
        <f t="shared" si="37"/>
        <v>0.25</v>
      </c>
      <c r="L118" s="3">
        <f t="shared" si="38"/>
        <v>0.5</v>
      </c>
      <c r="M118" s="3">
        <v>3</v>
      </c>
      <c r="N118" s="3">
        <f t="shared" si="67"/>
        <v>0.5</v>
      </c>
      <c r="O118" s="3">
        <v>5</v>
      </c>
      <c r="P118" s="3">
        <f t="shared" si="67"/>
        <v>1</v>
      </c>
      <c r="Q118" s="3">
        <v>5</v>
      </c>
      <c r="R118" s="3">
        <f t="shared" si="40"/>
        <v>1</v>
      </c>
      <c r="S118" s="3">
        <f t="shared" si="41"/>
        <v>0.83333333333333337</v>
      </c>
      <c r="T118" s="3">
        <v>0</v>
      </c>
      <c r="U118" s="3">
        <f t="shared" si="42"/>
        <v>-0.2</v>
      </c>
      <c r="V118" s="3">
        <v>0</v>
      </c>
      <c r="W118" s="3">
        <f t="shared" si="43"/>
        <v>-0.2</v>
      </c>
      <c r="X118" s="3">
        <v>0</v>
      </c>
      <c r="Y118" s="3">
        <f t="shared" si="44"/>
        <v>-0.2</v>
      </c>
      <c r="Z118" s="3">
        <v>0</v>
      </c>
      <c r="AA118" s="3">
        <f t="shared" si="45"/>
        <v>-0.2</v>
      </c>
      <c r="AB118" s="3">
        <v>0</v>
      </c>
      <c r="AC118" s="3">
        <f t="shared" si="46"/>
        <v>-0.2</v>
      </c>
      <c r="AD118" s="3">
        <v>0</v>
      </c>
      <c r="AE118" s="3">
        <f t="shared" si="47"/>
        <v>-0.2</v>
      </c>
      <c r="AF118" s="3">
        <v>0</v>
      </c>
      <c r="AG118" s="3">
        <f t="shared" si="48"/>
        <v>-0.2</v>
      </c>
      <c r="AH118" s="3">
        <v>0</v>
      </c>
      <c r="AI118" s="3">
        <f t="shared" si="49"/>
        <v>-0.2</v>
      </c>
      <c r="AJ118" s="3">
        <f t="shared" si="50"/>
        <v>-0.19999999999999998</v>
      </c>
      <c r="AK118" s="3">
        <v>4</v>
      </c>
      <c r="AL118" s="3">
        <f t="shared" si="51"/>
        <v>0.6</v>
      </c>
      <c r="AM118" s="3">
        <v>0</v>
      </c>
      <c r="AN118" s="3">
        <f t="shared" si="52"/>
        <v>-0.2</v>
      </c>
      <c r="AO118" s="3">
        <v>6</v>
      </c>
      <c r="AP118" s="3">
        <f t="shared" si="53"/>
        <v>1</v>
      </c>
      <c r="AQ118" s="3">
        <v>4</v>
      </c>
      <c r="AR118" s="3">
        <f t="shared" si="54"/>
        <v>0.6</v>
      </c>
      <c r="AS118" s="3">
        <v>2</v>
      </c>
      <c r="AT118" s="3">
        <f t="shared" si="55"/>
        <v>0.2</v>
      </c>
      <c r="AU118" s="3">
        <f t="shared" si="56"/>
        <v>0.44000000000000006</v>
      </c>
      <c r="AV118" s="3">
        <v>3</v>
      </c>
      <c r="AW118" s="3">
        <f t="shared" si="57"/>
        <v>1</v>
      </c>
      <c r="AX118" s="3">
        <v>3</v>
      </c>
      <c r="AY118" s="3">
        <f t="shared" si="58"/>
        <v>1</v>
      </c>
      <c r="AZ118" s="3">
        <v>2</v>
      </c>
      <c r="BA118" s="3">
        <f t="shared" si="59"/>
        <v>0.5</v>
      </c>
      <c r="BB118" s="3">
        <f t="shared" si="60"/>
        <v>0.83333333333333337</v>
      </c>
      <c r="BC118" s="3">
        <v>2</v>
      </c>
      <c r="BD118" s="3">
        <f t="shared" si="61"/>
        <v>0.5</v>
      </c>
      <c r="BE118" s="3">
        <v>3</v>
      </c>
      <c r="BF118" s="3">
        <f t="shared" si="62"/>
        <v>1</v>
      </c>
      <c r="BG118" s="3">
        <v>0</v>
      </c>
      <c r="BH118" s="3">
        <f t="shared" si="63"/>
        <v>-0.5</v>
      </c>
      <c r="BI118" s="3">
        <f t="shared" si="64"/>
        <v>0.33333333333333331</v>
      </c>
      <c r="BJ118" s="3">
        <f t="shared" si="34"/>
        <v>0.45666666666666678</v>
      </c>
    </row>
    <row r="119" spans="1:62" ht="15" x14ac:dyDescent="0.2">
      <c r="A119" s="3" t="s">
        <v>1064</v>
      </c>
      <c r="B119" s="21" t="s">
        <v>3137</v>
      </c>
      <c r="G119" s="3">
        <f t="shared" si="35"/>
        <v>-0.25</v>
      </c>
      <c r="I119" s="3">
        <f t="shared" si="36"/>
        <v>-0.25</v>
      </c>
      <c r="K119" s="3">
        <f t="shared" si="37"/>
        <v>-0.25</v>
      </c>
      <c r="L119" s="3" t="str">
        <f t="shared" si="38"/>
        <v/>
      </c>
      <c r="N119" s="3">
        <f t="shared" si="67"/>
        <v>-0.25</v>
      </c>
      <c r="P119" s="3">
        <f t="shared" si="67"/>
        <v>-0.25</v>
      </c>
      <c r="R119" s="3">
        <f t="shared" si="40"/>
        <v>-0.25</v>
      </c>
      <c r="S119" s="3" t="str">
        <f t="shared" si="41"/>
        <v/>
      </c>
      <c r="U119" s="3" t="str">
        <f t="shared" si="42"/>
        <v/>
      </c>
      <c r="W119" s="3" t="str">
        <f t="shared" si="43"/>
        <v/>
      </c>
      <c r="Y119" s="3" t="str">
        <f t="shared" si="44"/>
        <v/>
      </c>
      <c r="AA119" s="3" t="str">
        <f t="shared" si="45"/>
        <v/>
      </c>
      <c r="AC119" s="3" t="str">
        <f t="shared" si="46"/>
        <v/>
      </c>
      <c r="AE119" s="3" t="str">
        <f t="shared" si="47"/>
        <v/>
      </c>
      <c r="AG119" s="3" t="str">
        <f t="shared" si="48"/>
        <v/>
      </c>
      <c r="AI119" s="3" t="str">
        <f t="shared" si="49"/>
        <v/>
      </c>
      <c r="AJ119" s="3" t="str">
        <f t="shared" si="50"/>
        <v/>
      </c>
      <c r="AL119" s="3" t="str">
        <f t="shared" si="51"/>
        <v/>
      </c>
      <c r="AN119" s="3" t="str">
        <f t="shared" si="52"/>
        <v/>
      </c>
      <c r="AP119" s="3" t="str">
        <f t="shared" si="53"/>
        <v/>
      </c>
      <c r="AR119" s="3" t="str">
        <f t="shared" si="54"/>
        <v/>
      </c>
      <c r="AT119" s="3" t="str">
        <f t="shared" si="55"/>
        <v/>
      </c>
      <c r="AU119" s="3" t="str">
        <f t="shared" si="56"/>
        <v/>
      </c>
      <c r="AW119" s="3" t="str">
        <f t="shared" si="57"/>
        <v/>
      </c>
      <c r="AY119" s="3" t="str">
        <f t="shared" si="58"/>
        <v/>
      </c>
      <c r="BA119" s="3" t="str">
        <f t="shared" si="59"/>
        <v/>
      </c>
      <c r="BB119" s="3" t="str">
        <f t="shared" si="60"/>
        <v/>
      </c>
      <c r="BD119" s="3" t="str">
        <f t="shared" si="61"/>
        <v/>
      </c>
      <c r="BF119" s="3" t="str">
        <f t="shared" si="62"/>
        <v/>
      </c>
      <c r="BH119" s="3" t="str">
        <f t="shared" si="63"/>
        <v/>
      </c>
      <c r="BI119" s="3" t="str">
        <f t="shared" si="64"/>
        <v/>
      </c>
      <c r="BJ119" s="3" t="str">
        <f t="shared" si="34"/>
        <v/>
      </c>
    </row>
    <row r="120" spans="1:62" ht="15" x14ac:dyDescent="0.2">
      <c r="A120" s="3" t="s">
        <v>1065</v>
      </c>
      <c r="B120" s="21" t="s">
        <v>3137</v>
      </c>
      <c r="C120" s="3" t="s">
        <v>1066</v>
      </c>
      <c r="D120" s="3" t="s">
        <v>124</v>
      </c>
      <c r="E120" s="3" t="s">
        <v>668</v>
      </c>
      <c r="F120" s="3">
        <v>5</v>
      </c>
      <c r="G120" s="3">
        <f t="shared" si="35"/>
        <v>1</v>
      </c>
      <c r="H120" s="3">
        <v>5</v>
      </c>
      <c r="I120" s="3">
        <f t="shared" si="36"/>
        <v>1</v>
      </c>
      <c r="J120" s="3">
        <v>3</v>
      </c>
      <c r="K120" s="3">
        <f t="shared" si="37"/>
        <v>0.5</v>
      </c>
      <c r="L120" s="3">
        <f t="shared" si="38"/>
        <v>0.83333333333333337</v>
      </c>
      <c r="M120" s="3">
        <v>5</v>
      </c>
      <c r="N120" s="3">
        <f t="shared" si="67"/>
        <v>1</v>
      </c>
      <c r="O120" s="3">
        <v>5</v>
      </c>
      <c r="P120" s="3">
        <f t="shared" si="67"/>
        <v>1</v>
      </c>
      <c r="Q120" s="3">
        <v>5</v>
      </c>
      <c r="R120" s="3">
        <f t="shared" si="40"/>
        <v>1</v>
      </c>
      <c r="S120" s="3">
        <f t="shared" si="41"/>
        <v>1</v>
      </c>
      <c r="T120" s="3">
        <v>3</v>
      </c>
      <c r="U120" s="3">
        <f t="shared" si="42"/>
        <v>0.4</v>
      </c>
      <c r="V120" s="3">
        <v>0</v>
      </c>
      <c r="W120" s="3">
        <f t="shared" si="43"/>
        <v>-0.2</v>
      </c>
      <c r="X120" s="3">
        <v>3</v>
      </c>
      <c r="Y120" s="3">
        <f t="shared" si="44"/>
        <v>0.4</v>
      </c>
      <c r="Z120" s="3">
        <v>1</v>
      </c>
      <c r="AA120" s="3">
        <f t="shared" si="45"/>
        <v>0</v>
      </c>
      <c r="AB120" s="3">
        <v>1</v>
      </c>
      <c r="AC120" s="3">
        <f t="shared" si="46"/>
        <v>0</v>
      </c>
      <c r="AD120" s="3">
        <v>1</v>
      </c>
      <c r="AE120" s="3">
        <f t="shared" si="47"/>
        <v>0</v>
      </c>
      <c r="AF120" s="3">
        <v>1</v>
      </c>
      <c r="AG120" s="3">
        <f t="shared" si="48"/>
        <v>0</v>
      </c>
      <c r="AH120" s="3">
        <v>0</v>
      </c>
      <c r="AI120" s="3">
        <f t="shared" si="49"/>
        <v>-0.2</v>
      </c>
      <c r="AJ120" s="3">
        <f t="shared" si="50"/>
        <v>5.000000000000001E-2</v>
      </c>
      <c r="AK120" s="3">
        <v>0</v>
      </c>
      <c r="AL120" s="3">
        <f t="shared" si="51"/>
        <v>-0.2</v>
      </c>
      <c r="AM120" s="3">
        <v>0</v>
      </c>
      <c r="AN120" s="3">
        <f t="shared" si="52"/>
        <v>-0.2</v>
      </c>
      <c r="AO120" s="3">
        <v>0</v>
      </c>
      <c r="AP120" s="3">
        <f t="shared" si="53"/>
        <v>-0.2</v>
      </c>
      <c r="AQ120" s="3">
        <v>0</v>
      </c>
      <c r="AR120" s="3">
        <f t="shared" si="54"/>
        <v>-0.2</v>
      </c>
      <c r="AS120" s="3">
        <v>0</v>
      </c>
      <c r="AT120" s="3">
        <f t="shared" si="55"/>
        <v>-0.2</v>
      </c>
      <c r="AU120" s="3">
        <f t="shared" si="56"/>
        <v>-0.2</v>
      </c>
      <c r="AV120" s="3">
        <v>2</v>
      </c>
      <c r="AW120" s="3">
        <f t="shared" si="57"/>
        <v>0.5</v>
      </c>
      <c r="AX120" s="3">
        <v>2</v>
      </c>
      <c r="AY120" s="3">
        <f t="shared" si="58"/>
        <v>0.5</v>
      </c>
      <c r="AZ120" s="3">
        <v>2</v>
      </c>
      <c r="BA120" s="3">
        <f t="shared" si="59"/>
        <v>0.5</v>
      </c>
      <c r="BB120" s="3">
        <f t="shared" si="60"/>
        <v>0.5</v>
      </c>
      <c r="BC120" s="3">
        <v>3</v>
      </c>
      <c r="BD120" s="3">
        <f t="shared" si="61"/>
        <v>1</v>
      </c>
      <c r="BE120" s="3">
        <v>3</v>
      </c>
      <c r="BF120" s="3">
        <f t="shared" si="62"/>
        <v>1</v>
      </c>
      <c r="BG120" s="3">
        <v>3</v>
      </c>
      <c r="BH120" s="3">
        <f t="shared" si="63"/>
        <v>1</v>
      </c>
      <c r="BI120" s="3">
        <f t="shared" si="64"/>
        <v>1</v>
      </c>
      <c r="BJ120" s="3">
        <f t="shared" si="34"/>
        <v>0.53055555555555556</v>
      </c>
    </row>
    <row r="121" spans="1:62" ht="15" x14ac:dyDescent="0.2">
      <c r="A121" s="3" t="s">
        <v>1072</v>
      </c>
      <c r="B121" s="21" t="s">
        <v>3149</v>
      </c>
      <c r="C121" s="3" t="s">
        <v>228</v>
      </c>
      <c r="D121" s="3" t="s">
        <v>144</v>
      </c>
      <c r="E121" s="3" t="s">
        <v>1073</v>
      </c>
      <c r="F121" s="3">
        <v>2</v>
      </c>
      <c r="G121" s="3">
        <f t="shared" si="35"/>
        <v>0.25</v>
      </c>
      <c r="H121" s="3">
        <v>1</v>
      </c>
      <c r="I121" s="3">
        <f t="shared" si="36"/>
        <v>0</v>
      </c>
      <c r="J121" s="3">
        <v>1</v>
      </c>
      <c r="K121" s="3">
        <f t="shared" si="37"/>
        <v>0</v>
      </c>
      <c r="L121" s="3">
        <f t="shared" si="38"/>
        <v>8.3333333333333329E-2</v>
      </c>
      <c r="M121" s="3">
        <v>1</v>
      </c>
      <c r="N121" s="3">
        <f t="shared" si="67"/>
        <v>0</v>
      </c>
      <c r="O121" s="3">
        <v>2</v>
      </c>
      <c r="P121" s="3">
        <f t="shared" si="67"/>
        <v>0.25</v>
      </c>
      <c r="Q121" s="3">
        <v>2</v>
      </c>
      <c r="R121" s="3">
        <f t="shared" si="40"/>
        <v>0.25</v>
      </c>
      <c r="S121" s="3">
        <f t="shared" si="41"/>
        <v>0.16666666666666666</v>
      </c>
      <c r="T121" s="3">
        <v>1</v>
      </c>
      <c r="U121" s="3">
        <f t="shared" si="42"/>
        <v>0</v>
      </c>
      <c r="V121" s="3">
        <v>1</v>
      </c>
      <c r="W121" s="3">
        <f t="shared" si="43"/>
        <v>0</v>
      </c>
      <c r="X121" s="3">
        <v>1</v>
      </c>
      <c r="Y121" s="3">
        <f t="shared" si="44"/>
        <v>0</v>
      </c>
      <c r="Z121" s="3">
        <v>1</v>
      </c>
      <c r="AA121" s="3">
        <f t="shared" si="45"/>
        <v>0</v>
      </c>
      <c r="AB121" s="3">
        <v>0</v>
      </c>
      <c r="AC121" s="3">
        <f t="shared" si="46"/>
        <v>-0.2</v>
      </c>
      <c r="AD121" s="3">
        <v>0</v>
      </c>
      <c r="AE121" s="3">
        <f t="shared" si="47"/>
        <v>-0.2</v>
      </c>
      <c r="AF121" s="3">
        <v>1</v>
      </c>
      <c r="AG121" s="3">
        <f t="shared" si="48"/>
        <v>0</v>
      </c>
      <c r="AH121" s="3">
        <v>0</v>
      </c>
      <c r="AI121" s="3">
        <f t="shared" si="49"/>
        <v>-0.2</v>
      </c>
      <c r="AJ121" s="3">
        <f t="shared" si="50"/>
        <v>-7.5000000000000011E-2</v>
      </c>
      <c r="AK121" s="3">
        <v>0</v>
      </c>
      <c r="AL121" s="3">
        <f t="shared" si="51"/>
        <v>-0.2</v>
      </c>
      <c r="AM121" s="3">
        <v>0</v>
      </c>
      <c r="AN121" s="3">
        <f t="shared" si="52"/>
        <v>-0.2</v>
      </c>
      <c r="AO121" s="3">
        <v>1</v>
      </c>
      <c r="AP121" s="3">
        <f t="shared" si="53"/>
        <v>0</v>
      </c>
      <c r="AQ121" s="3">
        <v>0</v>
      </c>
      <c r="AR121" s="3">
        <f t="shared" si="54"/>
        <v>-0.2</v>
      </c>
      <c r="AS121" s="3">
        <v>0</v>
      </c>
      <c r="AT121" s="3">
        <f t="shared" si="55"/>
        <v>-0.2</v>
      </c>
      <c r="AU121" s="3">
        <f t="shared" si="56"/>
        <v>-0.16</v>
      </c>
      <c r="AV121" s="3">
        <v>2</v>
      </c>
      <c r="AW121" s="3">
        <f t="shared" si="57"/>
        <v>0.5</v>
      </c>
      <c r="AX121" s="3">
        <v>2</v>
      </c>
      <c r="AY121" s="3">
        <f t="shared" si="58"/>
        <v>0.5</v>
      </c>
      <c r="AZ121" s="3">
        <v>1</v>
      </c>
      <c r="BA121" s="3">
        <f t="shared" si="59"/>
        <v>0</v>
      </c>
      <c r="BB121" s="3">
        <f t="shared" si="60"/>
        <v>0.33333333333333331</v>
      </c>
      <c r="BC121" s="3">
        <v>0</v>
      </c>
      <c r="BD121" s="3">
        <f t="shared" si="61"/>
        <v>-0.5</v>
      </c>
      <c r="BE121" s="3">
        <v>1</v>
      </c>
      <c r="BF121" s="3">
        <f t="shared" si="62"/>
        <v>0</v>
      </c>
      <c r="BG121" s="3">
        <v>1</v>
      </c>
      <c r="BH121" s="3">
        <f t="shared" si="63"/>
        <v>0</v>
      </c>
      <c r="BI121" s="3">
        <f t="shared" si="64"/>
        <v>-0.16666666666666666</v>
      </c>
      <c r="BJ121" s="3">
        <f t="shared" si="34"/>
        <v>3.0277777777777768E-2</v>
      </c>
    </row>
    <row r="122" spans="1:62" ht="15" x14ac:dyDescent="0.2">
      <c r="A122" s="3" t="s">
        <v>1080</v>
      </c>
      <c r="B122" s="21" t="s">
        <v>3149</v>
      </c>
      <c r="C122" s="3" t="s">
        <v>1081</v>
      </c>
      <c r="D122" s="3" t="s">
        <v>124</v>
      </c>
      <c r="E122" s="3" t="s">
        <v>1082</v>
      </c>
      <c r="F122" s="3">
        <v>2</v>
      </c>
      <c r="G122" s="3">
        <f t="shared" si="35"/>
        <v>0.25</v>
      </c>
      <c r="H122" s="3">
        <v>2</v>
      </c>
      <c r="I122" s="3">
        <f t="shared" si="36"/>
        <v>0.25</v>
      </c>
      <c r="J122" s="3">
        <v>2</v>
      </c>
      <c r="K122" s="3">
        <f t="shared" si="37"/>
        <v>0.25</v>
      </c>
      <c r="L122" s="3">
        <f t="shared" si="38"/>
        <v>0.25</v>
      </c>
      <c r="M122" s="3">
        <v>3</v>
      </c>
      <c r="N122" s="3">
        <f t="shared" si="67"/>
        <v>0.5</v>
      </c>
      <c r="O122" s="3">
        <v>2</v>
      </c>
      <c r="P122" s="3">
        <f t="shared" si="67"/>
        <v>0.25</v>
      </c>
      <c r="Q122" s="3">
        <v>2</v>
      </c>
      <c r="R122" s="3">
        <f t="shared" si="40"/>
        <v>0.25</v>
      </c>
      <c r="S122" s="3">
        <f t="shared" si="41"/>
        <v>0.33333333333333331</v>
      </c>
      <c r="T122" s="3">
        <v>1</v>
      </c>
      <c r="U122" s="3">
        <f t="shared" si="42"/>
        <v>0</v>
      </c>
      <c r="V122" s="3">
        <v>0</v>
      </c>
      <c r="W122" s="3">
        <f t="shared" si="43"/>
        <v>-0.2</v>
      </c>
      <c r="X122" s="3">
        <v>0</v>
      </c>
      <c r="Y122" s="3">
        <f t="shared" si="44"/>
        <v>-0.2</v>
      </c>
      <c r="Z122" s="3">
        <v>0</v>
      </c>
      <c r="AA122" s="3">
        <f t="shared" si="45"/>
        <v>-0.2</v>
      </c>
      <c r="AB122" s="3">
        <v>0</v>
      </c>
      <c r="AC122" s="3">
        <f t="shared" si="46"/>
        <v>-0.2</v>
      </c>
      <c r="AD122" s="3">
        <v>0</v>
      </c>
      <c r="AE122" s="3">
        <f t="shared" si="47"/>
        <v>-0.2</v>
      </c>
      <c r="AF122" s="3">
        <v>0</v>
      </c>
      <c r="AG122" s="3">
        <f t="shared" si="48"/>
        <v>-0.2</v>
      </c>
      <c r="AH122" s="3">
        <v>0</v>
      </c>
      <c r="AI122" s="3">
        <f t="shared" si="49"/>
        <v>-0.2</v>
      </c>
      <c r="AJ122" s="3">
        <f t="shared" si="50"/>
        <v>-0.17499999999999999</v>
      </c>
      <c r="AK122" s="3">
        <v>1</v>
      </c>
      <c r="AL122" s="3">
        <f t="shared" si="51"/>
        <v>0</v>
      </c>
      <c r="AM122" s="3">
        <v>0</v>
      </c>
      <c r="AN122" s="3">
        <f t="shared" si="52"/>
        <v>-0.2</v>
      </c>
      <c r="AO122" s="3">
        <v>0</v>
      </c>
      <c r="AP122" s="3">
        <f t="shared" si="53"/>
        <v>-0.2</v>
      </c>
      <c r="AQ122" s="3">
        <v>0</v>
      </c>
      <c r="AR122" s="3">
        <f t="shared" si="54"/>
        <v>-0.2</v>
      </c>
      <c r="AS122" s="3">
        <v>0</v>
      </c>
      <c r="AT122" s="3">
        <f t="shared" si="55"/>
        <v>-0.2</v>
      </c>
      <c r="AU122" s="3">
        <f t="shared" si="56"/>
        <v>-0.16</v>
      </c>
      <c r="AV122" s="3">
        <v>2</v>
      </c>
      <c r="AW122" s="3">
        <f t="shared" si="57"/>
        <v>0.5</v>
      </c>
      <c r="AX122" s="3">
        <v>2</v>
      </c>
      <c r="AY122" s="3">
        <f t="shared" si="58"/>
        <v>0.5</v>
      </c>
      <c r="AZ122" s="3">
        <v>2</v>
      </c>
      <c r="BA122" s="3">
        <f t="shared" si="59"/>
        <v>0.5</v>
      </c>
      <c r="BB122" s="3">
        <f t="shared" si="60"/>
        <v>0.5</v>
      </c>
      <c r="BC122" s="3">
        <v>1</v>
      </c>
      <c r="BD122" s="3">
        <f t="shared" si="61"/>
        <v>0</v>
      </c>
      <c r="BE122" s="3">
        <v>2</v>
      </c>
      <c r="BF122" s="3">
        <f t="shared" si="62"/>
        <v>0.5</v>
      </c>
      <c r="BG122" s="3">
        <v>3</v>
      </c>
      <c r="BH122" s="3">
        <f t="shared" si="63"/>
        <v>1</v>
      </c>
      <c r="BI122" s="3">
        <f t="shared" si="64"/>
        <v>0.5</v>
      </c>
      <c r="BJ122" s="3">
        <f t="shared" si="34"/>
        <v>0.20805555555555555</v>
      </c>
    </row>
    <row r="123" spans="1:62" ht="15" x14ac:dyDescent="0.2">
      <c r="A123" s="3" t="s">
        <v>1088</v>
      </c>
      <c r="B123" s="21" t="s">
        <v>3137</v>
      </c>
      <c r="C123" s="3" t="s">
        <v>783</v>
      </c>
      <c r="D123" s="3" t="s">
        <v>144</v>
      </c>
      <c r="E123" s="3" t="s">
        <v>1012</v>
      </c>
      <c r="F123" s="3">
        <v>4</v>
      </c>
      <c r="G123" s="3">
        <f t="shared" si="35"/>
        <v>0.75</v>
      </c>
      <c r="H123" s="3">
        <v>4</v>
      </c>
      <c r="I123" s="3">
        <f t="shared" si="36"/>
        <v>0.75</v>
      </c>
      <c r="J123" s="3">
        <v>4</v>
      </c>
      <c r="K123" s="3">
        <f t="shared" si="37"/>
        <v>0.75</v>
      </c>
      <c r="L123" s="3">
        <f t="shared" si="38"/>
        <v>0.75</v>
      </c>
      <c r="M123" s="3">
        <v>4</v>
      </c>
      <c r="N123" s="3">
        <f t="shared" si="67"/>
        <v>0.75</v>
      </c>
      <c r="O123" s="3">
        <v>4</v>
      </c>
      <c r="P123" s="3">
        <f t="shared" si="67"/>
        <v>0.75</v>
      </c>
      <c r="Q123" s="3">
        <v>3</v>
      </c>
      <c r="R123" s="3">
        <f t="shared" si="40"/>
        <v>0.5</v>
      </c>
      <c r="S123" s="3">
        <f t="shared" si="41"/>
        <v>0.66666666666666663</v>
      </c>
      <c r="T123" s="3">
        <v>1</v>
      </c>
      <c r="U123" s="3">
        <f t="shared" si="42"/>
        <v>0</v>
      </c>
      <c r="V123" s="3">
        <v>0</v>
      </c>
      <c r="W123" s="3">
        <f t="shared" si="43"/>
        <v>-0.2</v>
      </c>
      <c r="X123" s="3">
        <v>3</v>
      </c>
      <c r="Y123" s="3">
        <f t="shared" si="44"/>
        <v>0.4</v>
      </c>
      <c r="Z123" s="3">
        <v>0</v>
      </c>
      <c r="AA123" s="3">
        <f t="shared" si="45"/>
        <v>-0.2</v>
      </c>
      <c r="AB123" s="3">
        <v>0</v>
      </c>
      <c r="AC123" s="3">
        <f t="shared" si="46"/>
        <v>-0.2</v>
      </c>
      <c r="AD123" s="3">
        <v>0</v>
      </c>
      <c r="AE123" s="3">
        <f t="shared" si="47"/>
        <v>-0.2</v>
      </c>
      <c r="AF123" s="3">
        <v>0</v>
      </c>
      <c r="AG123" s="3">
        <f t="shared" si="48"/>
        <v>-0.2</v>
      </c>
      <c r="AH123" s="3">
        <v>0</v>
      </c>
      <c r="AI123" s="3">
        <f t="shared" si="49"/>
        <v>-0.2</v>
      </c>
      <c r="AJ123" s="3">
        <f t="shared" si="50"/>
        <v>-0.1</v>
      </c>
      <c r="AK123" s="3">
        <v>5</v>
      </c>
      <c r="AL123" s="3">
        <f t="shared" si="51"/>
        <v>0.8</v>
      </c>
      <c r="AM123" s="3">
        <v>0</v>
      </c>
      <c r="AN123" s="3">
        <f t="shared" si="52"/>
        <v>-0.2</v>
      </c>
      <c r="AO123" s="3">
        <v>1</v>
      </c>
      <c r="AP123" s="3">
        <f t="shared" si="53"/>
        <v>0</v>
      </c>
      <c r="AQ123" s="3">
        <v>0</v>
      </c>
      <c r="AR123" s="3">
        <f t="shared" si="54"/>
        <v>-0.2</v>
      </c>
      <c r="AS123" s="3">
        <v>0</v>
      </c>
      <c r="AT123" s="3">
        <f t="shared" si="55"/>
        <v>-0.2</v>
      </c>
      <c r="AU123" s="3">
        <f t="shared" si="56"/>
        <v>4.0000000000000015E-2</v>
      </c>
      <c r="AV123" s="3">
        <v>3</v>
      </c>
      <c r="AW123" s="3">
        <f t="shared" si="57"/>
        <v>1</v>
      </c>
      <c r="AX123" s="3">
        <v>3</v>
      </c>
      <c r="AY123" s="3">
        <f t="shared" si="58"/>
        <v>1</v>
      </c>
      <c r="AZ123" s="3">
        <v>3</v>
      </c>
      <c r="BA123" s="3">
        <f t="shared" si="59"/>
        <v>1</v>
      </c>
      <c r="BB123" s="3">
        <f t="shared" si="60"/>
        <v>1</v>
      </c>
      <c r="BC123" s="3">
        <v>0</v>
      </c>
      <c r="BD123" s="3">
        <f t="shared" si="61"/>
        <v>-0.5</v>
      </c>
      <c r="BE123" s="3">
        <v>3</v>
      </c>
      <c r="BF123" s="3">
        <f t="shared" si="62"/>
        <v>1</v>
      </c>
      <c r="BG123" s="3">
        <v>3</v>
      </c>
      <c r="BH123" s="3">
        <f t="shared" si="63"/>
        <v>1</v>
      </c>
      <c r="BI123" s="3">
        <f t="shared" si="64"/>
        <v>0.5</v>
      </c>
      <c r="BJ123" s="3">
        <f t="shared" si="34"/>
        <v>0.4761111111111111</v>
      </c>
    </row>
    <row r="124" spans="1:62" ht="15" x14ac:dyDescent="0.2">
      <c r="A124" s="3" t="s">
        <v>1095</v>
      </c>
      <c r="B124" s="21" t="s">
        <v>3152</v>
      </c>
      <c r="C124" s="3" t="s">
        <v>1096</v>
      </c>
      <c r="D124" s="3" t="s">
        <v>124</v>
      </c>
      <c r="E124" s="3" t="s">
        <v>380</v>
      </c>
      <c r="F124" s="3">
        <v>5</v>
      </c>
      <c r="G124" s="3">
        <f t="shared" si="35"/>
        <v>1</v>
      </c>
      <c r="H124" s="3">
        <v>5</v>
      </c>
      <c r="I124" s="3">
        <f t="shared" si="36"/>
        <v>1</v>
      </c>
      <c r="J124" s="3">
        <v>3</v>
      </c>
      <c r="K124" s="3">
        <f t="shared" si="37"/>
        <v>0.5</v>
      </c>
      <c r="L124" s="3">
        <f t="shared" si="38"/>
        <v>0.83333333333333337</v>
      </c>
      <c r="M124" s="3">
        <v>4</v>
      </c>
      <c r="N124" s="3">
        <f t="shared" si="67"/>
        <v>0.75</v>
      </c>
      <c r="O124" s="3">
        <v>4</v>
      </c>
      <c r="P124" s="3">
        <f t="shared" si="67"/>
        <v>0.75</v>
      </c>
      <c r="Q124" s="3">
        <v>4</v>
      </c>
      <c r="R124" s="3">
        <f t="shared" si="40"/>
        <v>0.75</v>
      </c>
      <c r="S124" s="3">
        <f t="shared" si="41"/>
        <v>0.75</v>
      </c>
      <c r="T124" s="3">
        <v>1</v>
      </c>
      <c r="U124" s="3">
        <f t="shared" si="42"/>
        <v>0</v>
      </c>
      <c r="V124" s="3">
        <v>1</v>
      </c>
      <c r="W124" s="3">
        <f t="shared" si="43"/>
        <v>0</v>
      </c>
      <c r="X124" s="3">
        <v>3</v>
      </c>
      <c r="Y124" s="3">
        <f t="shared" si="44"/>
        <v>0.4</v>
      </c>
      <c r="Z124" s="3">
        <v>1</v>
      </c>
      <c r="AA124" s="3">
        <f t="shared" si="45"/>
        <v>0</v>
      </c>
      <c r="AB124" s="3">
        <v>0</v>
      </c>
      <c r="AC124" s="3">
        <f t="shared" si="46"/>
        <v>-0.2</v>
      </c>
      <c r="AD124" s="3">
        <v>0</v>
      </c>
      <c r="AE124" s="3">
        <f t="shared" si="47"/>
        <v>-0.2</v>
      </c>
      <c r="AF124" s="3">
        <v>0</v>
      </c>
      <c r="AG124" s="3">
        <f t="shared" si="48"/>
        <v>-0.2</v>
      </c>
      <c r="AH124" s="3">
        <v>0</v>
      </c>
      <c r="AI124" s="3">
        <f t="shared" si="49"/>
        <v>-0.2</v>
      </c>
      <c r="AJ124" s="3">
        <f t="shared" si="50"/>
        <v>-0.05</v>
      </c>
      <c r="AK124" s="3">
        <v>0</v>
      </c>
      <c r="AL124" s="3">
        <f t="shared" si="51"/>
        <v>-0.2</v>
      </c>
      <c r="AM124" s="3">
        <v>1</v>
      </c>
      <c r="AN124" s="3">
        <f t="shared" si="52"/>
        <v>0</v>
      </c>
      <c r="AO124" s="3">
        <v>0</v>
      </c>
      <c r="AP124" s="3">
        <f t="shared" si="53"/>
        <v>-0.2</v>
      </c>
      <c r="AQ124" s="3">
        <v>0</v>
      </c>
      <c r="AR124" s="3">
        <f t="shared" si="54"/>
        <v>-0.2</v>
      </c>
      <c r="AS124" s="3">
        <v>0</v>
      </c>
      <c r="AT124" s="3">
        <f t="shared" si="55"/>
        <v>-0.2</v>
      </c>
      <c r="AU124" s="3">
        <f t="shared" si="56"/>
        <v>-0.16</v>
      </c>
      <c r="AV124" s="3">
        <v>3</v>
      </c>
      <c r="AW124" s="3">
        <f t="shared" si="57"/>
        <v>1</v>
      </c>
      <c r="AX124" s="3">
        <v>2</v>
      </c>
      <c r="AY124" s="3">
        <f t="shared" si="58"/>
        <v>0.5</v>
      </c>
      <c r="AZ124" s="3">
        <v>2</v>
      </c>
      <c r="BA124" s="3">
        <f t="shared" si="59"/>
        <v>0.5</v>
      </c>
      <c r="BB124" s="3">
        <f t="shared" si="60"/>
        <v>0.66666666666666663</v>
      </c>
      <c r="BC124" s="3">
        <v>0</v>
      </c>
      <c r="BD124" s="3">
        <f t="shared" si="61"/>
        <v>-0.5</v>
      </c>
      <c r="BE124" s="3">
        <v>3</v>
      </c>
      <c r="BF124" s="3">
        <f t="shared" si="62"/>
        <v>1</v>
      </c>
      <c r="BG124" s="3">
        <v>2</v>
      </c>
      <c r="BH124" s="3">
        <f t="shared" si="63"/>
        <v>0.5</v>
      </c>
      <c r="BI124" s="3">
        <f t="shared" si="64"/>
        <v>0.33333333333333331</v>
      </c>
      <c r="BJ124" s="3">
        <f t="shared" si="34"/>
        <v>0.3955555555555556</v>
      </c>
    </row>
    <row r="125" spans="1:62" ht="15" x14ac:dyDescent="0.2">
      <c r="A125" s="3" t="s">
        <v>1102</v>
      </c>
      <c r="B125" s="21" t="s">
        <v>3150</v>
      </c>
      <c r="C125" s="3" t="s">
        <v>1103</v>
      </c>
      <c r="D125" s="3" t="s">
        <v>144</v>
      </c>
      <c r="E125" s="3" t="s">
        <v>1104</v>
      </c>
      <c r="F125" s="3">
        <v>5</v>
      </c>
      <c r="G125" s="3">
        <f t="shared" si="35"/>
        <v>1</v>
      </c>
      <c r="H125" s="3">
        <v>5</v>
      </c>
      <c r="I125" s="3">
        <f t="shared" si="36"/>
        <v>1</v>
      </c>
      <c r="J125" s="3">
        <v>5</v>
      </c>
      <c r="K125" s="3">
        <f t="shared" si="37"/>
        <v>1</v>
      </c>
      <c r="L125" s="3">
        <f t="shared" si="38"/>
        <v>1</v>
      </c>
      <c r="M125" s="3">
        <v>5</v>
      </c>
      <c r="N125" s="3">
        <f t="shared" si="67"/>
        <v>1</v>
      </c>
      <c r="O125" s="3">
        <v>5</v>
      </c>
      <c r="P125" s="3">
        <f t="shared" si="67"/>
        <v>1</v>
      </c>
      <c r="Q125" s="3">
        <v>5</v>
      </c>
      <c r="R125" s="3">
        <f t="shared" si="40"/>
        <v>1</v>
      </c>
      <c r="S125" s="3">
        <f t="shared" si="41"/>
        <v>1</v>
      </c>
      <c r="T125" s="3">
        <v>1</v>
      </c>
      <c r="U125" s="3">
        <f t="shared" si="42"/>
        <v>0</v>
      </c>
      <c r="V125" s="3">
        <v>1</v>
      </c>
      <c r="W125" s="3">
        <f t="shared" si="43"/>
        <v>0</v>
      </c>
      <c r="X125" s="3">
        <v>0</v>
      </c>
      <c r="Y125" s="3">
        <f t="shared" si="44"/>
        <v>-0.2</v>
      </c>
      <c r="Z125" s="3">
        <v>0</v>
      </c>
      <c r="AA125" s="3">
        <f t="shared" si="45"/>
        <v>-0.2</v>
      </c>
      <c r="AB125" s="3">
        <v>0</v>
      </c>
      <c r="AC125" s="3">
        <f t="shared" si="46"/>
        <v>-0.2</v>
      </c>
      <c r="AD125" s="3">
        <v>0</v>
      </c>
      <c r="AE125" s="3">
        <f t="shared" si="47"/>
        <v>-0.2</v>
      </c>
      <c r="AF125" s="3">
        <v>0</v>
      </c>
      <c r="AG125" s="3">
        <f t="shared" si="48"/>
        <v>-0.2</v>
      </c>
      <c r="AH125" s="3">
        <v>0</v>
      </c>
      <c r="AI125" s="3">
        <f t="shared" si="49"/>
        <v>-0.2</v>
      </c>
      <c r="AJ125" s="3">
        <f t="shared" si="50"/>
        <v>-0.15</v>
      </c>
      <c r="AK125" s="3">
        <v>4</v>
      </c>
      <c r="AL125" s="3">
        <f t="shared" si="51"/>
        <v>0.6</v>
      </c>
      <c r="AM125" s="3">
        <v>6</v>
      </c>
      <c r="AN125" s="3">
        <f t="shared" si="52"/>
        <v>1</v>
      </c>
      <c r="AO125" s="3">
        <v>0</v>
      </c>
      <c r="AP125" s="3">
        <f t="shared" si="53"/>
        <v>-0.2</v>
      </c>
      <c r="AQ125" s="3">
        <v>3</v>
      </c>
      <c r="AR125" s="3">
        <f t="shared" si="54"/>
        <v>0.4</v>
      </c>
      <c r="AS125" s="3">
        <v>2</v>
      </c>
      <c r="AT125" s="3">
        <f t="shared" si="55"/>
        <v>0.2</v>
      </c>
      <c r="AU125" s="3">
        <f t="shared" si="56"/>
        <v>0.40000000000000008</v>
      </c>
      <c r="AV125" s="3">
        <v>3</v>
      </c>
      <c r="AW125" s="3">
        <f t="shared" si="57"/>
        <v>1</v>
      </c>
      <c r="AX125" s="3">
        <v>3</v>
      </c>
      <c r="AY125" s="3">
        <f t="shared" si="58"/>
        <v>1</v>
      </c>
      <c r="AZ125" s="3">
        <v>3</v>
      </c>
      <c r="BA125" s="3">
        <f t="shared" si="59"/>
        <v>1</v>
      </c>
      <c r="BB125" s="3">
        <f t="shared" si="60"/>
        <v>1</v>
      </c>
      <c r="BC125" s="3">
        <v>0</v>
      </c>
      <c r="BD125" s="3">
        <f t="shared" si="61"/>
        <v>-0.5</v>
      </c>
      <c r="BE125" s="3">
        <v>2</v>
      </c>
      <c r="BF125" s="3">
        <f t="shared" si="62"/>
        <v>0.5</v>
      </c>
      <c r="BG125" s="3">
        <v>2</v>
      </c>
      <c r="BH125" s="3">
        <f t="shared" si="63"/>
        <v>0.5</v>
      </c>
      <c r="BI125" s="3">
        <f t="shared" si="64"/>
        <v>0.16666666666666666</v>
      </c>
      <c r="BJ125" s="3">
        <f t="shared" si="34"/>
        <v>0.56944444444444442</v>
      </c>
    </row>
    <row r="126" spans="1:62" ht="15" x14ac:dyDescent="0.2">
      <c r="A126" s="4" t="s">
        <v>1115</v>
      </c>
      <c r="B126" s="21" t="s">
        <v>3137</v>
      </c>
      <c r="C126" s="3" t="s">
        <v>1026</v>
      </c>
      <c r="D126" s="3" t="s">
        <v>124</v>
      </c>
      <c r="E126" s="3" t="s">
        <v>577</v>
      </c>
      <c r="F126" s="3">
        <v>5</v>
      </c>
      <c r="G126" s="3">
        <f t="shared" si="35"/>
        <v>1</v>
      </c>
      <c r="H126" s="3">
        <v>5</v>
      </c>
      <c r="I126" s="3">
        <f t="shared" si="36"/>
        <v>1</v>
      </c>
      <c r="J126" s="3">
        <v>4</v>
      </c>
      <c r="K126" s="3">
        <f t="shared" si="37"/>
        <v>0.75</v>
      </c>
      <c r="L126" s="3">
        <f t="shared" si="38"/>
        <v>0.91666666666666663</v>
      </c>
      <c r="M126" s="3">
        <v>5</v>
      </c>
      <c r="N126" s="3">
        <f t="shared" si="67"/>
        <v>1</v>
      </c>
      <c r="O126" s="3">
        <v>5</v>
      </c>
      <c r="P126" s="3">
        <f t="shared" si="67"/>
        <v>1</v>
      </c>
      <c r="Q126" s="3">
        <v>5</v>
      </c>
      <c r="R126" s="3">
        <f t="shared" si="40"/>
        <v>1</v>
      </c>
      <c r="S126" s="3">
        <f t="shared" si="41"/>
        <v>1</v>
      </c>
      <c r="T126" s="3">
        <v>3</v>
      </c>
      <c r="U126" s="3">
        <f t="shared" si="42"/>
        <v>0.4</v>
      </c>
      <c r="V126" s="3">
        <v>3</v>
      </c>
      <c r="W126" s="3">
        <f t="shared" si="43"/>
        <v>0.4</v>
      </c>
      <c r="X126" s="3">
        <v>0</v>
      </c>
      <c r="Y126" s="3">
        <f t="shared" si="44"/>
        <v>-0.2</v>
      </c>
      <c r="Z126" s="3">
        <v>0</v>
      </c>
      <c r="AA126" s="3">
        <f t="shared" si="45"/>
        <v>-0.2</v>
      </c>
      <c r="AB126" s="3">
        <v>2</v>
      </c>
      <c r="AC126" s="3">
        <f t="shared" si="46"/>
        <v>0.2</v>
      </c>
      <c r="AD126" s="3">
        <v>2</v>
      </c>
      <c r="AE126" s="3">
        <f t="shared" si="47"/>
        <v>0.2</v>
      </c>
      <c r="AF126" s="3">
        <v>1</v>
      </c>
      <c r="AG126" s="3">
        <f t="shared" si="48"/>
        <v>0</v>
      </c>
      <c r="AH126" s="3">
        <v>0</v>
      </c>
      <c r="AI126" s="3">
        <f t="shared" si="49"/>
        <v>-0.2</v>
      </c>
      <c r="AJ126" s="3">
        <f t="shared" si="50"/>
        <v>7.5000000000000011E-2</v>
      </c>
      <c r="AK126" s="3">
        <v>6</v>
      </c>
      <c r="AL126" s="3">
        <f t="shared" si="51"/>
        <v>1</v>
      </c>
      <c r="AM126" s="3">
        <v>0</v>
      </c>
      <c r="AN126" s="3">
        <f t="shared" si="52"/>
        <v>-0.2</v>
      </c>
      <c r="AO126" s="3">
        <v>6</v>
      </c>
      <c r="AP126" s="3">
        <f t="shared" si="53"/>
        <v>1</v>
      </c>
      <c r="AQ126" s="3">
        <v>1</v>
      </c>
      <c r="AR126" s="3">
        <f t="shared" si="54"/>
        <v>0</v>
      </c>
      <c r="AS126" s="3">
        <v>0</v>
      </c>
      <c r="AT126" s="3">
        <f t="shared" si="55"/>
        <v>-0.2</v>
      </c>
      <c r="AU126" s="3">
        <f t="shared" si="56"/>
        <v>0.32</v>
      </c>
      <c r="AV126" s="3">
        <v>3</v>
      </c>
      <c r="AW126" s="3">
        <f t="shared" si="57"/>
        <v>1</v>
      </c>
      <c r="AX126" s="3">
        <v>2</v>
      </c>
      <c r="AY126" s="3">
        <f t="shared" si="58"/>
        <v>0.5</v>
      </c>
      <c r="AZ126" s="3">
        <v>2</v>
      </c>
      <c r="BA126" s="3">
        <f t="shared" si="59"/>
        <v>0.5</v>
      </c>
      <c r="BB126" s="3">
        <f t="shared" si="60"/>
        <v>0.66666666666666663</v>
      </c>
      <c r="BC126" s="3">
        <v>1</v>
      </c>
      <c r="BD126" s="3">
        <f t="shared" si="61"/>
        <v>0</v>
      </c>
      <c r="BE126" s="3">
        <v>3</v>
      </c>
      <c r="BF126" s="3">
        <f t="shared" si="62"/>
        <v>1</v>
      </c>
      <c r="BG126" s="3">
        <v>3</v>
      </c>
      <c r="BH126" s="3">
        <f t="shared" si="63"/>
        <v>1</v>
      </c>
      <c r="BI126" s="3">
        <f t="shared" si="64"/>
        <v>0.66666666666666663</v>
      </c>
      <c r="BJ126" s="3">
        <f t="shared" si="34"/>
        <v>0.60749999999999993</v>
      </c>
    </row>
    <row r="127" spans="1:62" ht="15" x14ac:dyDescent="0.2">
      <c r="A127" s="3" t="s">
        <v>1130</v>
      </c>
      <c r="B127" s="21" t="s">
        <v>3150</v>
      </c>
      <c r="C127" s="3" t="s">
        <v>866</v>
      </c>
      <c r="D127" s="3" t="s">
        <v>144</v>
      </c>
      <c r="E127" s="3" t="s">
        <v>270</v>
      </c>
      <c r="F127" s="3">
        <v>5</v>
      </c>
      <c r="G127" s="3">
        <f t="shared" si="35"/>
        <v>1</v>
      </c>
      <c r="H127" s="3">
        <v>5</v>
      </c>
      <c r="I127" s="3">
        <f t="shared" si="36"/>
        <v>1</v>
      </c>
      <c r="J127" s="3">
        <v>4</v>
      </c>
      <c r="K127" s="3">
        <f t="shared" si="37"/>
        <v>0.75</v>
      </c>
      <c r="L127" s="3">
        <f t="shared" si="38"/>
        <v>0.91666666666666663</v>
      </c>
      <c r="M127" s="3">
        <v>4</v>
      </c>
      <c r="N127" s="3">
        <f t="shared" si="67"/>
        <v>0.75</v>
      </c>
      <c r="O127" s="3">
        <v>4</v>
      </c>
      <c r="P127" s="3">
        <f t="shared" si="67"/>
        <v>0.75</v>
      </c>
      <c r="Q127" s="3">
        <v>3</v>
      </c>
      <c r="R127" s="3">
        <f t="shared" si="40"/>
        <v>0.5</v>
      </c>
      <c r="S127" s="3">
        <f t="shared" si="41"/>
        <v>0.66666666666666663</v>
      </c>
      <c r="T127" s="3">
        <v>1</v>
      </c>
      <c r="U127" s="3">
        <f t="shared" si="42"/>
        <v>0</v>
      </c>
      <c r="V127" s="3">
        <v>0</v>
      </c>
      <c r="W127" s="3">
        <f t="shared" si="43"/>
        <v>-0.2</v>
      </c>
      <c r="X127" s="3">
        <v>1</v>
      </c>
      <c r="Y127" s="3">
        <f t="shared" si="44"/>
        <v>0</v>
      </c>
      <c r="Z127" s="3">
        <v>0</v>
      </c>
      <c r="AA127" s="3">
        <f t="shared" si="45"/>
        <v>-0.2</v>
      </c>
      <c r="AB127" s="3">
        <v>0</v>
      </c>
      <c r="AC127" s="3">
        <f t="shared" si="46"/>
        <v>-0.2</v>
      </c>
      <c r="AD127" s="3">
        <v>1</v>
      </c>
      <c r="AE127" s="3">
        <f t="shared" si="47"/>
        <v>0</v>
      </c>
      <c r="AF127" s="3">
        <v>1</v>
      </c>
      <c r="AG127" s="3">
        <f t="shared" si="48"/>
        <v>0</v>
      </c>
      <c r="AH127" s="3">
        <v>0</v>
      </c>
      <c r="AI127" s="3">
        <f t="shared" si="49"/>
        <v>-0.2</v>
      </c>
      <c r="AJ127" s="3">
        <f t="shared" si="50"/>
        <v>-0.1</v>
      </c>
      <c r="AK127" s="3">
        <v>2</v>
      </c>
      <c r="AL127" s="3">
        <f t="shared" si="51"/>
        <v>0.2</v>
      </c>
      <c r="AM127" s="3">
        <v>1</v>
      </c>
      <c r="AN127" s="3">
        <f t="shared" si="52"/>
        <v>0</v>
      </c>
      <c r="AO127" s="3">
        <v>2</v>
      </c>
      <c r="AP127" s="3">
        <f t="shared" si="53"/>
        <v>0.2</v>
      </c>
      <c r="AQ127" s="3">
        <v>1</v>
      </c>
      <c r="AR127" s="3">
        <f t="shared" si="54"/>
        <v>0</v>
      </c>
      <c r="AS127" s="3">
        <v>0</v>
      </c>
      <c r="AT127" s="3">
        <f t="shared" si="55"/>
        <v>-0.2</v>
      </c>
      <c r="AU127" s="3">
        <f t="shared" si="56"/>
        <v>0.04</v>
      </c>
      <c r="AV127" s="3">
        <v>2</v>
      </c>
      <c r="AW127" s="3">
        <f t="shared" si="57"/>
        <v>0.5</v>
      </c>
      <c r="AX127" s="3">
        <v>3</v>
      </c>
      <c r="AY127" s="3">
        <f t="shared" si="58"/>
        <v>1</v>
      </c>
      <c r="AZ127" s="3">
        <v>2</v>
      </c>
      <c r="BA127" s="3">
        <f t="shared" si="59"/>
        <v>0.5</v>
      </c>
      <c r="BB127" s="3">
        <f t="shared" si="60"/>
        <v>0.66666666666666663</v>
      </c>
      <c r="BC127" s="3">
        <v>0</v>
      </c>
      <c r="BD127" s="3">
        <f t="shared" si="61"/>
        <v>-0.5</v>
      </c>
      <c r="BE127" s="3">
        <v>2</v>
      </c>
      <c r="BF127" s="3">
        <f t="shared" si="62"/>
        <v>0.5</v>
      </c>
      <c r="BG127" s="3">
        <v>0</v>
      </c>
      <c r="BH127" s="3">
        <f t="shared" si="63"/>
        <v>-0.5</v>
      </c>
      <c r="BI127" s="3">
        <f t="shared" si="64"/>
        <v>-0.16666666666666666</v>
      </c>
      <c r="BJ127" s="3">
        <f t="shared" si="34"/>
        <v>0.33722222222222226</v>
      </c>
    </row>
    <row r="128" spans="1:62" ht="15" x14ac:dyDescent="0.2">
      <c r="A128" s="3" t="s">
        <v>1140</v>
      </c>
      <c r="B128" s="21" t="s">
        <v>3149</v>
      </c>
      <c r="C128" s="3" t="s">
        <v>1131</v>
      </c>
      <c r="D128" s="3" t="s">
        <v>144</v>
      </c>
      <c r="E128" s="3" t="s">
        <v>1132</v>
      </c>
      <c r="F128" s="3">
        <v>5</v>
      </c>
      <c r="G128" s="3">
        <f t="shared" si="35"/>
        <v>1</v>
      </c>
      <c r="H128" s="3">
        <v>5</v>
      </c>
      <c r="I128" s="3">
        <f t="shared" si="36"/>
        <v>1</v>
      </c>
      <c r="J128" s="3">
        <v>4</v>
      </c>
      <c r="K128" s="3">
        <f t="shared" si="37"/>
        <v>0.75</v>
      </c>
      <c r="L128" s="3">
        <f t="shared" si="38"/>
        <v>0.91666666666666663</v>
      </c>
      <c r="M128" s="3">
        <v>5</v>
      </c>
      <c r="N128" s="3">
        <f t="shared" si="67"/>
        <v>1</v>
      </c>
      <c r="O128" s="3">
        <v>5</v>
      </c>
      <c r="P128" s="3">
        <f t="shared" si="67"/>
        <v>1</v>
      </c>
      <c r="Q128" s="3">
        <v>4</v>
      </c>
      <c r="R128" s="3">
        <f t="shared" si="40"/>
        <v>0.75</v>
      </c>
      <c r="S128" s="3">
        <f t="shared" si="41"/>
        <v>0.91666666666666663</v>
      </c>
      <c r="T128" s="3">
        <v>6</v>
      </c>
      <c r="U128" s="3">
        <f t="shared" si="42"/>
        <v>1</v>
      </c>
      <c r="V128" s="3">
        <v>3</v>
      </c>
      <c r="W128" s="3">
        <f t="shared" si="43"/>
        <v>0.4</v>
      </c>
      <c r="X128" s="3">
        <v>3</v>
      </c>
      <c r="Y128" s="3">
        <f t="shared" si="44"/>
        <v>0.4</v>
      </c>
      <c r="Z128" s="3">
        <v>2</v>
      </c>
      <c r="AA128" s="3">
        <f t="shared" si="45"/>
        <v>0.2</v>
      </c>
      <c r="AB128" s="3">
        <v>0</v>
      </c>
      <c r="AC128" s="3">
        <f t="shared" si="46"/>
        <v>-0.2</v>
      </c>
      <c r="AD128" s="3">
        <v>0</v>
      </c>
      <c r="AE128" s="3">
        <f t="shared" si="47"/>
        <v>-0.2</v>
      </c>
      <c r="AF128" s="3">
        <v>1</v>
      </c>
      <c r="AG128" s="3">
        <f t="shared" si="48"/>
        <v>0</v>
      </c>
      <c r="AH128" s="3">
        <v>0</v>
      </c>
      <c r="AI128" s="3">
        <f t="shared" si="49"/>
        <v>-0.2</v>
      </c>
      <c r="AJ128" s="3">
        <f t="shared" si="50"/>
        <v>0.17499999999999999</v>
      </c>
      <c r="AK128" s="3">
        <v>5</v>
      </c>
      <c r="AL128" s="3">
        <f t="shared" si="51"/>
        <v>0.8</v>
      </c>
      <c r="AM128" s="3">
        <v>0</v>
      </c>
      <c r="AN128" s="3">
        <f t="shared" si="52"/>
        <v>-0.2</v>
      </c>
      <c r="AO128" s="3">
        <v>5</v>
      </c>
      <c r="AP128" s="3">
        <f t="shared" si="53"/>
        <v>0.8</v>
      </c>
      <c r="AQ128" s="3">
        <v>2</v>
      </c>
      <c r="AR128" s="3">
        <f t="shared" si="54"/>
        <v>0.2</v>
      </c>
      <c r="AS128" s="3">
        <v>6</v>
      </c>
      <c r="AT128" s="3">
        <f t="shared" si="55"/>
        <v>1</v>
      </c>
      <c r="AU128" s="3">
        <f t="shared" si="56"/>
        <v>0.52</v>
      </c>
      <c r="AV128" s="3">
        <v>2</v>
      </c>
      <c r="AW128" s="3">
        <f t="shared" si="57"/>
        <v>0.5</v>
      </c>
      <c r="AX128" s="3">
        <v>2</v>
      </c>
      <c r="AY128" s="3">
        <f t="shared" si="58"/>
        <v>0.5</v>
      </c>
      <c r="AZ128" s="3">
        <v>2</v>
      </c>
      <c r="BA128" s="3">
        <f t="shared" si="59"/>
        <v>0.5</v>
      </c>
      <c r="BB128" s="3">
        <f t="shared" si="60"/>
        <v>0.5</v>
      </c>
      <c r="BC128" s="3">
        <v>2</v>
      </c>
      <c r="BD128" s="3">
        <f t="shared" si="61"/>
        <v>0.5</v>
      </c>
      <c r="BE128" s="3">
        <v>2</v>
      </c>
      <c r="BF128" s="3">
        <f t="shared" si="62"/>
        <v>0.5</v>
      </c>
      <c r="BG128" s="3">
        <v>1</v>
      </c>
      <c r="BH128" s="3">
        <f t="shared" si="63"/>
        <v>0</v>
      </c>
      <c r="BI128" s="3">
        <f t="shared" si="64"/>
        <v>0.33333333333333331</v>
      </c>
      <c r="BJ128" s="3">
        <f t="shared" si="34"/>
        <v>0.56027777777777776</v>
      </c>
    </row>
    <row r="129" spans="1:62" ht="15" x14ac:dyDescent="0.2">
      <c r="A129" s="3" t="s">
        <v>1141</v>
      </c>
      <c r="B129" s="21" t="s">
        <v>3138</v>
      </c>
      <c r="C129" s="3" t="s">
        <v>866</v>
      </c>
      <c r="D129" s="3" t="s">
        <v>144</v>
      </c>
      <c r="E129" s="3" t="s">
        <v>270</v>
      </c>
      <c r="F129" s="3">
        <v>4</v>
      </c>
      <c r="G129" s="3">
        <f t="shared" si="35"/>
        <v>0.75</v>
      </c>
      <c r="H129" s="3">
        <v>4</v>
      </c>
      <c r="I129" s="3">
        <f t="shared" si="36"/>
        <v>0.75</v>
      </c>
      <c r="J129" s="3">
        <v>3</v>
      </c>
      <c r="K129" s="3">
        <f t="shared" si="37"/>
        <v>0.5</v>
      </c>
      <c r="L129" s="3">
        <f t="shared" si="38"/>
        <v>0.66666666666666663</v>
      </c>
      <c r="M129" s="3">
        <v>4</v>
      </c>
      <c r="N129" s="3">
        <f t="shared" si="67"/>
        <v>0.75</v>
      </c>
      <c r="O129" s="3">
        <v>4</v>
      </c>
      <c r="P129" s="3">
        <f t="shared" si="67"/>
        <v>0.75</v>
      </c>
      <c r="Q129" s="3">
        <v>3</v>
      </c>
      <c r="R129" s="3">
        <f t="shared" si="40"/>
        <v>0.5</v>
      </c>
      <c r="S129" s="3">
        <f t="shared" si="41"/>
        <v>0.66666666666666663</v>
      </c>
      <c r="T129" s="3">
        <v>0</v>
      </c>
      <c r="U129" s="3">
        <f t="shared" si="42"/>
        <v>-0.2</v>
      </c>
      <c r="V129" s="3">
        <v>0</v>
      </c>
      <c r="W129" s="3">
        <f t="shared" si="43"/>
        <v>-0.2</v>
      </c>
      <c r="X129" s="3">
        <v>2</v>
      </c>
      <c r="Y129" s="3">
        <f t="shared" si="44"/>
        <v>0.2</v>
      </c>
      <c r="Z129" s="3">
        <v>0</v>
      </c>
      <c r="AA129" s="3">
        <f t="shared" si="45"/>
        <v>-0.2</v>
      </c>
      <c r="AB129" s="3">
        <v>0</v>
      </c>
      <c r="AC129" s="3">
        <f t="shared" si="46"/>
        <v>-0.2</v>
      </c>
      <c r="AD129" s="3">
        <v>0</v>
      </c>
      <c r="AE129" s="3">
        <f t="shared" si="47"/>
        <v>-0.2</v>
      </c>
      <c r="AF129" s="3">
        <v>0</v>
      </c>
      <c r="AG129" s="3">
        <f t="shared" si="48"/>
        <v>-0.2</v>
      </c>
      <c r="AH129" s="3">
        <v>0</v>
      </c>
      <c r="AI129" s="3">
        <f t="shared" si="49"/>
        <v>-0.2</v>
      </c>
      <c r="AJ129" s="3">
        <f t="shared" si="50"/>
        <v>-0.15</v>
      </c>
      <c r="AK129" s="3">
        <v>4</v>
      </c>
      <c r="AL129" s="3">
        <f t="shared" si="51"/>
        <v>0.6</v>
      </c>
      <c r="AM129" s="3">
        <v>0</v>
      </c>
      <c r="AN129" s="3">
        <f t="shared" si="52"/>
        <v>-0.2</v>
      </c>
      <c r="AO129" s="3">
        <v>0</v>
      </c>
      <c r="AP129" s="3">
        <f t="shared" si="53"/>
        <v>-0.2</v>
      </c>
      <c r="AQ129" s="3">
        <v>0</v>
      </c>
      <c r="AR129" s="3">
        <f t="shared" si="54"/>
        <v>-0.2</v>
      </c>
      <c r="AS129" s="3">
        <v>0</v>
      </c>
      <c r="AT129" s="3">
        <f t="shared" si="55"/>
        <v>-0.2</v>
      </c>
      <c r="AU129" s="3">
        <f t="shared" si="56"/>
        <v>-4.0000000000000015E-2</v>
      </c>
      <c r="AV129" s="3">
        <v>2</v>
      </c>
      <c r="AW129" s="3">
        <f t="shared" si="57"/>
        <v>0.5</v>
      </c>
      <c r="AX129" s="3">
        <v>2</v>
      </c>
      <c r="AY129" s="3">
        <f t="shared" si="58"/>
        <v>0.5</v>
      </c>
      <c r="AZ129" s="3">
        <v>0</v>
      </c>
      <c r="BA129" s="3">
        <f t="shared" si="59"/>
        <v>-0.5</v>
      </c>
      <c r="BB129" s="3">
        <f t="shared" si="60"/>
        <v>0.16666666666666666</v>
      </c>
      <c r="BC129" s="3">
        <v>0</v>
      </c>
      <c r="BD129" s="3">
        <f t="shared" si="61"/>
        <v>-0.5</v>
      </c>
      <c r="BE129" s="3">
        <v>0</v>
      </c>
      <c r="BF129" s="3">
        <f t="shared" si="62"/>
        <v>-0.5</v>
      </c>
      <c r="BG129" s="3">
        <v>0</v>
      </c>
      <c r="BH129" s="3">
        <f t="shared" si="63"/>
        <v>-0.5</v>
      </c>
      <c r="BI129" s="3">
        <f t="shared" si="64"/>
        <v>-0.5</v>
      </c>
      <c r="BJ129" s="3">
        <f t="shared" si="34"/>
        <v>0.13500000000000001</v>
      </c>
    </row>
    <row r="130" spans="1:62" ht="15" x14ac:dyDescent="0.2">
      <c r="A130" s="3" t="s">
        <v>1148</v>
      </c>
      <c r="B130" s="21" t="s">
        <v>3138</v>
      </c>
      <c r="C130" s="3" t="s">
        <v>1149</v>
      </c>
      <c r="D130" s="3" t="s">
        <v>144</v>
      </c>
      <c r="E130" s="3" t="s">
        <v>424</v>
      </c>
      <c r="F130" s="3">
        <v>1</v>
      </c>
      <c r="G130" s="3">
        <f t="shared" si="35"/>
        <v>0</v>
      </c>
      <c r="H130" s="3">
        <v>2</v>
      </c>
      <c r="I130" s="3">
        <f t="shared" si="36"/>
        <v>0.25</v>
      </c>
      <c r="J130" s="3">
        <v>1</v>
      </c>
      <c r="K130" s="3">
        <f t="shared" si="37"/>
        <v>0</v>
      </c>
      <c r="L130" s="3">
        <f t="shared" si="38"/>
        <v>8.3333333333333329E-2</v>
      </c>
      <c r="M130" s="3">
        <v>1</v>
      </c>
      <c r="N130" s="3">
        <f t="shared" si="67"/>
        <v>0</v>
      </c>
      <c r="O130" s="3">
        <v>5</v>
      </c>
      <c r="P130" s="3">
        <f t="shared" si="67"/>
        <v>1</v>
      </c>
      <c r="Q130" s="3">
        <v>4</v>
      </c>
      <c r="R130" s="3">
        <f t="shared" si="40"/>
        <v>0.75</v>
      </c>
      <c r="S130" s="3">
        <f t="shared" si="41"/>
        <v>0.58333333333333337</v>
      </c>
      <c r="T130" s="3">
        <v>0</v>
      </c>
      <c r="U130" s="3">
        <f t="shared" si="42"/>
        <v>-0.2</v>
      </c>
      <c r="V130" s="3">
        <v>0</v>
      </c>
      <c r="W130" s="3">
        <f t="shared" si="43"/>
        <v>-0.2</v>
      </c>
      <c r="X130" s="3">
        <v>0</v>
      </c>
      <c r="Y130" s="3">
        <f t="shared" si="44"/>
        <v>-0.2</v>
      </c>
      <c r="Z130" s="3">
        <v>0</v>
      </c>
      <c r="AA130" s="3">
        <f t="shared" si="45"/>
        <v>-0.2</v>
      </c>
      <c r="AB130" s="3">
        <v>0</v>
      </c>
      <c r="AC130" s="3">
        <f t="shared" si="46"/>
        <v>-0.2</v>
      </c>
      <c r="AD130" s="3">
        <v>0</v>
      </c>
      <c r="AE130" s="3">
        <f t="shared" si="47"/>
        <v>-0.2</v>
      </c>
      <c r="AF130" s="3">
        <v>0</v>
      </c>
      <c r="AG130" s="3">
        <f t="shared" si="48"/>
        <v>-0.2</v>
      </c>
      <c r="AH130" s="3">
        <v>0</v>
      </c>
      <c r="AI130" s="3">
        <f t="shared" si="49"/>
        <v>-0.2</v>
      </c>
      <c r="AJ130" s="3">
        <f t="shared" si="50"/>
        <v>-0.19999999999999998</v>
      </c>
      <c r="AK130" s="3">
        <v>0</v>
      </c>
      <c r="AL130" s="3">
        <f t="shared" si="51"/>
        <v>-0.2</v>
      </c>
      <c r="AM130" s="3">
        <v>1</v>
      </c>
      <c r="AN130" s="3">
        <f t="shared" si="52"/>
        <v>0</v>
      </c>
      <c r="AO130" s="3">
        <v>1</v>
      </c>
      <c r="AP130" s="3">
        <f t="shared" si="53"/>
        <v>0</v>
      </c>
      <c r="AQ130" s="3">
        <v>1</v>
      </c>
      <c r="AR130" s="3">
        <f t="shared" si="54"/>
        <v>0</v>
      </c>
      <c r="AS130" s="3">
        <v>0</v>
      </c>
      <c r="AT130" s="3">
        <f t="shared" si="55"/>
        <v>-0.2</v>
      </c>
      <c r="AU130" s="3">
        <f t="shared" si="56"/>
        <v>-0.08</v>
      </c>
      <c r="AV130" s="3">
        <v>3</v>
      </c>
      <c r="AW130" s="3">
        <f t="shared" si="57"/>
        <v>1</v>
      </c>
      <c r="AX130" s="3">
        <v>3</v>
      </c>
      <c r="AY130" s="3">
        <f t="shared" si="58"/>
        <v>1</v>
      </c>
      <c r="AZ130" s="3">
        <v>3</v>
      </c>
      <c r="BA130" s="3">
        <f t="shared" si="59"/>
        <v>1</v>
      </c>
      <c r="BB130" s="3">
        <f t="shared" si="60"/>
        <v>1</v>
      </c>
      <c r="BC130" s="3">
        <v>0</v>
      </c>
      <c r="BD130" s="3">
        <f t="shared" si="61"/>
        <v>-0.5</v>
      </c>
      <c r="BE130" s="3">
        <v>1</v>
      </c>
      <c r="BF130" s="3">
        <f t="shared" si="62"/>
        <v>0</v>
      </c>
      <c r="BG130" s="3">
        <v>1</v>
      </c>
      <c r="BH130" s="3">
        <f t="shared" si="63"/>
        <v>0</v>
      </c>
      <c r="BI130" s="3">
        <f t="shared" si="64"/>
        <v>-0.16666666666666666</v>
      </c>
      <c r="BJ130" s="3">
        <f t="shared" si="34"/>
        <v>0.20333333333333334</v>
      </c>
    </row>
    <row r="131" spans="1:62" ht="15" x14ac:dyDescent="0.2">
      <c r="A131" s="3" t="s">
        <v>1159</v>
      </c>
      <c r="B131" s="21" t="s">
        <v>3137</v>
      </c>
      <c r="C131" s="3" t="s">
        <v>291</v>
      </c>
      <c r="D131" s="3" t="s">
        <v>124</v>
      </c>
      <c r="E131" s="3" t="s">
        <v>303</v>
      </c>
      <c r="F131" s="3">
        <v>5</v>
      </c>
      <c r="G131" s="3">
        <f t="shared" si="35"/>
        <v>1</v>
      </c>
      <c r="H131" s="3">
        <v>5</v>
      </c>
      <c r="I131" s="3">
        <f t="shared" si="36"/>
        <v>1</v>
      </c>
      <c r="J131" s="3">
        <v>3</v>
      </c>
      <c r="K131" s="3">
        <f t="shared" si="37"/>
        <v>0.5</v>
      </c>
      <c r="L131" s="3">
        <f t="shared" si="38"/>
        <v>0.83333333333333337</v>
      </c>
      <c r="M131" s="3">
        <v>4</v>
      </c>
      <c r="N131" s="3">
        <f t="shared" si="67"/>
        <v>0.75</v>
      </c>
      <c r="O131" s="3">
        <v>4</v>
      </c>
      <c r="P131" s="3">
        <f t="shared" si="67"/>
        <v>0.75</v>
      </c>
      <c r="Q131" s="3">
        <v>5</v>
      </c>
      <c r="R131" s="3">
        <f t="shared" si="40"/>
        <v>1</v>
      </c>
      <c r="S131" s="3">
        <f t="shared" si="41"/>
        <v>0.83333333333333337</v>
      </c>
      <c r="T131" s="3">
        <v>1</v>
      </c>
      <c r="U131" s="3">
        <f t="shared" si="42"/>
        <v>0</v>
      </c>
      <c r="V131" s="3">
        <v>0</v>
      </c>
      <c r="W131" s="3">
        <f t="shared" si="43"/>
        <v>-0.2</v>
      </c>
      <c r="X131" s="3">
        <v>1</v>
      </c>
      <c r="Y131" s="3">
        <f t="shared" si="44"/>
        <v>0</v>
      </c>
      <c r="Z131" s="3">
        <v>1</v>
      </c>
      <c r="AA131" s="3">
        <f t="shared" si="45"/>
        <v>0</v>
      </c>
      <c r="AB131" s="3">
        <v>1</v>
      </c>
      <c r="AC131" s="3">
        <f t="shared" si="46"/>
        <v>0</v>
      </c>
      <c r="AD131" s="3">
        <v>1</v>
      </c>
      <c r="AE131" s="3">
        <f t="shared" si="47"/>
        <v>0</v>
      </c>
      <c r="AF131" s="3">
        <v>0</v>
      </c>
      <c r="AG131" s="3">
        <f t="shared" si="48"/>
        <v>-0.2</v>
      </c>
      <c r="AH131" s="3">
        <v>0</v>
      </c>
      <c r="AI131" s="3">
        <f t="shared" si="49"/>
        <v>-0.2</v>
      </c>
      <c r="AJ131" s="3">
        <f t="shared" si="50"/>
        <v>-7.5000000000000011E-2</v>
      </c>
      <c r="AK131" s="3">
        <v>1</v>
      </c>
      <c r="AL131" s="3">
        <f t="shared" si="51"/>
        <v>0</v>
      </c>
      <c r="AM131" s="3">
        <v>1</v>
      </c>
      <c r="AN131" s="3">
        <f t="shared" si="52"/>
        <v>0</v>
      </c>
      <c r="AO131" s="3">
        <v>1</v>
      </c>
      <c r="AP131" s="3">
        <f t="shared" si="53"/>
        <v>0</v>
      </c>
      <c r="AQ131" s="3">
        <v>0</v>
      </c>
      <c r="AR131" s="3">
        <f t="shared" si="54"/>
        <v>-0.2</v>
      </c>
      <c r="AS131" s="3">
        <v>1</v>
      </c>
      <c r="AT131" s="3">
        <f t="shared" si="55"/>
        <v>0</v>
      </c>
      <c r="AU131" s="3">
        <f t="shared" si="56"/>
        <v>-0.04</v>
      </c>
      <c r="AV131" s="3">
        <v>3</v>
      </c>
      <c r="AW131" s="3">
        <f t="shared" si="57"/>
        <v>1</v>
      </c>
      <c r="AX131" s="3">
        <v>3</v>
      </c>
      <c r="AY131" s="3">
        <f t="shared" si="58"/>
        <v>1</v>
      </c>
      <c r="AZ131" s="3">
        <v>3</v>
      </c>
      <c r="BA131" s="3">
        <f t="shared" si="59"/>
        <v>1</v>
      </c>
      <c r="BB131" s="3">
        <f t="shared" si="60"/>
        <v>1</v>
      </c>
      <c r="BC131" s="3">
        <v>3</v>
      </c>
      <c r="BD131" s="3">
        <f t="shared" si="61"/>
        <v>1</v>
      </c>
      <c r="BE131" s="3">
        <v>3</v>
      </c>
      <c r="BF131" s="3">
        <f t="shared" si="62"/>
        <v>1</v>
      </c>
      <c r="BG131" s="3">
        <v>2</v>
      </c>
      <c r="BH131" s="3">
        <f t="shared" si="63"/>
        <v>0.5</v>
      </c>
      <c r="BI131" s="3">
        <f t="shared" si="64"/>
        <v>0.83333333333333337</v>
      </c>
      <c r="BJ131" s="3">
        <f t="shared" ref="BJ131:BJ194" si="68">IFERROR(AVERAGE(L131,S131,AJ131,AU131,BB131,BI131), "")</f>
        <v>0.56416666666666671</v>
      </c>
    </row>
    <row r="132" spans="1:62" ht="15" x14ac:dyDescent="0.2">
      <c r="A132" s="3" t="s">
        <v>1170</v>
      </c>
      <c r="B132" s="21" t="s">
        <v>3150</v>
      </c>
      <c r="C132" s="3" t="s">
        <v>1171</v>
      </c>
      <c r="D132" s="3" t="s">
        <v>124</v>
      </c>
      <c r="E132" s="3" t="s">
        <v>1172</v>
      </c>
      <c r="F132" s="3">
        <v>5</v>
      </c>
      <c r="G132" s="3">
        <f t="shared" ref="G132:G195" si="69">(F132-1)/4</f>
        <v>1</v>
      </c>
      <c r="H132" s="3">
        <v>5</v>
      </c>
      <c r="I132" s="3">
        <f t="shared" ref="I132:I195" si="70">(H132-1)/4</f>
        <v>1</v>
      </c>
      <c r="J132" s="3">
        <v>5</v>
      </c>
      <c r="K132" s="3">
        <f t="shared" ref="K132:K195" si="71">(J132-1)/4</f>
        <v>1</v>
      </c>
      <c r="L132" s="3">
        <f t="shared" ref="L132:L195" si="72">IFERROR(AVERAGE(IF(G132&gt;=0,G132,""), IF(I132&gt;=0,I132,""), IF(K132&gt;=0,K132,"")), "")</f>
        <v>1</v>
      </c>
      <c r="M132" s="3">
        <v>5</v>
      </c>
      <c r="N132" s="3">
        <f t="shared" ref="N132:P147" si="73">(M132-1)/4</f>
        <v>1</v>
      </c>
      <c r="O132" s="3">
        <v>5</v>
      </c>
      <c r="P132" s="3">
        <f t="shared" si="73"/>
        <v>1</v>
      </c>
      <c r="Q132" s="3">
        <v>5</v>
      </c>
      <c r="R132" s="3">
        <f t="shared" ref="R132:R195" si="74">(Q132-1)/4</f>
        <v>1</v>
      </c>
      <c r="S132" s="3">
        <f t="shared" ref="S132:S195" si="75">IFERROR(AVERAGE(IF(N132&gt;=0,N132,""), IF(P132&gt;=0,P132,""), IF(R132&gt;=0,R132,"")), "")</f>
        <v>1</v>
      </c>
      <c r="T132" s="3">
        <v>1</v>
      </c>
      <c r="U132" s="3">
        <f t="shared" ref="U132:U195" si="76">IF(T132="", "", (T132-1)/5)</f>
        <v>0</v>
      </c>
      <c r="V132" s="3">
        <v>2</v>
      </c>
      <c r="W132" s="3">
        <f t="shared" ref="W132:W195" si="77">IF(V132="", "", (V132-1)/5)</f>
        <v>0.2</v>
      </c>
      <c r="X132" s="3">
        <v>1</v>
      </c>
      <c r="Y132" s="3">
        <f t="shared" ref="Y132:Y195" si="78">IF(X132="", "", (X132-1)/5)</f>
        <v>0</v>
      </c>
      <c r="Z132" s="3">
        <v>0</v>
      </c>
      <c r="AA132" s="3">
        <f t="shared" ref="AA132:AA195" si="79">IF(Z132="", "", (Z132-1)/5)</f>
        <v>-0.2</v>
      </c>
      <c r="AB132" s="3">
        <v>1</v>
      </c>
      <c r="AC132" s="3">
        <f t="shared" ref="AC132:AC195" si="80">IF(AB132="", "", (AB132-1)/5)</f>
        <v>0</v>
      </c>
      <c r="AD132" s="3">
        <v>0</v>
      </c>
      <c r="AE132" s="3">
        <f t="shared" ref="AE132:AE195" si="81">IF(AD132="", "", (AD132-1)/5)</f>
        <v>-0.2</v>
      </c>
      <c r="AF132" s="3">
        <v>1</v>
      </c>
      <c r="AG132" s="3">
        <f t="shared" ref="AG132:AG195" si="82">IF(AF132="", "", (AF132-1)/5)</f>
        <v>0</v>
      </c>
      <c r="AH132" s="3">
        <v>0</v>
      </c>
      <c r="AI132" s="3">
        <f t="shared" ref="AI132:AI195" si="83">IF(AH132="", "", (AH132-1)/5)</f>
        <v>-0.2</v>
      </c>
      <c r="AJ132" s="3">
        <f t="shared" ref="AJ132:AJ195" si="84">IFERROR(AVERAGE(U132,W132,Y132,AA132,AC132,AE132,AG132,AI132), "")</f>
        <v>-0.05</v>
      </c>
      <c r="AK132" s="3">
        <v>1</v>
      </c>
      <c r="AL132" s="3">
        <f t="shared" ref="AL132:AL195" si="85">IF(AK132="", "", (AK132-1)/5)</f>
        <v>0</v>
      </c>
      <c r="AM132" s="3">
        <v>0</v>
      </c>
      <c r="AN132" s="3">
        <f t="shared" ref="AN132:AN195" si="86">IF(AM132="", "", (AM132-1)/5)</f>
        <v>-0.2</v>
      </c>
      <c r="AO132" s="3">
        <v>1</v>
      </c>
      <c r="AP132" s="3">
        <f t="shared" ref="AP132:AP195" si="87">IF(AO132="", "", (AO132-1)/5)</f>
        <v>0</v>
      </c>
      <c r="AQ132" s="3">
        <v>0</v>
      </c>
      <c r="AR132" s="3">
        <f t="shared" ref="AR132:AR195" si="88">IF(AQ132="", "", (AQ132-1)/5)</f>
        <v>-0.2</v>
      </c>
      <c r="AS132" s="3">
        <v>0</v>
      </c>
      <c r="AT132" s="3">
        <f t="shared" ref="AT132:AT195" si="89">IF(AS132="", "", (AS132-1)/5)</f>
        <v>-0.2</v>
      </c>
      <c r="AU132" s="3">
        <f t="shared" ref="AU132:AU195" si="90">IFERROR(AVERAGE(AL132,AN132,AP132,AR132,AT132), "")</f>
        <v>-0.12000000000000002</v>
      </c>
      <c r="AV132" s="3">
        <v>3</v>
      </c>
      <c r="AW132" s="3">
        <f t="shared" ref="AW132:AW195" si="91">IF(ISBLANK(AV132), "", (AV132-1)/2)</f>
        <v>1</v>
      </c>
      <c r="AX132" s="3">
        <v>3</v>
      </c>
      <c r="AY132" s="3">
        <f t="shared" ref="AY132:AY195" si="92">IF(ISBLANK(AX132), "", (AX132-1)/2)</f>
        <v>1</v>
      </c>
      <c r="AZ132" s="3">
        <v>3</v>
      </c>
      <c r="BA132" s="3">
        <f t="shared" ref="BA132:BA195" si="93">IF(ISBLANK(AZ132), "", (AZ132-1)/2)</f>
        <v>1</v>
      </c>
      <c r="BB132" s="3">
        <f t="shared" ref="BB132:BB195" si="94">IFERROR(AVERAGE(AW132,AY132,BA132), "")</f>
        <v>1</v>
      </c>
      <c r="BC132" s="3">
        <v>1</v>
      </c>
      <c r="BD132" s="3">
        <f t="shared" ref="BD132:BD195" si="95">IF(ISBLANK(BC132), "", (BC132-1)/2)</f>
        <v>0</v>
      </c>
      <c r="BE132" s="3">
        <v>2</v>
      </c>
      <c r="BF132" s="3">
        <f t="shared" ref="BF132:BF195" si="96">IF(ISBLANK(BE132), "", (BE132-1)/2)</f>
        <v>0.5</v>
      </c>
      <c r="BG132" s="3">
        <v>1</v>
      </c>
      <c r="BH132" s="3">
        <f t="shared" ref="BH132:BH195" si="97">IF(ISBLANK(BG132), "", (BG132-1)/2)</f>
        <v>0</v>
      </c>
      <c r="BI132" s="3">
        <f t="shared" ref="BI132:BI195" si="98">IFERROR(AVERAGE(BD132,BF132,BH132), "")</f>
        <v>0.16666666666666666</v>
      </c>
      <c r="BJ132" s="3">
        <f t="shared" si="68"/>
        <v>0.49944444444444441</v>
      </c>
    </row>
    <row r="133" spans="1:62" ht="15" x14ac:dyDescent="0.2">
      <c r="A133" s="3" t="s">
        <v>1181</v>
      </c>
      <c r="B133" s="21" t="s">
        <v>3137</v>
      </c>
      <c r="C133" s="3" t="s">
        <v>1182</v>
      </c>
      <c r="D133" s="3" t="s">
        <v>113</v>
      </c>
      <c r="E133" s="3" t="s">
        <v>1183</v>
      </c>
      <c r="G133" s="3">
        <f t="shared" si="69"/>
        <v>-0.25</v>
      </c>
      <c r="I133" s="3">
        <f t="shared" si="70"/>
        <v>-0.25</v>
      </c>
      <c r="K133" s="3">
        <f t="shared" si="71"/>
        <v>-0.25</v>
      </c>
      <c r="L133" s="3" t="str">
        <f t="shared" si="72"/>
        <v/>
      </c>
      <c r="N133" s="3">
        <f t="shared" si="73"/>
        <v>-0.25</v>
      </c>
      <c r="P133" s="3">
        <f t="shared" si="73"/>
        <v>-0.25</v>
      </c>
      <c r="R133" s="3">
        <f t="shared" si="74"/>
        <v>-0.25</v>
      </c>
      <c r="S133" s="3" t="str">
        <f t="shared" si="75"/>
        <v/>
      </c>
      <c r="U133" s="3" t="str">
        <f t="shared" si="76"/>
        <v/>
      </c>
      <c r="W133" s="3" t="str">
        <f t="shared" si="77"/>
        <v/>
      </c>
      <c r="Y133" s="3" t="str">
        <f t="shared" si="78"/>
        <v/>
      </c>
      <c r="AA133" s="3" t="str">
        <f t="shared" si="79"/>
        <v/>
      </c>
      <c r="AC133" s="3" t="str">
        <f t="shared" si="80"/>
        <v/>
      </c>
      <c r="AE133" s="3" t="str">
        <f t="shared" si="81"/>
        <v/>
      </c>
      <c r="AG133" s="3" t="str">
        <f t="shared" si="82"/>
        <v/>
      </c>
      <c r="AI133" s="3" t="str">
        <f t="shared" si="83"/>
        <v/>
      </c>
      <c r="AJ133" s="3" t="str">
        <f t="shared" si="84"/>
        <v/>
      </c>
      <c r="AL133" s="3" t="str">
        <f t="shared" si="85"/>
        <v/>
      </c>
      <c r="AN133" s="3" t="str">
        <f t="shared" si="86"/>
        <v/>
      </c>
      <c r="AP133" s="3" t="str">
        <f t="shared" si="87"/>
        <v/>
      </c>
      <c r="AR133" s="3" t="str">
        <f t="shared" si="88"/>
        <v/>
      </c>
      <c r="AT133" s="3" t="str">
        <f t="shared" si="89"/>
        <v/>
      </c>
      <c r="AU133" s="3" t="str">
        <f t="shared" si="90"/>
        <v/>
      </c>
      <c r="AW133" s="3" t="str">
        <f t="shared" si="91"/>
        <v/>
      </c>
      <c r="AY133" s="3" t="str">
        <f t="shared" si="92"/>
        <v/>
      </c>
      <c r="BA133" s="3" t="str">
        <f t="shared" si="93"/>
        <v/>
      </c>
      <c r="BB133" s="3" t="str">
        <f t="shared" si="94"/>
        <v/>
      </c>
      <c r="BD133" s="3" t="str">
        <f t="shared" si="95"/>
        <v/>
      </c>
      <c r="BF133" s="3" t="str">
        <f t="shared" si="96"/>
        <v/>
      </c>
      <c r="BH133" s="3" t="str">
        <f t="shared" si="97"/>
        <v/>
      </c>
      <c r="BI133" s="3" t="str">
        <f t="shared" si="98"/>
        <v/>
      </c>
      <c r="BJ133" s="3" t="str">
        <f t="shared" si="68"/>
        <v/>
      </c>
    </row>
    <row r="134" spans="1:62" ht="15" x14ac:dyDescent="0.2">
      <c r="A134" s="3" t="s">
        <v>1187</v>
      </c>
      <c r="B134" s="21" t="s">
        <v>3152</v>
      </c>
      <c r="C134" s="3" t="s">
        <v>1188</v>
      </c>
      <c r="D134" s="3" t="s">
        <v>124</v>
      </c>
      <c r="E134" s="3" t="s">
        <v>1189</v>
      </c>
      <c r="F134" s="3">
        <v>5</v>
      </c>
      <c r="G134" s="3">
        <f t="shared" si="69"/>
        <v>1</v>
      </c>
      <c r="H134" s="3">
        <v>5</v>
      </c>
      <c r="I134" s="3">
        <f t="shared" si="70"/>
        <v>1</v>
      </c>
      <c r="J134" s="3">
        <v>2</v>
      </c>
      <c r="K134" s="3">
        <f t="shared" si="71"/>
        <v>0.25</v>
      </c>
      <c r="L134" s="3">
        <f t="shared" si="72"/>
        <v>0.75</v>
      </c>
      <c r="M134" s="3">
        <v>5</v>
      </c>
      <c r="N134" s="3">
        <f t="shared" si="73"/>
        <v>1</v>
      </c>
      <c r="O134" s="3">
        <v>5</v>
      </c>
      <c r="P134" s="3">
        <f t="shared" si="73"/>
        <v>1</v>
      </c>
      <c r="Q134" s="3">
        <v>4</v>
      </c>
      <c r="R134" s="3">
        <f t="shared" si="74"/>
        <v>0.75</v>
      </c>
      <c r="S134" s="3">
        <f t="shared" si="75"/>
        <v>0.91666666666666663</v>
      </c>
      <c r="T134" s="3">
        <v>0</v>
      </c>
      <c r="U134" s="3">
        <f t="shared" si="76"/>
        <v>-0.2</v>
      </c>
      <c r="V134" s="3">
        <v>0</v>
      </c>
      <c r="W134" s="3">
        <f t="shared" si="77"/>
        <v>-0.2</v>
      </c>
      <c r="X134" s="3">
        <v>0</v>
      </c>
      <c r="Y134" s="3">
        <f t="shared" si="78"/>
        <v>-0.2</v>
      </c>
      <c r="Z134" s="3">
        <v>0</v>
      </c>
      <c r="AA134" s="3">
        <f t="shared" si="79"/>
        <v>-0.2</v>
      </c>
      <c r="AB134" s="3">
        <v>0</v>
      </c>
      <c r="AC134" s="3">
        <f t="shared" si="80"/>
        <v>-0.2</v>
      </c>
      <c r="AD134" s="3">
        <v>0</v>
      </c>
      <c r="AE134" s="3">
        <f t="shared" si="81"/>
        <v>-0.2</v>
      </c>
      <c r="AF134" s="3">
        <v>0</v>
      </c>
      <c r="AG134" s="3">
        <f t="shared" si="82"/>
        <v>-0.2</v>
      </c>
      <c r="AH134" s="3">
        <v>0</v>
      </c>
      <c r="AI134" s="3">
        <f t="shared" si="83"/>
        <v>-0.2</v>
      </c>
      <c r="AJ134" s="3">
        <f t="shared" si="84"/>
        <v>-0.19999999999999998</v>
      </c>
      <c r="AK134" s="3">
        <v>0</v>
      </c>
      <c r="AL134" s="3">
        <f t="shared" si="85"/>
        <v>-0.2</v>
      </c>
      <c r="AM134" s="3">
        <v>0</v>
      </c>
      <c r="AN134" s="3">
        <f t="shared" si="86"/>
        <v>-0.2</v>
      </c>
      <c r="AO134" s="3">
        <v>0</v>
      </c>
      <c r="AP134" s="3">
        <f t="shared" si="87"/>
        <v>-0.2</v>
      </c>
      <c r="AQ134" s="3">
        <v>0</v>
      </c>
      <c r="AR134" s="3">
        <f t="shared" si="88"/>
        <v>-0.2</v>
      </c>
      <c r="AS134" s="3">
        <v>0</v>
      </c>
      <c r="AT134" s="3">
        <f t="shared" si="89"/>
        <v>-0.2</v>
      </c>
      <c r="AU134" s="3">
        <f t="shared" si="90"/>
        <v>-0.2</v>
      </c>
      <c r="AV134" s="3">
        <v>3</v>
      </c>
      <c r="AW134" s="3">
        <f t="shared" si="91"/>
        <v>1</v>
      </c>
      <c r="AX134" s="3">
        <v>3</v>
      </c>
      <c r="AY134" s="3">
        <f t="shared" si="92"/>
        <v>1</v>
      </c>
      <c r="AZ134" s="3">
        <v>0</v>
      </c>
      <c r="BA134" s="3">
        <f t="shared" si="93"/>
        <v>-0.5</v>
      </c>
      <c r="BB134" s="3">
        <f t="shared" si="94"/>
        <v>0.5</v>
      </c>
      <c r="BC134" s="3">
        <v>1</v>
      </c>
      <c r="BD134" s="3">
        <f t="shared" si="95"/>
        <v>0</v>
      </c>
      <c r="BE134" s="3">
        <v>2</v>
      </c>
      <c r="BF134" s="3">
        <f t="shared" si="96"/>
        <v>0.5</v>
      </c>
      <c r="BG134" s="3">
        <v>0</v>
      </c>
      <c r="BH134" s="3">
        <f t="shared" si="97"/>
        <v>-0.5</v>
      </c>
      <c r="BI134" s="3">
        <f t="shared" si="98"/>
        <v>0</v>
      </c>
      <c r="BJ134" s="3">
        <f t="shared" si="68"/>
        <v>0.29444444444444445</v>
      </c>
    </row>
    <row r="135" spans="1:62" ht="15" x14ac:dyDescent="0.2">
      <c r="A135" s="3" t="s">
        <v>1198</v>
      </c>
      <c r="B135" s="21" t="s">
        <v>3152</v>
      </c>
      <c r="C135" s="3" t="s">
        <v>1199</v>
      </c>
      <c r="D135" s="3" t="s">
        <v>144</v>
      </c>
      <c r="E135" s="3" t="s">
        <v>1200</v>
      </c>
      <c r="F135" s="3">
        <v>5</v>
      </c>
      <c r="G135" s="3">
        <f t="shared" si="69"/>
        <v>1</v>
      </c>
      <c r="H135" s="3">
        <v>5</v>
      </c>
      <c r="I135" s="3">
        <f t="shared" si="70"/>
        <v>1</v>
      </c>
      <c r="J135" s="3">
        <v>5</v>
      </c>
      <c r="K135" s="3">
        <f t="shared" si="71"/>
        <v>1</v>
      </c>
      <c r="L135" s="3">
        <f t="shared" si="72"/>
        <v>1</v>
      </c>
      <c r="M135" s="3">
        <v>5</v>
      </c>
      <c r="N135" s="3">
        <f t="shared" si="73"/>
        <v>1</v>
      </c>
      <c r="O135" s="3">
        <v>5</v>
      </c>
      <c r="P135" s="3">
        <f t="shared" si="73"/>
        <v>1</v>
      </c>
      <c r="Q135" s="3">
        <v>5</v>
      </c>
      <c r="R135" s="3">
        <f t="shared" si="74"/>
        <v>1</v>
      </c>
      <c r="S135" s="3">
        <f t="shared" si="75"/>
        <v>1</v>
      </c>
      <c r="T135" s="3">
        <v>2</v>
      </c>
      <c r="U135" s="3">
        <f t="shared" si="76"/>
        <v>0.2</v>
      </c>
      <c r="V135" s="3">
        <v>2</v>
      </c>
      <c r="W135" s="3">
        <f t="shared" si="77"/>
        <v>0.2</v>
      </c>
      <c r="X135" s="3">
        <v>1</v>
      </c>
      <c r="Y135" s="3">
        <f t="shared" si="78"/>
        <v>0</v>
      </c>
      <c r="Z135" s="3">
        <v>1</v>
      </c>
      <c r="AA135" s="3">
        <f t="shared" si="79"/>
        <v>0</v>
      </c>
      <c r="AB135" s="3">
        <v>1</v>
      </c>
      <c r="AC135" s="3">
        <f t="shared" si="80"/>
        <v>0</v>
      </c>
      <c r="AD135" s="3">
        <v>0</v>
      </c>
      <c r="AE135" s="3">
        <f t="shared" si="81"/>
        <v>-0.2</v>
      </c>
      <c r="AF135" s="3">
        <v>0</v>
      </c>
      <c r="AG135" s="3">
        <f t="shared" si="82"/>
        <v>-0.2</v>
      </c>
      <c r="AH135" s="3">
        <v>1</v>
      </c>
      <c r="AI135" s="3">
        <f t="shared" si="83"/>
        <v>0</v>
      </c>
      <c r="AJ135" s="3">
        <f t="shared" si="84"/>
        <v>0</v>
      </c>
      <c r="AK135" s="3">
        <v>6</v>
      </c>
      <c r="AL135" s="3">
        <f t="shared" si="85"/>
        <v>1</v>
      </c>
      <c r="AM135" s="3">
        <v>0</v>
      </c>
      <c r="AN135" s="3">
        <f t="shared" si="86"/>
        <v>-0.2</v>
      </c>
      <c r="AO135" s="3">
        <v>6</v>
      </c>
      <c r="AP135" s="3">
        <f t="shared" si="87"/>
        <v>1</v>
      </c>
      <c r="AQ135" s="3">
        <v>0</v>
      </c>
      <c r="AR135" s="3">
        <f t="shared" si="88"/>
        <v>-0.2</v>
      </c>
      <c r="AS135" s="3">
        <v>0</v>
      </c>
      <c r="AT135" s="3">
        <f t="shared" si="89"/>
        <v>-0.2</v>
      </c>
      <c r="AU135" s="3">
        <f t="shared" si="90"/>
        <v>0.28000000000000003</v>
      </c>
      <c r="AV135" s="3">
        <v>3</v>
      </c>
      <c r="AW135" s="3">
        <f t="shared" si="91"/>
        <v>1</v>
      </c>
      <c r="AX135" s="3">
        <v>3</v>
      </c>
      <c r="AY135" s="3">
        <f t="shared" si="92"/>
        <v>1</v>
      </c>
      <c r="AZ135" s="3">
        <v>1</v>
      </c>
      <c r="BA135" s="3">
        <f t="shared" si="93"/>
        <v>0</v>
      </c>
      <c r="BB135" s="3">
        <f t="shared" si="94"/>
        <v>0.66666666666666663</v>
      </c>
      <c r="BC135" s="3">
        <v>2</v>
      </c>
      <c r="BD135" s="3">
        <f t="shared" si="95"/>
        <v>0.5</v>
      </c>
      <c r="BE135" s="3">
        <v>2</v>
      </c>
      <c r="BF135" s="3">
        <f t="shared" si="96"/>
        <v>0.5</v>
      </c>
      <c r="BG135" s="3">
        <v>0</v>
      </c>
      <c r="BH135" s="3">
        <f t="shared" si="97"/>
        <v>-0.5</v>
      </c>
      <c r="BI135" s="3">
        <f t="shared" si="98"/>
        <v>0.16666666666666666</v>
      </c>
      <c r="BJ135" s="3">
        <f t="shared" si="68"/>
        <v>0.51888888888888884</v>
      </c>
    </row>
    <row r="136" spans="1:62" ht="15" x14ac:dyDescent="0.2">
      <c r="A136" s="3" t="s">
        <v>1209</v>
      </c>
      <c r="B136" s="21" t="s">
        <v>3150</v>
      </c>
      <c r="C136" s="3" t="s">
        <v>1210</v>
      </c>
      <c r="D136" s="3" t="s">
        <v>113</v>
      </c>
      <c r="E136" s="3" t="s">
        <v>1211</v>
      </c>
      <c r="F136" s="3">
        <v>3</v>
      </c>
      <c r="G136" s="3">
        <f t="shared" si="69"/>
        <v>0.5</v>
      </c>
      <c r="H136" s="3">
        <v>4</v>
      </c>
      <c r="I136" s="3">
        <f t="shared" si="70"/>
        <v>0.75</v>
      </c>
      <c r="J136" s="3">
        <v>2</v>
      </c>
      <c r="K136" s="3">
        <f t="shared" si="71"/>
        <v>0.25</v>
      </c>
      <c r="L136" s="3">
        <f t="shared" si="72"/>
        <v>0.5</v>
      </c>
      <c r="M136" s="3">
        <v>4</v>
      </c>
      <c r="N136" s="3">
        <f t="shared" si="73"/>
        <v>0.75</v>
      </c>
      <c r="O136" s="3">
        <v>5</v>
      </c>
      <c r="P136" s="3">
        <f t="shared" si="73"/>
        <v>1</v>
      </c>
      <c r="Q136" s="3">
        <v>5</v>
      </c>
      <c r="R136" s="3">
        <f t="shared" si="74"/>
        <v>1</v>
      </c>
      <c r="S136" s="3">
        <f t="shared" si="75"/>
        <v>0.91666666666666663</v>
      </c>
      <c r="T136" s="3">
        <v>3</v>
      </c>
      <c r="U136" s="3">
        <f t="shared" si="76"/>
        <v>0.4</v>
      </c>
      <c r="V136" s="3">
        <v>1</v>
      </c>
      <c r="W136" s="3">
        <f t="shared" si="77"/>
        <v>0</v>
      </c>
      <c r="X136" s="3">
        <v>2</v>
      </c>
      <c r="Y136" s="3">
        <f t="shared" si="78"/>
        <v>0.2</v>
      </c>
      <c r="Z136" s="3">
        <v>1</v>
      </c>
      <c r="AA136" s="3">
        <f t="shared" si="79"/>
        <v>0</v>
      </c>
      <c r="AB136" s="3">
        <v>0</v>
      </c>
      <c r="AC136" s="3">
        <f t="shared" si="80"/>
        <v>-0.2</v>
      </c>
      <c r="AD136" s="3">
        <v>0</v>
      </c>
      <c r="AE136" s="3">
        <f t="shared" si="81"/>
        <v>-0.2</v>
      </c>
      <c r="AF136" s="3">
        <v>0</v>
      </c>
      <c r="AG136" s="3">
        <f t="shared" si="82"/>
        <v>-0.2</v>
      </c>
      <c r="AH136" s="3">
        <v>0</v>
      </c>
      <c r="AI136" s="3">
        <f t="shared" si="83"/>
        <v>-0.2</v>
      </c>
      <c r="AJ136" s="3">
        <f t="shared" si="84"/>
        <v>-2.4999999999999994E-2</v>
      </c>
      <c r="AK136" s="3">
        <v>6</v>
      </c>
      <c r="AL136" s="3">
        <f t="shared" si="85"/>
        <v>1</v>
      </c>
      <c r="AM136" s="3">
        <v>0</v>
      </c>
      <c r="AN136" s="3">
        <f t="shared" si="86"/>
        <v>-0.2</v>
      </c>
      <c r="AO136" s="3">
        <v>3</v>
      </c>
      <c r="AP136" s="3">
        <f t="shared" si="87"/>
        <v>0.4</v>
      </c>
      <c r="AQ136" s="3">
        <v>3</v>
      </c>
      <c r="AR136" s="3">
        <f t="shared" si="88"/>
        <v>0.4</v>
      </c>
      <c r="AS136" s="3">
        <v>2</v>
      </c>
      <c r="AT136" s="3">
        <f t="shared" si="89"/>
        <v>0.2</v>
      </c>
      <c r="AU136" s="3">
        <f t="shared" si="90"/>
        <v>0.36</v>
      </c>
      <c r="AV136" s="3">
        <v>3</v>
      </c>
      <c r="AW136" s="3">
        <f t="shared" si="91"/>
        <v>1</v>
      </c>
      <c r="AX136" s="3">
        <v>2</v>
      </c>
      <c r="AY136" s="3">
        <f t="shared" si="92"/>
        <v>0.5</v>
      </c>
      <c r="AZ136" s="3">
        <v>2</v>
      </c>
      <c r="BA136" s="3">
        <f t="shared" si="93"/>
        <v>0.5</v>
      </c>
      <c r="BB136" s="3">
        <f t="shared" si="94"/>
        <v>0.66666666666666663</v>
      </c>
      <c r="BC136" s="3">
        <v>0</v>
      </c>
      <c r="BD136" s="3">
        <f t="shared" si="95"/>
        <v>-0.5</v>
      </c>
      <c r="BE136" s="3">
        <v>3</v>
      </c>
      <c r="BF136" s="3">
        <f t="shared" si="96"/>
        <v>1</v>
      </c>
      <c r="BG136" s="3">
        <v>2</v>
      </c>
      <c r="BH136" s="3">
        <f t="shared" si="97"/>
        <v>0.5</v>
      </c>
      <c r="BI136" s="3">
        <f t="shared" si="98"/>
        <v>0.33333333333333331</v>
      </c>
      <c r="BJ136" s="3">
        <f t="shared" si="68"/>
        <v>0.45861111111111108</v>
      </c>
    </row>
    <row r="137" spans="1:62" ht="15" x14ac:dyDescent="0.2">
      <c r="A137" s="3" t="s">
        <v>1219</v>
      </c>
      <c r="B137" s="21" t="s">
        <v>3153</v>
      </c>
      <c r="C137" s="3" t="s">
        <v>1220</v>
      </c>
      <c r="D137" s="3" t="s">
        <v>124</v>
      </c>
      <c r="E137" s="3" t="s">
        <v>1221</v>
      </c>
      <c r="F137" s="3">
        <v>2</v>
      </c>
      <c r="G137" s="3">
        <f t="shared" si="69"/>
        <v>0.25</v>
      </c>
      <c r="H137" s="3">
        <v>4</v>
      </c>
      <c r="I137" s="3">
        <f t="shared" si="70"/>
        <v>0.75</v>
      </c>
      <c r="J137" s="3">
        <v>2</v>
      </c>
      <c r="K137" s="3">
        <f t="shared" si="71"/>
        <v>0.25</v>
      </c>
      <c r="L137" s="3">
        <f t="shared" si="72"/>
        <v>0.41666666666666669</v>
      </c>
      <c r="M137" s="3">
        <v>5</v>
      </c>
      <c r="N137" s="3">
        <f t="shared" si="73"/>
        <v>1</v>
      </c>
      <c r="O137" s="3">
        <v>2</v>
      </c>
      <c r="P137" s="3">
        <f t="shared" si="73"/>
        <v>0.25</v>
      </c>
      <c r="Q137" s="3">
        <v>5</v>
      </c>
      <c r="R137" s="3">
        <f t="shared" si="74"/>
        <v>1</v>
      </c>
      <c r="S137" s="3">
        <f t="shared" si="75"/>
        <v>0.75</v>
      </c>
      <c r="T137" s="3">
        <v>2</v>
      </c>
      <c r="U137" s="3">
        <f t="shared" si="76"/>
        <v>0.2</v>
      </c>
      <c r="V137" s="3">
        <v>1</v>
      </c>
      <c r="W137" s="3">
        <f t="shared" si="77"/>
        <v>0</v>
      </c>
      <c r="X137" s="3">
        <v>1</v>
      </c>
      <c r="Y137" s="3">
        <f t="shared" si="78"/>
        <v>0</v>
      </c>
      <c r="Z137" s="3">
        <v>1</v>
      </c>
      <c r="AA137" s="3">
        <f t="shared" si="79"/>
        <v>0</v>
      </c>
      <c r="AB137" s="3">
        <v>1</v>
      </c>
      <c r="AC137" s="3">
        <f t="shared" si="80"/>
        <v>0</v>
      </c>
      <c r="AD137" s="3">
        <v>1</v>
      </c>
      <c r="AE137" s="3">
        <f t="shared" si="81"/>
        <v>0</v>
      </c>
      <c r="AF137" s="3">
        <v>0</v>
      </c>
      <c r="AG137" s="3">
        <f t="shared" si="82"/>
        <v>-0.2</v>
      </c>
      <c r="AH137" s="3">
        <v>0</v>
      </c>
      <c r="AI137" s="3">
        <f t="shared" si="83"/>
        <v>-0.2</v>
      </c>
      <c r="AJ137" s="3">
        <f t="shared" si="84"/>
        <v>-2.5000000000000001E-2</v>
      </c>
      <c r="AK137" s="3">
        <v>6</v>
      </c>
      <c r="AL137" s="3">
        <f t="shared" si="85"/>
        <v>1</v>
      </c>
      <c r="AM137" s="3">
        <v>6</v>
      </c>
      <c r="AN137" s="3">
        <f t="shared" si="86"/>
        <v>1</v>
      </c>
      <c r="AO137" s="3">
        <v>6</v>
      </c>
      <c r="AP137" s="3">
        <f t="shared" si="87"/>
        <v>1</v>
      </c>
      <c r="AQ137" s="3">
        <v>0</v>
      </c>
      <c r="AR137" s="3">
        <f t="shared" si="88"/>
        <v>-0.2</v>
      </c>
      <c r="AS137" s="3">
        <v>5</v>
      </c>
      <c r="AT137" s="3">
        <f t="shared" si="89"/>
        <v>0.8</v>
      </c>
      <c r="AU137" s="3">
        <f t="shared" si="90"/>
        <v>0.72</v>
      </c>
      <c r="AV137" s="3">
        <v>3</v>
      </c>
      <c r="AW137" s="3">
        <f t="shared" si="91"/>
        <v>1</v>
      </c>
      <c r="AX137" s="3">
        <v>3</v>
      </c>
      <c r="AY137" s="3">
        <f t="shared" si="92"/>
        <v>1</v>
      </c>
      <c r="AZ137" s="3">
        <v>0</v>
      </c>
      <c r="BA137" s="3">
        <f t="shared" si="93"/>
        <v>-0.5</v>
      </c>
      <c r="BB137" s="3">
        <f t="shared" si="94"/>
        <v>0.5</v>
      </c>
      <c r="BC137" s="3">
        <v>0</v>
      </c>
      <c r="BD137" s="3">
        <f t="shared" si="95"/>
        <v>-0.5</v>
      </c>
      <c r="BE137" s="3">
        <v>3</v>
      </c>
      <c r="BF137" s="3">
        <f t="shared" si="96"/>
        <v>1</v>
      </c>
      <c r="BG137" s="3">
        <v>1</v>
      </c>
      <c r="BH137" s="3">
        <f t="shared" si="97"/>
        <v>0</v>
      </c>
      <c r="BI137" s="3">
        <f t="shared" si="98"/>
        <v>0.16666666666666666</v>
      </c>
      <c r="BJ137" s="3">
        <f t="shared" si="68"/>
        <v>0.42138888888888887</v>
      </c>
    </row>
    <row r="138" spans="1:62" ht="15" x14ac:dyDescent="0.2">
      <c r="A138" s="3" t="s">
        <v>1229</v>
      </c>
      <c r="B138" s="21" t="s">
        <v>3137</v>
      </c>
      <c r="C138" s="3" t="s">
        <v>1230</v>
      </c>
      <c r="D138" s="3" t="s">
        <v>144</v>
      </c>
      <c r="E138" s="3" t="s">
        <v>1231</v>
      </c>
      <c r="G138" s="3">
        <f t="shared" si="69"/>
        <v>-0.25</v>
      </c>
      <c r="I138" s="3">
        <f t="shared" si="70"/>
        <v>-0.25</v>
      </c>
      <c r="K138" s="3">
        <f t="shared" si="71"/>
        <v>-0.25</v>
      </c>
      <c r="L138" s="3" t="str">
        <f t="shared" si="72"/>
        <v/>
      </c>
      <c r="N138" s="3">
        <f t="shared" si="73"/>
        <v>-0.25</v>
      </c>
      <c r="P138" s="3">
        <f t="shared" si="73"/>
        <v>-0.25</v>
      </c>
      <c r="R138" s="3">
        <f t="shared" si="74"/>
        <v>-0.25</v>
      </c>
      <c r="S138" s="3" t="str">
        <f t="shared" si="75"/>
        <v/>
      </c>
      <c r="U138" s="3" t="str">
        <f t="shared" si="76"/>
        <v/>
      </c>
      <c r="W138" s="3" t="str">
        <f t="shared" si="77"/>
        <v/>
      </c>
      <c r="Y138" s="3" t="str">
        <f t="shared" si="78"/>
        <v/>
      </c>
      <c r="AA138" s="3" t="str">
        <f t="shared" si="79"/>
        <v/>
      </c>
      <c r="AC138" s="3" t="str">
        <f t="shared" si="80"/>
        <v/>
      </c>
      <c r="AE138" s="3" t="str">
        <f t="shared" si="81"/>
        <v/>
      </c>
      <c r="AG138" s="3" t="str">
        <f t="shared" si="82"/>
        <v/>
      </c>
      <c r="AI138" s="3" t="str">
        <f t="shared" si="83"/>
        <v/>
      </c>
      <c r="AJ138" s="3" t="str">
        <f t="shared" si="84"/>
        <v/>
      </c>
      <c r="AL138" s="3" t="str">
        <f t="shared" si="85"/>
        <v/>
      </c>
      <c r="AN138" s="3" t="str">
        <f t="shared" si="86"/>
        <v/>
      </c>
      <c r="AP138" s="3" t="str">
        <f t="shared" si="87"/>
        <v/>
      </c>
      <c r="AR138" s="3" t="str">
        <f t="shared" si="88"/>
        <v/>
      </c>
      <c r="AT138" s="3" t="str">
        <f t="shared" si="89"/>
        <v/>
      </c>
      <c r="AU138" s="3" t="str">
        <f t="shared" si="90"/>
        <v/>
      </c>
      <c r="AW138" s="3" t="str">
        <f t="shared" si="91"/>
        <v/>
      </c>
      <c r="AY138" s="3" t="str">
        <f t="shared" si="92"/>
        <v/>
      </c>
      <c r="BA138" s="3" t="str">
        <f t="shared" si="93"/>
        <v/>
      </c>
      <c r="BB138" s="3" t="str">
        <f t="shared" si="94"/>
        <v/>
      </c>
      <c r="BD138" s="3" t="str">
        <f t="shared" si="95"/>
        <v/>
      </c>
      <c r="BF138" s="3" t="str">
        <f t="shared" si="96"/>
        <v/>
      </c>
      <c r="BH138" s="3" t="str">
        <f t="shared" si="97"/>
        <v/>
      </c>
      <c r="BI138" s="3" t="str">
        <f t="shared" si="98"/>
        <v/>
      </c>
      <c r="BJ138" s="3" t="str">
        <f t="shared" si="68"/>
        <v/>
      </c>
    </row>
    <row r="139" spans="1:62" ht="15" x14ac:dyDescent="0.2">
      <c r="A139" s="3" t="s">
        <v>1233</v>
      </c>
      <c r="B139" s="21" t="s">
        <v>3149</v>
      </c>
      <c r="C139" s="3" t="s">
        <v>1234</v>
      </c>
      <c r="D139" s="3" t="s">
        <v>124</v>
      </c>
      <c r="E139" s="3" t="s">
        <v>519</v>
      </c>
      <c r="F139" s="3">
        <v>4</v>
      </c>
      <c r="G139" s="3">
        <f t="shared" si="69"/>
        <v>0.75</v>
      </c>
      <c r="H139" s="3">
        <v>5</v>
      </c>
      <c r="I139" s="3">
        <f t="shared" si="70"/>
        <v>1</v>
      </c>
      <c r="J139" s="3">
        <v>4</v>
      </c>
      <c r="K139" s="3">
        <f t="shared" si="71"/>
        <v>0.75</v>
      </c>
      <c r="L139" s="3">
        <f t="shared" si="72"/>
        <v>0.83333333333333337</v>
      </c>
      <c r="M139" s="3">
        <v>5</v>
      </c>
      <c r="N139" s="3">
        <f t="shared" si="73"/>
        <v>1</v>
      </c>
      <c r="O139" s="3">
        <v>3</v>
      </c>
      <c r="P139" s="3">
        <f t="shared" si="73"/>
        <v>0.5</v>
      </c>
      <c r="Q139" s="3">
        <v>5</v>
      </c>
      <c r="R139" s="3">
        <f t="shared" si="74"/>
        <v>1</v>
      </c>
      <c r="S139" s="3">
        <f t="shared" si="75"/>
        <v>0.83333333333333337</v>
      </c>
      <c r="T139" s="3">
        <v>0</v>
      </c>
      <c r="U139" s="3">
        <f t="shared" si="76"/>
        <v>-0.2</v>
      </c>
      <c r="V139" s="3">
        <v>1</v>
      </c>
      <c r="W139" s="3">
        <f t="shared" si="77"/>
        <v>0</v>
      </c>
      <c r="X139" s="3">
        <v>1</v>
      </c>
      <c r="Y139" s="3">
        <f t="shared" si="78"/>
        <v>0</v>
      </c>
      <c r="Z139" s="3">
        <v>0</v>
      </c>
      <c r="AA139" s="3">
        <f t="shared" si="79"/>
        <v>-0.2</v>
      </c>
      <c r="AB139" s="3">
        <v>0</v>
      </c>
      <c r="AC139" s="3">
        <f t="shared" si="80"/>
        <v>-0.2</v>
      </c>
      <c r="AD139" s="3">
        <v>0</v>
      </c>
      <c r="AE139" s="3">
        <f t="shared" si="81"/>
        <v>-0.2</v>
      </c>
      <c r="AF139" s="3">
        <v>0</v>
      </c>
      <c r="AG139" s="3">
        <f t="shared" si="82"/>
        <v>-0.2</v>
      </c>
      <c r="AH139" s="3">
        <v>0</v>
      </c>
      <c r="AI139" s="3">
        <f t="shared" si="83"/>
        <v>-0.2</v>
      </c>
      <c r="AJ139" s="3">
        <f t="shared" si="84"/>
        <v>-0.15</v>
      </c>
      <c r="AK139" s="3">
        <v>0</v>
      </c>
      <c r="AL139" s="3">
        <f t="shared" si="85"/>
        <v>-0.2</v>
      </c>
      <c r="AM139" s="3">
        <v>0</v>
      </c>
      <c r="AN139" s="3">
        <f t="shared" si="86"/>
        <v>-0.2</v>
      </c>
      <c r="AO139" s="3">
        <v>0</v>
      </c>
      <c r="AP139" s="3">
        <f t="shared" si="87"/>
        <v>-0.2</v>
      </c>
      <c r="AQ139" s="3">
        <v>1</v>
      </c>
      <c r="AR139" s="3">
        <f t="shared" si="88"/>
        <v>0</v>
      </c>
      <c r="AS139" s="3">
        <v>2</v>
      </c>
      <c r="AT139" s="3">
        <f t="shared" si="89"/>
        <v>0.2</v>
      </c>
      <c r="AU139" s="3">
        <f t="shared" si="90"/>
        <v>-8.0000000000000016E-2</v>
      </c>
      <c r="AV139" s="3">
        <v>3</v>
      </c>
      <c r="AW139" s="3">
        <f t="shared" si="91"/>
        <v>1</v>
      </c>
      <c r="AX139" s="3">
        <v>2</v>
      </c>
      <c r="AY139" s="3">
        <f t="shared" si="92"/>
        <v>0.5</v>
      </c>
      <c r="AZ139" s="3">
        <v>1</v>
      </c>
      <c r="BA139" s="3">
        <f t="shared" si="93"/>
        <v>0</v>
      </c>
      <c r="BB139" s="3">
        <f t="shared" si="94"/>
        <v>0.5</v>
      </c>
      <c r="BC139" s="3">
        <v>1</v>
      </c>
      <c r="BD139" s="3">
        <f t="shared" si="95"/>
        <v>0</v>
      </c>
      <c r="BE139" s="3">
        <v>3</v>
      </c>
      <c r="BF139" s="3">
        <f t="shared" si="96"/>
        <v>1</v>
      </c>
      <c r="BG139" s="3">
        <v>0</v>
      </c>
      <c r="BH139" s="3">
        <f t="shared" si="97"/>
        <v>-0.5</v>
      </c>
      <c r="BI139" s="3">
        <f t="shared" si="98"/>
        <v>0.16666666666666666</v>
      </c>
      <c r="BJ139" s="3">
        <f t="shared" si="68"/>
        <v>0.35055555555555556</v>
      </c>
    </row>
    <row r="140" spans="1:62" ht="15" x14ac:dyDescent="0.2">
      <c r="A140" s="3" t="s">
        <v>1243</v>
      </c>
      <c r="B140" s="21" t="s">
        <v>3137</v>
      </c>
      <c r="C140" s="3" t="s">
        <v>1244</v>
      </c>
      <c r="D140" s="3" t="s">
        <v>113</v>
      </c>
      <c r="E140" s="3" t="s">
        <v>1245</v>
      </c>
      <c r="F140" s="3">
        <v>5</v>
      </c>
      <c r="G140" s="3">
        <f t="shared" si="69"/>
        <v>1</v>
      </c>
      <c r="H140" s="3">
        <v>5</v>
      </c>
      <c r="I140" s="3">
        <f t="shared" si="70"/>
        <v>1</v>
      </c>
      <c r="J140" s="3">
        <v>4</v>
      </c>
      <c r="K140" s="3">
        <f t="shared" si="71"/>
        <v>0.75</v>
      </c>
      <c r="L140" s="3">
        <f t="shared" si="72"/>
        <v>0.91666666666666663</v>
      </c>
      <c r="M140" s="3">
        <v>5</v>
      </c>
      <c r="N140" s="3">
        <f t="shared" si="73"/>
        <v>1</v>
      </c>
      <c r="O140" s="3">
        <v>5</v>
      </c>
      <c r="P140" s="3">
        <f t="shared" si="73"/>
        <v>1</v>
      </c>
      <c r="Q140" s="3">
        <v>5</v>
      </c>
      <c r="R140" s="3">
        <f t="shared" si="74"/>
        <v>1</v>
      </c>
      <c r="S140" s="3">
        <f t="shared" si="75"/>
        <v>1</v>
      </c>
      <c r="T140" s="3">
        <v>2</v>
      </c>
      <c r="U140" s="3">
        <f t="shared" si="76"/>
        <v>0.2</v>
      </c>
      <c r="V140" s="3">
        <v>2</v>
      </c>
      <c r="W140" s="3">
        <f t="shared" si="77"/>
        <v>0.2</v>
      </c>
      <c r="X140" s="3">
        <v>1</v>
      </c>
      <c r="Y140" s="3">
        <f t="shared" si="78"/>
        <v>0</v>
      </c>
      <c r="Z140" s="3">
        <v>3</v>
      </c>
      <c r="AA140" s="3">
        <f t="shared" si="79"/>
        <v>0.4</v>
      </c>
      <c r="AB140" s="3">
        <v>3</v>
      </c>
      <c r="AC140" s="3">
        <f t="shared" si="80"/>
        <v>0.4</v>
      </c>
      <c r="AD140" s="3">
        <v>1</v>
      </c>
      <c r="AE140" s="3">
        <f t="shared" si="81"/>
        <v>0</v>
      </c>
      <c r="AF140" s="3">
        <v>3</v>
      </c>
      <c r="AG140" s="3">
        <f t="shared" si="82"/>
        <v>0.4</v>
      </c>
      <c r="AH140" s="3">
        <v>0</v>
      </c>
      <c r="AI140" s="3">
        <f t="shared" si="83"/>
        <v>-0.2</v>
      </c>
      <c r="AJ140" s="3">
        <f t="shared" si="84"/>
        <v>0.17500000000000002</v>
      </c>
      <c r="AK140" s="3">
        <v>3</v>
      </c>
      <c r="AL140" s="3">
        <f t="shared" si="85"/>
        <v>0.4</v>
      </c>
      <c r="AM140" s="3">
        <v>2</v>
      </c>
      <c r="AN140" s="3">
        <f t="shared" si="86"/>
        <v>0.2</v>
      </c>
      <c r="AO140" s="3">
        <v>5</v>
      </c>
      <c r="AP140" s="3">
        <f t="shared" si="87"/>
        <v>0.8</v>
      </c>
      <c r="AQ140" s="3">
        <v>2</v>
      </c>
      <c r="AR140" s="3">
        <f t="shared" si="88"/>
        <v>0.2</v>
      </c>
      <c r="AS140" s="3">
        <v>4</v>
      </c>
      <c r="AT140" s="3">
        <f t="shared" si="89"/>
        <v>0.6</v>
      </c>
      <c r="AU140" s="3">
        <f t="shared" si="90"/>
        <v>0.44000000000000006</v>
      </c>
      <c r="AV140" s="3">
        <v>3</v>
      </c>
      <c r="AW140" s="3">
        <f t="shared" si="91"/>
        <v>1</v>
      </c>
      <c r="AX140" s="3">
        <v>3</v>
      </c>
      <c r="AY140" s="3">
        <f t="shared" si="92"/>
        <v>1</v>
      </c>
      <c r="AZ140" s="3">
        <v>3</v>
      </c>
      <c r="BA140" s="3">
        <f t="shared" si="93"/>
        <v>1</v>
      </c>
      <c r="BB140" s="3">
        <f t="shared" si="94"/>
        <v>1</v>
      </c>
      <c r="BC140" s="3">
        <v>3</v>
      </c>
      <c r="BD140" s="3">
        <f t="shared" si="95"/>
        <v>1</v>
      </c>
      <c r="BE140" s="3">
        <v>3</v>
      </c>
      <c r="BF140" s="3">
        <f t="shared" si="96"/>
        <v>1</v>
      </c>
      <c r="BG140" s="3">
        <v>1</v>
      </c>
      <c r="BH140" s="3">
        <f t="shared" si="97"/>
        <v>0</v>
      </c>
      <c r="BI140" s="3">
        <f t="shared" si="98"/>
        <v>0.66666666666666663</v>
      </c>
      <c r="BJ140" s="3">
        <f t="shared" si="68"/>
        <v>0.69972222222222225</v>
      </c>
    </row>
    <row r="141" spans="1:62" ht="15" x14ac:dyDescent="0.2">
      <c r="A141" s="3" t="s">
        <v>1253</v>
      </c>
      <c r="B141" s="21" t="s">
        <v>3139</v>
      </c>
      <c r="C141" s="3" t="s">
        <v>1254</v>
      </c>
      <c r="D141" s="3" t="s">
        <v>124</v>
      </c>
      <c r="E141" s="3" t="s">
        <v>549</v>
      </c>
      <c r="F141" s="3">
        <v>5</v>
      </c>
      <c r="G141" s="3">
        <f t="shared" si="69"/>
        <v>1</v>
      </c>
      <c r="H141" s="3">
        <v>5</v>
      </c>
      <c r="I141" s="3">
        <f t="shared" si="70"/>
        <v>1</v>
      </c>
      <c r="J141" s="3">
        <v>5</v>
      </c>
      <c r="K141" s="3">
        <f t="shared" si="71"/>
        <v>1</v>
      </c>
      <c r="L141" s="3">
        <f t="shared" si="72"/>
        <v>1</v>
      </c>
      <c r="M141" s="3">
        <v>5</v>
      </c>
      <c r="N141" s="3">
        <f t="shared" si="73"/>
        <v>1</v>
      </c>
      <c r="O141" s="3">
        <v>5</v>
      </c>
      <c r="P141" s="3">
        <f t="shared" si="73"/>
        <v>1</v>
      </c>
      <c r="Q141" s="3">
        <v>5</v>
      </c>
      <c r="R141" s="3">
        <f t="shared" si="74"/>
        <v>1</v>
      </c>
      <c r="S141" s="3">
        <f t="shared" si="75"/>
        <v>1</v>
      </c>
      <c r="T141" s="3">
        <v>4</v>
      </c>
      <c r="U141" s="3">
        <f t="shared" si="76"/>
        <v>0.6</v>
      </c>
      <c r="V141" s="3">
        <v>1</v>
      </c>
      <c r="W141" s="3">
        <f t="shared" si="77"/>
        <v>0</v>
      </c>
      <c r="X141" s="3">
        <v>2</v>
      </c>
      <c r="Y141" s="3">
        <f t="shared" si="78"/>
        <v>0.2</v>
      </c>
      <c r="Z141" s="3">
        <v>2</v>
      </c>
      <c r="AA141" s="3">
        <f t="shared" si="79"/>
        <v>0.2</v>
      </c>
      <c r="AB141" s="3">
        <v>1</v>
      </c>
      <c r="AC141" s="3">
        <f t="shared" si="80"/>
        <v>0</v>
      </c>
      <c r="AD141" s="3">
        <v>0</v>
      </c>
      <c r="AE141" s="3">
        <f t="shared" si="81"/>
        <v>-0.2</v>
      </c>
      <c r="AF141" s="3">
        <v>0</v>
      </c>
      <c r="AG141" s="3">
        <f t="shared" si="82"/>
        <v>-0.2</v>
      </c>
      <c r="AH141" s="3">
        <v>1</v>
      </c>
      <c r="AI141" s="3">
        <f t="shared" si="83"/>
        <v>0</v>
      </c>
      <c r="AJ141" s="3">
        <f t="shared" si="84"/>
        <v>7.5000000000000011E-2</v>
      </c>
      <c r="AK141" s="3">
        <v>3</v>
      </c>
      <c r="AL141" s="3">
        <f t="shared" si="85"/>
        <v>0.4</v>
      </c>
      <c r="AM141" s="3">
        <v>0</v>
      </c>
      <c r="AN141" s="3">
        <f t="shared" si="86"/>
        <v>-0.2</v>
      </c>
      <c r="AO141" s="3">
        <v>4</v>
      </c>
      <c r="AP141" s="3">
        <f t="shared" si="87"/>
        <v>0.6</v>
      </c>
      <c r="AQ141" s="3">
        <v>2</v>
      </c>
      <c r="AR141" s="3">
        <f t="shared" si="88"/>
        <v>0.2</v>
      </c>
      <c r="AS141" s="3">
        <v>0</v>
      </c>
      <c r="AT141" s="3">
        <f t="shared" si="89"/>
        <v>-0.2</v>
      </c>
      <c r="AU141" s="3">
        <f t="shared" si="90"/>
        <v>0.16</v>
      </c>
      <c r="AV141" s="3">
        <v>1</v>
      </c>
      <c r="AW141" s="3">
        <f t="shared" si="91"/>
        <v>0</v>
      </c>
      <c r="AX141" s="3">
        <v>2</v>
      </c>
      <c r="AY141" s="3">
        <f t="shared" si="92"/>
        <v>0.5</v>
      </c>
      <c r="AZ141" s="3">
        <v>2</v>
      </c>
      <c r="BA141" s="3">
        <f t="shared" si="93"/>
        <v>0.5</v>
      </c>
      <c r="BB141" s="3">
        <f t="shared" si="94"/>
        <v>0.33333333333333331</v>
      </c>
      <c r="BC141" s="3">
        <v>1</v>
      </c>
      <c r="BD141" s="3">
        <f t="shared" si="95"/>
        <v>0</v>
      </c>
      <c r="BE141" s="3">
        <v>3</v>
      </c>
      <c r="BF141" s="3">
        <f t="shared" si="96"/>
        <v>1</v>
      </c>
      <c r="BG141" s="3">
        <v>3</v>
      </c>
      <c r="BH141" s="3">
        <f t="shared" si="97"/>
        <v>1</v>
      </c>
      <c r="BI141" s="3">
        <f t="shared" si="98"/>
        <v>0.66666666666666663</v>
      </c>
      <c r="BJ141" s="3">
        <f t="shared" si="68"/>
        <v>0.53916666666666668</v>
      </c>
    </row>
    <row r="142" spans="1:62" ht="15" x14ac:dyDescent="0.2">
      <c r="A142" s="3" t="s">
        <v>1261</v>
      </c>
      <c r="B142" s="21" t="s">
        <v>3150</v>
      </c>
      <c r="C142" s="3" t="s">
        <v>1262</v>
      </c>
      <c r="D142" s="3" t="s">
        <v>113</v>
      </c>
      <c r="E142" s="3" t="s">
        <v>1263</v>
      </c>
      <c r="F142" s="3">
        <v>4</v>
      </c>
      <c r="G142" s="3">
        <f t="shared" si="69"/>
        <v>0.75</v>
      </c>
      <c r="H142" s="3">
        <v>5</v>
      </c>
      <c r="I142" s="3">
        <f t="shared" si="70"/>
        <v>1</v>
      </c>
      <c r="J142" s="3">
        <v>5</v>
      </c>
      <c r="K142" s="3">
        <f t="shared" si="71"/>
        <v>1</v>
      </c>
      <c r="L142" s="3">
        <f t="shared" si="72"/>
        <v>0.91666666666666663</v>
      </c>
      <c r="M142" s="3">
        <v>4</v>
      </c>
      <c r="N142" s="3">
        <f t="shared" si="73"/>
        <v>0.75</v>
      </c>
      <c r="O142" s="3">
        <v>4</v>
      </c>
      <c r="P142" s="3">
        <f t="shared" si="73"/>
        <v>0.75</v>
      </c>
      <c r="Q142" s="3">
        <v>4</v>
      </c>
      <c r="R142" s="3">
        <f t="shared" si="74"/>
        <v>0.75</v>
      </c>
      <c r="S142" s="3">
        <f t="shared" si="75"/>
        <v>0.75</v>
      </c>
      <c r="T142" s="3">
        <v>4</v>
      </c>
      <c r="U142" s="3">
        <f t="shared" si="76"/>
        <v>0.6</v>
      </c>
      <c r="V142" s="3">
        <v>3</v>
      </c>
      <c r="W142" s="3">
        <f t="shared" si="77"/>
        <v>0.4</v>
      </c>
      <c r="X142" s="3">
        <v>4</v>
      </c>
      <c r="Y142" s="3">
        <f t="shared" si="78"/>
        <v>0.6</v>
      </c>
      <c r="Z142" s="3">
        <v>4</v>
      </c>
      <c r="AA142" s="3">
        <f t="shared" si="79"/>
        <v>0.6</v>
      </c>
      <c r="AB142" s="3">
        <v>2</v>
      </c>
      <c r="AC142" s="3">
        <f t="shared" si="80"/>
        <v>0.2</v>
      </c>
      <c r="AD142" s="3">
        <v>2</v>
      </c>
      <c r="AE142" s="3">
        <f t="shared" si="81"/>
        <v>0.2</v>
      </c>
      <c r="AF142" s="3">
        <v>3</v>
      </c>
      <c r="AG142" s="3">
        <f t="shared" si="82"/>
        <v>0.4</v>
      </c>
      <c r="AH142" s="3">
        <v>1</v>
      </c>
      <c r="AI142" s="3">
        <f t="shared" si="83"/>
        <v>0</v>
      </c>
      <c r="AJ142" s="3">
        <f t="shared" si="84"/>
        <v>0.37500000000000006</v>
      </c>
      <c r="AK142" s="3">
        <v>6</v>
      </c>
      <c r="AL142" s="3">
        <f t="shared" si="85"/>
        <v>1</v>
      </c>
      <c r="AM142" s="3">
        <v>2</v>
      </c>
      <c r="AN142" s="3">
        <f t="shared" si="86"/>
        <v>0.2</v>
      </c>
      <c r="AO142" s="3">
        <v>3</v>
      </c>
      <c r="AP142" s="3">
        <f t="shared" si="87"/>
        <v>0.4</v>
      </c>
      <c r="AQ142" s="3">
        <v>6</v>
      </c>
      <c r="AR142" s="3">
        <f t="shared" si="88"/>
        <v>1</v>
      </c>
      <c r="AS142" s="3">
        <v>6</v>
      </c>
      <c r="AT142" s="3">
        <f t="shared" si="89"/>
        <v>1</v>
      </c>
      <c r="AU142" s="3">
        <f t="shared" si="90"/>
        <v>0.72</v>
      </c>
      <c r="AV142" s="3">
        <v>3</v>
      </c>
      <c r="AW142" s="3">
        <f t="shared" si="91"/>
        <v>1</v>
      </c>
      <c r="AX142" s="3">
        <v>3</v>
      </c>
      <c r="AY142" s="3">
        <f t="shared" si="92"/>
        <v>1</v>
      </c>
      <c r="AZ142" s="3">
        <v>2</v>
      </c>
      <c r="BA142" s="3">
        <f t="shared" si="93"/>
        <v>0.5</v>
      </c>
      <c r="BB142" s="3">
        <f t="shared" si="94"/>
        <v>0.83333333333333337</v>
      </c>
      <c r="BC142" s="3">
        <v>2</v>
      </c>
      <c r="BD142" s="3">
        <f t="shared" si="95"/>
        <v>0.5</v>
      </c>
      <c r="BE142" s="3">
        <v>3</v>
      </c>
      <c r="BF142" s="3">
        <f t="shared" si="96"/>
        <v>1</v>
      </c>
      <c r="BG142" s="3">
        <v>2</v>
      </c>
      <c r="BH142" s="3">
        <f t="shared" si="97"/>
        <v>0.5</v>
      </c>
      <c r="BI142" s="3">
        <f t="shared" si="98"/>
        <v>0.66666666666666663</v>
      </c>
      <c r="BJ142" s="3">
        <f t="shared" si="68"/>
        <v>0.71027777777777779</v>
      </c>
    </row>
    <row r="143" spans="1:62" ht="15" x14ac:dyDescent="0.2">
      <c r="A143" s="3" t="s">
        <v>1275</v>
      </c>
      <c r="B143" s="21" t="s">
        <v>3137</v>
      </c>
      <c r="C143" s="3" t="s">
        <v>1276</v>
      </c>
      <c r="D143" s="3" t="s">
        <v>124</v>
      </c>
      <c r="E143" s="3" t="s">
        <v>242</v>
      </c>
      <c r="G143" s="3">
        <f t="shared" si="69"/>
        <v>-0.25</v>
      </c>
      <c r="I143" s="3">
        <f t="shared" si="70"/>
        <v>-0.25</v>
      </c>
      <c r="K143" s="3">
        <f t="shared" si="71"/>
        <v>-0.25</v>
      </c>
      <c r="L143" s="3" t="str">
        <f t="shared" si="72"/>
        <v/>
      </c>
      <c r="N143" s="3">
        <f t="shared" si="73"/>
        <v>-0.25</v>
      </c>
      <c r="P143" s="3">
        <f t="shared" si="73"/>
        <v>-0.25</v>
      </c>
      <c r="R143" s="3">
        <f t="shared" si="74"/>
        <v>-0.25</v>
      </c>
      <c r="S143" s="3" t="str">
        <f t="shared" si="75"/>
        <v/>
      </c>
      <c r="U143" s="3" t="str">
        <f t="shared" si="76"/>
        <v/>
      </c>
      <c r="W143" s="3" t="str">
        <f t="shared" si="77"/>
        <v/>
      </c>
      <c r="Y143" s="3" t="str">
        <f t="shared" si="78"/>
        <v/>
      </c>
      <c r="AA143" s="3" t="str">
        <f t="shared" si="79"/>
        <v/>
      </c>
      <c r="AC143" s="3" t="str">
        <f t="shared" si="80"/>
        <v/>
      </c>
      <c r="AE143" s="3" t="str">
        <f t="shared" si="81"/>
        <v/>
      </c>
      <c r="AG143" s="3" t="str">
        <f t="shared" si="82"/>
        <v/>
      </c>
      <c r="AI143" s="3" t="str">
        <f t="shared" si="83"/>
        <v/>
      </c>
      <c r="AJ143" s="3" t="str">
        <f t="shared" si="84"/>
        <v/>
      </c>
      <c r="AL143" s="3" t="str">
        <f t="shared" si="85"/>
        <v/>
      </c>
      <c r="AN143" s="3" t="str">
        <f t="shared" si="86"/>
        <v/>
      </c>
      <c r="AP143" s="3" t="str">
        <f t="shared" si="87"/>
        <v/>
      </c>
      <c r="AR143" s="3" t="str">
        <f t="shared" si="88"/>
        <v/>
      </c>
      <c r="AT143" s="3" t="str">
        <f t="shared" si="89"/>
        <v/>
      </c>
      <c r="AU143" s="3" t="str">
        <f t="shared" si="90"/>
        <v/>
      </c>
      <c r="AW143" s="3" t="str">
        <f t="shared" si="91"/>
        <v/>
      </c>
      <c r="AY143" s="3" t="str">
        <f t="shared" si="92"/>
        <v/>
      </c>
      <c r="BA143" s="3" t="str">
        <f t="shared" si="93"/>
        <v/>
      </c>
      <c r="BB143" s="3" t="str">
        <f t="shared" si="94"/>
        <v/>
      </c>
      <c r="BD143" s="3" t="str">
        <f t="shared" si="95"/>
        <v/>
      </c>
      <c r="BF143" s="3" t="str">
        <f t="shared" si="96"/>
        <v/>
      </c>
      <c r="BH143" s="3" t="str">
        <f t="shared" si="97"/>
        <v/>
      </c>
      <c r="BI143" s="3" t="str">
        <f t="shared" si="98"/>
        <v/>
      </c>
      <c r="BJ143" s="3" t="str">
        <f t="shared" si="68"/>
        <v/>
      </c>
    </row>
    <row r="144" spans="1:62" ht="15" x14ac:dyDescent="0.2">
      <c r="A144" s="3" t="s">
        <v>1277</v>
      </c>
      <c r="B144" s="21" t="s">
        <v>3139</v>
      </c>
      <c r="C144" s="3" t="s">
        <v>1278</v>
      </c>
      <c r="D144" s="3" t="s">
        <v>144</v>
      </c>
      <c r="E144" s="3" t="s">
        <v>1279</v>
      </c>
      <c r="F144" s="3">
        <v>4</v>
      </c>
      <c r="G144" s="3">
        <f t="shared" si="69"/>
        <v>0.75</v>
      </c>
      <c r="H144" s="3">
        <v>5</v>
      </c>
      <c r="I144" s="3">
        <f t="shared" si="70"/>
        <v>1</v>
      </c>
      <c r="J144" s="3">
        <v>5</v>
      </c>
      <c r="K144" s="3">
        <f t="shared" si="71"/>
        <v>1</v>
      </c>
      <c r="L144" s="3">
        <f t="shared" si="72"/>
        <v>0.91666666666666663</v>
      </c>
      <c r="M144" s="3">
        <v>5</v>
      </c>
      <c r="N144" s="3">
        <f t="shared" si="73"/>
        <v>1</v>
      </c>
      <c r="O144" s="3">
        <v>5</v>
      </c>
      <c r="P144" s="3">
        <f t="shared" si="73"/>
        <v>1</v>
      </c>
      <c r="Q144" s="3">
        <v>5</v>
      </c>
      <c r="R144" s="3">
        <f t="shared" si="74"/>
        <v>1</v>
      </c>
      <c r="S144" s="3">
        <f t="shared" si="75"/>
        <v>1</v>
      </c>
      <c r="T144" s="3">
        <v>3</v>
      </c>
      <c r="U144" s="3">
        <f t="shared" si="76"/>
        <v>0.4</v>
      </c>
      <c r="V144" s="3">
        <v>3</v>
      </c>
      <c r="W144" s="3">
        <f t="shared" si="77"/>
        <v>0.4</v>
      </c>
      <c r="X144" s="3">
        <v>3</v>
      </c>
      <c r="Y144" s="3">
        <f t="shared" si="78"/>
        <v>0.4</v>
      </c>
      <c r="Z144" s="3">
        <v>5</v>
      </c>
      <c r="AA144" s="3">
        <f t="shared" si="79"/>
        <v>0.8</v>
      </c>
      <c r="AB144" s="3">
        <v>2</v>
      </c>
      <c r="AC144" s="3">
        <f t="shared" si="80"/>
        <v>0.2</v>
      </c>
      <c r="AD144" s="3">
        <v>2</v>
      </c>
      <c r="AE144" s="3">
        <f t="shared" si="81"/>
        <v>0.2</v>
      </c>
      <c r="AF144" s="3">
        <v>2</v>
      </c>
      <c r="AG144" s="3">
        <f t="shared" si="82"/>
        <v>0.2</v>
      </c>
      <c r="AH144" s="3">
        <v>3</v>
      </c>
      <c r="AI144" s="3">
        <f t="shared" si="83"/>
        <v>0.4</v>
      </c>
      <c r="AJ144" s="3">
        <f t="shared" si="84"/>
        <v>0.37500000000000006</v>
      </c>
      <c r="AK144" s="3">
        <v>5</v>
      </c>
      <c r="AL144" s="3">
        <f t="shared" si="85"/>
        <v>0.8</v>
      </c>
      <c r="AM144" s="3">
        <v>3</v>
      </c>
      <c r="AN144" s="3">
        <f t="shared" si="86"/>
        <v>0.4</v>
      </c>
      <c r="AO144" s="3">
        <v>3</v>
      </c>
      <c r="AP144" s="3">
        <f t="shared" si="87"/>
        <v>0.4</v>
      </c>
      <c r="AQ144" s="3">
        <v>4</v>
      </c>
      <c r="AR144" s="3">
        <f t="shared" si="88"/>
        <v>0.6</v>
      </c>
      <c r="AS144" s="3">
        <v>1</v>
      </c>
      <c r="AT144" s="3">
        <f t="shared" si="89"/>
        <v>0</v>
      </c>
      <c r="AU144" s="3">
        <f t="shared" si="90"/>
        <v>0.44000000000000006</v>
      </c>
      <c r="AV144" s="3">
        <v>3</v>
      </c>
      <c r="AW144" s="3">
        <f t="shared" si="91"/>
        <v>1</v>
      </c>
      <c r="AX144" s="3">
        <v>3</v>
      </c>
      <c r="AY144" s="3">
        <f t="shared" si="92"/>
        <v>1</v>
      </c>
      <c r="AZ144" s="3">
        <v>3</v>
      </c>
      <c r="BA144" s="3">
        <f t="shared" si="93"/>
        <v>1</v>
      </c>
      <c r="BB144" s="3">
        <f t="shared" si="94"/>
        <v>1</v>
      </c>
      <c r="BC144" s="3">
        <v>3</v>
      </c>
      <c r="BD144" s="3">
        <f t="shared" si="95"/>
        <v>1</v>
      </c>
      <c r="BE144" s="3">
        <v>2</v>
      </c>
      <c r="BF144" s="3">
        <f t="shared" si="96"/>
        <v>0.5</v>
      </c>
      <c r="BG144" s="3">
        <v>3</v>
      </c>
      <c r="BH144" s="3">
        <f t="shared" si="97"/>
        <v>1</v>
      </c>
      <c r="BI144" s="3">
        <f t="shared" si="98"/>
        <v>0.83333333333333337</v>
      </c>
      <c r="BJ144" s="3">
        <f t="shared" si="68"/>
        <v>0.76083333333333325</v>
      </c>
    </row>
    <row r="145" spans="1:62" ht="15" x14ac:dyDescent="0.2">
      <c r="A145" s="3" t="s">
        <v>1286</v>
      </c>
      <c r="B145" s="21" t="s">
        <v>3137</v>
      </c>
      <c r="C145" s="3" t="s">
        <v>1287</v>
      </c>
      <c r="D145" s="3" t="s">
        <v>124</v>
      </c>
      <c r="E145" s="3" t="s">
        <v>1082</v>
      </c>
      <c r="G145" s="3">
        <f t="shared" si="69"/>
        <v>-0.25</v>
      </c>
      <c r="I145" s="3">
        <f t="shared" si="70"/>
        <v>-0.25</v>
      </c>
      <c r="K145" s="3">
        <f t="shared" si="71"/>
        <v>-0.25</v>
      </c>
      <c r="L145" s="3" t="str">
        <f t="shared" si="72"/>
        <v/>
      </c>
      <c r="N145" s="3">
        <f t="shared" si="73"/>
        <v>-0.25</v>
      </c>
      <c r="P145" s="3">
        <f t="shared" si="73"/>
        <v>-0.25</v>
      </c>
      <c r="R145" s="3">
        <f t="shared" si="74"/>
        <v>-0.25</v>
      </c>
      <c r="S145" s="3" t="str">
        <f t="shared" si="75"/>
        <v/>
      </c>
      <c r="U145" s="3" t="str">
        <f t="shared" si="76"/>
        <v/>
      </c>
      <c r="W145" s="3" t="str">
        <f t="shared" si="77"/>
        <v/>
      </c>
      <c r="Y145" s="3" t="str">
        <f t="shared" si="78"/>
        <v/>
      </c>
      <c r="AA145" s="3" t="str">
        <f t="shared" si="79"/>
        <v/>
      </c>
      <c r="AC145" s="3" t="str">
        <f t="shared" si="80"/>
        <v/>
      </c>
      <c r="AE145" s="3" t="str">
        <f t="shared" si="81"/>
        <v/>
      </c>
      <c r="AG145" s="3" t="str">
        <f t="shared" si="82"/>
        <v/>
      </c>
      <c r="AI145" s="3" t="str">
        <f t="shared" si="83"/>
        <v/>
      </c>
      <c r="AJ145" s="3" t="str">
        <f t="shared" si="84"/>
        <v/>
      </c>
      <c r="AL145" s="3" t="str">
        <f t="shared" si="85"/>
        <v/>
      </c>
      <c r="AN145" s="3" t="str">
        <f t="shared" si="86"/>
        <v/>
      </c>
      <c r="AP145" s="3" t="str">
        <f t="shared" si="87"/>
        <v/>
      </c>
      <c r="AR145" s="3" t="str">
        <f t="shared" si="88"/>
        <v/>
      </c>
      <c r="AT145" s="3" t="str">
        <f t="shared" si="89"/>
        <v/>
      </c>
      <c r="AU145" s="3" t="str">
        <f t="shared" si="90"/>
        <v/>
      </c>
      <c r="AW145" s="3" t="str">
        <f t="shared" si="91"/>
        <v/>
      </c>
      <c r="AY145" s="3" t="str">
        <f t="shared" si="92"/>
        <v/>
      </c>
      <c r="BA145" s="3" t="str">
        <f t="shared" si="93"/>
        <v/>
      </c>
      <c r="BB145" s="3" t="str">
        <f t="shared" si="94"/>
        <v/>
      </c>
      <c r="BD145" s="3" t="str">
        <f t="shared" si="95"/>
        <v/>
      </c>
      <c r="BF145" s="3" t="str">
        <f t="shared" si="96"/>
        <v/>
      </c>
      <c r="BH145" s="3" t="str">
        <f t="shared" si="97"/>
        <v/>
      </c>
      <c r="BI145" s="3" t="str">
        <f t="shared" si="98"/>
        <v/>
      </c>
      <c r="BJ145" s="3" t="str">
        <f t="shared" si="68"/>
        <v/>
      </c>
    </row>
    <row r="146" spans="1:62" ht="15" x14ac:dyDescent="0.2">
      <c r="A146" s="3" t="s">
        <v>1288</v>
      </c>
      <c r="B146" s="21" t="s">
        <v>3140</v>
      </c>
      <c r="C146" s="3" t="s">
        <v>1289</v>
      </c>
      <c r="D146" s="3" t="s">
        <v>144</v>
      </c>
      <c r="E146" s="3" t="s">
        <v>1290</v>
      </c>
      <c r="F146" s="3">
        <v>5</v>
      </c>
      <c r="G146" s="3">
        <f t="shared" si="69"/>
        <v>1</v>
      </c>
      <c r="H146" s="3">
        <v>5</v>
      </c>
      <c r="I146" s="3">
        <f t="shared" si="70"/>
        <v>1</v>
      </c>
      <c r="J146" s="3">
        <v>4</v>
      </c>
      <c r="K146" s="3">
        <f t="shared" si="71"/>
        <v>0.75</v>
      </c>
      <c r="L146" s="3">
        <f t="shared" si="72"/>
        <v>0.91666666666666663</v>
      </c>
      <c r="M146" s="3">
        <v>5</v>
      </c>
      <c r="N146" s="3">
        <f t="shared" si="73"/>
        <v>1</v>
      </c>
      <c r="O146" s="3">
        <v>5</v>
      </c>
      <c r="P146" s="3">
        <f t="shared" si="73"/>
        <v>1</v>
      </c>
      <c r="Q146" s="3">
        <v>5</v>
      </c>
      <c r="R146" s="3">
        <f t="shared" si="74"/>
        <v>1</v>
      </c>
      <c r="S146" s="3">
        <f t="shared" si="75"/>
        <v>1</v>
      </c>
      <c r="T146" s="3">
        <v>3</v>
      </c>
      <c r="U146" s="3">
        <f t="shared" si="76"/>
        <v>0.4</v>
      </c>
      <c r="V146" s="3">
        <v>3</v>
      </c>
      <c r="W146" s="3">
        <f t="shared" si="77"/>
        <v>0.4</v>
      </c>
      <c r="X146" s="3">
        <v>5</v>
      </c>
      <c r="Y146" s="3">
        <f t="shared" si="78"/>
        <v>0.8</v>
      </c>
      <c r="Z146" s="3">
        <v>3</v>
      </c>
      <c r="AA146" s="3">
        <f t="shared" si="79"/>
        <v>0.4</v>
      </c>
      <c r="AB146" s="3">
        <v>2</v>
      </c>
      <c r="AC146" s="3">
        <f t="shared" si="80"/>
        <v>0.2</v>
      </c>
      <c r="AD146" s="3">
        <v>1</v>
      </c>
      <c r="AE146" s="3">
        <f t="shared" si="81"/>
        <v>0</v>
      </c>
      <c r="AF146" s="3">
        <v>0</v>
      </c>
      <c r="AG146" s="3">
        <f t="shared" si="82"/>
        <v>-0.2</v>
      </c>
      <c r="AH146" s="3">
        <v>1</v>
      </c>
      <c r="AI146" s="3">
        <f t="shared" si="83"/>
        <v>0</v>
      </c>
      <c r="AJ146" s="3">
        <f t="shared" si="84"/>
        <v>0.25</v>
      </c>
      <c r="AK146" s="3">
        <v>4</v>
      </c>
      <c r="AL146" s="3">
        <f t="shared" si="85"/>
        <v>0.6</v>
      </c>
      <c r="AM146" s="3">
        <v>4</v>
      </c>
      <c r="AN146" s="3">
        <f t="shared" si="86"/>
        <v>0.6</v>
      </c>
      <c r="AO146" s="3">
        <v>4</v>
      </c>
      <c r="AP146" s="3">
        <f t="shared" si="87"/>
        <v>0.6</v>
      </c>
      <c r="AQ146" s="3">
        <v>4</v>
      </c>
      <c r="AR146" s="3">
        <f t="shared" si="88"/>
        <v>0.6</v>
      </c>
      <c r="AS146" s="3">
        <v>3</v>
      </c>
      <c r="AT146" s="3">
        <f t="shared" si="89"/>
        <v>0.4</v>
      </c>
      <c r="AU146" s="3">
        <f t="shared" si="90"/>
        <v>0.55999999999999994</v>
      </c>
      <c r="AV146" s="3">
        <v>3</v>
      </c>
      <c r="AW146" s="3">
        <f t="shared" si="91"/>
        <v>1</v>
      </c>
      <c r="AX146" s="3">
        <v>3</v>
      </c>
      <c r="AY146" s="3">
        <f t="shared" si="92"/>
        <v>1</v>
      </c>
      <c r="AZ146" s="3">
        <v>3</v>
      </c>
      <c r="BA146" s="3">
        <f t="shared" si="93"/>
        <v>1</v>
      </c>
      <c r="BB146" s="3">
        <f t="shared" si="94"/>
        <v>1</v>
      </c>
      <c r="BC146" s="3">
        <v>1</v>
      </c>
      <c r="BD146" s="3">
        <f t="shared" si="95"/>
        <v>0</v>
      </c>
      <c r="BE146" s="3">
        <v>3</v>
      </c>
      <c r="BF146" s="3">
        <f t="shared" si="96"/>
        <v>1</v>
      </c>
      <c r="BG146" s="3">
        <v>2</v>
      </c>
      <c r="BH146" s="3">
        <f t="shared" si="97"/>
        <v>0.5</v>
      </c>
      <c r="BI146" s="3">
        <f t="shared" si="98"/>
        <v>0.5</v>
      </c>
      <c r="BJ146" s="3">
        <f t="shared" si="68"/>
        <v>0.70444444444444443</v>
      </c>
    </row>
    <row r="147" spans="1:62" ht="15" x14ac:dyDescent="0.2">
      <c r="A147" s="3" t="s">
        <v>1309</v>
      </c>
      <c r="B147" s="21" t="s">
        <v>3152</v>
      </c>
      <c r="C147" s="3" t="s">
        <v>1298</v>
      </c>
      <c r="D147" s="3" t="s">
        <v>113</v>
      </c>
      <c r="E147" s="3" t="s">
        <v>559</v>
      </c>
      <c r="F147" s="3">
        <v>5</v>
      </c>
      <c r="G147" s="3">
        <f t="shared" si="69"/>
        <v>1</v>
      </c>
      <c r="H147" s="3">
        <v>5</v>
      </c>
      <c r="I147" s="3">
        <f t="shared" si="70"/>
        <v>1</v>
      </c>
      <c r="J147" s="3">
        <v>5</v>
      </c>
      <c r="K147" s="3">
        <f t="shared" si="71"/>
        <v>1</v>
      </c>
      <c r="L147" s="3">
        <f t="shared" si="72"/>
        <v>1</v>
      </c>
      <c r="M147" s="3">
        <v>5</v>
      </c>
      <c r="N147" s="3">
        <f t="shared" si="73"/>
        <v>1</v>
      </c>
      <c r="O147" s="3">
        <v>4</v>
      </c>
      <c r="P147" s="3">
        <f t="shared" si="73"/>
        <v>0.75</v>
      </c>
      <c r="Q147" s="3">
        <v>5</v>
      </c>
      <c r="R147" s="3">
        <f t="shared" si="74"/>
        <v>1</v>
      </c>
      <c r="S147" s="3">
        <f t="shared" si="75"/>
        <v>0.91666666666666663</v>
      </c>
      <c r="T147" s="3">
        <v>5</v>
      </c>
      <c r="U147" s="3">
        <f t="shared" si="76"/>
        <v>0.8</v>
      </c>
      <c r="V147" s="3">
        <v>3</v>
      </c>
      <c r="W147" s="3">
        <f t="shared" si="77"/>
        <v>0.4</v>
      </c>
      <c r="X147" s="3">
        <v>6</v>
      </c>
      <c r="Y147" s="3">
        <f t="shared" si="78"/>
        <v>1</v>
      </c>
      <c r="Z147" s="3">
        <v>4</v>
      </c>
      <c r="AA147" s="3">
        <f t="shared" si="79"/>
        <v>0.6</v>
      </c>
      <c r="AB147" s="3">
        <v>5</v>
      </c>
      <c r="AC147" s="3">
        <f t="shared" si="80"/>
        <v>0.8</v>
      </c>
      <c r="AD147" s="3">
        <v>0</v>
      </c>
      <c r="AE147" s="3">
        <f t="shared" si="81"/>
        <v>-0.2</v>
      </c>
      <c r="AF147" s="3">
        <v>2</v>
      </c>
      <c r="AG147" s="3">
        <f t="shared" si="82"/>
        <v>0.2</v>
      </c>
      <c r="AH147" s="3">
        <v>0</v>
      </c>
      <c r="AI147" s="3">
        <f t="shared" si="83"/>
        <v>-0.2</v>
      </c>
      <c r="AJ147" s="3">
        <f t="shared" si="84"/>
        <v>0.42500000000000004</v>
      </c>
      <c r="AK147" s="3">
        <v>4</v>
      </c>
      <c r="AL147" s="3">
        <f t="shared" si="85"/>
        <v>0.6</v>
      </c>
      <c r="AM147" s="3">
        <v>6</v>
      </c>
      <c r="AN147" s="3">
        <f t="shared" si="86"/>
        <v>1</v>
      </c>
      <c r="AO147" s="3">
        <v>5</v>
      </c>
      <c r="AP147" s="3">
        <f t="shared" si="87"/>
        <v>0.8</v>
      </c>
      <c r="AQ147" s="3">
        <v>5</v>
      </c>
      <c r="AR147" s="3">
        <f t="shared" si="88"/>
        <v>0.8</v>
      </c>
      <c r="AS147" s="3">
        <v>4</v>
      </c>
      <c r="AT147" s="3">
        <f t="shared" si="89"/>
        <v>0.6</v>
      </c>
      <c r="AU147" s="3">
        <f t="shared" si="90"/>
        <v>0.76</v>
      </c>
      <c r="AV147" s="3">
        <v>3</v>
      </c>
      <c r="AW147" s="3">
        <f t="shared" si="91"/>
        <v>1</v>
      </c>
      <c r="AX147" s="3">
        <v>3</v>
      </c>
      <c r="AY147" s="3">
        <f t="shared" si="92"/>
        <v>1</v>
      </c>
      <c r="AZ147" s="3">
        <v>3</v>
      </c>
      <c r="BA147" s="3">
        <f t="shared" si="93"/>
        <v>1</v>
      </c>
      <c r="BB147" s="3">
        <f t="shared" si="94"/>
        <v>1</v>
      </c>
      <c r="BC147" s="3">
        <v>3</v>
      </c>
      <c r="BD147" s="3">
        <f t="shared" si="95"/>
        <v>1</v>
      </c>
      <c r="BE147" s="3">
        <v>3</v>
      </c>
      <c r="BF147" s="3">
        <f t="shared" si="96"/>
        <v>1</v>
      </c>
      <c r="BG147" s="3">
        <v>1</v>
      </c>
      <c r="BH147" s="3">
        <f t="shared" si="97"/>
        <v>0</v>
      </c>
      <c r="BI147" s="3">
        <f t="shared" si="98"/>
        <v>0.66666666666666663</v>
      </c>
      <c r="BJ147" s="3">
        <f t="shared" si="68"/>
        <v>0.79472222222222222</v>
      </c>
    </row>
    <row r="148" spans="1:62" ht="15" x14ac:dyDescent="0.2">
      <c r="A148" s="3" t="s">
        <v>1310</v>
      </c>
      <c r="B148" s="21" t="s">
        <v>3139</v>
      </c>
      <c r="C148" s="3" t="s">
        <v>1311</v>
      </c>
      <c r="D148" s="3" t="s">
        <v>144</v>
      </c>
      <c r="E148" s="3" t="s">
        <v>1312</v>
      </c>
      <c r="F148" s="3">
        <v>5</v>
      </c>
      <c r="G148" s="3">
        <f t="shared" si="69"/>
        <v>1</v>
      </c>
      <c r="H148" s="3">
        <v>5</v>
      </c>
      <c r="I148" s="3">
        <f t="shared" si="70"/>
        <v>1</v>
      </c>
      <c r="J148" s="3">
        <v>5</v>
      </c>
      <c r="K148" s="3">
        <f t="shared" si="71"/>
        <v>1</v>
      </c>
      <c r="L148" s="3">
        <f t="shared" si="72"/>
        <v>1</v>
      </c>
      <c r="M148" s="3">
        <v>5</v>
      </c>
      <c r="N148" s="3">
        <f t="shared" ref="N148:P163" si="99">(M148-1)/4</f>
        <v>1</v>
      </c>
      <c r="O148" s="3">
        <v>5</v>
      </c>
      <c r="P148" s="3">
        <f t="shared" si="99"/>
        <v>1</v>
      </c>
      <c r="Q148" s="3">
        <v>5</v>
      </c>
      <c r="R148" s="3">
        <f t="shared" si="74"/>
        <v>1</v>
      </c>
      <c r="S148" s="3">
        <f t="shared" si="75"/>
        <v>1</v>
      </c>
      <c r="T148" s="3">
        <v>2</v>
      </c>
      <c r="U148" s="3">
        <f t="shared" si="76"/>
        <v>0.2</v>
      </c>
      <c r="V148" s="3">
        <v>1</v>
      </c>
      <c r="W148" s="3">
        <f t="shared" si="77"/>
        <v>0</v>
      </c>
      <c r="X148" s="3">
        <v>2</v>
      </c>
      <c r="Y148" s="3">
        <f t="shared" si="78"/>
        <v>0.2</v>
      </c>
      <c r="Z148" s="3">
        <v>3</v>
      </c>
      <c r="AA148" s="3">
        <f t="shared" si="79"/>
        <v>0.4</v>
      </c>
      <c r="AB148" s="3">
        <v>0</v>
      </c>
      <c r="AC148" s="3">
        <f t="shared" si="80"/>
        <v>-0.2</v>
      </c>
      <c r="AD148" s="3">
        <v>0</v>
      </c>
      <c r="AE148" s="3">
        <f t="shared" si="81"/>
        <v>-0.2</v>
      </c>
      <c r="AF148" s="3">
        <v>0</v>
      </c>
      <c r="AG148" s="3">
        <f t="shared" si="82"/>
        <v>-0.2</v>
      </c>
      <c r="AH148" s="3">
        <v>0</v>
      </c>
      <c r="AI148" s="3">
        <f t="shared" si="83"/>
        <v>-0.2</v>
      </c>
      <c r="AJ148" s="3">
        <f t="shared" si="84"/>
        <v>0</v>
      </c>
      <c r="AK148" s="3">
        <v>2</v>
      </c>
      <c r="AL148" s="3">
        <f t="shared" si="85"/>
        <v>0.2</v>
      </c>
      <c r="AM148" s="3">
        <v>1</v>
      </c>
      <c r="AN148" s="3">
        <f t="shared" si="86"/>
        <v>0</v>
      </c>
      <c r="AO148" s="3">
        <v>4</v>
      </c>
      <c r="AP148" s="3">
        <f t="shared" si="87"/>
        <v>0.6</v>
      </c>
      <c r="AQ148" s="3">
        <v>2</v>
      </c>
      <c r="AR148" s="3">
        <f t="shared" si="88"/>
        <v>0.2</v>
      </c>
      <c r="AS148" s="3">
        <v>5</v>
      </c>
      <c r="AT148" s="3">
        <f t="shared" si="89"/>
        <v>0.8</v>
      </c>
      <c r="AU148" s="3">
        <f t="shared" si="90"/>
        <v>0.36</v>
      </c>
      <c r="AV148" s="3">
        <v>3</v>
      </c>
      <c r="AW148" s="3">
        <f t="shared" si="91"/>
        <v>1</v>
      </c>
      <c r="AX148" s="3">
        <v>3</v>
      </c>
      <c r="AY148" s="3">
        <f t="shared" si="92"/>
        <v>1</v>
      </c>
      <c r="AZ148" s="3">
        <v>3</v>
      </c>
      <c r="BA148" s="3">
        <f t="shared" si="93"/>
        <v>1</v>
      </c>
      <c r="BB148" s="3">
        <f t="shared" si="94"/>
        <v>1</v>
      </c>
      <c r="BC148" s="3">
        <v>3</v>
      </c>
      <c r="BD148" s="3">
        <f t="shared" si="95"/>
        <v>1</v>
      </c>
      <c r="BE148" s="3">
        <v>3</v>
      </c>
      <c r="BF148" s="3">
        <f t="shared" si="96"/>
        <v>1</v>
      </c>
      <c r="BG148" s="3">
        <v>2</v>
      </c>
      <c r="BH148" s="3">
        <f t="shared" si="97"/>
        <v>0.5</v>
      </c>
      <c r="BI148" s="3">
        <f t="shared" si="98"/>
        <v>0.83333333333333337</v>
      </c>
      <c r="BJ148" s="3">
        <f t="shared" si="68"/>
        <v>0.69888888888888889</v>
      </c>
    </row>
    <row r="149" spans="1:62" ht="15" x14ac:dyDescent="0.2">
      <c r="A149" s="3" t="s">
        <v>1322</v>
      </c>
      <c r="B149" s="21" t="s">
        <v>3149</v>
      </c>
      <c r="C149" s="3" t="s">
        <v>1323</v>
      </c>
      <c r="D149" s="3" t="s">
        <v>124</v>
      </c>
      <c r="E149" s="3" t="s">
        <v>843</v>
      </c>
      <c r="F149" s="3">
        <v>5</v>
      </c>
      <c r="G149" s="3">
        <f t="shared" si="69"/>
        <v>1</v>
      </c>
      <c r="H149" s="3">
        <v>5</v>
      </c>
      <c r="I149" s="3">
        <f t="shared" si="70"/>
        <v>1</v>
      </c>
      <c r="J149" s="3">
        <v>5</v>
      </c>
      <c r="K149" s="3">
        <f t="shared" si="71"/>
        <v>1</v>
      </c>
      <c r="L149" s="3">
        <f t="shared" si="72"/>
        <v>1</v>
      </c>
      <c r="M149" s="3">
        <v>5</v>
      </c>
      <c r="N149" s="3">
        <f t="shared" si="99"/>
        <v>1</v>
      </c>
      <c r="O149" s="3">
        <v>4</v>
      </c>
      <c r="P149" s="3">
        <f t="shared" si="99"/>
        <v>0.75</v>
      </c>
      <c r="Q149" s="3">
        <v>5</v>
      </c>
      <c r="R149" s="3">
        <f t="shared" si="74"/>
        <v>1</v>
      </c>
      <c r="S149" s="3">
        <f t="shared" si="75"/>
        <v>0.91666666666666663</v>
      </c>
      <c r="T149" s="3">
        <v>1</v>
      </c>
      <c r="U149" s="3">
        <f t="shared" si="76"/>
        <v>0</v>
      </c>
      <c r="V149" s="3">
        <v>1</v>
      </c>
      <c r="W149" s="3">
        <f t="shared" si="77"/>
        <v>0</v>
      </c>
      <c r="X149" s="3">
        <v>1</v>
      </c>
      <c r="Y149" s="3">
        <f t="shared" si="78"/>
        <v>0</v>
      </c>
      <c r="Z149" s="3">
        <v>0</v>
      </c>
      <c r="AA149" s="3">
        <f t="shared" si="79"/>
        <v>-0.2</v>
      </c>
      <c r="AB149" s="3">
        <v>0</v>
      </c>
      <c r="AC149" s="3">
        <f t="shared" si="80"/>
        <v>-0.2</v>
      </c>
      <c r="AD149" s="3">
        <v>0</v>
      </c>
      <c r="AE149" s="3">
        <f t="shared" si="81"/>
        <v>-0.2</v>
      </c>
      <c r="AF149" s="3">
        <v>0</v>
      </c>
      <c r="AG149" s="3">
        <f t="shared" si="82"/>
        <v>-0.2</v>
      </c>
      <c r="AH149" s="3">
        <v>0</v>
      </c>
      <c r="AI149" s="3">
        <f t="shared" si="83"/>
        <v>-0.2</v>
      </c>
      <c r="AJ149" s="3">
        <f t="shared" si="84"/>
        <v>-0.125</v>
      </c>
      <c r="AK149" s="3">
        <v>0</v>
      </c>
      <c r="AL149" s="3">
        <f t="shared" si="85"/>
        <v>-0.2</v>
      </c>
      <c r="AM149" s="3">
        <v>0</v>
      </c>
      <c r="AN149" s="3">
        <f t="shared" si="86"/>
        <v>-0.2</v>
      </c>
      <c r="AO149" s="3">
        <v>0</v>
      </c>
      <c r="AP149" s="3">
        <f t="shared" si="87"/>
        <v>-0.2</v>
      </c>
      <c r="AQ149" s="3">
        <v>0</v>
      </c>
      <c r="AR149" s="3">
        <f t="shared" si="88"/>
        <v>-0.2</v>
      </c>
      <c r="AS149" s="3">
        <v>0</v>
      </c>
      <c r="AT149" s="3">
        <f t="shared" si="89"/>
        <v>-0.2</v>
      </c>
      <c r="AU149" s="3">
        <f t="shared" si="90"/>
        <v>-0.2</v>
      </c>
      <c r="AV149" s="3">
        <v>1</v>
      </c>
      <c r="AW149" s="3">
        <f t="shared" si="91"/>
        <v>0</v>
      </c>
      <c r="AX149" s="3">
        <v>3</v>
      </c>
      <c r="AY149" s="3">
        <f t="shared" si="92"/>
        <v>1</v>
      </c>
      <c r="AZ149" s="3">
        <v>0</v>
      </c>
      <c r="BA149" s="3">
        <f t="shared" si="93"/>
        <v>-0.5</v>
      </c>
      <c r="BB149" s="3">
        <f t="shared" si="94"/>
        <v>0.16666666666666666</v>
      </c>
      <c r="BC149" s="3">
        <v>1</v>
      </c>
      <c r="BD149" s="3">
        <f t="shared" si="95"/>
        <v>0</v>
      </c>
      <c r="BE149" s="3">
        <v>1</v>
      </c>
      <c r="BF149" s="3">
        <f t="shared" si="96"/>
        <v>0</v>
      </c>
      <c r="BG149" s="3">
        <v>1</v>
      </c>
      <c r="BH149" s="3">
        <f t="shared" si="97"/>
        <v>0</v>
      </c>
      <c r="BI149" s="3">
        <f t="shared" si="98"/>
        <v>0</v>
      </c>
      <c r="BJ149" s="3">
        <f t="shared" si="68"/>
        <v>0.29305555555555557</v>
      </c>
    </row>
    <row r="150" spans="1:62" ht="15" x14ac:dyDescent="0.2">
      <c r="A150" s="3" t="s">
        <v>1329</v>
      </c>
      <c r="B150" s="21" t="s">
        <v>3152</v>
      </c>
      <c r="C150" s="3">
        <v>90441</v>
      </c>
      <c r="D150" s="3" t="s">
        <v>113</v>
      </c>
      <c r="E150" s="3" t="s">
        <v>1330</v>
      </c>
      <c r="F150" s="3">
        <v>4</v>
      </c>
      <c r="G150" s="3">
        <f t="shared" si="69"/>
        <v>0.75</v>
      </c>
      <c r="H150" s="3">
        <v>4</v>
      </c>
      <c r="I150" s="3">
        <f t="shared" si="70"/>
        <v>0.75</v>
      </c>
      <c r="J150" s="3">
        <v>3</v>
      </c>
      <c r="K150" s="3">
        <f t="shared" si="71"/>
        <v>0.5</v>
      </c>
      <c r="L150" s="3">
        <f t="shared" si="72"/>
        <v>0.66666666666666663</v>
      </c>
      <c r="M150" s="3">
        <v>3</v>
      </c>
      <c r="N150" s="3">
        <f t="shared" si="99"/>
        <v>0.5</v>
      </c>
      <c r="O150" s="3">
        <v>4</v>
      </c>
      <c r="P150" s="3">
        <f t="shared" si="99"/>
        <v>0.75</v>
      </c>
      <c r="Q150" s="3">
        <v>5</v>
      </c>
      <c r="R150" s="3">
        <f t="shared" si="74"/>
        <v>1</v>
      </c>
      <c r="S150" s="3">
        <f t="shared" si="75"/>
        <v>0.75</v>
      </c>
      <c r="T150" s="3">
        <v>5</v>
      </c>
      <c r="U150" s="3">
        <f t="shared" si="76"/>
        <v>0.8</v>
      </c>
      <c r="V150" s="3">
        <v>6</v>
      </c>
      <c r="W150" s="3">
        <f t="shared" si="77"/>
        <v>1</v>
      </c>
      <c r="X150" s="3">
        <v>6</v>
      </c>
      <c r="Y150" s="3">
        <f t="shared" si="78"/>
        <v>1</v>
      </c>
      <c r="Z150" s="3">
        <v>2</v>
      </c>
      <c r="AA150" s="3">
        <f t="shared" si="79"/>
        <v>0.2</v>
      </c>
      <c r="AB150" s="3">
        <v>0</v>
      </c>
      <c r="AC150" s="3">
        <f t="shared" si="80"/>
        <v>-0.2</v>
      </c>
      <c r="AD150" s="3">
        <v>2</v>
      </c>
      <c r="AE150" s="3">
        <f t="shared" si="81"/>
        <v>0.2</v>
      </c>
      <c r="AF150" s="3">
        <v>0</v>
      </c>
      <c r="AG150" s="3">
        <f t="shared" si="82"/>
        <v>-0.2</v>
      </c>
      <c r="AH150" s="3">
        <v>3</v>
      </c>
      <c r="AI150" s="3">
        <f t="shared" si="83"/>
        <v>0.4</v>
      </c>
      <c r="AJ150" s="3">
        <f t="shared" si="84"/>
        <v>0.39999999999999997</v>
      </c>
      <c r="AK150" s="3">
        <v>4</v>
      </c>
      <c r="AL150" s="3">
        <f t="shared" si="85"/>
        <v>0.6</v>
      </c>
      <c r="AM150" s="3">
        <v>0</v>
      </c>
      <c r="AN150" s="3">
        <f t="shared" si="86"/>
        <v>-0.2</v>
      </c>
      <c r="AO150" s="3">
        <v>0</v>
      </c>
      <c r="AP150" s="3">
        <f t="shared" si="87"/>
        <v>-0.2</v>
      </c>
      <c r="AQ150" s="3">
        <v>4</v>
      </c>
      <c r="AR150" s="3">
        <f t="shared" si="88"/>
        <v>0.6</v>
      </c>
      <c r="AS150" s="3">
        <v>3</v>
      </c>
      <c r="AT150" s="3">
        <f t="shared" si="89"/>
        <v>0.4</v>
      </c>
      <c r="AU150" s="3">
        <f t="shared" si="90"/>
        <v>0.24</v>
      </c>
      <c r="AV150" s="3">
        <v>3</v>
      </c>
      <c r="AW150" s="3">
        <f t="shared" si="91"/>
        <v>1</v>
      </c>
      <c r="AX150" s="3">
        <v>3</v>
      </c>
      <c r="AY150" s="3">
        <f t="shared" si="92"/>
        <v>1</v>
      </c>
      <c r="AZ150" s="3">
        <v>1</v>
      </c>
      <c r="BA150" s="3">
        <f t="shared" si="93"/>
        <v>0</v>
      </c>
      <c r="BB150" s="3">
        <f t="shared" si="94"/>
        <v>0.66666666666666663</v>
      </c>
      <c r="BC150" s="3">
        <v>2</v>
      </c>
      <c r="BD150" s="3">
        <f t="shared" si="95"/>
        <v>0.5</v>
      </c>
      <c r="BE150" s="3">
        <v>2</v>
      </c>
      <c r="BF150" s="3">
        <f t="shared" si="96"/>
        <v>0.5</v>
      </c>
      <c r="BG150" s="3">
        <v>0</v>
      </c>
      <c r="BH150" s="3">
        <f t="shared" si="97"/>
        <v>-0.5</v>
      </c>
      <c r="BI150" s="3">
        <f t="shared" si="98"/>
        <v>0.16666666666666666</v>
      </c>
      <c r="BJ150" s="3">
        <f t="shared" si="68"/>
        <v>0.48166666666666663</v>
      </c>
    </row>
    <row r="151" spans="1:62" ht="15" x14ac:dyDescent="0.2">
      <c r="A151" s="3" t="s">
        <v>1339</v>
      </c>
      <c r="B151" s="21" t="s">
        <v>3152</v>
      </c>
      <c r="C151" s="3" t="s">
        <v>1340</v>
      </c>
      <c r="D151" s="3" t="s">
        <v>124</v>
      </c>
      <c r="E151" s="3" t="s">
        <v>519</v>
      </c>
      <c r="F151" s="3">
        <v>5</v>
      </c>
      <c r="G151" s="3">
        <f t="shared" si="69"/>
        <v>1</v>
      </c>
      <c r="H151" s="3">
        <v>5</v>
      </c>
      <c r="I151" s="3">
        <f t="shared" si="70"/>
        <v>1</v>
      </c>
      <c r="J151" s="3">
        <v>1</v>
      </c>
      <c r="K151" s="3">
        <f t="shared" si="71"/>
        <v>0</v>
      </c>
      <c r="L151" s="3">
        <f t="shared" si="72"/>
        <v>0.66666666666666663</v>
      </c>
      <c r="M151" s="3">
        <v>3</v>
      </c>
      <c r="N151" s="3">
        <f t="shared" si="99"/>
        <v>0.5</v>
      </c>
      <c r="O151" s="3">
        <v>5</v>
      </c>
      <c r="P151" s="3">
        <f t="shared" si="99"/>
        <v>1</v>
      </c>
      <c r="Q151" s="3">
        <v>5</v>
      </c>
      <c r="R151" s="3">
        <f t="shared" si="74"/>
        <v>1</v>
      </c>
      <c r="S151" s="3">
        <f t="shared" si="75"/>
        <v>0.83333333333333337</v>
      </c>
      <c r="T151" s="3">
        <v>0</v>
      </c>
      <c r="U151" s="3">
        <f t="shared" si="76"/>
        <v>-0.2</v>
      </c>
      <c r="V151" s="3">
        <v>1</v>
      </c>
      <c r="W151" s="3">
        <f t="shared" si="77"/>
        <v>0</v>
      </c>
      <c r="X151" s="3">
        <v>0</v>
      </c>
      <c r="Y151" s="3">
        <f t="shared" si="78"/>
        <v>-0.2</v>
      </c>
      <c r="Z151" s="3">
        <v>1</v>
      </c>
      <c r="AA151" s="3">
        <f t="shared" si="79"/>
        <v>0</v>
      </c>
      <c r="AB151" s="3">
        <v>1</v>
      </c>
      <c r="AC151" s="3">
        <f t="shared" si="80"/>
        <v>0</v>
      </c>
      <c r="AD151" s="3">
        <v>0</v>
      </c>
      <c r="AE151" s="3">
        <f t="shared" si="81"/>
        <v>-0.2</v>
      </c>
      <c r="AF151" s="3">
        <v>0</v>
      </c>
      <c r="AG151" s="3">
        <f t="shared" si="82"/>
        <v>-0.2</v>
      </c>
      <c r="AH151" s="3">
        <v>1</v>
      </c>
      <c r="AI151" s="3">
        <f t="shared" si="83"/>
        <v>0</v>
      </c>
      <c r="AJ151" s="3">
        <f t="shared" si="84"/>
        <v>-0.1</v>
      </c>
      <c r="AK151" s="3">
        <v>2</v>
      </c>
      <c r="AL151" s="3">
        <f t="shared" si="85"/>
        <v>0.2</v>
      </c>
      <c r="AM151" s="3">
        <v>1</v>
      </c>
      <c r="AN151" s="3">
        <f t="shared" si="86"/>
        <v>0</v>
      </c>
      <c r="AO151" s="3">
        <v>0</v>
      </c>
      <c r="AP151" s="3">
        <f t="shared" si="87"/>
        <v>-0.2</v>
      </c>
      <c r="AQ151" s="3">
        <v>1</v>
      </c>
      <c r="AR151" s="3">
        <f t="shared" si="88"/>
        <v>0</v>
      </c>
      <c r="AS151" s="3">
        <v>2</v>
      </c>
      <c r="AT151" s="3">
        <f t="shared" si="89"/>
        <v>0.2</v>
      </c>
      <c r="AU151" s="3">
        <f t="shared" si="90"/>
        <v>0.04</v>
      </c>
      <c r="AV151" s="3">
        <v>3</v>
      </c>
      <c r="AW151" s="3">
        <f t="shared" si="91"/>
        <v>1</v>
      </c>
      <c r="AX151" s="3">
        <v>3</v>
      </c>
      <c r="AY151" s="3">
        <f t="shared" si="92"/>
        <v>1</v>
      </c>
      <c r="AZ151" s="3">
        <v>2</v>
      </c>
      <c r="BA151" s="3">
        <f t="shared" si="93"/>
        <v>0.5</v>
      </c>
      <c r="BB151" s="3">
        <f t="shared" si="94"/>
        <v>0.83333333333333337</v>
      </c>
      <c r="BC151" s="3">
        <v>0</v>
      </c>
      <c r="BD151" s="3">
        <f t="shared" si="95"/>
        <v>-0.5</v>
      </c>
      <c r="BE151" s="3">
        <v>2</v>
      </c>
      <c r="BF151" s="3">
        <f t="shared" si="96"/>
        <v>0.5</v>
      </c>
      <c r="BG151" s="3">
        <v>3</v>
      </c>
      <c r="BH151" s="3">
        <f t="shared" si="97"/>
        <v>1</v>
      </c>
      <c r="BI151" s="3">
        <f t="shared" si="98"/>
        <v>0.33333333333333331</v>
      </c>
      <c r="BJ151" s="3">
        <f t="shared" si="68"/>
        <v>0.43444444444444447</v>
      </c>
    </row>
    <row r="152" spans="1:62" ht="15" x14ac:dyDescent="0.2">
      <c r="A152" s="3" t="s">
        <v>1348</v>
      </c>
      <c r="B152" s="21" t="s">
        <v>3152</v>
      </c>
      <c r="C152" s="3" t="s">
        <v>1349</v>
      </c>
      <c r="D152" s="3" t="s">
        <v>144</v>
      </c>
      <c r="E152" s="3" t="s">
        <v>1030</v>
      </c>
      <c r="F152" s="3">
        <v>3</v>
      </c>
      <c r="G152" s="3">
        <f t="shared" si="69"/>
        <v>0.5</v>
      </c>
      <c r="H152" s="3">
        <v>4</v>
      </c>
      <c r="I152" s="3">
        <f t="shared" si="70"/>
        <v>0.75</v>
      </c>
      <c r="J152" s="3">
        <v>2</v>
      </c>
      <c r="K152" s="3">
        <f t="shared" si="71"/>
        <v>0.25</v>
      </c>
      <c r="L152" s="3">
        <f t="shared" si="72"/>
        <v>0.5</v>
      </c>
      <c r="M152" s="3">
        <v>4</v>
      </c>
      <c r="N152" s="3">
        <f t="shared" si="99"/>
        <v>0.75</v>
      </c>
      <c r="O152" s="3">
        <v>4</v>
      </c>
      <c r="P152" s="3">
        <f t="shared" si="99"/>
        <v>0.75</v>
      </c>
      <c r="Q152" s="3">
        <v>5</v>
      </c>
      <c r="R152" s="3">
        <f t="shared" si="74"/>
        <v>1</v>
      </c>
      <c r="S152" s="3">
        <f t="shared" si="75"/>
        <v>0.83333333333333337</v>
      </c>
      <c r="U152" s="3" t="str">
        <f t="shared" si="76"/>
        <v/>
      </c>
      <c r="W152" s="3" t="str">
        <f t="shared" si="77"/>
        <v/>
      </c>
      <c r="Y152" s="3" t="str">
        <f t="shared" si="78"/>
        <v/>
      </c>
      <c r="AA152" s="3" t="str">
        <f t="shared" si="79"/>
        <v/>
      </c>
      <c r="AC152" s="3" t="str">
        <f t="shared" si="80"/>
        <v/>
      </c>
      <c r="AE152" s="3" t="str">
        <f t="shared" si="81"/>
        <v/>
      </c>
      <c r="AG152" s="3" t="str">
        <f t="shared" si="82"/>
        <v/>
      </c>
      <c r="AI152" s="3" t="str">
        <f t="shared" si="83"/>
        <v/>
      </c>
      <c r="AJ152" s="3" t="str">
        <f t="shared" si="84"/>
        <v/>
      </c>
      <c r="AL152" s="3" t="str">
        <f t="shared" si="85"/>
        <v/>
      </c>
      <c r="AN152" s="3" t="str">
        <f t="shared" si="86"/>
        <v/>
      </c>
      <c r="AP152" s="3" t="str">
        <f t="shared" si="87"/>
        <v/>
      </c>
      <c r="AR152" s="3" t="str">
        <f t="shared" si="88"/>
        <v/>
      </c>
      <c r="AT152" s="3" t="str">
        <f t="shared" si="89"/>
        <v/>
      </c>
      <c r="AU152" s="3" t="str">
        <f t="shared" si="90"/>
        <v/>
      </c>
      <c r="AW152" s="3" t="str">
        <f t="shared" si="91"/>
        <v/>
      </c>
      <c r="AY152" s="3" t="str">
        <f t="shared" si="92"/>
        <v/>
      </c>
      <c r="BA152" s="3" t="str">
        <f t="shared" si="93"/>
        <v/>
      </c>
      <c r="BB152" s="3" t="str">
        <f t="shared" si="94"/>
        <v/>
      </c>
      <c r="BD152" s="3" t="str">
        <f t="shared" si="95"/>
        <v/>
      </c>
      <c r="BF152" s="3" t="str">
        <f t="shared" si="96"/>
        <v/>
      </c>
      <c r="BH152" s="3" t="str">
        <f t="shared" si="97"/>
        <v/>
      </c>
      <c r="BI152" s="3" t="str">
        <f t="shared" si="98"/>
        <v/>
      </c>
      <c r="BJ152" s="3">
        <f t="shared" si="68"/>
        <v>0.66666666666666674</v>
      </c>
    </row>
    <row r="153" spans="1:62" ht="15" x14ac:dyDescent="0.2">
      <c r="A153" s="3" t="s">
        <v>1351</v>
      </c>
      <c r="B153" s="21" t="s">
        <v>3139</v>
      </c>
      <c r="C153" s="3" t="s">
        <v>1352</v>
      </c>
      <c r="D153" s="3" t="s">
        <v>144</v>
      </c>
      <c r="E153" s="3" t="s">
        <v>1012</v>
      </c>
      <c r="F153" s="3">
        <v>5</v>
      </c>
      <c r="G153" s="3">
        <f t="shared" si="69"/>
        <v>1</v>
      </c>
      <c r="H153" s="3">
        <v>5</v>
      </c>
      <c r="I153" s="3">
        <f t="shared" si="70"/>
        <v>1</v>
      </c>
      <c r="J153" s="3">
        <v>3</v>
      </c>
      <c r="K153" s="3">
        <f t="shared" si="71"/>
        <v>0.5</v>
      </c>
      <c r="L153" s="3">
        <f t="shared" si="72"/>
        <v>0.83333333333333337</v>
      </c>
      <c r="M153" s="3">
        <v>5</v>
      </c>
      <c r="N153" s="3">
        <f t="shared" si="99"/>
        <v>1</v>
      </c>
      <c r="O153" s="3">
        <v>5</v>
      </c>
      <c r="P153" s="3">
        <f t="shared" si="99"/>
        <v>1</v>
      </c>
      <c r="Q153" s="3">
        <v>5</v>
      </c>
      <c r="R153" s="3">
        <f t="shared" si="74"/>
        <v>1</v>
      </c>
      <c r="S153" s="3">
        <f t="shared" si="75"/>
        <v>1</v>
      </c>
      <c r="T153" s="3">
        <v>0</v>
      </c>
      <c r="U153" s="3">
        <f t="shared" si="76"/>
        <v>-0.2</v>
      </c>
      <c r="V153" s="3">
        <v>2</v>
      </c>
      <c r="W153" s="3">
        <f t="shared" si="77"/>
        <v>0.2</v>
      </c>
      <c r="X153" s="3">
        <v>2</v>
      </c>
      <c r="Y153" s="3">
        <f t="shared" si="78"/>
        <v>0.2</v>
      </c>
      <c r="Z153" s="3">
        <v>1</v>
      </c>
      <c r="AA153" s="3">
        <f t="shared" si="79"/>
        <v>0</v>
      </c>
      <c r="AB153" s="3">
        <v>2</v>
      </c>
      <c r="AC153" s="3">
        <f t="shared" si="80"/>
        <v>0.2</v>
      </c>
      <c r="AD153" s="3">
        <v>0</v>
      </c>
      <c r="AE153" s="3">
        <f t="shared" si="81"/>
        <v>-0.2</v>
      </c>
      <c r="AF153" s="3">
        <v>0</v>
      </c>
      <c r="AG153" s="3">
        <f t="shared" si="82"/>
        <v>-0.2</v>
      </c>
      <c r="AH153" s="3">
        <v>1</v>
      </c>
      <c r="AI153" s="3">
        <f t="shared" si="83"/>
        <v>0</v>
      </c>
      <c r="AJ153" s="3">
        <f t="shared" si="84"/>
        <v>0</v>
      </c>
      <c r="AK153" s="3">
        <v>1</v>
      </c>
      <c r="AL153" s="3">
        <f t="shared" si="85"/>
        <v>0</v>
      </c>
      <c r="AM153" s="3">
        <v>0</v>
      </c>
      <c r="AN153" s="3">
        <f t="shared" si="86"/>
        <v>-0.2</v>
      </c>
      <c r="AO153" s="3">
        <v>2</v>
      </c>
      <c r="AP153" s="3">
        <f t="shared" si="87"/>
        <v>0.2</v>
      </c>
      <c r="AQ153" s="3">
        <v>2</v>
      </c>
      <c r="AR153" s="3">
        <f t="shared" si="88"/>
        <v>0.2</v>
      </c>
      <c r="AS153" s="3">
        <v>4</v>
      </c>
      <c r="AT153" s="3">
        <f t="shared" si="89"/>
        <v>0.6</v>
      </c>
      <c r="AU153" s="3">
        <f t="shared" si="90"/>
        <v>0.16</v>
      </c>
      <c r="AV153" s="3">
        <v>3</v>
      </c>
      <c r="AW153" s="3">
        <f t="shared" si="91"/>
        <v>1</v>
      </c>
      <c r="AX153" s="3">
        <v>3</v>
      </c>
      <c r="AY153" s="3">
        <f t="shared" si="92"/>
        <v>1</v>
      </c>
      <c r="AZ153" s="3">
        <v>2</v>
      </c>
      <c r="BA153" s="3">
        <f t="shared" si="93"/>
        <v>0.5</v>
      </c>
      <c r="BB153" s="3">
        <f t="shared" si="94"/>
        <v>0.83333333333333337</v>
      </c>
      <c r="BC153" s="3">
        <v>0</v>
      </c>
      <c r="BD153" s="3">
        <f t="shared" si="95"/>
        <v>-0.5</v>
      </c>
      <c r="BE153" s="3">
        <v>3</v>
      </c>
      <c r="BF153" s="3">
        <f t="shared" si="96"/>
        <v>1</v>
      </c>
      <c r="BG153" s="3">
        <v>3</v>
      </c>
      <c r="BH153" s="3">
        <f t="shared" si="97"/>
        <v>1</v>
      </c>
      <c r="BI153" s="3">
        <f t="shared" si="98"/>
        <v>0.5</v>
      </c>
      <c r="BJ153" s="3">
        <f t="shared" si="68"/>
        <v>0.55444444444444441</v>
      </c>
    </row>
    <row r="154" spans="1:62" ht="15" x14ac:dyDescent="0.2">
      <c r="A154" s="3" t="s">
        <v>1359</v>
      </c>
      <c r="B154" s="21" t="s">
        <v>3137</v>
      </c>
      <c r="C154" s="3">
        <v>71384</v>
      </c>
      <c r="D154" s="3" t="s">
        <v>124</v>
      </c>
      <c r="E154" s="3" t="s">
        <v>699</v>
      </c>
      <c r="F154" s="3">
        <v>2</v>
      </c>
      <c r="G154" s="3">
        <f t="shared" si="69"/>
        <v>0.25</v>
      </c>
      <c r="H154" s="3">
        <v>1</v>
      </c>
      <c r="I154" s="3">
        <f t="shared" si="70"/>
        <v>0</v>
      </c>
      <c r="J154" s="3">
        <v>1</v>
      </c>
      <c r="K154" s="3">
        <f t="shared" si="71"/>
        <v>0</v>
      </c>
      <c r="L154" s="3">
        <f t="shared" si="72"/>
        <v>8.3333333333333329E-2</v>
      </c>
      <c r="M154" s="3">
        <v>2</v>
      </c>
      <c r="N154" s="3">
        <f t="shared" si="99"/>
        <v>0.25</v>
      </c>
      <c r="O154" s="3">
        <v>2</v>
      </c>
      <c r="P154" s="3">
        <f t="shared" si="99"/>
        <v>0.25</v>
      </c>
      <c r="Q154" s="3">
        <v>2</v>
      </c>
      <c r="R154" s="3">
        <f t="shared" si="74"/>
        <v>0.25</v>
      </c>
      <c r="S154" s="3">
        <f t="shared" si="75"/>
        <v>0.25</v>
      </c>
      <c r="T154" s="3">
        <v>1</v>
      </c>
      <c r="U154" s="3">
        <f t="shared" si="76"/>
        <v>0</v>
      </c>
      <c r="V154" s="3">
        <v>0</v>
      </c>
      <c r="W154" s="3">
        <f t="shared" si="77"/>
        <v>-0.2</v>
      </c>
      <c r="X154" s="3">
        <v>0</v>
      </c>
      <c r="Y154" s="3">
        <f t="shared" si="78"/>
        <v>-0.2</v>
      </c>
      <c r="Z154" s="3">
        <v>0</v>
      </c>
      <c r="AA154" s="3">
        <f t="shared" si="79"/>
        <v>-0.2</v>
      </c>
      <c r="AB154" s="3">
        <v>0</v>
      </c>
      <c r="AC154" s="3">
        <f t="shared" si="80"/>
        <v>-0.2</v>
      </c>
      <c r="AD154" s="3">
        <v>0</v>
      </c>
      <c r="AE154" s="3">
        <f t="shared" si="81"/>
        <v>-0.2</v>
      </c>
      <c r="AF154" s="3">
        <v>0</v>
      </c>
      <c r="AG154" s="3">
        <f t="shared" si="82"/>
        <v>-0.2</v>
      </c>
      <c r="AH154" s="3">
        <v>0</v>
      </c>
      <c r="AI154" s="3">
        <f t="shared" si="83"/>
        <v>-0.2</v>
      </c>
      <c r="AJ154" s="3">
        <f t="shared" si="84"/>
        <v>-0.17499999999999999</v>
      </c>
      <c r="AK154" s="3">
        <v>0</v>
      </c>
      <c r="AL154" s="3">
        <f t="shared" si="85"/>
        <v>-0.2</v>
      </c>
      <c r="AM154" s="3">
        <v>0</v>
      </c>
      <c r="AN154" s="3">
        <f t="shared" si="86"/>
        <v>-0.2</v>
      </c>
      <c r="AO154" s="3">
        <v>0</v>
      </c>
      <c r="AP154" s="3">
        <f t="shared" si="87"/>
        <v>-0.2</v>
      </c>
      <c r="AQ154" s="3">
        <v>0</v>
      </c>
      <c r="AR154" s="3">
        <f t="shared" si="88"/>
        <v>-0.2</v>
      </c>
      <c r="AS154" s="3">
        <v>0</v>
      </c>
      <c r="AT154" s="3">
        <f t="shared" si="89"/>
        <v>-0.2</v>
      </c>
      <c r="AU154" s="3">
        <f t="shared" si="90"/>
        <v>-0.2</v>
      </c>
      <c r="AV154" s="3">
        <v>1</v>
      </c>
      <c r="AW154" s="3">
        <f t="shared" si="91"/>
        <v>0</v>
      </c>
      <c r="AX154" s="3">
        <v>0</v>
      </c>
      <c r="AY154" s="3">
        <f t="shared" si="92"/>
        <v>-0.5</v>
      </c>
      <c r="AZ154" s="3">
        <v>0</v>
      </c>
      <c r="BA154" s="3">
        <f t="shared" si="93"/>
        <v>-0.5</v>
      </c>
      <c r="BB154" s="3">
        <f t="shared" si="94"/>
        <v>-0.33333333333333331</v>
      </c>
      <c r="BC154" s="3">
        <v>0</v>
      </c>
      <c r="BD154" s="3">
        <f t="shared" si="95"/>
        <v>-0.5</v>
      </c>
      <c r="BE154" s="3">
        <v>1</v>
      </c>
      <c r="BF154" s="3">
        <f t="shared" si="96"/>
        <v>0</v>
      </c>
      <c r="BG154" s="3">
        <v>0</v>
      </c>
      <c r="BH154" s="3">
        <f t="shared" si="97"/>
        <v>-0.5</v>
      </c>
      <c r="BI154" s="3">
        <f t="shared" si="98"/>
        <v>-0.33333333333333331</v>
      </c>
      <c r="BJ154" s="3">
        <f t="shared" si="68"/>
        <v>-0.11805555555555554</v>
      </c>
    </row>
    <row r="155" spans="1:62" ht="15" x14ac:dyDescent="0.2">
      <c r="A155" s="3" t="s">
        <v>1364</v>
      </c>
      <c r="B155" s="21" t="s">
        <v>3139</v>
      </c>
      <c r="C155" s="3" t="s">
        <v>1365</v>
      </c>
      <c r="D155" s="3" t="s">
        <v>144</v>
      </c>
      <c r="E155" s="3" t="s">
        <v>1132</v>
      </c>
      <c r="F155" s="3">
        <v>5</v>
      </c>
      <c r="G155" s="3">
        <f t="shared" si="69"/>
        <v>1</v>
      </c>
      <c r="H155" s="3">
        <v>5</v>
      </c>
      <c r="I155" s="3">
        <f t="shared" si="70"/>
        <v>1</v>
      </c>
      <c r="J155" s="3">
        <v>4</v>
      </c>
      <c r="K155" s="3">
        <f t="shared" si="71"/>
        <v>0.75</v>
      </c>
      <c r="L155" s="3">
        <f t="shared" si="72"/>
        <v>0.91666666666666663</v>
      </c>
      <c r="M155" s="3">
        <v>5</v>
      </c>
      <c r="N155" s="3">
        <f t="shared" si="99"/>
        <v>1</v>
      </c>
      <c r="O155" s="3">
        <v>5</v>
      </c>
      <c r="P155" s="3">
        <f t="shared" si="99"/>
        <v>1</v>
      </c>
      <c r="Q155" s="3">
        <v>5</v>
      </c>
      <c r="R155" s="3">
        <f t="shared" si="74"/>
        <v>1</v>
      </c>
      <c r="S155" s="3">
        <f t="shared" si="75"/>
        <v>1</v>
      </c>
      <c r="T155" s="3">
        <v>3</v>
      </c>
      <c r="U155" s="3">
        <f t="shared" si="76"/>
        <v>0.4</v>
      </c>
      <c r="V155" s="3">
        <v>4</v>
      </c>
      <c r="W155" s="3">
        <f t="shared" si="77"/>
        <v>0.6</v>
      </c>
      <c r="X155" s="3">
        <v>3</v>
      </c>
      <c r="Y155" s="3">
        <f t="shared" si="78"/>
        <v>0.4</v>
      </c>
      <c r="Z155" s="3">
        <v>4</v>
      </c>
      <c r="AA155" s="3">
        <f t="shared" si="79"/>
        <v>0.6</v>
      </c>
      <c r="AB155" s="3">
        <v>2</v>
      </c>
      <c r="AC155" s="3">
        <f t="shared" si="80"/>
        <v>0.2</v>
      </c>
      <c r="AD155" s="3">
        <v>0</v>
      </c>
      <c r="AE155" s="3">
        <f t="shared" si="81"/>
        <v>-0.2</v>
      </c>
      <c r="AF155" s="3">
        <v>2</v>
      </c>
      <c r="AG155" s="3">
        <f t="shared" si="82"/>
        <v>0.2</v>
      </c>
      <c r="AH155" s="3">
        <v>3</v>
      </c>
      <c r="AI155" s="3">
        <f t="shared" si="83"/>
        <v>0.4</v>
      </c>
      <c r="AJ155" s="3">
        <f t="shared" si="84"/>
        <v>0.32500000000000001</v>
      </c>
      <c r="AK155" s="3">
        <v>5</v>
      </c>
      <c r="AL155" s="3">
        <f t="shared" si="85"/>
        <v>0.8</v>
      </c>
      <c r="AM155" s="3">
        <v>3</v>
      </c>
      <c r="AN155" s="3">
        <f t="shared" si="86"/>
        <v>0.4</v>
      </c>
      <c r="AO155" s="3">
        <v>2</v>
      </c>
      <c r="AP155" s="3">
        <f t="shared" si="87"/>
        <v>0.2</v>
      </c>
      <c r="AQ155" s="3">
        <v>5</v>
      </c>
      <c r="AR155" s="3">
        <f t="shared" si="88"/>
        <v>0.8</v>
      </c>
      <c r="AS155" s="3">
        <v>4</v>
      </c>
      <c r="AT155" s="3">
        <f t="shared" si="89"/>
        <v>0.6</v>
      </c>
      <c r="AU155" s="3">
        <f t="shared" si="90"/>
        <v>0.56000000000000005</v>
      </c>
      <c r="AV155" s="3">
        <v>3</v>
      </c>
      <c r="AW155" s="3">
        <f t="shared" si="91"/>
        <v>1</v>
      </c>
      <c r="AX155" s="3">
        <v>3</v>
      </c>
      <c r="AY155" s="3">
        <f t="shared" si="92"/>
        <v>1</v>
      </c>
      <c r="AZ155" s="3">
        <v>3</v>
      </c>
      <c r="BA155" s="3">
        <f t="shared" si="93"/>
        <v>1</v>
      </c>
      <c r="BB155" s="3">
        <f t="shared" si="94"/>
        <v>1</v>
      </c>
      <c r="BC155" s="3">
        <v>2</v>
      </c>
      <c r="BD155" s="3">
        <f t="shared" si="95"/>
        <v>0.5</v>
      </c>
      <c r="BE155" s="3">
        <v>3</v>
      </c>
      <c r="BF155" s="3">
        <f t="shared" si="96"/>
        <v>1</v>
      </c>
      <c r="BG155" s="3">
        <v>2</v>
      </c>
      <c r="BH155" s="3">
        <f t="shared" si="97"/>
        <v>0.5</v>
      </c>
      <c r="BI155" s="3">
        <f t="shared" si="98"/>
        <v>0.66666666666666663</v>
      </c>
      <c r="BJ155" s="3">
        <f t="shared" si="68"/>
        <v>0.74472222222222229</v>
      </c>
    </row>
    <row r="156" spans="1:62" ht="15" x14ac:dyDescent="0.2">
      <c r="A156" s="3" t="s">
        <v>1376</v>
      </c>
      <c r="B156" s="21" t="s">
        <v>3137</v>
      </c>
      <c r="C156" s="3" t="s">
        <v>1377</v>
      </c>
      <c r="D156" s="3" t="s">
        <v>124</v>
      </c>
      <c r="E156" s="3" t="s">
        <v>1001</v>
      </c>
      <c r="G156" s="3">
        <f t="shared" si="69"/>
        <v>-0.25</v>
      </c>
      <c r="I156" s="3">
        <f t="shared" si="70"/>
        <v>-0.25</v>
      </c>
      <c r="K156" s="3">
        <f t="shared" si="71"/>
        <v>-0.25</v>
      </c>
      <c r="L156" s="3" t="str">
        <f t="shared" si="72"/>
        <v/>
      </c>
      <c r="N156" s="3">
        <f t="shared" si="99"/>
        <v>-0.25</v>
      </c>
      <c r="P156" s="3">
        <f t="shared" si="99"/>
        <v>-0.25</v>
      </c>
      <c r="R156" s="3">
        <f t="shared" si="74"/>
        <v>-0.25</v>
      </c>
      <c r="S156" s="3" t="str">
        <f t="shared" si="75"/>
        <v/>
      </c>
      <c r="U156" s="3" t="str">
        <f t="shared" si="76"/>
        <v/>
      </c>
      <c r="W156" s="3" t="str">
        <f t="shared" si="77"/>
        <v/>
      </c>
      <c r="Y156" s="3" t="str">
        <f t="shared" si="78"/>
        <v/>
      </c>
      <c r="AA156" s="3" t="str">
        <f t="shared" si="79"/>
        <v/>
      </c>
      <c r="AC156" s="3" t="str">
        <f t="shared" si="80"/>
        <v/>
      </c>
      <c r="AE156" s="3" t="str">
        <f t="shared" si="81"/>
        <v/>
      </c>
      <c r="AG156" s="3" t="str">
        <f t="shared" si="82"/>
        <v/>
      </c>
      <c r="AI156" s="3" t="str">
        <f t="shared" si="83"/>
        <v/>
      </c>
      <c r="AJ156" s="3" t="str">
        <f t="shared" si="84"/>
        <v/>
      </c>
      <c r="AL156" s="3" t="str">
        <f t="shared" si="85"/>
        <v/>
      </c>
      <c r="AN156" s="3" t="str">
        <f t="shared" si="86"/>
        <v/>
      </c>
      <c r="AP156" s="3" t="str">
        <f t="shared" si="87"/>
        <v/>
      </c>
      <c r="AR156" s="3" t="str">
        <f t="shared" si="88"/>
        <v/>
      </c>
      <c r="AT156" s="3" t="str">
        <f t="shared" si="89"/>
        <v/>
      </c>
      <c r="AU156" s="3" t="str">
        <f t="shared" si="90"/>
        <v/>
      </c>
      <c r="AW156" s="3" t="str">
        <f t="shared" si="91"/>
        <v/>
      </c>
      <c r="AY156" s="3" t="str">
        <f t="shared" si="92"/>
        <v/>
      </c>
      <c r="BA156" s="3" t="str">
        <f t="shared" si="93"/>
        <v/>
      </c>
      <c r="BB156" s="3" t="str">
        <f t="shared" si="94"/>
        <v/>
      </c>
      <c r="BD156" s="3" t="str">
        <f t="shared" si="95"/>
        <v/>
      </c>
      <c r="BF156" s="3" t="str">
        <f t="shared" si="96"/>
        <v/>
      </c>
      <c r="BH156" s="3" t="str">
        <f t="shared" si="97"/>
        <v/>
      </c>
      <c r="BI156" s="3" t="str">
        <f t="shared" si="98"/>
        <v/>
      </c>
      <c r="BJ156" s="3" t="str">
        <f t="shared" si="68"/>
        <v/>
      </c>
    </row>
    <row r="157" spans="1:62" ht="15" x14ac:dyDescent="0.2">
      <c r="A157" s="3" t="s">
        <v>1378</v>
      </c>
      <c r="B157" s="21" t="s">
        <v>3149</v>
      </c>
      <c r="C157" s="3" t="s">
        <v>1379</v>
      </c>
      <c r="D157" s="3" t="s">
        <v>113</v>
      </c>
      <c r="E157" s="3" t="s">
        <v>1056</v>
      </c>
      <c r="F157" s="3">
        <v>4</v>
      </c>
      <c r="G157" s="3">
        <f t="shared" si="69"/>
        <v>0.75</v>
      </c>
      <c r="H157" s="3">
        <v>5</v>
      </c>
      <c r="I157" s="3">
        <f t="shared" si="70"/>
        <v>1</v>
      </c>
      <c r="J157" s="3">
        <v>1</v>
      </c>
      <c r="K157" s="3">
        <f t="shared" si="71"/>
        <v>0</v>
      </c>
      <c r="L157" s="3">
        <f t="shared" si="72"/>
        <v>0.58333333333333337</v>
      </c>
      <c r="M157" s="3">
        <v>4</v>
      </c>
      <c r="N157" s="3">
        <f t="shared" si="99"/>
        <v>0.75</v>
      </c>
      <c r="O157" s="3">
        <v>5</v>
      </c>
      <c r="P157" s="3">
        <f t="shared" si="99"/>
        <v>1</v>
      </c>
      <c r="Q157" s="3">
        <v>4</v>
      </c>
      <c r="R157" s="3">
        <f t="shared" si="74"/>
        <v>0.75</v>
      </c>
      <c r="S157" s="3">
        <f t="shared" si="75"/>
        <v>0.83333333333333337</v>
      </c>
      <c r="T157" s="3">
        <v>6</v>
      </c>
      <c r="U157" s="3">
        <f t="shared" si="76"/>
        <v>1</v>
      </c>
      <c r="V157" s="3">
        <v>0</v>
      </c>
      <c r="W157" s="3">
        <f t="shared" si="77"/>
        <v>-0.2</v>
      </c>
      <c r="X157" s="3">
        <v>3</v>
      </c>
      <c r="Y157" s="3">
        <f t="shared" si="78"/>
        <v>0.4</v>
      </c>
      <c r="Z157" s="3">
        <v>0</v>
      </c>
      <c r="AA157" s="3">
        <f t="shared" si="79"/>
        <v>-0.2</v>
      </c>
      <c r="AB157" s="3">
        <v>6</v>
      </c>
      <c r="AC157" s="3">
        <f t="shared" si="80"/>
        <v>1</v>
      </c>
      <c r="AD157" s="3">
        <v>0</v>
      </c>
      <c r="AE157" s="3">
        <f t="shared" si="81"/>
        <v>-0.2</v>
      </c>
      <c r="AF157" s="3">
        <v>5</v>
      </c>
      <c r="AG157" s="3">
        <f t="shared" si="82"/>
        <v>0.8</v>
      </c>
      <c r="AH157" s="3">
        <v>0</v>
      </c>
      <c r="AI157" s="3">
        <f t="shared" si="83"/>
        <v>-0.2</v>
      </c>
      <c r="AJ157" s="3">
        <f t="shared" si="84"/>
        <v>0.3</v>
      </c>
      <c r="AK157" s="3">
        <v>6</v>
      </c>
      <c r="AL157" s="3">
        <f t="shared" si="85"/>
        <v>1</v>
      </c>
      <c r="AM157" s="3">
        <v>0</v>
      </c>
      <c r="AN157" s="3">
        <f t="shared" si="86"/>
        <v>-0.2</v>
      </c>
      <c r="AO157" s="3">
        <v>4</v>
      </c>
      <c r="AP157" s="3">
        <f t="shared" si="87"/>
        <v>0.6</v>
      </c>
      <c r="AQ157" s="3">
        <v>0</v>
      </c>
      <c r="AR157" s="3">
        <f t="shared" si="88"/>
        <v>-0.2</v>
      </c>
      <c r="AS157" s="3">
        <v>4</v>
      </c>
      <c r="AT157" s="3">
        <f t="shared" si="89"/>
        <v>0.6</v>
      </c>
      <c r="AU157" s="3">
        <f t="shared" si="90"/>
        <v>0.36</v>
      </c>
      <c r="AV157" s="3">
        <v>3</v>
      </c>
      <c r="AW157" s="3">
        <f t="shared" si="91"/>
        <v>1</v>
      </c>
      <c r="AX157" s="3">
        <v>3</v>
      </c>
      <c r="AY157" s="3">
        <f t="shared" si="92"/>
        <v>1</v>
      </c>
      <c r="AZ157" s="3">
        <v>0</v>
      </c>
      <c r="BA157" s="3">
        <f t="shared" si="93"/>
        <v>-0.5</v>
      </c>
      <c r="BB157" s="3">
        <f t="shared" si="94"/>
        <v>0.5</v>
      </c>
      <c r="BC157" s="3">
        <v>0</v>
      </c>
      <c r="BD157" s="3">
        <f t="shared" si="95"/>
        <v>-0.5</v>
      </c>
      <c r="BE157" s="3">
        <v>3</v>
      </c>
      <c r="BF157" s="3">
        <f t="shared" si="96"/>
        <v>1</v>
      </c>
      <c r="BG157" s="3">
        <v>2</v>
      </c>
      <c r="BH157" s="3">
        <f t="shared" si="97"/>
        <v>0.5</v>
      </c>
      <c r="BI157" s="3">
        <f t="shared" si="98"/>
        <v>0.33333333333333331</v>
      </c>
      <c r="BJ157" s="3">
        <f t="shared" si="68"/>
        <v>0.48500000000000004</v>
      </c>
    </row>
    <row r="158" spans="1:62" ht="15" x14ac:dyDescent="0.2">
      <c r="A158" s="3" t="s">
        <v>1386</v>
      </c>
      <c r="B158" s="21" t="s">
        <v>3137</v>
      </c>
      <c r="C158" s="3" t="s">
        <v>1387</v>
      </c>
      <c r="D158" s="3" t="s">
        <v>144</v>
      </c>
      <c r="E158" s="3" t="s">
        <v>1388</v>
      </c>
      <c r="F158" s="3">
        <v>5</v>
      </c>
      <c r="G158" s="3">
        <f t="shared" si="69"/>
        <v>1</v>
      </c>
      <c r="H158" s="3">
        <v>5</v>
      </c>
      <c r="I158" s="3">
        <f t="shared" si="70"/>
        <v>1</v>
      </c>
      <c r="J158" s="3">
        <v>3</v>
      </c>
      <c r="K158" s="3">
        <f t="shared" si="71"/>
        <v>0.5</v>
      </c>
      <c r="L158" s="3">
        <f t="shared" si="72"/>
        <v>0.83333333333333337</v>
      </c>
      <c r="M158" s="3">
        <v>5</v>
      </c>
      <c r="N158" s="3">
        <f t="shared" si="99"/>
        <v>1</v>
      </c>
      <c r="O158" s="3">
        <v>5</v>
      </c>
      <c r="P158" s="3">
        <f t="shared" si="99"/>
        <v>1</v>
      </c>
      <c r="Q158" s="3">
        <v>5</v>
      </c>
      <c r="R158" s="3">
        <f t="shared" si="74"/>
        <v>1</v>
      </c>
      <c r="S158" s="3">
        <f t="shared" si="75"/>
        <v>1</v>
      </c>
      <c r="T158" s="3">
        <v>0</v>
      </c>
      <c r="U158" s="3">
        <f t="shared" si="76"/>
        <v>-0.2</v>
      </c>
      <c r="V158" s="3">
        <v>1</v>
      </c>
      <c r="W158" s="3">
        <f t="shared" si="77"/>
        <v>0</v>
      </c>
      <c r="X158" s="3">
        <v>0</v>
      </c>
      <c r="Y158" s="3">
        <f t="shared" si="78"/>
        <v>-0.2</v>
      </c>
      <c r="Z158" s="3">
        <v>0</v>
      </c>
      <c r="AA158" s="3">
        <f t="shared" si="79"/>
        <v>-0.2</v>
      </c>
      <c r="AB158" s="3">
        <v>0</v>
      </c>
      <c r="AC158" s="3">
        <f t="shared" si="80"/>
        <v>-0.2</v>
      </c>
      <c r="AD158" s="3">
        <v>0</v>
      </c>
      <c r="AE158" s="3">
        <f t="shared" si="81"/>
        <v>-0.2</v>
      </c>
      <c r="AF158" s="3">
        <v>0</v>
      </c>
      <c r="AG158" s="3">
        <f t="shared" si="82"/>
        <v>-0.2</v>
      </c>
      <c r="AH158" s="3">
        <v>0</v>
      </c>
      <c r="AI158" s="3">
        <f t="shared" si="83"/>
        <v>-0.2</v>
      </c>
      <c r="AJ158" s="3">
        <f t="shared" si="84"/>
        <v>-0.17499999999999999</v>
      </c>
      <c r="AK158" s="3">
        <v>6</v>
      </c>
      <c r="AL158" s="3">
        <f t="shared" si="85"/>
        <v>1</v>
      </c>
      <c r="AM158" s="3">
        <v>0</v>
      </c>
      <c r="AN158" s="3">
        <f t="shared" si="86"/>
        <v>-0.2</v>
      </c>
      <c r="AO158" s="3">
        <v>0</v>
      </c>
      <c r="AP158" s="3">
        <f t="shared" si="87"/>
        <v>-0.2</v>
      </c>
      <c r="AQ158" s="3">
        <v>4</v>
      </c>
      <c r="AR158" s="3">
        <f t="shared" si="88"/>
        <v>0.6</v>
      </c>
      <c r="AS158" s="3">
        <v>4</v>
      </c>
      <c r="AT158" s="3">
        <f t="shared" si="89"/>
        <v>0.6</v>
      </c>
      <c r="AU158" s="3">
        <f t="shared" si="90"/>
        <v>0.36000000000000004</v>
      </c>
      <c r="AV158" s="3">
        <v>2</v>
      </c>
      <c r="AW158" s="3">
        <f t="shared" si="91"/>
        <v>0.5</v>
      </c>
      <c r="AX158" s="3">
        <v>2</v>
      </c>
      <c r="AY158" s="3">
        <f t="shared" si="92"/>
        <v>0.5</v>
      </c>
      <c r="AZ158" s="3">
        <v>3</v>
      </c>
      <c r="BA158" s="3">
        <f t="shared" si="93"/>
        <v>1</v>
      </c>
      <c r="BB158" s="3">
        <f t="shared" si="94"/>
        <v>0.66666666666666663</v>
      </c>
      <c r="BC158" s="3">
        <v>1</v>
      </c>
      <c r="BD158" s="3">
        <f t="shared" si="95"/>
        <v>0</v>
      </c>
      <c r="BE158" s="3">
        <v>2</v>
      </c>
      <c r="BF158" s="3">
        <f t="shared" si="96"/>
        <v>0.5</v>
      </c>
      <c r="BG158" s="3">
        <v>2</v>
      </c>
      <c r="BH158" s="3">
        <f t="shared" si="97"/>
        <v>0.5</v>
      </c>
      <c r="BI158" s="3">
        <f t="shared" si="98"/>
        <v>0.33333333333333331</v>
      </c>
      <c r="BJ158" s="3">
        <f t="shared" si="68"/>
        <v>0.50305555555555559</v>
      </c>
    </row>
    <row r="159" spans="1:62" ht="15" x14ac:dyDescent="0.2">
      <c r="A159" s="3" t="s">
        <v>1397</v>
      </c>
      <c r="B159" s="21" t="s">
        <v>3150</v>
      </c>
      <c r="C159" s="3" t="s">
        <v>1398</v>
      </c>
      <c r="D159" s="3" t="s">
        <v>144</v>
      </c>
      <c r="E159" s="3" t="s">
        <v>943</v>
      </c>
      <c r="F159" s="3">
        <v>5</v>
      </c>
      <c r="G159" s="3">
        <f t="shared" si="69"/>
        <v>1</v>
      </c>
      <c r="H159" s="3">
        <v>5</v>
      </c>
      <c r="I159" s="3">
        <f t="shared" si="70"/>
        <v>1</v>
      </c>
      <c r="J159" s="3">
        <v>5</v>
      </c>
      <c r="K159" s="3">
        <f t="shared" si="71"/>
        <v>1</v>
      </c>
      <c r="L159" s="3">
        <f t="shared" si="72"/>
        <v>1</v>
      </c>
      <c r="M159" s="3">
        <v>5</v>
      </c>
      <c r="N159" s="3">
        <f t="shared" si="99"/>
        <v>1</v>
      </c>
      <c r="O159" s="3">
        <v>5</v>
      </c>
      <c r="P159" s="3">
        <f t="shared" si="99"/>
        <v>1</v>
      </c>
      <c r="Q159" s="3">
        <v>5</v>
      </c>
      <c r="R159" s="3">
        <f t="shared" si="74"/>
        <v>1</v>
      </c>
      <c r="S159" s="3">
        <f t="shared" si="75"/>
        <v>1</v>
      </c>
      <c r="T159" s="3">
        <v>3</v>
      </c>
      <c r="U159" s="3">
        <f t="shared" si="76"/>
        <v>0.4</v>
      </c>
      <c r="V159" s="3">
        <v>3</v>
      </c>
      <c r="W159" s="3">
        <f t="shared" si="77"/>
        <v>0.4</v>
      </c>
      <c r="X159" s="3">
        <v>2</v>
      </c>
      <c r="Y159" s="3">
        <f t="shared" si="78"/>
        <v>0.2</v>
      </c>
      <c r="Z159" s="3">
        <v>2</v>
      </c>
      <c r="AA159" s="3">
        <f t="shared" si="79"/>
        <v>0.2</v>
      </c>
      <c r="AB159" s="3">
        <v>0</v>
      </c>
      <c r="AC159" s="3">
        <f t="shared" si="80"/>
        <v>-0.2</v>
      </c>
      <c r="AD159" s="3">
        <v>0</v>
      </c>
      <c r="AE159" s="3">
        <f t="shared" si="81"/>
        <v>-0.2</v>
      </c>
      <c r="AF159" s="3">
        <v>0</v>
      </c>
      <c r="AG159" s="3">
        <f t="shared" si="82"/>
        <v>-0.2</v>
      </c>
      <c r="AH159" s="3">
        <v>0</v>
      </c>
      <c r="AI159" s="3">
        <f t="shared" si="83"/>
        <v>-0.2</v>
      </c>
      <c r="AJ159" s="3">
        <f t="shared" si="84"/>
        <v>5.000000000000001E-2</v>
      </c>
      <c r="AK159" s="3">
        <v>0</v>
      </c>
      <c r="AL159" s="3">
        <f t="shared" si="85"/>
        <v>-0.2</v>
      </c>
      <c r="AM159" s="3">
        <v>0</v>
      </c>
      <c r="AN159" s="3">
        <f t="shared" si="86"/>
        <v>-0.2</v>
      </c>
      <c r="AO159" s="3">
        <v>0</v>
      </c>
      <c r="AP159" s="3">
        <f t="shared" si="87"/>
        <v>-0.2</v>
      </c>
      <c r="AQ159" s="3">
        <v>3</v>
      </c>
      <c r="AR159" s="3">
        <f t="shared" si="88"/>
        <v>0.4</v>
      </c>
      <c r="AS159" s="3">
        <v>0</v>
      </c>
      <c r="AT159" s="3">
        <f t="shared" si="89"/>
        <v>-0.2</v>
      </c>
      <c r="AU159" s="3">
        <f t="shared" si="90"/>
        <v>-8.0000000000000016E-2</v>
      </c>
      <c r="AV159" s="3">
        <v>3</v>
      </c>
      <c r="AW159" s="3">
        <f t="shared" si="91"/>
        <v>1</v>
      </c>
      <c r="AX159" s="3">
        <v>3</v>
      </c>
      <c r="AY159" s="3">
        <f t="shared" si="92"/>
        <v>1</v>
      </c>
      <c r="AZ159" s="3">
        <v>3</v>
      </c>
      <c r="BA159" s="3">
        <f t="shared" si="93"/>
        <v>1</v>
      </c>
      <c r="BB159" s="3">
        <f t="shared" si="94"/>
        <v>1</v>
      </c>
      <c r="BC159" s="3">
        <v>2</v>
      </c>
      <c r="BD159" s="3">
        <f t="shared" si="95"/>
        <v>0.5</v>
      </c>
      <c r="BE159" s="3">
        <v>2</v>
      </c>
      <c r="BF159" s="3">
        <f t="shared" si="96"/>
        <v>0.5</v>
      </c>
      <c r="BG159" s="3">
        <v>2</v>
      </c>
      <c r="BH159" s="3">
        <f t="shared" si="97"/>
        <v>0.5</v>
      </c>
      <c r="BI159" s="3">
        <f t="shared" si="98"/>
        <v>0.5</v>
      </c>
      <c r="BJ159" s="3">
        <f t="shared" si="68"/>
        <v>0.57833333333333325</v>
      </c>
    </row>
    <row r="160" spans="1:62" ht="15" x14ac:dyDescent="0.2">
      <c r="A160" s="3" t="s">
        <v>1409</v>
      </c>
      <c r="B160" s="21" t="s">
        <v>3137</v>
      </c>
      <c r="C160" s="3" t="s">
        <v>1410</v>
      </c>
      <c r="D160" s="3" t="s">
        <v>144</v>
      </c>
      <c r="E160" s="3" t="s">
        <v>755</v>
      </c>
      <c r="F160" s="3">
        <v>3</v>
      </c>
      <c r="G160" s="3">
        <f t="shared" si="69"/>
        <v>0.5</v>
      </c>
      <c r="H160" s="3">
        <v>3</v>
      </c>
      <c r="I160" s="3">
        <f t="shared" si="70"/>
        <v>0.5</v>
      </c>
      <c r="J160" s="3">
        <v>2</v>
      </c>
      <c r="K160" s="3">
        <f t="shared" si="71"/>
        <v>0.25</v>
      </c>
      <c r="L160" s="3">
        <f t="shared" si="72"/>
        <v>0.41666666666666669</v>
      </c>
      <c r="M160" s="3">
        <v>5</v>
      </c>
      <c r="N160" s="3">
        <f t="shared" si="99"/>
        <v>1</v>
      </c>
      <c r="O160" s="3">
        <v>5</v>
      </c>
      <c r="P160" s="3">
        <f t="shared" si="99"/>
        <v>1</v>
      </c>
      <c r="Q160" s="3">
        <v>5</v>
      </c>
      <c r="R160" s="3">
        <f t="shared" si="74"/>
        <v>1</v>
      </c>
      <c r="S160" s="3">
        <f t="shared" si="75"/>
        <v>1</v>
      </c>
      <c r="T160" s="3">
        <v>4</v>
      </c>
      <c r="U160" s="3">
        <f t="shared" si="76"/>
        <v>0.6</v>
      </c>
      <c r="V160" s="3">
        <v>5</v>
      </c>
      <c r="W160" s="3">
        <f t="shared" si="77"/>
        <v>0.8</v>
      </c>
      <c r="X160" s="3">
        <v>2</v>
      </c>
      <c r="Y160" s="3">
        <f t="shared" si="78"/>
        <v>0.2</v>
      </c>
      <c r="Z160" s="3">
        <v>2</v>
      </c>
      <c r="AA160" s="3">
        <f t="shared" si="79"/>
        <v>0.2</v>
      </c>
      <c r="AB160" s="3">
        <v>3</v>
      </c>
      <c r="AC160" s="3">
        <f t="shared" si="80"/>
        <v>0.4</v>
      </c>
      <c r="AD160" s="3">
        <v>1</v>
      </c>
      <c r="AE160" s="3">
        <f t="shared" si="81"/>
        <v>0</v>
      </c>
      <c r="AF160" s="3">
        <v>3</v>
      </c>
      <c r="AG160" s="3">
        <f t="shared" si="82"/>
        <v>0.4</v>
      </c>
      <c r="AH160" s="3">
        <v>0</v>
      </c>
      <c r="AI160" s="3">
        <f t="shared" si="83"/>
        <v>-0.2</v>
      </c>
      <c r="AJ160" s="3">
        <f t="shared" si="84"/>
        <v>0.29999999999999993</v>
      </c>
      <c r="AK160" s="3">
        <v>6</v>
      </c>
      <c r="AL160" s="3">
        <f t="shared" si="85"/>
        <v>1</v>
      </c>
      <c r="AM160" s="3">
        <v>0</v>
      </c>
      <c r="AN160" s="3">
        <f t="shared" si="86"/>
        <v>-0.2</v>
      </c>
      <c r="AO160" s="3">
        <v>4</v>
      </c>
      <c r="AP160" s="3">
        <f t="shared" si="87"/>
        <v>0.6</v>
      </c>
      <c r="AQ160" s="3">
        <v>3</v>
      </c>
      <c r="AR160" s="3">
        <f t="shared" si="88"/>
        <v>0.4</v>
      </c>
      <c r="AS160" s="3">
        <v>3</v>
      </c>
      <c r="AT160" s="3">
        <f t="shared" si="89"/>
        <v>0.4</v>
      </c>
      <c r="AU160" s="3">
        <f t="shared" si="90"/>
        <v>0.43999999999999995</v>
      </c>
      <c r="AV160" s="3">
        <v>3</v>
      </c>
      <c r="AW160" s="3">
        <f t="shared" si="91"/>
        <v>1</v>
      </c>
      <c r="AX160" s="3">
        <v>2</v>
      </c>
      <c r="AY160" s="3">
        <f t="shared" si="92"/>
        <v>0.5</v>
      </c>
      <c r="AZ160" s="3">
        <v>1</v>
      </c>
      <c r="BA160" s="3">
        <f t="shared" si="93"/>
        <v>0</v>
      </c>
      <c r="BB160" s="3">
        <f t="shared" si="94"/>
        <v>0.5</v>
      </c>
      <c r="BC160" s="3">
        <v>0</v>
      </c>
      <c r="BD160" s="3">
        <f t="shared" si="95"/>
        <v>-0.5</v>
      </c>
      <c r="BE160" s="3">
        <v>3</v>
      </c>
      <c r="BF160" s="3">
        <f t="shared" si="96"/>
        <v>1</v>
      </c>
      <c r="BG160" s="3">
        <v>2</v>
      </c>
      <c r="BH160" s="3">
        <f t="shared" si="97"/>
        <v>0.5</v>
      </c>
      <c r="BI160" s="3">
        <f t="shared" si="98"/>
        <v>0.33333333333333331</v>
      </c>
      <c r="BJ160" s="3">
        <f t="shared" si="68"/>
        <v>0.49833333333333335</v>
      </c>
    </row>
    <row r="161" spans="1:62" ht="15" x14ac:dyDescent="0.2">
      <c r="A161" s="3" t="s">
        <v>1426</v>
      </c>
      <c r="B161" s="21" t="s">
        <v>3149</v>
      </c>
      <c r="C161" s="3" t="s">
        <v>1420</v>
      </c>
      <c r="D161" s="3" t="s">
        <v>124</v>
      </c>
      <c r="E161" s="3" t="s">
        <v>371</v>
      </c>
      <c r="F161" s="3">
        <v>4</v>
      </c>
      <c r="G161" s="3">
        <f t="shared" si="69"/>
        <v>0.75</v>
      </c>
      <c r="H161" s="3">
        <v>3</v>
      </c>
      <c r="I161" s="3">
        <f t="shared" si="70"/>
        <v>0.5</v>
      </c>
      <c r="J161" s="3">
        <v>3</v>
      </c>
      <c r="K161" s="3">
        <f t="shared" si="71"/>
        <v>0.5</v>
      </c>
      <c r="L161" s="3">
        <f t="shared" si="72"/>
        <v>0.58333333333333337</v>
      </c>
      <c r="M161" s="3">
        <v>4</v>
      </c>
      <c r="N161" s="3">
        <f t="shared" si="99"/>
        <v>0.75</v>
      </c>
      <c r="O161" s="3">
        <v>3</v>
      </c>
      <c r="P161" s="3">
        <f t="shared" si="99"/>
        <v>0.5</v>
      </c>
      <c r="Q161" s="3">
        <v>3</v>
      </c>
      <c r="R161" s="3">
        <f t="shared" si="74"/>
        <v>0.5</v>
      </c>
      <c r="S161" s="3">
        <f t="shared" si="75"/>
        <v>0.58333333333333337</v>
      </c>
      <c r="T161" s="3">
        <v>0</v>
      </c>
      <c r="U161" s="3">
        <f t="shared" si="76"/>
        <v>-0.2</v>
      </c>
      <c r="V161" s="3">
        <v>0</v>
      </c>
      <c r="W161" s="3">
        <f t="shared" si="77"/>
        <v>-0.2</v>
      </c>
      <c r="X161" s="3">
        <v>0</v>
      </c>
      <c r="Y161" s="3">
        <f t="shared" si="78"/>
        <v>-0.2</v>
      </c>
      <c r="Z161" s="3">
        <v>0</v>
      </c>
      <c r="AA161" s="3">
        <f t="shared" si="79"/>
        <v>-0.2</v>
      </c>
      <c r="AB161" s="3">
        <v>0</v>
      </c>
      <c r="AC161" s="3">
        <f t="shared" si="80"/>
        <v>-0.2</v>
      </c>
      <c r="AD161" s="3">
        <v>0</v>
      </c>
      <c r="AE161" s="3">
        <f t="shared" si="81"/>
        <v>-0.2</v>
      </c>
      <c r="AF161" s="3">
        <v>0</v>
      </c>
      <c r="AG161" s="3">
        <f t="shared" si="82"/>
        <v>-0.2</v>
      </c>
      <c r="AH161" s="3">
        <v>0</v>
      </c>
      <c r="AI161" s="3">
        <f t="shared" si="83"/>
        <v>-0.2</v>
      </c>
      <c r="AJ161" s="3">
        <f t="shared" si="84"/>
        <v>-0.19999999999999998</v>
      </c>
      <c r="AK161" s="3">
        <v>0</v>
      </c>
      <c r="AL161" s="3">
        <f t="shared" si="85"/>
        <v>-0.2</v>
      </c>
      <c r="AM161" s="3">
        <v>0</v>
      </c>
      <c r="AN161" s="3">
        <f t="shared" si="86"/>
        <v>-0.2</v>
      </c>
      <c r="AO161" s="3">
        <v>1</v>
      </c>
      <c r="AP161" s="3">
        <f t="shared" si="87"/>
        <v>0</v>
      </c>
      <c r="AQ161" s="3">
        <v>2</v>
      </c>
      <c r="AR161" s="3">
        <f t="shared" si="88"/>
        <v>0.2</v>
      </c>
      <c r="AS161" s="3">
        <v>0</v>
      </c>
      <c r="AT161" s="3">
        <f t="shared" si="89"/>
        <v>-0.2</v>
      </c>
      <c r="AU161" s="3">
        <f t="shared" si="90"/>
        <v>-0.08</v>
      </c>
      <c r="AV161" s="3">
        <v>3</v>
      </c>
      <c r="AW161" s="3">
        <f t="shared" si="91"/>
        <v>1</v>
      </c>
      <c r="AX161" s="3">
        <v>3</v>
      </c>
      <c r="AY161" s="3">
        <f t="shared" si="92"/>
        <v>1</v>
      </c>
      <c r="AZ161" s="3">
        <v>3</v>
      </c>
      <c r="BA161" s="3">
        <f t="shared" si="93"/>
        <v>1</v>
      </c>
      <c r="BB161" s="3">
        <f t="shared" si="94"/>
        <v>1</v>
      </c>
      <c r="BC161" s="3">
        <v>0</v>
      </c>
      <c r="BD161" s="3">
        <f t="shared" si="95"/>
        <v>-0.5</v>
      </c>
      <c r="BE161" s="3">
        <v>3</v>
      </c>
      <c r="BF161" s="3">
        <f t="shared" si="96"/>
        <v>1</v>
      </c>
      <c r="BG161" s="3">
        <v>3</v>
      </c>
      <c r="BH161" s="3">
        <f t="shared" si="97"/>
        <v>1</v>
      </c>
      <c r="BI161" s="3">
        <f t="shared" si="98"/>
        <v>0.5</v>
      </c>
      <c r="BJ161" s="3">
        <f t="shared" si="68"/>
        <v>0.39777777777777779</v>
      </c>
    </row>
    <row r="162" spans="1:62" ht="15" x14ac:dyDescent="0.2">
      <c r="A162" s="3" t="s">
        <v>1427</v>
      </c>
      <c r="B162" s="21" t="s">
        <v>3137</v>
      </c>
      <c r="C162" s="3" t="s">
        <v>1428</v>
      </c>
      <c r="D162" s="3" t="s">
        <v>144</v>
      </c>
      <c r="E162" s="3" t="s">
        <v>187</v>
      </c>
      <c r="G162" s="3">
        <f t="shared" si="69"/>
        <v>-0.25</v>
      </c>
      <c r="I162" s="3">
        <f t="shared" si="70"/>
        <v>-0.25</v>
      </c>
      <c r="K162" s="3">
        <f t="shared" si="71"/>
        <v>-0.25</v>
      </c>
      <c r="L162" s="3" t="str">
        <f t="shared" si="72"/>
        <v/>
      </c>
      <c r="N162" s="3">
        <f t="shared" si="99"/>
        <v>-0.25</v>
      </c>
      <c r="P162" s="3">
        <f t="shared" si="99"/>
        <v>-0.25</v>
      </c>
      <c r="R162" s="3">
        <f t="shared" si="74"/>
        <v>-0.25</v>
      </c>
      <c r="S162" s="3" t="str">
        <f t="shared" si="75"/>
        <v/>
      </c>
      <c r="U162" s="3" t="str">
        <f t="shared" si="76"/>
        <v/>
      </c>
      <c r="W162" s="3" t="str">
        <f t="shared" si="77"/>
        <v/>
      </c>
      <c r="Y162" s="3" t="str">
        <f t="shared" si="78"/>
        <v/>
      </c>
      <c r="AA162" s="3" t="str">
        <f t="shared" si="79"/>
        <v/>
      </c>
      <c r="AC162" s="3" t="str">
        <f t="shared" si="80"/>
        <v/>
      </c>
      <c r="AE162" s="3" t="str">
        <f t="shared" si="81"/>
        <v/>
      </c>
      <c r="AG162" s="3" t="str">
        <f t="shared" si="82"/>
        <v/>
      </c>
      <c r="AI162" s="3" t="str">
        <f t="shared" si="83"/>
        <v/>
      </c>
      <c r="AJ162" s="3" t="str">
        <f t="shared" si="84"/>
        <v/>
      </c>
      <c r="AL162" s="3" t="str">
        <f t="shared" si="85"/>
        <v/>
      </c>
      <c r="AN162" s="3" t="str">
        <f t="shared" si="86"/>
        <v/>
      </c>
      <c r="AP162" s="3" t="str">
        <f t="shared" si="87"/>
        <v/>
      </c>
      <c r="AR162" s="3" t="str">
        <f t="shared" si="88"/>
        <v/>
      </c>
      <c r="AT162" s="3" t="str">
        <f t="shared" si="89"/>
        <v/>
      </c>
      <c r="AU162" s="3" t="str">
        <f t="shared" si="90"/>
        <v/>
      </c>
      <c r="AW162" s="3" t="str">
        <f t="shared" si="91"/>
        <v/>
      </c>
      <c r="AY162" s="3" t="str">
        <f t="shared" si="92"/>
        <v/>
      </c>
      <c r="BA162" s="3" t="str">
        <f t="shared" si="93"/>
        <v/>
      </c>
      <c r="BB162" s="3" t="str">
        <f t="shared" si="94"/>
        <v/>
      </c>
      <c r="BD162" s="3" t="str">
        <f t="shared" si="95"/>
        <v/>
      </c>
      <c r="BF162" s="3" t="str">
        <f t="shared" si="96"/>
        <v/>
      </c>
      <c r="BH162" s="3" t="str">
        <f t="shared" si="97"/>
        <v/>
      </c>
      <c r="BI162" s="3" t="str">
        <f t="shared" si="98"/>
        <v/>
      </c>
      <c r="BJ162" s="3" t="str">
        <f t="shared" si="68"/>
        <v/>
      </c>
    </row>
    <row r="163" spans="1:62" ht="15" x14ac:dyDescent="0.2">
      <c r="A163" s="3" t="s">
        <v>1429</v>
      </c>
      <c r="B163" s="21" t="s">
        <v>3137</v>
      </c>
      <c r="C163" s="3" t="s">
        <v>1430</v>
      </c>
      <c r="D163" s="3" t="s">
        <v>113</v>
      </c>
      <c r="E163" s="3" t="s">
        <v>1431</v>
      </c>
      <c r="G163" s="3">
        <f t="shared" si="69"/>
        <v>-0.25</v>
      </c>
      <c r="I163" s="3">
        <f t="shared" si="70"/>
        <v>-0.25</v>
      </c>
      <c r="K163" s="3">
        <f t="shared" si="71"/>
        <v>-0.25</v>
      </c>
      <c r="L163" s="3" t="str">
        <f t="shared" si="72"/>
        <v/>
      </c>
      <c r="N163" s="3">
        <f t="shared" si="99"/>
        <v>-0.25</v>
      </c>
      <c r="P163" s="3">
        <f t="shared" si="99"/>
        <v>-0.25</v>
      </c>
      <c r="R163" s="3">
        <f t="shared" si="74"/>
        <v>-0.25</v>
      </c>
      <c r="S163" s="3" t="str">
        <f t="shared" si="75"/>
        <v/>
      </c>
      <c r="U163" s="3" t="str">
        <f t="shared" si="76"/>
        <v/>
      </c>
      <c r="W163" s="3" t="str">
        <f t="shared" si="77"/>
        <v/>
      </c>
      <c r="Y163" s="3" t="str">
        <f t="shared" si="78"/>
        <v/>
      </c>
      <c r="AA163" s="3" t="str">
        <f t="shared" si="79"/>
        <v/>
      </c>
      <c r="AC163" s="3" t="str">
        <f t="shared" si="80"/>
        <v/>
      </c>
      <c r="AE163" s="3" t="str">
        <f t="shared" si="81"/>
        <v/>
      </c>
      <c r="AG163" s="3" t="str">
        <f t="shared" si="82"/>
        <v/>
      </c>
      <c r="AI163" s="3" t="str">
        <f t="shared" si="83"/>
        <v/>
      </c>
      <c r="AJ163" s="3" t="str">
        <f t="shared" si="84"/>
        <v/>
      </c>
      <c r="AL163" s="3" t="str">
        <f t="shared" si="85"/>
        <v/>
      </c>
      <c r="AN163" s="3" t="str">
        <f t="shared" si="86"/>
        <v/>
      </c>
      <c r="AP163" s="3" t="str">
        <f t="shared" si="87"/>
        <v/>
      </c>
      <c r="AR163" s="3" t="str">
        <f t="shared" si="88"/>
        <v/>
      </c>
      <c r="AT163" s="3" t="str">
        <f t="shared" si="89"/>
        <v/>
      </c>
      <c r="AU163" s="3" t="str">
        <f t="shared" si="90"/>
        <v/>
      </c>
      <c r="AW163" s="3" t="str">
        <f t="shared" si="91"/>
        <v/>
      </c>
      <c r="AY163" s="3" t="str">
        <f t="shared" si="92"/>
        <v/>
      </c>
      <c r="BA163" s="3" t="str">
        <f t="shared" si="93"/>
        <v/>
      </c>
      <c r="BB163" s="3" t="str">
        <f t="shared" si="94"/>
        <v/>
      </c>
      <c r="BD163" s="3" t="str">
        <f t="shared" si="95"/>
        <v/>
      </c>
      <c r="BF163" s="3" t="str">
        <f t="shared" si="96"/>
        <v/>
      </c>
      <c r="BH163" s="3" t="str">
        <f t="shared" si="97"/>
        <v/>
      </c>
      <c r="BI163" s="3" t="str">
        <f t="shared" si="98"/>
        <v/>
      </c>
      <c r="BJ163" s="3" t="str">
        <f t="shared" si="68"/>
        <v/>
      </c>
    </row>
    <row r="164" spans="1:62" ht="15" x14ac:dyDescent="0.2">
      <c r="A164" s="3" t="s">
        <v>1432</v>
      </c>
      <c r="B164" s="21" t="s">
        <v>3137</v>
      </c>
      <c r="C164" s="3" t="s">
        <v>1433</v>
      </c>
      <c r="D164" s="3" t="s">
        <v>124</v>
      </c>
      <c r="E164" s="3" t="s">
        <v>549</v>
      </c>
      <c r="G164" s="3">
        <f t="shared" si="69"/>
        <v>-0.25</v>
      </c>
      <c r="I164" s="3">
        <f t="shared" si="70"/>
        <v>-0.25</v>
      </c>
      <c r="K164" s="3">
        <f t="shared" si="71"/>
        <v>-0.25</v>
      </c>
      <c r="L164" s="3" t="str">
        <f t="shared" si="72"/>
        <v/>
      </c>
      <c r="N164" s="3">
        <f t="shared" ref="N164:P179" si="100">(M164-1)/4</f>
        <v>-0.25</v>
      </c>
      <c r="P164" s="3">
        <f t="shared" si="100"/>
        <v>-0.25</v>
      </c>
      <c r="R164" s="3">
        <f t="shared" si="74"/>
        <v>-0.25</v>
      </c>
      <c r="S164" s="3" t="str">
        <f t="shared" si="75"/>
        <v/>
      </c>
      <c r="U164" s="3" t="str">
        <f t="shared" si="76"/>
        <v/>
      </c>
      <c r="W164" s="3" t="str">
        <f t="shared" si="77"/>
        <v/>
      </c>
      <c r="Y164" s="3" t="str">
        <f t="shared" si="78"/>
        <v/>
      </c>
      <c r="AA164" s="3" t="str">
        <f t="shared" si="79"/>
        <v/>
      </c>
      <c r="AC164" s="3" t="str">
        <f t="shared" si="80"/>
        <v/>
      </c>
      <c r="AE164" s="3" t="str">
        <f t="shared" si="81"/>
        <v/>
      </c>
      <c r="AG164" s="3" t="str">
        <f t="shared" si="82"/>
        <v/>
      </c>
      <c r="AI164" s="3" t="str">
        <f t="shared" si="83"/>
        <v/>
      </c>
      <c r="AJ164" s="3" t="str">
        <f t="shared" si="84"/>
        <v/>
      </c>
      <c r="AL164" s="3" t="str">
        <f t="shared" si="85"/>
        <v/>
      </c>
      <c r="AN164" s="3" t="str">
        <f t="shared" si="86"/>
        <v/>
      </c>
      <c r="AP164" s="3" t="str">
        <f t="shared" si="87"/>
        <v/>
      </c>
      <c r="AR164" s="3" t="str">
        <f t="shared" si="88"/>
        <v/>
      </c>
      <c r="AT164" s="3" t="str">
        <f t="shared" si="89"/>
        <v/>
      </c>
      <c r="AU164" s="3" t="str">
        <f t="shared" si="90"/>
        <v/>
      </c>
      <c r="AW164" s="3" t="str">
        <f t="shared" si="91"/>
        <v/>
      </c>
      <c r="AY164" s="3" t="str">
        <f t="shared" si="92"/>
        <v/>
      </c>
      <c r="BA164" s="3" t="str">
        <f t="shared" si="93"/>
        <v/>
      </c>
      <c r="BB164" s="3" t="str">
        <f t="shared" si="94"/>
        <v/>
      </c>
      <c r="BD164" s="3" t="str">
        <f t="shared" si="95"/>
        <v/>
      </c>
      <c r="BF164" s="3" t="str">
        <f t="shared" si="96"/>
        <v/>
      </c>
      <c r="BH164" s="3" t="str">
        <f t="shared" si="97"/>
        <v/>
      </c>
      <c r="BI164" s="3" t="str">
        <f t="shared" si="98"/>
        <v/>
      </c>
      <c r="BJ164" s="3" t="str">
        <f t="shared" si="68"/>
        <v/>
      </c>
    </row>
    <row r="165" spans="1:62" ht="15" x14ac:dyDescent="0.2">
      <c r="A165" s="3" t="s">
        <v>1441</v>
      </c>
      <c r="B165" s="21" t="s">
        <v>3137</v>
      </c>
      <c r="C165" s="3" t="s">
        <v>1434</v>
      </c>
      <c r="D165" s="3" t="s">
        <v>144</v>
      </c>
      <c r="E165" s="3" t="s">
        <v>270</v>
      </c>
      <c r="F165" s="3">
        <v>1</v>
      </c>
      <c r="G165" s="3">
        <f t="shared" si="69"/>
        <v>0</v>
      </c>
      <c r="H165" s="3">
        <v>1</v>
      </c>
      <c r="I165" s="3">
        <f t="shared" si="70"/>
        <v>0</v>
      </c>
      <c r="J165" s="3">
        <v>2</v>
      </c>
      <c r="K165" s="3">
        <f t="shared" si="71"/>
        <v>0.25</v>
      </c>
      <c r="L165" s="3">
        <f t="shared" si="72"/>
        <v>8.3333333333333329E-2</v>
      </c>
      <c r="M165" s="3">
        <v>1</v>
      </c>
      <c r="N165" s="3">
        <f t="shared" si="100"/>
        <v>0</v>
      </c>
      <c r="O165" s="3">
        <v>1</v>
      </c>
      <c r="P165" s="3">
        <f t="shared" si="100"/>
        <v>0</v>
      </c>
      <c r="Q165" s="3">
        <v>1</v>
      </c>
      <c r="R165" s="3">
        <f t="shared" si="74"/>
        <v>0</v>
      </c>
      <c r="S165" s="3">
        <f t="shared" si="75"/>
        <v>0</v>
      </c>
      <c r="T165" s="3">
        <v>2</v>
      </c>
      <c r="U165" s="3">
        <f t="shared" si="76"/>
        <v>0.2</v>
      </c>
      <c r="V165" s="3">
        <v>1</v>
      </c>
      <c r="W165" s="3">
        <f t="shared" si="77"/>
        <v>0</v>
      </c>
      <c r="X165" s="3">
        <v>0</v>
      </c>
      <c r="Y165" s="3">
        <f t="shared" si="78"/>
        <v>-0.2</v>
      </c>
      <c r="Z165" s="3">
        <v>0</v>
      </c>
      <c r="AA165" s="3">
        <f t="shared" si="79"/>
        <v>-0.2</v>
      </c>
      <c r="AB165" s="3">
        <v>0</v>
      </c>
      <c r="AC165" s="3">
        <f t="shared" si="80"/>
        <v>-0.2</v>
      </c>
      <c r="AD165" s="3">
        <v>0</v>
      </c>
      <c r="AE165" s="3">
        <f t="shared" si="81"/>
        <v>-0.2</v>
      </c>
      <c r="AF165" s="3">
        <v>0</v>
      </c>
      <c r="AG165" s="3">
        <f t="shared" si="82"/>
        <v>-0.2</v>
      </c>
      <c r="AH165" s="3">
        <v>0</v>
      </c>
      <c r="AI165" s="3">
        <f t="shared" si="83"/>
        <v>-0.2</v>
      </c>
      <c r="AJ165" s="3">
        <f t="shared" si="84"/>
        <v>-0.125</v>
      </c>
      <c r="AK165" s="3">
        <v>0</v>
      </c>
      <c r="AL165" s="3">
        <f t="shared" si="85"/>
        <v>-0.2</v>
      </c>
      <c r="AM165" s="3">
        <v>0</v>
      </c>
      <c r="AN165" s="3">
        <f t="shared" si="86"/>
        <v>-0.2</v>
      </c>
      <c r="AO165" s="3">
        <v>0</v>
      </c>
      <c r="AP165" s="3">
        <f t="shared" si="87"/>
        <v>-0.2</v>
      </c>
      <c r="AQ165" s="3">
        <v>1</v>
      </c>
      <c r="AR165" s="3">
        <f t="shared" si="88"/>
        <v>0</v>
      </c>
      <c r="AS165" s="3">
        <v>1</v>
      </c>
      <c r="AT165" s="3">
        <f t="shared" si="89"/>
        <v>0</v>
      </c>
      <c r="AU165" s="3">
        <f t="shared" si="90"/>
        <v>-0.12000000000000002</v>
      </c>
      <c r="AV165" s="3">
        <v>3</v>
      </c>
      <c r="AW165" s="3">
        <f t="shared" si="91"/>
        <v>1</v>
      </c>
      <c r="AX165" s="3">
        <v>3</v>
      </c>
      <c r="AY165" s="3">
        <f t="shared" si="92"/>
        <v>1</v>
      </c>
      <c r="AZ165" s="3">
        <v>1</v>
      </c>
      <c r="BA165" s="3">
        <f t="shared" si="93"/>
        <v>0</v>
      </c>
      <c r="BB165" s="3">
        <f t="shared" si="94"/>
        <v>0.66666666666666663</v>
      </c>
      <c r="BC165" s="3">
        <v>0</v>
      </c>
      <c r="BD165" s="3">
        <f t="shared" si="95"/>
        <v>-0.5</v>
      </c>
      <c r="BE165" s="3">
        <v>2</v>
      </c>
      <c r="BF165" s="3">
        <f t="shared" si="96"/>
        <v>0.5</v>
      </c>
      <c r="BG165" s="3">
        <v>1</v>
      </c>
      <c r="BH165" s="3">
        <f t="shared" si="97"/>
        <v>0</v>
      </c>
      <c r="BI165" s="3">
        <f t="shared" si="98"/>
        <v>0</v>
      </c>
      <c r="BJ165" s="3">
        <f t="shared" si="68"/>
        <v>8.4166666666666654E-2</v>
      </c>
    </row>
    <row r="166" spans="1:62" ht="15" x14ac:dyDescent="0.2">
      <c r="A166" s="3" t="s">
        <v>1442</v>
      </c>
      <c r="B166" s="21" t="s">
        <v>3137</v>
      </c>
      <c r="C166" s="3" t="s">
        <v>120</v>
      </c>
      <c r="D166" s="3" t="s">
        <v>144</v>
      </c>
      <c r="E166" s="3" t="s">
        <v>723</v>
      </c>
      <c r="F166" s="3">
        <v>4</v>
      </c>
      <c r="G166" s="3">
        <f t="shared" si="69"/>
        <v>0.75</v>
      </c>
      <c r="H166" s="3">
        <v>5</v>
      </c>
      <c r="I166" s="3">
        <f t="shared" si="70"/>
        <v>1</v>
      </c>
      <c r="J166" s="3">
        <v>5</v>
      </c>
      <c r="K166" s="3">
        <f t="shared" si="71"/>
        <v>1</v>
      </c>
      <c r="L166" s="3">
        <f t="shared" si="72"/>
        <v>0.91666666666666663</v>
      </c>
      <c r="M166" s="3">
        <v>4</v>
      </c>
      <c r="N166" s="3">
        <f t="shared" si="100"/>
        <v>0.75</v>
      </c>
      <c r="O166" s="3">
        <v>5</v>
      </c>
      <c r="P166" s="3">
        <f t="shared" si="100"/>
        <v>1</v>
      </c>
      <c r="Q166" s="3">
        <v>4</v>
      </c>
      <c r="R166" s="3">
        <f t="shared" si="74"/>
        <v>0.75</v>
      </c>
      <c r="S166" s="3">
        <f t="shared" si="75"/>
        <v>0.83333333333333337</v>
      </c>
      <c r="T166" s="3">
        <v>3</v>
      </c>
      <c r="U166" s="3">
        <f t="shared" si="76"/>
        <v>0.4</v>
      </c>
      <c r="V166" s="3">
        <v>1</v>
      </c>
      <c r="W166" s="3">
        <f t="shared" si="77"/>
        <v>0</v>
      </c>
      <c r="X166" s="3">
        <v>2</v>
      </c>
      <c r="Y166" s="3">
        <f t="shared" si="78"/>
        <v>0.2</v>
      </c>
      <c r="Z166" s="3">
        <v>1</v>
      </c>
      <c r="AA166" s="3">
        <f t="shared" si="79"/>
        <v>0</v>
      </c>
      <c r="AB166" s="3">
        <v>1</v>
      </c>
      <c r="AC166" s="3">
        <f t="shared" si="80"/>
        <v>0</v>
      </c>
      <c r="AD166" s="3">
        <v>2</v>
      </c>
      <c r="AE166" s="3">
        <f t="shared" si="81"/>
        <v>0.2</v>
      </c>
      <c r="AF166" s="3">
        <v>4</v>
      </c>
      <c r="AG166" s="3">
        <f t="shared" si="82"/>
        <v>0.6</v>
      </c>
      <c r="AH166" s="3">
        <v>2</v>
      </c>
      <c r="AI166" s="3">
        <f t="shared" si="83"/>
        <v>0.2</v>
      </c>
      <c r="AJ166" s="3">
        <f t="shared" si="84"/>
        <v>0.19999999999999998</v>
      </c>
      <c r="AK166" s="3">
        <v>4</v>
      </c>
      <c r="AL166" s="3">
        <f t="shared" si="85"/>
        <v>0.6</v>
      </c>
      <c r="AM166" s="3">
        <v>1</v>
      </c>
      <c r="AN166" s="3">
        <f t="shared" si="86"/>
        <v>0</v>
      </c>
      <c r="AO166" s="3">
        <v>4</v>
      </c>
      <c r="AP166" s="3">
        <f t="shared" si="87"/>
        <v>0.6</v>
      </c>
      <c r="AQ166" s="3">
        <v>5</v>
      </c>
      <c r="AR166" s="3">
        <f t="shared" si="88"/>
        <v>0.8</v>
      </c>
      <c r="AS166" s="3">
        <v>6</v>
      </c>
      <c r="AT166" s="3">
        <f t="shared" si="89"/>
        <v>1</v>
      </c>
      <c r="AU166" s="3">
        <f t="shared" si="90"/>
        <v>0.6</v>
      </c>
      <c r="AV166" s="3">
        <v>2</v>
      </c>
      <c r="AW166" s="3">
        <f t="shared" si="91"/>
        <v>0.5</v>
      </c>
      <c r="AX166" s="3">
        <v>2</v>
      </c>
      <c r="AY166" s="3">
        <f t="shared" si="92"/>
        <v>0.5</v>
      </c>
      <c r="AZ166" s="3">
        <v>1</v>
      </c>
      <c r="BA166" s="3">
        <f t="shared" si="93"/>
        <v>0</v>
      </c>
      <c r="BB166" s="3">
        <f t="shared" si="94"/>
        <v>0.33333333333333331</v>
      </c>
      <c r="BC166" s="3">
        <v>0</v>
      </c>
      <c r="BD166" s="3">
        <f t="shared" si="95"/>
        <v>-0.5</v>
      </c>
      <c r="BE166" s="3">
        <v>2</v>
      </c>
      <c r="BF166" s="3">
        <f t="shared" si="96"/>
        <v>0.5</v>
      </c>
      <c r="BG166" s="3">
        <v>3</v>
      </c>
      <c r="BH166" s="3">
        <f t="shared" si="97"/>
        <v>1</v>
      </c>
      <c r="BI166" s="3">
        <f t="shared" si="98"/>
        <v>0.33333333333333331</v>
      </c>
      <c r="BJ166" s="3">
        <f t="shared" si="68"/>
        <v>0.53611111111111109</v>
      </c>
    </row>
    <row r="167" spans="1:62" ht="15" x14ac:dyDescent="0.2">
      <c r="A167" s="3" t="s">
        <v>1458</v>
      </c>
      <c r="B167" s="21" t="s">
        <v>3137</v>
      </c>
      <c r="F167" s="3">
        <v>5</v>
      </c>
      <c r="G167" s="3">
        <f t="shared" si="69"/>
        <v>1</v>
      </c>
      <c r="H167" s="3">
        <v>4</v>
      </c>
      <c r="I167" s="3">
        <f t="shared" si="70"/>
        <v>0.75</v>
      </c>
      <c r="J167" s="3">
        <v>4</v>
      </c>
      <c r="K167" s="3">
        <f t="shared" si="71"/>
        <v>0.75</v>
      </c>
      <c r="L167" s="3">
        <f t="shared" si="72"/>
        <v>0.83333333333333337</v>
      </c>
      <c r="M167" s="3">
        <v>5</v>
      </c>
      <c r="N167" s="3">
        <f t="shared" si="100"/>
        <v>1</v>
      </c>
      <c r="O167" s="3">
        <v>4</v>
      </c>
      <c r="P167" s="3">
        <f t="shared" si="100"/>
        <v>0.75</v>
      </c>
      <c r="Q167" s="3">
        <v>4</v>
      </c>
      <c r="R167" s="3">
        <f t="shared" si="74"/>
        <v>0.75</v>
      </c>
      <c r="S167" s="3">
        <f t="shared" si="75"/>
        <v>0.83333333333333337</v>
      </c>
      <c r="T167" s="3">
        <v>3</v>
      </c>
      <c r="U167" s="3">
        <f t="shared" si="76"/>
        <v>0.4</v>
      </c>
      <c r="V167" s="3">
        <v>1</v>
      </c>
      <c r="W167" s="3">
        <f t="shared" si="77"/>
        <v>0</v>
      </c>
      <c r="X167" s="3">
        <v>0</v>
      </c>
      <c r="Y167" s="3">
        <f t="shared" si="78"/>
        <v>-0.2</v>
      </c>
      <c r="Z167" s="3">
        <v>0</v>
      </c>
      <c r="AA167" s="3">
        <f t="shared" si="79"/>
        <v>-0.2</v>
      </c>
      <c r="AB167" s="3">
        <v>0</v>
      </c>
      <c r="AC167" s="3">
        <f t="shared" si="80"/>
        <v>-0.2</v>
      </c>
      <c r="AD167" s="3">
        <v>0</v>
      </c>
      <c r="AE167" s="3">
        <f t="shared" si="81"/>
        <v>-0.2</v>
      </c>
      <c r="AF167" s="3">
        <v>0</v>
      </c>
      <c r="AG167" s="3">
        <f t="shared" si="82"/>
        <v>-0.2</v>
      </c>
      <c r="AH167" s="3">
        <v>0</v>
      </c>
      <c r="AI167" s="3">
        <f t="shared" si="83"/>
        <v>-0.2</v>
      </c>
      <c r="AJ167" s="3">
        <f t="shared" si="84"/>
        <v>-0.1</v>
      </c>
      <c r="AK167" s="3">
        <v>1</v>
      </c>
      <c r="AL167" s="3">
        <f t="shared" si="85"/>
        <v>0</v>
      </c>
      <c r="AM167" s="3">
        <v>0</v>
      </c>
      <c r="AN167" s="3">
        <f t="shared" si="86"/>
        <v>-0.2</v>
      </c>
      <c r="AO167" s="3">
        <v>0</v>
      </c>
      <c r="AP167" s="3">
        <f t="shared" si="87"/>
        <v>-0.2</v>
      </c>
      <c r="AQ167" s="3">
        <v>1</v>
      </c>
      <c r="AR167" s="3">
        <f t="shared" si="88"/>
        <v>0</v>
      </c>
      <c r="AS167" s="3">
        <v>0</v>
      </c>
      <c r="AT167" s="3">
        <f t="shared" si="89"/>
        <v>-0.2</v>
      </c>
      <c r="AU167" s="3">
        <f t="shared" si="90"/>
        <v>-0.12000000000000002</v>
      </c>
      <c r="AV167" s="3">
        <v>3</v>
      </c>
      <c r="AW167" s="3">
        <f t="shared" si="91"/>
        <v>1</v>
      </c>
      <c r="AX167" s="3">
        <v>3</v>
      </c>
      <c r="AY167" s="3">
        <f t="shared" si="92"/>
        <v>1</v>
      </c>
      <c r="AZ167" s="3">
        <v>3</v>
      </c>
      <c r="BA167" s="3">
        <f t="shared" si="93"/>
        <v>1</v>
      </c>
      <c r="BB167" s="3">
        <f t="shared" si="94"/>
        <v>1</v>
      </c>
      <c r="BC167" s="3">
        <v>0</v>
      </c>
      <c r="BD167" s="3">
        <f t="shared" si="95"/>
        <v>-0.5</v>
      </c>
      <c r="BE167" s="3">
        <v>0</v>
      </c>
      <c r="BF167" s="3">
        <f t="shared" si="96"/>
        <v>-0.5</v>
      </c>
      <c r="BG167" s="3">
        <v>3</v>
      </c>
      <c r="BH167" s="3">
        <f t="shared" si="97"/>
        <v>1</v>
      </c>
      <c r="BI167" s="3">
        <f t="shared" si="98"/>
        <v>0</v>
      </c>
      <c r="BJ167" s="3">
        <f t="shared" si="68"/>
        <v>0.40777777777777774</v>
      </c>
    </row>
    <row r="168" spans="1:62" ht="15" x14ac:dyDescent="0.2">
      <c r="A168" s="3" t="s">
        <v>1459</v>
      </c>
      <c r="B168" s="21" t="s">
        <v>3137</v>
      </c>
      <c r="C168" s="3" t="s">
        <v>1460</v>
      </c>
      <c r="D168" s="3" t="s">
        <v>144</v>
      </c>
      <c r="E168" s="3" t="s">
        <v>1231</v>
      </c>
      <c r="F168" s="3">
        <v>5</v>
      </c>
      <c r="G168" s="3">
        <f t="shared" si="69"/>
        <v>1</v>
      </c>
      <c r="H168" s="3">
        <v>5</v>
      </c>
      <c r="I168" s="3">
        <f t="shared" si="70"/>
        <v>1</v>
      </c>
      <c r="J168" s="3">
        <v>5</v>
      </c>
      <c r="K168" s="3">
        <f t="shared" si="71"/>
        <v>1</v>
      </c>
      <c r="L168" s="3">
        <f t="shared" si="72"/>
        <v>1</v>
      </c>
      <c r="M168" s="3">
        <v>5</v>
      </c>
      <c r="N168" s="3">
        <f t="shared" si="100"/>
        <v>1</v>
      </c>
      <c r="O168" s="3">
        <v>3</v>
      </c>
      <c r="P168" s="3">
        <f t="shared" si="100"/>
        <v>0.5</v>
      </c>
      <c r="Q168" s="3">
        <v>1</v>
      </c>
      <c r="R168" s="3">
        <f t="shared" si="74"/>
        <v>0</v>
      </c>
      <c r="S168" s="3">
        <f t="shared" si="75"/>
        <v>0.5</v>
      </c>
      <c r="T168" s="3">
        <v>2</v>
      </c>
      <c r="U168" s="3">
        <f t="shared" si="76"/>
        <v>0.2</v>
      </c>
      <c r="V168" s="3">
        <v>1</v>
      </c>
      <c r="W168" s="3">
        <f t="shared" si="77"/>
        <v>0</v>
      </c>
      <c r="X168" s="3">
        <v>0</v>
      </c>
      <c r="Y168" s="3">
        <f t="shared" si="78"/>
        <v>-0.2</v>
      </c>
      <c r="Z168" s="3">
        <v>0</v>
      </c>
      <c r="AA168" s="3">
        <f t="shared" si="79"/>
        <v>-0.2</v>
      </c>
      <c r="AB168" s="3">
        <v>0</v>
      </c>
      <c r="AC168" s="3">
        <f t="shared" si="80"/>
        <v>-0.2</v>
      </c>
      <c r="AD168" s="3">
        <v>0</v>
      </c>
      <c r="AE168" s="3">
        <f t="shared" si="81"/>
        <v>-0.2</v>
      </c>
      <c r="AF168" s="3">
        <v>0</v>
      </c>
      <c r="AG168" s="3">
        <f t="shared" si="82"/>
        <v>-0.2</v>
      </c>
      <c r="AH168" s="3">
        <v>0</v>
      </c>
      <c r="AI168" s="3">
        <f t="shared" si="83"/>
        <v>-0.2</v>
      </c>
      <c r="AJ168" s="3">
        <f t="shared" si="84"/>
        <v>-0.125</v>
      </c>
      <c r="AL168" s="3" t="str">
        <f t="shared" si="85"/>
        <v/>
      </c>
      <c r="AN168" s="3" t="str">
        <f t="shared" si="86"/>
        <v/>
      </c>
      <c r="AP168" s="3" t="str">
        <f t="shared" si="87"/>
        <v/>
      </c>
      <c r="AR168" s="3" t="str">
        <f t="shared" si="88"/>
        <v/>
      </c>
      <c r="AT168" s="3" t="str">
        <f t="shared" si="89"/>
        <v/>
      </c>
      <c r="AU168" s="3" t="str">
        <f t="shared" si="90"/>
        <v/>
      </c>
      <c r="AW168" s="3" t="str">
        <f t="shared" si="91"/>
        <v/>
      </c>
      <c r="AY168" s="3" t="str">
        <f t="shared" si="92"/>
        <v/>
      </c>
      <c r="BA168" s="3" t="str">
        <f t="shared" si="93"/>
        <v/>
      </c>
      <c r="BB168" s="3" t="str">
        <f t="shared" si="94"/>
        <v/>
      </c>
      <c r="BD168" s="3" t="str">
        <f t="shared" si="95"/>
        <v/>
      </c>
      <c r="BF168" s="3" t="str">
        <f t="shared" si="96"/>
        <v/>
      </c>
      <c r="BH168" s="3" t="str">
        <f t="shared" si="97"/>
        <v/>
      </c>
      <c r="BI168" s="3" t="str">
        <f t="shared" si="98"/>
        <v/>
      </c>
      <c r="BJ168" s="3">
        <f t="shared" si="68"/>
        <v>0.45833333333333331</v>
      </c>
    </row>
    <row r="169" spans="1:62" ht="15" x14ac:dyDescent="0.2">
      <c r="A169" s="3" t="s">
        <v>1461</v>
      </c>
      <c r="B169" s="21" t="s">
        <v>3137</v>
      </c>
      <c r="C169" s="3" t="s">
        <v>1462</v>
      </c>
      <c r="D169" s="3" t="s">
        <v>124</v>
      </c>
      <c r="E169" s="3" t="s">
        <v>1463</v>
      </c>
      <c r="F169" s="3">
        <v>4</v>
      </c>
      <c r="G169" s="3">
        <f t="shared" si="69"/>
        <v>0.75</v>
      </c>
      <c r="H169" s="3">
        <v>4</v>
      </c>
      <c r="I169" s="3">
        <f t="shared" si="70"/>
        <v>0.75</v>
      </c>
      <c r="J169" s="3">
        <v>2</v>
      </c>
      <c r="K169" s="3">
        <f t="shared" si="71"/>
        <v>0.25</v>
      </c>
      <c r="L169" s="3">
        <f t="shared" si="72"/>
        <v>0.58333333333333337</v>
      </c>
      <c r="M169" s="3">
        <v>4</v>
      </c>
      <c r="N169" s="3">
        <f t="shared" si="100"/>
        <v>0.75</v>
      </c>
      <c r="O169" s="3">
        <v>3</v>
      </c>
      <c r="P169" s="3">
        <f t="shared" si="100"/>
        <v>0.5</v>
      </c>
      <c r="Q169" s="3">
        <v>4</v>
      </c>
      <c r="R169" s="3">
        <f t="shared" si="74"/>
        <v>0.75</v>
      </c>
      <c r="S169" s="3">
        <f t="shared" si="75"/>
        <v>0.66666666666666663</v>
      </c>
      <c r="T169" s="3">
        <v>3</v>
      </c>
      <c r="U169" s="3">
        <f t="shared" si="76"/>
        <v>0.4</v>
      </c>
      <c r="V169" s="3">
        <v>2</v>
      </c>
      <c r="W169" s="3">
        <f t="shared" si="77"/>
        <v>0.2</v>
      </c>
      <c r="X169" s="3">
        <v>3</v>
      </c>
      <c r="Y169" s="3">
        <f t="shared" si="78"/>
        <v>0.4</v>
      </c>
      <c r="Z169" s="3">
        <v>3</v>
      </c>
      <c r="AA169" s="3">
        <f t="shared" si="79"/>
        <v>0.4</v>
      </c>
      <c r="AB169" s="3">
        <v>3</v>
      </c>
      <c r="AC169" s="3">
        <f t="shared" si="80"/>
        <v>0.4</v>
      </c>
      <c r="AD169" s="3">
        <v>3</v>
      </c>
      <c r="AE169" s="3">
        <f t="shared" si="81"/>
        <v>0.4</v>
      </c>
      <c r="AF169" s="3">
        <v>3</v>
      </c>
      <c r="AG169" s="3">
        <f t="shared" si="82"/>
        <v>0.4</v>
      </c>
      <c r="AH169" s="3">
        <v>2</v>
      </c>
      <c r="AI169" s="3">
        <f t="shared" si="83"/>
        <v>0.2</v>
      </c>
      <c r="AJ169" s="3">
        <f t="shared" si="84"/>
        <v>0.35</v>
      </c>
      <c r="AK169" s="3">
        <v>3</v>
      </c>
      <c r="AL169" s="3">
        <f t="shared" si="85"/>
        <v>0.4</v>
      </c>
      <c r="AM169" s="3">
        <v>1</v>
      </c>
      <c r="AN169" s="3">
        <f t="shared" si="86"/>
        <v>0</v>
      </c>
      <c r="AO169" s="3">
        <v>1</v>
      </c>
      <c r="AP169" s="3">
        <f t="shared" si="87"/>
        <v>0</v>
      </c>
      <c r="AQ169" s="3">
        <v>0</v>
      </c>
      <c r="AR169" s="3">
        <f t="shared" si="88"/>
        <v>-0.2</v>
      </c>
      <c r="AS169" s="3">
        <v>2</v>
      </c>
      <c r="AT169" s="3">
        <f t="shared" si="89"/>
        <v>0.2</v>
      </c>
      <c r="AU169" s="3">
        <f t="shared" si="90"/>
        <v>0.08</v>
      </c>
      <c r="AV169" s="3">
        <v>3</v>
      </c>
      <c r="AW169" s="3">
        <f t="shared" si="91"/>
        <v>1</v>
      </c>
      <c r="AX169" s="3">
        <v>2</v>
      </c>
      <c r="AY169" s="3">
        <f t="shared" si="92"/>
        <v>0.5</v>
      </c>
      <c r="AZ169" s="3">
        <v>0</v>
      </c>
      <c r="BA169" s="3">
        <f t="shared" si="93"/>
        <v>-0.5</v>
      </c>
      <c r="BB169" s="3">
        <f t="shared" si="94"/>
        <v>0.33333333333333331</v>
      </c>
      <c r="BC169" s="3">
        <v>1</v>
      </c>
      <c r="BD169" s="3">
        <f t="shared" si="95"/>
        <v>0</v>
      </c>
      <c r="BE169" s="3">
        <v>3</v>
      </c>
      <c r="BF169" s="3">
        <f t="shared" si="96"/>
        <v>1</v>
      </c>
      <c r="BG169" s="3">
        <v>2</v>
      </c>
      <c r="BH169" s="3">
        <f t="shared" si="97"/>
        <v>0.5</v>
      </c>
      <c r="BI169" s="3">
        <f t="shared" si="98"/>
        <v>0.5</v>
      </c>
      <c r="BJ169" s="3">
        <f t="shared" si="68"/>
        <v>0.41888888888888892</v>
      </c>
    </row>
    <row r="170" spans="1:62" ht="15" x14ac:dyDescent="0.2">
      <c r="A170" s="3" t="s">
        <v>1474</v>
      </c>
      <c r="B170" s="21" t="s">
        <v>3140</v>
      </c>
      <c r="C170" s="3" t="s">
        <v>1475</v>
      </c>
      <c r="D170" s="3" t="s">
        <v>124</v>
      </c>
      <c r="E170" s="3" t="s">
        <v>207</v>
      </c>
      <c r="F170" s="3">
        <v>5</v>
      </c>
      <c r="G170" s="3">
        <f t="shared" si="69"/>
        <v>1</v>
      </c>
      <c r="H170" s="3">
        <v>5</v>
      </c>
      <c r="I170" s="3">
        <f t="shared" si="70"/>
        <v>1</v>
      </c>
      <c r="J170" s="3">
        <v>4</v>
      </c>
      <c r="K170" s="3">
        <f t="shared" si="71"/>
        <v>0.75</v>
      </c>
      <c r="L170" s="3">
        <f t="shared" si="72"/>
        <v>0.91666666666666663</v>
      </c>
      <c r="M170" s="3">
        <v>5</v>
      </c>
      <c r="N170" s="3">
        <f t="shared" si="100"/>
        <v>1</v>
      </c>
      <c r="O170" s="3">
        <v>5</v>
      </c>
      <c r="P170" s="3">
        <f t="shared" si="100"/>
        <v>1</v>
      </c>
      <c r="Q170" s="3">
        <v>5</v>
      </c>
      <c r="R170" s="3">
        <f t="shared" si="74"/>
        <v>1</v>
      </c>
      <c r="S170" s="3">
        <f t="shared" si="75"/>
        <v>1</v>
      </c>
      <c r="T170" s="3">
        <v>1</v>
      </c>
      <c r="U170" s="3">
        <f t="shared" si="76"/>
        <v>0</v>
      </c>
      <c r="V170" s="3">
        <v>0</v>
      </c>
      <c r="W170" s="3">
        <f t="shared" si="77"/>
        <v>-0.2</v>
      </c>
      <c r="X170" s="3">
        <v>1</v>
      </c>
      <c r="Y170" s="3">
        <f t="shared" si="78"/>
        <v>0</v>
      </c>
      <c r="Z170" s="3">
        <v>0</v>
      </c>
      <c r="AA170" s="3">
        <f t="shared" si="79"/>
        <v>-0.2</v>
      </c>
      <c r="AB170" s="3">
        <v>0</v>
      </c>
      <c r="AC170" s="3">
        <f t="shared" si="80"/>
        <v>-0.2</v>
      </c>
      <c r="AD170" s="3">
        <v>0</v>
      </c>
      <c r="AE170" s="3">
        <f t="shared" si="81"/>
        <v>-0.2</v>
      </c>
      <c r="AF170" s="3">
        <v>1</v>
      </c>
      <c r="AG170" s="3">
        <f t="shared" si="82"/>
        <v>0</v>
      </c>
      <c r="AH170" s="3">
        <v>0</v>
      </c>
      <c r="AI170" s="3">
        <f t="shared" si="83"/>
        <v>-0.2</v>
      </c>
      <c r="AJ170" s="3">
        <f t="shared" si="84"/>
        <v>-0.125</v>
      </c>
      <c r="AK170" s="3">
        <v>2</v>
      </c>
      <c r="AL170" s="3">
        <f t="shared" si="85"/>
        <v>0.2</v>
      </c>
      <c r="AM170" s="3">
        <v>2</v>
      </c>
      <c r="AN170" s="3">
        <f t="shared" si="86"/>
        <v>0.2</v>
      </c>
      <c r="AO170" s="3">
        <v>2</v>
      </c>
      <c r="AP170" s="3">
        <f t="shared" si="87"/>
        <v>0.2</v>
      </c>
      <c r="AQ170" s="3">
        <v>0</v>
      </c>
      <c r="AR170" s="3">
        <f t="shared" si="88"/>
        <v>-0.2</v>
      </c>
      <c r="AS170" s="3">
        <v>0</v>
      </c>
      <c r="AT170" s="3">
        <f t="shared" si="89"/>
        <v>-0.2</v>
      </c>
      <c r="AU170" s="3">
        <f t="shared" si="90"/>
        <v>4.0000000000000015E-2</v>
      </c>
      <c r="AV170" s="3">
        <v>3</v>
      </c>
      <c r="AW170" s="3">
        <f t="shared" si="91"/>
        <v>1</v>
      </c>
      <c r="AX170" s="3">
        <v>2</v>
      </c>
      <c r="AY170" s="3">
        <f t="shared" si="92"/>
        <v>0.5</v>
      </c>
      <c r="AZ170" s="3">
        <v>1</v>
      </c>
      <c r="BA170" s="3">
        <f t="shared" si="93"/>
        <v>0</v>
      </c>
      <c r="BB170" s="3">
        <f t="shared" si="94"/>
        <v>0.5</v>
      </c>
      <c r="BC170" s="3">
        <v>0</v>
      </c>
      <c r="BD170" s="3">
        <f t="shared" si="95"/>
        <v>-0.5</v>
      </c>
      <c r="BE170" s="3">
        <v>3</v>
      </c>
      <c r="BF170" s="3">
        <f t="shared" si="96"/>
        <v>1</v>
      </c>
      <c r="BG170" s="3">
        <v>2</v>
      </c>
      <c r="BH170" s="3">
        <f t="shared" si="97"/>
        <v>0.5</v>
      </c>
      <c r="BI170" s="3">
        <f t="shared" si="98"/>
        <v>0.33333333333333331</v>
      </c>
      <c r="BJ170" s="3">
        <f t="shared" si="68"/>
        <v>0.44416666666666665</v>
      </c>
    </row>
    <row r="171" spans="1:62" ht="15" x14ac:dyDescent="0.2">
      <c r="A171" s="3" t="s">
        <v>1484</v>
      </c>
      <c r="B171" s="21" t="s">
        <v>3151</v>
      </c>
      <c r="C171" s="3" t="s">
        <v>1485</v>
      </c>
      <c r="D171" s="3" t="s">
        <v>144</v>
      </c>
      <c r="E171" s="3" t="s">
        <v>294</v>
      </c>
      <c r="F171" s="3">
        <v>5</v>
      </c>
      <c r="G171" s="3">
        <f t="shared" si="69"/>
        <v>1</v>
      </c>
      <c r="H171" s="3">
        <v>5</v>
      </c>
      <c r="I171" s="3">
        <f t="shared" si="70"/>
        <v>1</v>
      </c>
      <c r="J171" s="3">
        <v>4</v>
      </c>
      <c r="K171" s="3">
        <f t="shared" si="71"/>
        <v>0.75</v>
      </c>
      <c r="L171" s="3">
        <f t="shared" si="72"/>
        <v>0.91666666666666663</v>
      </c>
      <c r="M171" s="3">
        <v>5</v>
      </c>
      <c r="N171" s="3">
        <f t="shared" si="100"/>
        <v>1</v>
      </c>
      <c r="O171" s="3">
        <v>5</v>
      </c>
      <c r="P171" s="3">
        <f t="shared" si="100"/>
        <v>1</v>
      </c>
      <c r="Q171" s="3">
        <v>5</v>
      </c>
      <c r="R171" s="3">
        <f t="shared" si="74"/>
        <v>1</v>
      </c>
      <c r="S171" s="3">
        <f t="shared" si="75"/>
        <v>1</v>
      </c>
      <c r="T171" s="3">
        <v>3</v>
      </c>
      <c r="U171" s="3">
        <f t="shared" si="76"/>
        <v>0.4</v>
      </c>
      <c r="V171" s="3">
        <v>2</v>
      </c>
      <c r="W171" s="3">
        <f t="shared" si="77"/>
        <v>0.2</v>
      </c>
      <c r="X171" s="3">
        <v>3</v>
      </c>
      <c r="Y171" s="3">
        <f t="shared" si="78"/>
        <v>0.4</v>
      </c>
      <c r="Z171" s="3">
        <v>3</v>
      </c>
      <c r="AA171" s="3">
        <f t="shared" si="79"/>
        <v>0.4</v>
      </c>
      <c r="AB171" s="3">
        <v>0</v>
      </c>
      <c r="AC171" s="3">
        <f t="shared" si="80"/>
        <v>-0.2</v>
      </c>
      <c r="AD171" s="3">
        <v>1</v>
      </c>
      <c r="AE171" s="3">
        <f t="shared" si="81"/>
        <v>0</v>
      </c>
      <c r="AF171" s="3">
        <v>1</v>
      </c>
      <c r="AG171" s="3">
        <f t="shared" si="82"/>
        <v>0</v>
      </c>
      <c r="AH171" s="3">
        <v>2</v>
      </c>
      <c r="AI171" s="3">
        <f t="shared" si="83"/>
        <v>0.2</v>
      </c>
      <c r="AJ171" s="3">
        <f t="shared" si="84"/>
        <v>0.17499999999999999</v>
      </c>
      <c r="AK171" s="3">
        <v>2</v>
      </c>
      <c r="AL171" s="3">
        <f t="shared" si="85"/>
        <v>0.2</v>
      </c>
      <c r="AM171" s="3">
        <v>3</v>
      </c>
      <c r="AN171" s="3">
        <f t="shared" si="86"/>
        <v>0.4</v>
      </c>
      <c r="AO171" s="3">
        <v>1</v>
      </c>
      <c r="AP171" s="3">
        <f t="shared" si="87"/>
        <v>0</v>
      </c>
      <c r="AQ171" s="3">
        <v>1</v>
      </c>
      <c r="AR171" s="3">
        <f t="shared" si="88"/>
        <v>0</v>
      </c>
      <c r="AS171" s="3">
        <v>1</v>
      </c>
      <c r="AT171" s="3">
        <f t="shared" si="89"/>
        <v>0</v>
      </c>
      <c r="AU171" s="3">
        <f t="shared" si="90"/>
        <v>0.12000000000000002</v>
      </c>
      <c r="AV171" s="3">
        <v>3</v>
      </c>
      <c r="AW171" s="3">
        <f t="shared" si="91"/>
        <v>1</v>
      </c>
      <c r="AX171" s="3">
        <v>3</v>
      </c>
      <c r="AY171" s="3">
        <f t="shared" si="92"/>
        <v>1</v>
      </c>
      <c r="AZ171" s="3">
        <v>2</v>
      </c>
      <c r="BA171" s="3">
        <f t="shared" si="93"/>
        <v>0.5</v>
      </c>
      <c r="BB171" s="3">
        <f t="shared" si="94"/>
        <v>0.83333333333333337</v>
      </c>
      <c r="BC171" s="3">
        <v>3</v>
      </c>
      <c r="BD171" s="3">
        <f t="shared" si="95"/>
        <v>1</v>
      </c>
      <c r="BE171" s="3">
        <v>3</v>
      </c>
      <c r="BF171" s="3">
        <f t="shared" si="96"/>
        <v>1</v>
      </c>
      <c r="BG171" s="3">
        <v>3</v>
      </c>
      <c r="BH171" s="3">
        <f t="shared" si="97"/>
        <v>1</v>
      </c>
      <c r="BI171" s="3">
        <f t="shared" si="98"/>
        <v>1</v>
      </c>
      <c r="BJ171" s="3">
        <f t="shared" si="68"/>
        <v>0.67416666666666669</v>
      </c>
    </row>
    <row r="172" spans="1:62" ht="15" x14ac:dyDescent="0.2">
      <c r="A172" s="3" t="s">
        <v>1495</v>
      </c>
      <c r="B172" s="21" t="s">
        <v>3149</v>
      </c>
      <c r="C172" s="3" t="s">
        <v>1496</v>
      </c>
      <c r="D172" s="3" t="s">
        <v>144</v>
      </c>
      <c r="E172" s="3" t="s">
        <v>1497</v>
      </c>
      <c r="F172" s="3">
        <v>4</v>
      </c>
      <c r="G172" s="3">
        <f t="shared" si="69"/>
        <v>0.75</v>
      </c>
      <c r="H172" s="3">
        <v>4</v>
      </c>
      <c r="I172" s="3">
        <f t="shared" si="70"/>
        <v>0.75</v>
      </c>
      <c r="J172" s="3">
        <v>4</v>
      </c>
      <c r="K172" s="3">
        <f t="shared" si="71"/>
        <v>0.75</v>
      </c>
      <c r="L172" s="3">
        <f t="shared" si="72"/>
        <v>0.75</v>
      </c>
      <c r="M172" s="3">
        <v>4</v>
      </c>
      <c r="N172" s="3">
        <f t="shared" si="100"/>
        <v>0.75</v>
      </c>
      <c r="O172" s="3">
        <v>4</v>
      </c>
      <c r="P172" s="3">
        <f t="shared" si="100"/>
        <v>0.75</v>
      </c>
      <c r="Q172" s="3">
        <v>4</v>
      </c>
      <c r="R172" s="3">
        <f t="shared" si="74"/>
        <v>0.75</v>
      </c>
      <c r="S172" s="3">
        <f t="shared" si="75"/>
        <v>0.75</v>
      </c>
      <c r="T172" s="3">
        <v>1</v>
      </c>
      <c r="U172" s="3">
        <f t="shared" si="76"/>
        <v>0</v>
      </c>
      <c r="V172" s="3">
        <v>0</v>
      </c>
      <c r="W172" s="3">
        <f t="shared" si="77"/>
        <v>-0.2</v>
      </c>
      <c r="X172" s="3">
        <v>1</v>
      </c>
      <c r="Y172" s="3">
        <f t="shared" si="78"/>
        <v>0</v>
      </c>
      <c r="Z172" s="3">
        <v>1</v>
      </c>
      <c r="AA172" s="3">
        <f t="shared" si="79"/>
        <v>0</v>
      </c>
      <c r="AB172" s="3">
        <v>0</v>
      </c>
      <c r="AC172" s="3">
        <f t="shared" si="80"/>
        <v>-0.2</v>
      </c>
      <c r="AD172" s="3">
        <v>0</v>
      </c>
      <c r="AE172" s="3">
        <f t="shared" si="81"/>
        <v>-0.2</v>
      </c>
      <c r="AF172" s="3">
        <v>0</v>
      </c>
      <c r="AG172" s="3">
        <f t="shared" si="82"/>
        <v>-0.2</v>
      </c>
      <c r="AH172" s="3">
        <v>0</v>
      </c>
      <c r="AI172" s="3">
        <f t="shared" si="83"/>
        <v>-0.2</v>
      </c>
      <c r="AJ172" s="3">
        <f t="shared" si="84"/>
        <v>-0.125</v>
      </c>
      <c r="AK172" s="3">
        <v>0</v>
      </c>
      <c r="AL172" s="3">
        <f t="shared" si="85"/>
        <v>-0.2</v>
      </c>
      <c r="AM172" s="3">
        <v>0</v>
      </c>
      <c r="AN172" s="3">
        <f t="shared" si="86"/>
        <v>-0.2</v>
      </c>
      <c r="AO172" s="3">
        <v>1</v>
      </c>
      <c r="AP172" s="3">
        <f t="shared" si="87"/>
        <v>0</v>
      </c>
      <c r="AQ172" s="3">
        <v>0</v>
      </c>
      <c r="AR172" s="3">
        <f t="shared" si="88"/>
        <v>-0.2</v>
      </c>
      <c r="AS172" s="3">
        <v>2</v>
      </c>
      <c r="AT172" s="3">
        <f t="shared" si="89"/>
        <v>0.2</v>
      </c>
      <c r="AU172" s="3">
        <f t="shared" si="90"/>
        <v>-8.0000000000000016E-2</v>
      </c>
      <c r="AV172" s="3">
        <v>3</v>
      </c>
      <c r="AW172" s="3">
        <f t="shared" si="91"/>
        <v>1</v>
      </c>
      <c r="AX172" s="3">
        <v>3</v>
      </c>
      <c r="AY172" s="3">
        <f t="shared" si="92"/>
        <v>1</v>
      </c>
      <c r="AZ172" s="3">
        <v>3</v>
      </c>
      <c r="BA172" s="3">
        <f t="shared" si="93"/>
        <v>1</v>
      </c>
      <c r="BB172" s="3">
        <f t="shared" si="94"/>
        <v>1</v>
      </c>
      <c r="BC172" s="3">
        <v>0</v>
      </c>
      <c r="BD172" s="3">
        <f t="shared" si="95"/>
        <v>-0.5</v>
      </c>
      <c r="BE172" s="3">
        <v>3</v>
      </c>
      <c r="BF172" s="3">
        <f t="shared" si="96"/>
        <v>1</v>
      </c>
      <c r="BG172" s="3">
        <v>3</v>
      </c>
      <c r="BH172" s="3">
        <f t="shared" si="97"/>
        <v>1</v>
      </c>
      <c r="BI172" s="3">
        <f t="shared" si="98"/>
        <v>0.5</v>
      </c>
      <c r="BJ172" s="3">
        <f t="shared" si="68"/>
        <v>0.46583333333333332</v>
      </c>
    </row>
    <row r="173" spans="1:62" ht="15" x14ac:dyDescent="0.2">
      <c r="A173" s="3" t="s">
        <v>1504</v>
      </c>
      <c r="B173" s="21" t="s">
        <v>3151</v>
      </c>
      <c r="C173" s="3" t="s">
        <v>1505</v>
      </c>
      <c r="D173" s="3" t="s">
        <v>124</v>
      </c>
      <c r="E173" s="3" t="s">
        <v>577</v>
      </c>
      <c r="F173" s="3">
        <v>5</v>
      </c>
      <c r="G173" s="3">
        <f t="shared" si="69"/>
        <v>1</v>
      </c>
      <c r="H173" s="3">
        <v>5</v>
      </c>
      <c r="I173" s="3">
        <f t="shared" si="70"/>
        <v>1</v>
      </c>
      <c r="J173" s="3">
        <v>3</v>
      </c>
      <c r="K173" s="3">
        <f t="shared" si="71"/>
        <v>0.5</v>
      </c>
      <c r="L173" s="3">
        <f t="shared" si="72"/>
        <v>0.83333333333333337</v>
      </c>
      <c r="M173" s="3">
        <v>5</v>
      </c>
      <c r="N173" s="3">
        <f t="shared" si="100"/>
        <v>1</v>
      </c>
      <c r="O173" s="3">
        <v>5</v>
      </c>
      <c r="P173" s="3">
        <f t="shared" si="100"/>
        <v>1</v>
      </c>
      <c r="Q173" s="3">
        <v>4</v>
      </c>
      <c r="R173" s="3">
        <f t="shared" si="74"/>
        <v>0.75</v>
      </c>
      <c r="S173" s="3">
        <f t="shared" si="75"/>
        <v>0.91666666666666663</v>
      </c>
      <c r="T173" s="3">
        <v>4</v>
      </c>
      <c r="U173" s="3">
        <f t="shared" si="76"/>
        <v>0.6</v>
      </c>
      <c r="V173" s="3">
        <v>1</v>
      </c>
      <c r="W173" s="3">
        <f t="shared" si="77"/>
        <v>0</v>
      </c>
      <c r="X173" s="3">
        <v>1</v>
      </c>
      <c r="Y173" s="3">
        <f t="shared" si="78"/>
        <v>0</v>
      </c>
      <c r="Z173" s="3">
        <v>0</v>
      </c>
      <c r="AA173" s="3">
        <f t="shared" si="79"/>
        <v>-0.2</v>
      </c>
      <c r="AB173" s="3">
        <v>1</v>
      </c>
      <c r="AC173" s="3">
        <f t="shared" si="80"/>
        <v>0</v>
      </c>
      <c r="AD173" s="3">
        <v>0</v>
      </c>
      <c r="AE173" s="3">
        <f t="shared" si="81"/>
        <v>-0.2</v>
      </c>
      <c r="AF173" s="3">
        <v>0</v>
      </c>
      <c r="AG173" s="3">
        <f t="shared" si="82"/>
        <v>-0.2</v>
      </c>
      <c r="AH173" s="3">
        <v>0</v>
      </c>
      <c r="AI173" s="3">
        <f t="shared" si="83"/>
        <v>-0.2</v>
      </c>
      <c r="AJ173" s="3">
        <f t="shared" si="84"/>
        <v>-2.5000000000000008E-2</v>
      </c>
      <c r="AK173" s="3">
        <v>1</v>
      </c>
      <c r="AL173" s="3">
        <f t="shared" si="85"/>
        <v>0</v>
      </c>
      <c r="AM173" s="3">
        <v>0</v>
      </c>
      <c r="AN173" s="3">
        <f t="shared" si="86"/>
        <v>-0.2</v>
      </c>
      <c r="AO173" s="3">
        <v>0</v>
      </c>
      <c r="AP173" s="3">
        <f t="shared" si="87"/>
        <v>-0.2</v>
      </c>
      <c r="AQ173" s="3">
        <v>1</v>
      </c>
      <c r="AR173" s="3">
        <f t="shared" si="88"/>
        <v>0</v>
      </c>
      <c r="AS173" s="3">
        <v>0</v>
      </c>
      <c r="AT173" s="3">
        <f t="shared" si="89"/>
        <v>-0.2</v>
      </c>
      <c r="AU173" s="3">
        <f t="shared" si="90"/>
        <v>-0.12000000000000002</v>
      </c>
      <c r="AV173" s="3">
        <v>3</v>
      </c>
      <c r="AW173" s="3">
        <f t="shared" si="91"/>
        <v>1</v>
      </c>
      <c r="AX173" s="3">
        <v>3</v>
      </c>
      <c r="AY173" s="3">
        <f t="shared" si="92"/>
        <v>1</v>
      </c>
      <c r="AZ173" s="3">
        <v>2</v>
      </c>
      <c r="BA173" s="3">
        <f t="shared" si="93"/>
        <v>0.5</v>
      </c>
      <c r="BB173" s="3">
        <f t="shared" si="94"/>
        <v>0.83333333333333337</v>
      </c>
      <c r="BC173" s="3">
        <v>0</v>
      </c>
      <c r="BD173" s="3">
        <f t="shared" si="95"/>
        <v>-0.5</v>
      </c>
      <c r="BE173" s="3">
        <v>3</v>
      </c>
      <c r="BF173" s="3">
        <f t="shared" si="96"/>
        <v>1</v>
      </c>
      <c r="BG173" s="3">
        <v>3</v>
      </c>
      <c r="BH173" s="3">
        <f t="shared" si="97"/>
        <v>1</v>
      </c>
      <c r="BI173" s="3">
        <f t="shared" si="98"/>
        <v>0.5</v>
      </c>
      <c r="BJ173" s="3">
        <f t="shared" si="68"/>
        <v>0.48972222222222223</v>
      </c>
    </row>
    <row r="174" spans="1:62" ht="15" x14ac:dyDescent="0.2">
      <c r="A174" s="3" t="s">
        <v>1511</v>
      </c>
      <c r="B174" s="21" t="s">
        <v>3137</v>
      </c>
      <c r="C174" s="3" t="s">
        <v>1512</v>
      </c>
      <c r="D174" s="3" t="s">
        <v>144</v>
      </c>
      <c r="E174" s="3" t="s">
        <v>1513</v>
      </c>
      <c r="F174" s="3">
        <v>5</v>
      </c>
      <c r="G174" s="3">
        <f t="shared" si="69"/>
        <v>1</v>
      </c>
      <c r="H174" s="3">
        <v>5</v>
      </c>
      <c r="I174" s="3">
        <f t="shared" si="70"/>
        <v>1</v>
      </c>
      <c r="J174" s="3">
        <v>5</v>
      </c>
      <c r="K174" s="3">
        <f t="shared" si="71"/>
        <v>1</v>
      </c>
      <c r="L174" s="3">
        <f t="shared" si="72"/>
        <v>1</v>
      </c>
      <c r="M174" s="3">
        <v>5</v>
      </c>
      <c r="N174" s="3">
        <f t="shared" si="100"/>
        <v>1</v>
      </c>
      <c r="O174" s="3">
        <v>5</v>
      </c>
      <c r="P174" s="3">
        <f t="shared" si="100"/>
        <v>1</v>
      </c>
      <c r="Q174" s="3">
        <v>5</v>
      </c>
      <c r="R174" s="3">
        <f t="shared" si="74"/>
        <v>1</v>
      </c>
      <c r="S174" s="3">
        <f t="shared" si="75"/>
        <v>1</v>
      </c>
      <c r="T174" s="3">
        <v>2</v>
      </c>
      <c r="U174" s="3">
        <f t="shared" si="76"/>
        <v>0.2</v>
      </c>
      <c r="V174" s="3">
        <v>1</v>
      </c>
      <c r="W174" s="3">
        <f t="shared" si="77"/>
        <v>0</v>
      </c>
      <c r="X174" s="3">
        <v>1</v>
      </c>
      <c r="Y174" s="3">
        <f t="shared" si="78"/>
        <v>0</v>
      </c>
      <c r="Z174" s="3">
        <v>0</v>
      </c>
      <c r="AA174" s="3">
        <f t="shared" si="79"/>
        <v>-0.2</v>
      </c>
      <c r="AB174" s="3">
        <v>1</v>
      </c>
      <c r="AC174" s="3">
        <f t="shared" si="80"/>
        <v>0</v>
      </c>
      <c r="AD174" s="3">
        <v>1</v>
      </c>
      <c r="AE174" s="3">
        <f t="shared" si="81"/>
        <v>0</v>
      </c>
      <c r="AF174" s="3">
        <v>0</v>
      </c>
      <c r="AG174" s="3">
        <f t="shared" si="82"/>
        <v>-0.2</v>
      </c>
      <c r="AH174" s="3">
        <v>1</v>
      </c>
      <c r="AI174" s="3">
        <f t="shared" si="83"/>
        <v>0</v>
      </c>
      <c r="AJ174" s="3">
        <f t="shared" si="84"/>
        <v>-2.5000000000000001E-2</v>
      </c>
      <c r="AK174" s="3">
        <v>2</v>
      </c>
      <c r="AL174" s="3">
        <f t="shared" si="85"/>
        <v>0.2</v>
      </c>
      <c r="AM174" s="3">
        <v>0</v>
      </c>
      <c r="AN174" s="3">
        <f t="shared" si="86"/>
        <v>-0.2</v>
      </c>
      <c r="AO174" s="3">
        <v>1</v>
      </c>
      <c r="AP174" s="3">
        <f t="shared" si="87"/>
        <v>0</v>
      </c>
      <c r="AQ174" s="3">
        <v>1</v>
      </c>
      <c r="AR174" s="3">
        <f t="shared" si="88"/>
        <v>0</v>
      </c>
      <c r="AS174" s="3">
        <v>1</v>
      </c>
      <c r="AT174" s="3">
        <f t="shared" si="89"/>
        <v>0</v>
      </c>
      <c r="AU174" s="3">
        <f t="shared" si="90"/>
        <v>0</v>
      </c>
      <c r="AV174" s="3">
        <v>2</v>
      </c>
      <c r="AW174" s="3">
        <f t="shared" si="91"/>
        <v>0.5</v>
      </c>
      <c r="AX174" s="3">
        <v>1</v>
      </c>
      <c r="AY174" s="3">
        <f t="shared" si="92"/>
        <v>0</v>
      </c>
      <c r="AZ174" s="3">
        <v>2</v>
      </c>
      <c r="BA174" s="3">
        <f t="shared" si="93"/>
        <v>0.5</v>
      </c>
      <c r="BB174" s="3">
        <f t="shared" si="94"/>
        <v>0.33333333333333331</v>
      </c>
      <c r="BC174" s="3">
        <v>1</v>
      </c>
      <c r="BD174" s="3">
        <f t="shared" si="95"/>
        <v>0</v>
      </c>
      <c r="BE174" s="3">
        <v>1</v>
      </c>
      <c r="BF174" s="3">
        <f t="shared" si="96"/>
        <v>0</v>
      </c>
      <c r="BG174" s="3">
        <v>1</v>
      </c>
      <c r="BH174" s="3">
        <f t="shared" si="97"/>
        <v>0</v>
      </c>
      <c r="BI174" s="3">
        <f t="shared" si="98"/>
        <v>0</v>
      </c>
      <c r="BJ174" s="3">
        <f t="shared" si="68"/>
        <v>0.38472222222222224</v>
      </c>
    </row>
    <row r="175" spans="1:62" ht="15" x14ac:dyDescent="0.2">
      <c r="A175" s="3" t="s">
        <v>1523</v>
      </c>
      <c r="B175" s="21" t="s">
        <v>3137</v>
      </c>
      <c r="C175" s="3" t="s">
        <v>1524</v>
      </c>
      <c r="D175" s="3" t="s">
        <v>124</v>
      </c>
      <c r="E175" s="3" t="s">
        <v>1525</v>
      </c>
      <c r="G175" s="3">
        <f t="shared" si="69"/>
        <v>-0.25</v>
      </c>
      <c r="I175" s="3">
        <f t="shared" si="70"/>
        <v>-0.25</v>
      </c>
      <c r="K175" s="3">
        <f t="shared" si="71"/>
        <v>-0.25</v>
      </c>
      <c r="L175" s="3" t="str">
        <f t="shared" si="72"/>
        <v/>
      </c>
      <c r="N175" s="3">
        <f t="shared" si="100"/>
        <v>-0.25</v>
      </c>
      <c r="P175" s="3">
        <f t="shared" si="100"/>
        <v>-0.25</v>
      </c>
      <c r="R175" s="3">
        <f t="shared" si="74"/>
        <v>-0.25</v>
      </c>
      <c r="S175" s="3" t="str">
        <f t="shared" si="75"/>
        <v/>
      </c>
      <c r="U175" s="3" t="str">
        <f t="shared" si="76"/>
        <v/>
      </c>
      <c r="W175" s="3" t="str">
        <f t="shared" si="77"/>
        <v/>
      </c>
      <c r="Y175" s="3" t="str">
        <f t="shared" si="78"/>
        <v/>
      </c>
      <c r="AA175" s="3" t="str">
        <f t="shared" si="79"/>
        <v/>
      </c>
      <c r="AC175" s="3" t="str">
        <f t="shared" si="80"/>
        <v/>
      </c>
      <c r="AE175" s="3" t="str">
        <f t="shared" si="81"/>
        <v/>
      </c>
      <c r="AG175" s="3" t="str">
        <f t="shared" si="82"/>
        <v/>
      </c>
      <c r="AI175" s="3" t="str">
        <f t="shared" si="83"/>
        <v/>
      </c>
      <c r="AJ175" s="3" t="str">
        <f t="shared" si="84"/>
        <v/>
      </c>
      <c r="AL175" s="3" t="str">
        <f t="shared" si="85"/>
        <v/>
      </c>
      <c r="AN175" s="3" t="str">
        <f t="shared" si="86"/>
        <v/>
      </c>
      <c r="AP175" s="3" t="str">
        <f t="shared" si="87"/>
        <v/>
      </c>
      <c r="AR175" s="3" t="str">
        <f t="shared" si="88"/>
        <v/>
      </c>
      <c r="AT175" s="3" t="str">
        <f t="shared" si="89"/>
        <v/>
      </c>
      <c r="AU175" s="3" t="str">
        <f t="shared" si="90"/>
        <v/>
      </c>
      <c r="AW175" s="3" t="str">
        <f t="shared" si="91"/>
        <v/>
      </c>
      <c r="AY175" s="3" t="str">
        <f t="shared" si="92"/>
        <v/>
      </c>
      <c r="BA175" s="3" t="str">
        <f t="shared" si="93"/>
        <v/>
      </c>
      <c r="BB175" s="3" t="str">
        <f t="shared" si="94"/>
        <v/>
      </c>
      <c r="BD175" s="3" t="str">
        <f t="shared" si="95"/>
        <v/>
      </c>
      <c r="BF175" s="3" t="str">
        <f t="shared" si="96"/>
        <v/>
      </c>
      <c r="BH175" s="3" t="str">
        <f t="shared" si="97"/>
        <v/>
      </c>
      <c r="BI175" s="3" t="str">
        <f t="shared" si="98"/>
        <v/>
      </c>
      <c r="BJ175" s="3" t="str">
        <f t="shared" si="68"/>
        <v/>
      </c>
    </row>
    <row r="176" spans="1:62" ht="15" x14ac:dyDescent="0.2">
      <c r="A176" s="3" t="s">
        <v>1526</v>
      </c>
      <c r="B176" s="21" t="s">
        <v>3149</v>
      </c>
      <c r="C176" s="3">
        <v>77654</v>
      </c>
      <c r="D176" s="3" t="s">
        <v>144</v>
      </c>
      <c r="E176" s="3" t="s">
        <v>1312</v>
      </c>
      <c r="F176" s="3">
        <v>2</v>
      </c>
      <c r="G176" s="3">
        <f t="shared" si="69"/>
        <v>0.25</v>
      </c>
      <c r="H176" s="3">
        <v>4</v>
      </c>
      <c r="I176" s="3">
        <f t="shared" si="70"/>
        <v>0.75</v>
      </c>
      <c r="J176" s="3">
        <v>3</v>
      </c>
      <c r="K176" s="3">
        <f t="shared" si="71"/>
        <v>0.5</v>
      </c>
      <c r="L176" s="3">
        <f t="shared" si="72"/>
        <v>0.5</v>
      </c>
      <c r="M176" s="3">
        <v>3</v>
      </c>
      <c r="N176" s="3">
        <f t="shared" si="100"/>
        <v>0.5</v>
      </c>
      <c r="O176" s="3">
        <v>3</v>
      </c>
      <c r="P176" s="3">
        <f t="shared" si="100"/>
        <v>0.5</v>
      </c>
      <c r="Q176" s="3">
        <v>1</v>
      </c>
      <c r="R176" s="3">
        <f t="shared" si="74"/>
        <v>0</v>
      </c>
      <c r="S176" s="3">
        <f t="shared" si="75"/>
        <v>0.33333333333333331</v>
      </c>
      <c r="T176" s="3">
        <v>0</v>
      </c>
      <c r="U176" s="3">
        <f t="shared" si="76"/>
        <v>-0.2</v>
      </c>
      <c r="V176" s="3">
        <v>1</v>
      </c>
      <c r="W176" s="3">
        <f t="shared" si="77"/>
        <v>0</v>
      </c>
      <c r="X176" s="3">
        <v>1</v>
      </c>
      <c r="Y176" s="3">
        <f t="shared" si="78"/>
        <v>0</v>
      </c>
      <c r="Z176" s="3">
        <v>0</v>
      </c>
      <c r="AA176" s="3">
        <f t="shared" si="79"/>
        <v>-0.2</v>
      </c>
      <c r="AB176" s="3">
        <v>0</v>
      </c>
      <c r="AC176" s="3">
        <f t="shared" si="80"/>
        <v>-0.2</v>
      </c>
      <c r="AD176" s="3">
        <v>0</v>
      </c>
      <c r="AE176" s="3">
        <f t="shared" si="81"/>
        <v>-0.2</v>
      </c>
      <c r="AF176" s="3">
        <v>1</v>
      </c>
      <c r="AG176" s="3">
        <f t="shared" si="82"/>
        <v>0</v>
      </c>
      <c r="AH176" s="3">
        <v>0</v>
      </c>
      <c r="AI176" s="3">
        <f t="shared" si="83"/>
        <v>-0.2</v>
      </c>
      <c r="AJ176" s="3">
        <f t="shared" si="84"/>
        <v>-0.125</v>
      </c>
      <c r="AK176" s="3">
        <v>0</v>
      </c>
      <c r="AL176" s="3">
        <f t="shared" si="85"/>
        <v>-0.2</v>
      </c>
      <c r="AM176" s="3">
        <v>0</v>
      </c>
      <c r="AN176" s="3">
        <f t="shared" si="86"/>
        <v>-0.2</v>
      </c>
      <c r="AO176" s="3">
        <v>0</v>
      </c>
      <c r="AP176" s="3">
        <f t="shared" si="87"/>
        <v>-0.2</v>
      </c>
      <c r="AQ176" s="3">
        <v>0</v>
      </c>
      <c r="AR176" s="3">
        <f t="shared" si="88"/>
        <v>-0.2</v>
      </c>
      <c r="AS176" s="3">
        <v>0</v>
      </c>
      <c r="AT176" s="3">
        <f t="shared" si="89"/>
        <v>-0.2</v>
      </c>
      <c r="AU176" s="3">
        <f t="shared" si="90"/>
        <v>-0.2</v>
      </c>
      <c r="AV176" s="3">
        <v>3</v>
      </c>
      <c r="AW176" s="3">
        <f t="shared" si="91"/>
        <v>1</v>
      </c>
      <c r="AX176" s="3">
        <v>3</v>
      </c>
      <c r="AY176" s="3">
        <f t="shared" si="92"/>
        <v>1</v>
      </c>
      <c r="AZ176" s="3">
        <v>1</v>
      </c>
      <c r="BA176" s="3">
        <f t="shared" si="93"/>
        <v>0</v>
      </c>
      <c r="BB176" s="3">
        <f t="shared" si="94"/>
        <v>0.66666666666666663</v>
      </c>
      <c r="BC176" s="3">
        <v>0</v>
      </c>
      <c r="BD176" s="3">
        <f t="shared" si="95"/>
        <v>-0.5</v>
      </c>
      <c r="BE176" s="3">
        <v>2</v>
      </c>
      <c r="BF176" s="3">
        <f t="shared" si="96"/>
        <v>0.5</v>
      </c>
      <c r="BG176" s="3">
        <v>2</v>
      </c>
      <c r="BH176" s="3">
        <f t="shared" si="97"/>
        <v>0.5</v>
      </c>
      <c r="BI176" s="3">
        <f t="shared" si="98"/>
        <v>0.16666666666666666</v>
      </c>
      <c r="BJ176" s="3">
        <f t="shared" si="68"/>
        <v>0.22361111111111109</v>
      </c>
    </row>
    <row r="177" spans="1:62" ht="15" x14ac:dyDescent="0.2">
      <c r="A177" s="3" t="s">
        <v>1532</v>
      </c>
      <c r="B177" s="21" t="s">
        <v>3137</v>
      </c>
      <c r="C177" s="3" t="s">
        <v>1533</v>
      </c>
      <c r="D177" s="3" t="s">
        <v>144</v>
      </c>
      <c r="E177" s="3" t="s">
        <v>755</v>
      </c>
      <c r="F177" s="3">
        <v>5</v>
      </c>
      <c r="G177" s="3">
        <f t="shared" si="69"/>
        <v>1</v>
      </c>
      <c r="H177" s="3">
        <v>5</v>
      </c>
      <c r="I177" s="3">
        <f t="shared" si="70"/>
        <v>1</v>
      </c>
      <c r="J177" s="3">
        <v>4</v>
      </c>
      <c r="K177" s="3">
        <f t="shared" si="71"/>
        <v>0.75</v>
      </c>
      <c r="L177" s="3">
        <f t="shared" si="72"/>
        <v>0.91666666666666663</v>
      </c>
      <c r="M177" s="3">
        <v>5</v>
      </c>
      <c r="N177" s="3">
        <f t="shared" si="100"/>
        <v>1</v>
      </c>
      <c r="O177" s="3">
        <v>5</v>
      </c>
      <c r="P177" s="3">
        <f t="shared" si="100"/>
        <v>1</v>
      </c>
      <c r="Q177" s="3">
        <v>5</v>
      </c>
      <c r="R177" s="3">
        <f t="shared" si="74"/>
        <v>1</v>
      </c>
      <c r="S177" s="3">
        <f t="shared" si="75"/>
        <v>1</v>
      </c>
      <c r="T177" s="3">
        <v>1</v>
      </c>
      <c r="U177" s="3">
        <f t="shared" si="76"/>
        <v>0</v>
      </c>
      <c r="V177" s="3">
        <v>2</v>
      </c>
      <c r="W177" s="3">
        <f t="shared" si="77"/>
        <v>0.2</v>
      </c>
      <c r="X177" s="3">
        <v>1</v>
      </c>
      <c r="Y177" s="3">
        <f t="shared" si="78"/>
        <v>0</v>
      </c>
      <c r="Z177" s="3">
        <v>2</v>
      </c>
      <c r="AA177" s="3">
        <f t="shared" si="79"/>
        <v>0.2</v>
      </c>
      <c r="AB177" s="3">
        <v>2</v>
      </c>
      <c r="AC177" s="3">
        <f t="shared" si="80"/>
        <v>0.2</v>
      </c>
      <c r="AD177" s="3">
        <v>0</v>
      </c>
      <c r="AE177" s="3">
        <f t="shared" si="81"/>
        <v>-0.2</v>
      </c>
      <c r="AF177" s="3">
        <v>0</v>
      </c>
      <c r="AG177" s="3">
        <f t="shared" si="82"/>
        <v>-0.2</v>
      </c>
      <c r="AH177" s="3">
        <v>2</v>
      </c>
      <c r="AI177" s="3">
        <f t="shared" si="83"/>
        <v>0.2</v>
      </c>
      <c r="AJ177" s="3">
        <f t="shared" si="84"/>
        <v>5.000000000000001E-2</v>
      </c>
      <c r="AK177" s="3">
        <v>2</v>
      </c>
      <c r="AL177" s="3">
        <f t="shared" si="85"/>
        <v>0.2</v>
      </c>
      <c r="AM177" s="3">
        <v>0</v>
      </c>
      <c r="AN177" s="3">
        <f t="shared" si="86"/>
        <v>-0.2</v>
      </c>
      <c r="AO177" s="3">
        <v>0</v>
      </c>
      <c r="AP177" s="3">
        <f t="shared" si="87"/>
        <v>-0.2</v>
      </c>
      <c r="AQ177" s="3">
        <v>0</v>
      </c>
      <c r="AR177" s="3">
        <f t="shared" si="88"/>
        <v>-0.2</v>
      </c>
      <c r="AS177" s="3">
        <v>0</v>
      </c>
      <c r="AT177" s="3">
        <f t="shared" si="89"/>
        <v>-0.2</v>
      </c>
      <c r="AU177" s="3">
        <f t="shared" si="90"/>
        <v>-0.12000000000000002</v>
      </c>
      <c r="AV177" s="3">
        <v>3</v>
      </c>
      <c r="AW177" s="3">
        <f t="shared" si="91"/>
        <v>1</v>
      </c>
      <c r="AX177" s="3">
        <v>3</v>
      </c>
      <c r="AY177" s="3">
        <f t="shared" si="92"/>
        <v>1</v>
      </c>
      <c r="AZ177" s="3">
        <v>3</v>
      </c>
      <c r="BA177" s="3">
        <f t="shared" si="93"/>
        <v>1</v>
      </c>
      <c r="BB177" s="3">
        <f t="shared" si="94"/>
        <v>1</v>
      </c>
      <c r="BC177" s="3">
        <v>3</v>
      </c>
      <c r="BD177" s="3">
        <f t="shared" si="95"/>
        <v>1</v>
      </c>
      <c r="BE177" s="3">
        <v>3</v>
      </c>
      <c r="BF177" s="3">
        <f t="shared" si="96"/>
        <v>1</v>
      </c>
      <c r="BG177" s="3">
        <v>3</v>
      </c>
      <c r="BH177" s="3">
        <f t="shared" si="97"/>
        <v>1</v>
      </c>
      <c r="BI177" s="3">
        <f t="shared" si="98"/>
        <v>1</v>
      </c>
      <c r="BJ177" s="3">
        <f t="shared" si="68"/>
        <v>0.64111111111111108</v>
      </c>
    </row>
    <row r="178" spans="1:62" ht="15" x14ac:dyDescent="0.2">
      <c r="A178" s="3" t="s">
        <v>1540</v>
      </c>
      <c r="B178" s="21" t="s">
        <v>3140</v>
      </c>
      <c r="C178" s="3" t="s">
        <v>1541</v>
      </c>
      <c r="D178" s="3" t="s">
        <v>113</v>
      </c>
      <c r="E178" s="3" t="s">
        <v>1542</v>
      </c>
      <c r="F178" s="3">
        <v>5</v>
      </c>
      <c r="G178" s="3">
        <f t="shared" si="69"/>
        <v>1</v>
      </c>
      <c r="H178" s="3">
        <v>5</v>
      </c>
      <c r="I178" s="3">
        <f t="shared" si="70"/>
        <v>1</v>
      </c>
      <c r="J178" s="3">
        <v>2</v>
      </c>
      <c r="K178" s="3">
        <f t="shared" si="71"/>
        <v>0.25</v>
      </c>
      <c r="L178" s="3">
        <f t="shared" si="72"/>
        <v>0.75</v>
      </c>
      <c r="M178" s="3">
        <v>5</v>
      </c>
      <c r="N178" s="3">
        <f t="shared" si="100"/>
        <v>1</v>
      </c>
      <c r="O178" s="3">
        <v>5</v>
      </c>
      <c r="P178" s="3">
        <f t="shared" si="100"/>
        <v>1</v>
      </c>
      <c r="Q178" s="3">
        <v>5</v>
      </c>
      <c r="R178" s="3">
        <f t="shared" si="74"/>
        <v>1</v>
      </c>
      <c r="S178" s="3">
        <f t="shared" si="75"/>
        <v>1</v>
      </c>
      <c r="T178" s="3">
        <v>4</v>
      </c>
      <c r="U178" s="3">
        <f t="shared" si="76"/>
        <v>0.6</v>
      </c>
      <c r="V178" s="3">
        <v>4</v>
      </c>
      <c r="W178" s="3">
        <f t="shared" si="77"/>
        <v>0.6</v>
      </c>
      <c r="X178" s="3">
        <v>6</v>
      </c>
      <c r="Y178" s="3">
        <f t="shared" si="78"/>
        <v>1</v>
      </c>
      <c r="Z178" s="3">
        <v>6</v>
      </c>
      <c r="AA178" s="3">
        <f t="shared" si="79"/>
        <v>1</v>
      </c>
      <c r="AB178" s="3">
        <v>6</v>
      </c>
      <c r="AC178" s="3">
        <f t="shared" si="80"/>
        <v>1</v>
      </c>
      <c r="AD178" s="3">
        <v>4</v>
      </c>
      <c r="AE178" s="3">
        <f t="shared" si="81"/>
        <v>0.6</v>
      </c>
      <c r="AF178" s="3">
        <v>6</v>
      </c>
      <c r="AG178" s="3">
        <f t="shared" si="82"/>
        <v>1</v>
      </c>
      <c r="AH178" s="3">
        <v>6</v>
      </c>
      <c r="AI178" s="3">
        <f t="shared" si="83"/>
        <v>1</v>
      </c>
      <c r="AJ178" s="3">
        <f t="shared" si="84"/>
        <v>0.85</v>
      </c>
      <c r="AK178" s="3">
        <v>6</v>
      </c>
      <c r="AL178" s="3">
        <f t="shared" si="85"/>
        <v>1</v>
      </c>
      <c r="AM178" s="3">
        <v>0</v>
      </c>
      <c r="AN178" s="3">
        <f t="shared" si="86"/>
        <v>-0.2</v>
      </c>
      <c r="AO178" s="3">
        <v>6</v>
      </c>
      <c r="AP178" s="3">
        <f t="shared" si="87"/>
        <v>1</v>
      </c>
      <c r="AQ178" s="3">
        <v>6</v>
      </c>
      <c r="AR178" s="3">
        <f t="shared" si="88"/>
        <v>1</v>
      </c>
      <c r="AS178" s="3">
        <v>2</v>
      </c>
      <c r="AT178" s="3">
        <f t="shared" si="89"/>
        <v>0.2</v>
      </c>
      <c r="AU178" s="3">
        <f t="shared" si="90"/>
        <v>0.6</v>
      </c>
      <c r="AV178" s="3">
        <v>3</v>
      </c>
      <c r="AW178" s="3">
        <f t="shared" si="91"/>
        <v>1</v>
      </c>
      <c r="AX178" s="3">
        <v>3</v>
      </c>
      <c r="AY178" s="3">
        <f t="shared" si="92"/>
        <v>1</v>
      </c>
      <c r="AZ178" s="3">
        <v>2</v>
      </c>
      <c r="BA178" s="3">
        <f t="shared" si="93"/>
        <v>0.5</v>
      </c>
      <c r="BB178" s="3">
        <f t="shared" si="94"/>
        <v>0.83333333333333337</v>
      </c>
      <c r="BC178" s="3">
        <v>2</v>
      </c>
      <c r="BD178" s="3">
        <f t="shared" si="95"/>
        <v>0.5</v>
      </c>
      <c r="BE178" s="3">
        <v>3</v>
      </c>
      <c r="BF178" s="3">
        <f t="shared" si="96"/>
        <v>1</v>
      </c>
      <c r="BG178" s="3">
        <v>2</v>
      </c>
      <c r="BH178" s="3">
        <f t="shared" si="97"/>
        <v>0.5</v>
      </c>
      <c r="BI178" s="3">
        <f t="shared" si="98"/>
        <v>0.66666666666666663</v>
      </c>
      <c r="BJ178" s="3">
        <f t="shared" si="68"/>
        <v>0.78333333333333333</v>
      </c>
    </row>
    <row r="179" spans="1:62" ht="15" x14ac:dyDescent="0.2">
      <c r="A179" s="3" t="s">
        <v>1552</v>
      </c>
      <c r="B179" s="21" t="s">
        <v>3150</v>
      </c>
      <c r="C179" s="3" t="s">
        <v>1553</v>
      </c>
      <c r="D179" s="3" t="s">
        <v>144</v>
      </c>
      <c r="E179" s="3" t="s">
        <v>1554</v>
      </c>
      <c r="F179" s="3">
        <v>5</v>
      </c>
      <c r="G179" s="3">
        <f t="shared" si="69"/>
        <v>1</v>
      </c>
      <c r="H179" s="3">
        <v>5</v>
      </c>
      <c r="I179" s="3">
        <f t="shared" si="70"/>
        <v>1</v>
      </c>
      <c r="J179" s="3">
        <v>5</v>
      </c>
      <c r="K179" s="3">
        <f t="shared" si="71"/>
        <v>1</v>
      </c>
      <c r="L179" s="3">
        <f t="shared" si="72"/>
        <v>1</v>
      </c>
      <c r="M179" s="3">
        <v>5</v>
      </c>
      <c r="N179" s="3">
        <f t="shared" si="100"/>
        <v>1</v>
      </c>
      <c r="O179" s="3">
        <v>5</v>
      </c>
      <c r="P179" s="3">
        <f t="shared" si="100"/>
        <v>1</v>
      </c>
      <c r="Q179" s="3">
        <v>3</v>
      </c>
      <c r="R179" s="3">
        <f t="shared" si="74"/>
        <v>0.5</v>
      </c>
      <c r="S179" s="3">
        <f t="shared" si="75"/>
        <v>0.83333333333333337</v>
      </c>
      <c r="T179" s="3">
        <v>2</v>
      </c>
      <c r="U179" s="3">
        <f t="shared" si="76"/>
        <v>0.2</v>
      </c>
      <c r="V179" s="3">
        <v>1</v>
      </c>
      <c r="W179" s="3">
        <f t="shared" si="77"/>
        <v>0</v>
      </c>
      <c r="X179" s="3">
        <v>1</v>
      </c>
      <c r="Y179" s="3">
        <f t="shared" si="78"/>
        <v>0</v>
      </c>
      <c r="Z179" s="3">
        <v>0</v>
      </c>
      <c r="AA179" s="3">
        <f t="shared" si="79"/>
        <v>-0.2</v>
      </c>
      <c r="AB179" s="3">
        <v>0</v>
      </c>
      <c r="AC179" s="3">
        <f t="shared" si="80"/>
        <v>-0.2</v>
      </c>
      <c r="AD179" s="3">
        <v>0</v>
      </c>
      <c r="AE179" s="3">
        <f t="shared" si="81"/>
        <v>-0.2</v>
      </c>
      <c r="AF179" s="3">
        <v>0</v>
      </c>
      <c r="AG179" s="3">
        <f t="shared" si="82"/>
        <v>-0.2</v>
      </c>
      <c r="AH179" s="3">
        <v>0</v>
      </c>
      <c r="AI179" s="3">
        <f t="shared" si="83"/>
        <v>-0.2</v>
      </c>
      <c r="AJ179" s="3">
        <f t="shared" si="84"/>
        <v>-0.1</v>
      </c>
      <c r="AK179" s="3">
        <v>0</v>
      </c>
      <c r="AL179" s="3">
        <f t="shared" si="85"/>
        <v>-0.2</v>
      </c>
      <c r="AM179" s="3">
        <v>0</v>
      </c>
      <c r="AN179" s="3">
        <f t="shared" si="86"/>
        <v>-0.2</v>
      </c>
      <c r="AO179" s="3">
        <v>0</v>
      </c>
      <c r="AP179" s="3">
        <f t="shared" si="87"/>
        <v>-0.2</v>
      </c>
      <c r="AQ179" s="3">
        <v>0</v>
      </c>
      <c r="AR179" s="3">
        <f t="shared" si="88"/>
        <v>-0.2</v>
      </c>
      <c r="AS179" s="3">
        <v>0</v>
      </c>
      <c r="AT179" s="3">
        <f t="shared" si="89"/>
        <v>-0.2</v>
      </c>
      <c r="AU179" s="3">
        <f t="shared" si="90"/>
        <v>-0.2</v>
      </c>
      <c r="AV179" s="3">
        <v>2</v>
      </c>
      <c r="AW179" s="3">
        <f t="shared" si="91"/>
        <v>0.5</v>
      </c>
      <c r="AX179" s="3">
        <v>3</v>
      </c>
      <c r="AY179" s="3">
        <f t="shared" si="92"/>
        <v>1</v>
      </c>
      <c r="AZ179" s="3">
        <v>1</v>
      </c>
      <c r="BA179" s="3">
        <f t="shared" si="93"/>
        <v>0</v>
      </c>
      <c r="BB179" s="3">
        <f t="shared" si="94"/>
        <v>0.5</v>
      </c>
      <c r="BC179" s="3">
        <v>1</v>
      </c>
      <c r="BD179" s="3">
        <f t="shared" si="95"/>
        <v>0</v>
      </c>
      <c r="BE179" s="3">
        <v>3</v>
      </c>
      <c r="BF179" s="3">
        <f t="shared" si="96"/>
        <v>1</v>
      </c>
      <c r="BG179" s="3">
        <v>1</v>
      </c>
      <c r="BH179" s="3">
        <f t="shared" si="97"/>
        <v>0</v>
      </c>
      <c r="BI179" s="3">
        <f t="shared" si="98"/>
        <v>0.33333333333333331</v>
      </c>
      <c r="BJ179" s="3">
        <f t="shared" si="68"/>
        <v>0.39444444444444443</v>
      </c>
    </row>
    <row r="180" spans="1:62" ht="15" x14ac:dyDescent="0.2">
      <c r="A180" s="3" t="s">
        <v>1561</v>
      </c>
      <c r="B180" s="21" t="s">
        <v>3149</v>
      </c>
      <c r="C180" s="3" t="s">
        <v>1562</v>
      </c>
      <c r="D180" s="3" t="s">
        <v>124</v>
      </c>
      <c r="E180" s="3" t="s">
        <v>1563</v>
      </c>
      <c r="F180" s="3">
        <v>3</v>
      </c>
      <c r="G180" s="3">
        <f t="shared" si="69"/>
        <v>0.5</v>
      </c>
      <c r="H180" s="3">
        <v>4</v>
      </c>
      <c r="I180" s="3">
        <f t="shared" si="70"/>
        <v>0.75</v>
      </c>
      <c r="J180" s="3">
        <v>4</v>
      </c>
      <c r="K180" s="3">
        <f t="shared" si="71"/>
        <v>0.75</v>
      </c>
      <c r="L180" s="3">
        <f t="shared" si="72"/>
        <v>0.66666666666666663</v>
      </c>
      <c r="M180" s="3">
        <v>4</v>
      </c>
      <c r="N180" s="3">
        <f t="shared" ref="N180:P195" si="101">(M180-1)/4</f>
        <v>0.75</v>
      </c>
      <c r="O180" s="3">
        <v>3</v>
      </c>
      <c r="P180" s="3">
        <f t="shared" si="101"/>
        <v>0.5</v>
      </c>
      <c r="Q180" s="3">
        <v>3</v>
      </c>
      <c r="R180" s="3">
        <f t="shared" si="74"/>
        <v>0.5</v>
      </c>
      <c r="S180" s="3">
        <f t="shared" si="75"/>
        <v>0.58333333333333337</v>
      </c>
      <c r="T180" s="3">
        <v>1</v>
      </c>
      <c r="U180" s="3">
        <f t="shared" si="76"/>
        <v>0</v>
      </c>
      <c r="V180" s="3">
        <v>0</v>
      </c>
      <c r="W180" s="3">
        <f t="shared" si="77"/>
        <v>-0.2</v>
      </c>
      <c r="X180" s="3">
        <v>0</v>
      </c>
      <c r="Y180" s="3">
        <f t="shared" si="78"/>
        <v>-0.2</v>
      </c>
      <c r="Z180" s="3">
        <v>0</v>
      </c>
      <c r="AA180" s="3">
        <f t="shared" si="79"/>
        <v>-0.2</v>
      </c>
      <c r="AB180" s="3">
        <v>0</v>
      </c>
      <c r="AC180" s="3">
        <f t="shared" si="80"/>
        <v>-0.2</v>
      </c>
      <c r="AD180" s="3">
        <v>0</v>
      </c>
      <c r="AE180" s="3">
        <f t="shared" si="81"/>
        <v>-0.2</v>
      </c>
      <c r="AF180" s="3">
        <v>0</v>
      </c>
      <c r="AG180" s="3">
        <f t="shared" si="82"/>
        <v>-0.2</v>
      </c>
      <c r="AH180" s="3">
        <v>0</v>
      </c>
      <c r="AI180" s="3">
        <f t="shared" si="83"/>
        <v>-0.2</v>
      </c>
      <c r="AJ180" s="3">
        <f t="shared" si="84"/>
        <v>-0.17499999999999999</v>
      </c>
      <c r="AK180" s="3">
        <v>0</v>
      </c>
      <c r="AL180" s="3">
        <f t="shared" si="85"/>
        <v>-0.2</v>
      </c>
      <c r="AM180" s="3">
        <v>0</v>
      </c>
      <c r="AN180" s="3">
        <f t="shared" si="86"/>
        <v>-0.2</v>
      </c>
      <c r="AO180" s="3">
        <v>0</v>
      </c>
      <c r="AP180" s="3">
        <f t="shared" si="87"/>
        <v>-0.2</v>
      </c>
      <c r="AQ180" s="3">
        <v>0</v>
      </c>
      <c r="AR180" s="3">
        <f t="shared" si="88"/>
        <v>-0.2</v>
      </c>
      <c r="AS180" s="3">
        <v>0</v>
      </c>
      <c r="AT180" s="3">
        <f t="shared" si="89"/>
        <v>-0.2</v>
      </c>
      <c r="AU180" s="3">
        <f t="shared" si="90"/>
        <v>-0.2</v>
      </c>
      <c r="AV180" s="3">
        <v>1</v>
      </c>
      <c r="AW180" s="3">
        <f t="shared" si="91"/>
        <v>0</v>
      </c>
      <c r="AX180" s="3">
        <v>2</v>
      </c>
      <c r="AY180" s="3">
        <f t="shared" si="92"/>
        <v>0.5</v>
      </c>
      <c r="AZ180" s="3">
        <v>0</v>
      </c>
      <c r="BA180" s="3">
        <f t="shared" si="93"/>
        <v>-0.5</v>
      </c>
      <c r="BB180" s="3">
        <f t="shared" si="94"/>
        <v>0</v>
      </c>
      <c r="BC180" s="3">
        <v>0</v>
      </c>
      <c r="BD180" s="3">
        <f t="shared" si="95"/>
        <v>-0.5</v>
      </c>
      <c r="BE180" s="3">
        <v>2</v>
      </c>
      <c r="BF180" s="3">
        <f t="shared" si="96"/>
        <v>0.5</v>
      </c>
      <c r="BG180" s="3">
        <v>0</v>
      </c>
      <c r="BH180" s="3">
        <f t="shared" si="97"/>
        <v>-0.5</v>
      </c>
      <c r="BI180" s="3">
        <f t="shared" si="98"/>
        <v>-0.16666666666666666</v>
      </c>
      <c r="BJ180" s="3">
        <f t="shared" si="68"/>
        <v>0.11805555555555557</v>
      </c>
    </row>
    <row r="181" spans="1:62" ht="15" x14ac:dyDescent="0.2">
      <c r="A181" s="3" t="s">
        <v>1568</v>
      </c>
      <c r="B181" s="21" t="s">
        <v>3137</v>
      </c>
      <c r="C181" s="3">
        <v>93192</v>
      </c>
      <c r="D181" s="3" t="s">
        <v>113</v>
      </c>
      <c r="E181" s="3" t="s">
        <v>1569</v>
      </c>
      <c r="G181" s="3">
        <f t="shared" si="69"/>
        <v>-0.25</v>
      </c>
      <c r="I181" s="3">
        <f t="shared" si="70"/>
        <v>-0.25</v>
      </c>
      <c r="K181" s="3">
        <f t="shared" si="71"/>
        <v>-0.25</v>
      </c>
      <c r="L181" s="3" t="str">
        <f t="shared" si="72"/>
        <v/>
      </c>
      <c r="N181" s="3">
        <f t="shared" si="101"/>
        <v>-0.25</v>
      </c>
      <c r="P181" s="3">
        <f t="shared" si="101"/>
        <v>-0.25</v>
      </c>
      <c r="R181" s="3">
        <f t="shared" si="74"/>
        <v>-0.25</v>
      </c>
      <c r="S181" s="3" t="str">
        <f t="shared" si="75"/>
        <v/>
      </c>
      <c r="U181" s="3" t="str">
        <f t="shared" si="76"/>
        <v/>
      </c>
      <c r="W181" s="3" t="str">
        <f t="shared" si="77"/>
        <v/>
      </c>
      <c r="Y181" s="3" t="str">
        <f t="shared" si="78"/>
        <v/>
      </c>
      <c r="AA181" s="3" t="str">
        <f t="shared" si="79"/>
        <v/>
      </c>
      <c r="AC181" s="3" t="str">
        <f t="shared" si="80"/>
        <v/>
      </c>
      <c r="AE181" s="3" t="str">
        <f t="shared" si="81"/>
        <v/>
      </c>
      <c r="AG181" s="3" t="str">
        <f t="shared" si="82"/>
        <v/>
      </c>
      <c r="AI181" s="3" t="str">
        <f t="shared" si="83"/>
        <v/>
      </c>
      <c r="AJ181" s="3" t="str">
        <f t="shared" si="84"/>
        <v/>
      </c>
      <c r="AL181" s="3" t="str">
        <f t="shared" si="85"/>
        <v/>
      </c>
      <c r="AN181" s="3" t="str">
        <f t="shared" si="86"/>
        <v/>
      </c>
      <c r="AP181" s="3" t="str">
        <f t="shared" si="87"/>
        <v/>
      </c>
      <c r="AR181" s="3" t="str">
        <f t="shared" si="88"/>
        <v/>
      </c>
      <c r="AT181" s="3" t="str">
        <f t="shared" si="89"/>
        <v/>
      </c>
      <c r="AU181" s="3" t="str">
        <f t="shared" si="90"/>
        <v/>
      </c>
      <c r="AW181" s="3" t="str">
        <f t="shared" si="91"/>
        <v/>
      </c>
      <c r="AY181" s="3" t="str">
        <f t="shared" si="92"/>
        <v/>
      </c>
      <c r="BA181" s="3" t="str">
        <f t="shared" si="93"/>
        <v/>
      </c>
      <c r="BB181" s="3" t="str">
        <f t="shared" si="94"/>
        <v/>
      </c>
      <c r="BD181" s="3" t="str">
        <f t="shared" si="95"/>
        <v/>
      </c>
      <c r="BF181" s="3" t="str">
        <f t="shared" si="96"/>
        <v/>
      </c>
      <c r="BH181" s="3" t="str">
        <f t="shared" si="97"/>
        <v/>
      </c>
      <c r="BI181" s="3" t="str">
        <f t="shared" si="98"/>
        <v/>
      </c>
      <c r="BJ181" s="3" t="str">
        <f t="shared" si="68"/>
        <v/>
      </c>
    </row>
    <row r="182" spans="1:62" ht="15" x14ac:dyDescent="0.2">
      <c r="A182" s="3" t="s">
        <v>1064</v>
      </c>
      <c r="B182" s="21" t="s">
        <v>3137</v>
      </c>
      <c r="C182" s="3" t="s">
        <v>1573</v>
      </c>
      <c r="D182" s="3" t="s">
        <v>124</v>
      </c>
      <c r="E182" s="3" t="s">
        <v>242</v>
      </c>
      <c r="G182" s="3">
        <f t="shared" si="69"/>
        <v>-0.25</v>
      </c>
      <c r="I182" s="3">
        <f t="shared" si="70"/>
        <v>-0.25</v>
      </c>
      <c r="K182" s="3">
        <f t="shared" si="71"/>
        <v>-0.25</v>
      </c>
      <c r="L182" s="3" t="str">
        <f t="shared" si="72"/>
        <v/>
      </c>
      <c r="N182" s="3">
        <f t="shared" si="101"/>
        <v>-0.25</v>
      </c>
      <c r="P182" s="3">
        <f t="shared" si="101"/>
        <v>-0.25</v>
      </c>
      <c r="R182" s="3">
        <f t="shared" si="74"/>
        <v>-0.25</v>
      </c>
      <c r="S182" s="3" t="str">
        <f t="shared" si="75"/>
        <v/>
      </c>
      <c r="U182" s="3" t="str">
        <f t="shared" si="76"/>
        <v/>
      </c>
      <c r="W182" s="3" t="str">
        <f t="shared" si="77"/>
        <v/>
      </c>
      <c r="Y182" s="3" t="str">
        <f t="shared" si="78"/>
        <v/>
      </c>
      <c r="AA182" s="3" t="str">
        <f t="shared" si="79"/>
        <v/>
      </c>
      <c r="AC182" s="3" t="str">
        <f t="shared" si="80"/>
        <v/>
      </c>
      <c r="AE182" s="3" t="str">
        <f t="shared" si="81"/>
        <v/>
      </c>
      <c r="AG182" s="3" t="str">
        <f t="shared" si="82"/>
        <v/>
      </c>
      <c r="AI182" s="3" t="str">
        <f t="shared" si="83"/>
        <v/>
      </c>
      <c r="AJ182" s="3" t="str">
        <f t="shared" si="84"/>
        <v/>
      </c>
      <c r="AL182" s="3" t="str">
        <f t="shared" si="85"/>
        <v/>
      </c>
      <c r="AN182" s="3" t="str">
        <f t="shared" si="86"/>
        <v/>
      </c>
      <c r="AP182" s="3" t="str">
        <f t="shared" si="87"/>
        <v/>
      </c>
      <c r="AR182" s="3" t="str">
        <f t="shared" si="88"/>
        <v/>
      </c>
      <c r="AT182" s="3" t="str">
        <f t="shared" si="89"/>
        <v/>
      </c>
      <c r="AU182" s="3" t="str">
        <f t="shared" si="90"/>
        <v/>
      </c>
      <c r="AW182" s="3" t="str">
        <f t="shared" si="91"/>
        <v/>
      </c>
      <c r="AY182" s="3" t="str">
        <f t="shared" si="92"/>
        <v/>
      </c>
      <c r="BA182" s="3" t="str">
        <f t="shared" si="93"/>
        <v/>
      </c>
      <c r="BB182" s="3" t="str">
        <f t="shared" si="94"/>
        <v/>
      </c>
      <c r="BD182" s="3" t="str">
        <f t="shared" si="95"/>
        <v/>
      </c>
      <c r="BF182" s="3" t="str">
        <f t="shared" si="96"/>
        <v/>
      </c>
      <c r="BH182" s="3" t="str">
        <f t="shared" si="97"/>
        <v/>
      </c>
      <c r="BI182" s="3" t="str">
        <f t="shared" si="98"/>
        <v/>
      </c>
      <c r="BJ182" s="3" t="str">
        <f t="shared" si="68"/>
        <v/>
      </c>
    </row>
    <row r="183" spans="1:62" ht="15" x14ac:dyDescent="0.2">
      <c r="A183" s="3" t="s">
        <v>1577</v>
      </c>
      <c r="B183" s="21" t="s">
        <v>3150</v>
      </c>
      <c r="C183" s="3" t="s">
        <v>1578</v>
      </c>
      <c r="D183" s="3" t="s">
        <v>124</v>
      </c>
      <c r="E183" s="3" t="s">
        <v>800</v>
      </c>
      <c r="F183" s="3">
        <v>4</v>
      </c>
      <c r="G183" s="3">
        <f t="shared" si="69"/>
        <v>0.75</v>
      </c>
      <c r="H183" s="3">
        <v>4</v>
      </c>
      <c r="I183" s="3">
        <f t="shared" si="70"/>
        <v>0.75</v>
      </c>
      <c r="J183" s="3">
        <v>3</v>
      </c>
      <c r="K183" s="3">
        <f t="shared" si="71"/>
        <v>0.5</v>
      </c>
      <c r="L183" s="3">
        <f t="shared" si="72"/>
        <v>0.66666666666666663</v>
      </c>
      <c r="M183" s="3">
        <v>4</v>
      </c>
      <c r="N183" s="3">
        <f t="shared" si="101"/>
        <v>0.75</v>
      </c>
      <c r="O183" s="3">
        <v>3</v>
      </c>
      <c r="P183" s="3">
        <f t="shared" si="101"/>
        <v>0.5</v>
      </c>
      <c r="Q183" s="3">
        <v>3</v>
      </c>
      <c r="R183" s="3">
        <f t="shared" si="74"/>
        <v>0.5</v>
      </c>
      <c r="S183" s="3">
        <f t="shared" si="75"/>
        <v>0.58333333333333337</v>
      </c>
      <c r="T183" s="3">
        <v>2</v>
      </c>
      <c r="U183" s="3">
        <f t="shared" si="76"/>
        <v>0.2</v>
      </c>
      <c r="V183" s="3">
        <v>2</v>
      </c>
      <c r="W183" s="3">
        <f t="shared" si="77"/>
        <v>0.2</v>
      </c>
      <c r="X183" s="3">
        <v>1</v>
      </c>
      <c r="Y183" s="3">
        <f t="shared" si="78"/>
        <v>0</v>
      </c>
      <c r="Z183" s="3">
        <v>3</v>
      </c>
      <c r="AA183" s="3">
        <f t="shared" si="79"/>
        <v>0.4</v>
      </c>
      <c r="AB183" s="3">
        <v>0</v>
      </c>
      <c r="AC183" s="3">
        <f t="shared" si="80"/>
        <v>-0.2</v>
      </c>
      <c r="AD183" s="3">
        <v>0</v>
      </c>
      <c r="AE183" s="3">
        <f t="shared" si="81"/>
        <v>-0.2</v>
      </c>
      <c r="AF183" s="3">
        <v>0</v>
      </c>
      <c r="AG183" s="3">
        <f t="shared" si="82"/>
        <v>-0.2</v>
      </c>
      <c r="AH183" s="3">
        <v>0</v>
      </c>
      <c r="AI183" s="3">
        <f t="shared" si="83"/>
        <v>-0.2</v>
      </c>
      <c r="AJ183" s="3">
        <f t="shared" si="84"/>
        <v>0</v>
      </c>
      <c r="AK183" s="3">
        <v>1</v>
      </c>
      <c r="AL183" s="3">
        <f t="shared" si="85"/>
        <v>0</v>
      </c>
      <c r="AM183" s="3">
        <v>1</v>
      </c>
      <c r="AN183" s="3">
        <f t="shared" si="86"/>
        <v>0</v>
      </c>
      <c r="AO183" s="3">
        <v>0</v>
      </c>
      <c r="AP183" s="3">
        <f t="shared" si="87"/>
        <v>-0.2</v>
      </c>
      <c r="AQ183" s="3">
        <v>0</v>
      </c>
      <c r="AR183" s="3">
        <f t="shared" si="88"/>
        <v>-0.2</v>
      </c>
      <c r="AS183" s="3">
        <v>0</v>
      </c>
      <c r="AT183" s="3">
        <f t="shared" si="89"/>
        <v>-0.2</v>
      </c>
      <c r="AU183" s="3">
        <f t="shared" si="90"/>
        <v>-0.12000000000000002</v>
      </c>
      <c r="AV183" s="3">
        <v>3</v>
      </c>
      <c r="AW183" s="3">
        <f t="shared" si="91"/>
        <v>1</v>
      </c>
      <c r="AX183" s="3">
        <v>3</v>
      </c>
      <c r="AY183" s="3">
        <f t="shared" si="92"/>
        <v>1</v>
      </c>
      <c r="AZ183" s="3">
        <v>2</v>
      </c>
      <c r="BA183" s="3">
        <f t="shared" si="93"/>
        <v>0.5</v>
      </c>
      <c r="BB183" s="3">
        <f t="shared" si="94"/>
        <v>0.83333333333333337</v>
      </c>
      <c r="BC183" s="3">
        <v>1</v>
      </c>
      <c r="BD183" s="3">
        <f t="shared" si="95"/>
        <v>0</v>
      </c>
      <c r="BE183" s="3">
        <v>2</v>
      </c>
      <c r="BF183" s="3">
        <f t="shared" si="96"/>
        <v>0.5</v>
      </c>
      <c r="BG183" s="3">
        <v>2</v>
      </c>
      <c r="BH183" s="3">
        <f t="shared" si="97"/>
        <v>0.5</v>
      </c>
      <c r="BI183" s="3">
        <f t="shared" si="98"/>
        <v>0.33333333333333331</v>
      </c>
      <c r="BJ183" s="3">
        <f t="shared" si="68"/>
        <v>0.38277777777777783</v>
      </c>
    </row>
    <row r="184" spans="1:62" ht="15" x14ac:dyDescent="0.2">
      <c r="A184" s="3" t="s">
        <v>1587</v>
      </c>
      <c r="B184" s="21" t="s">
        <v>3137</v>
      </c>
      <c r="C184" s="3" t="s">
        <v>1588</v>
      </c>
      <c r="D184" s="3" t="s">
        <v>144</v>
      </c>
      <c r="E184" s="3" t="s">
        <v>270</v>
      </c>
      <c r="G184" s="3">
        <f t="shared" si="69"/>
        <v>-0.25</v>
      </c>
      <c r="I184" s="3">
        <f t="shared" si="70"/>
        <v>-0.25</v>
      </c>
      <c r="K184" s="3">
        <f t="shared" si="71"/>
        <v>-0.25</v>
      </c>
      <c r="L184" s="3" t="str">
        <f t="shared" si="72"/>
        <v/>
      </c>
      <c r="N184" s="3">
        <f t="shared" si="101"/>
        <v>-0.25</v>
      </c>
      <c r="P184" s="3">
        <f t="shared" si="101"/>
        <v>-0.25</v>
      </c>
      <c r="R184" s="3">
        <f t="shared" si="74"/>
        <v>-0.25</v>
      </c>
      <c r="S184" s="3" t="str">
        <f t="shared" si="75"/>
        <v/>
      </c>
      <c r="U184" s="3" t="str">
        <f t="shared" si="76"/>
        <v/>
      </c>
      <c r="W184" s="3" t="str">
        <f t="shared" si="77"/>
        <v/>
      </c>
      <c r="Y184" s="3" t="str">
        <f t="shared" si="78"/>
        <v/>
      </c>
      <c r="AA184" s="3" t="str">
        <f t="shared" si="79"/>
        <v/>
      </c>
      <c r="AC184" s="3" t="str">
        <f t="shared" si="80"/>
        <v/>
      </c>
      <c r="AE184" s="3" t="str">
        <f t="shared" si="81"/>
        <v/>
      </c>
      <c r="AG184" s="3" t="str">
        <f t="shared" si="82"/>
        <v/>
      </c>
      <c r="AI184" s="3" t="str">
        <f t="shared" si="83"/>
        <v/>
      </c>
      <c r="AJ184" s="3" t="str">
        <f t="shared" si="84"/>
        <v/>
      </c>
      <c r="AL184" s="3" t="str">
        <f t="shared" si="85"/>
        <v/>
      </c>
      <c r="AN184" s="3" t="str">
        <f t="shared" si="86"/>
        <v/>
      </c>
      <c r="AP184" s="3" t="str">
        <f t="shared" si="87"/>
        <v/>
      </c>
      <c r="AR184" s="3" t="str">
        <f t="shared" si="88"/>
        <v/>
      </c>
      <c r="AT184" s="3" t="str">
        <f t="shared" si="89"/>
        <v/>
      </c>
      <c r="AU184" s="3" t="str">
        <f t="shared" si="90"/>
        <v/>
      </c>
      <c r="AW184" s="3" t="str">
        <f t="shared" si="91"/>
        <v/>
      </c>
      <c r="AY184" s="3" t="str">
        <f t="shared" si="92"/>
        <v/>
      </c>
      <c r="BA184" s="3" t="str">
        <f t="shared" si="93"/>
        <v/>
      </c>
      <c r="BB184" s="3" t="str">
        <f t="shared" si="94"/>
        <v/>
      </c>
      <c r="BD184" s="3" t="str">
        <f t="shared" si="95"/>
        <v/>
      </c>
      <c r="BF184" s="3" t="str">
        <f t="shared" si="96"/>
        <v/>
      </c>
      <c r="BH184" s="3" t="str">
        <f t="shared" si="97"/>
        <v/>
      </c>
      <c r="BI184" s="3" t="str">
        <f t="shared" si="98"/>
        <v/>
      </c>
      <c r="BJ184" s="3" t="str">
        <f t="shared" si="68"/>
        <v/>
      </c>
    </row>
    <row r="185" spans="1:62" ht="15" x14ac:dyDescent="0.2">
      <c r="A185" s="3" t="s">
        <v>1590</v>
      </c>
      <c r="B185" s="21" t="s">
        <v>3149</v>
      </c>
      <c r="C185" s="3" t="s">
        <v>1591</v>
      </c>
      <c r="D185" s="3" t="s">
        <v>113</v>
      </c>
      <c r="E185" s="3" t="s">
        <v>1592</v>
      </c>
      <c r="F185" s="3">
        <v>2</v>
      </c>
      <c r="G185" s="3">
        <f t="shared" si="69"/>
        <v>0.25</v>
      </c>
      <c r="H185" s="3">
        <v>3</v>
      </c>
      <c r="I185" s="3">
        <f t="shared" si="70"/>
        <v>0.5</v>
      </c>
      <c r="J185" s="3">
        <v>1</v>
      </c>
      <c r="K185" s="3">
        <f t="shared" si="71"/>
        <v>0</v>
      </c>
      <c r="L185" s="3">
        <f t="shared" si="72"/>
        <v>0.25</v>
      </c>
      <c r="M185" s="3">
        <v>3</v>
      </c>
      <c r="N185" s="3">
        <f t="shared" si="101"/>
        <v>0.5</v>
      </c>
      <c r="O185" s="3">
        <v>4</v>
      </c>
      <c r="P185" s="3">
        <f t="shared" si="101"/>
        <v>0.75</v>
      </c>
      <c r="Q185" s="3">
        <v>2</v>
      </c>
      <c r="R185" s="3">
        <f t="shared" si="74"/>
        <v>0.25</v>
      </c>
      <c r="S185" s="3">
        <f t="shared" si="75"/>
        <v>0.5</v>
      </c>
      <c r="T185" s="3">
        <v>1</v>
      </c>
      <c r="U185" s="3">
        <f t="shared" si="76"/>
        <v>0</v>
      </c>
      <c r="V185" s="3">
        <v>0</v>
      </c>
      <c r="W185" s="3">
        <f t="shared" si="77"/>
        <v>-0.2</v>
      </c>
      <c r="X185" s="3">
        <v>1</v>
      </c>
      <c r="Y185" s="3">
        <f t="shared" si="78"/>
        <v>0</v>
      </c>
      <c r="Z185" s="3">
        <v>0</v>
      </c>
      <c r="AA185" s="3">
        <f t="shared" si="79"/>
        <v>-0.2</v>
      </c>
      <c r="AB185" s="3">
        <v>0</v>
      </c>
      <c r="AC185" s="3">
        <f t="shared" si="80"/>
        <v>-0.2</v>
      </c>
      <c r="AD185" s="3">
        <v>0</v>
      </c>
      <c r="AE185" s="3">
        <f t="shared" si="81"/>
        <v>-0.2</v>
      </c>
      <c r="AF185" s="3">
        <v>0</v>
      </c>
      <c r="AG185" s="3">
        <f t="shared" si="82"/>
        <v>-0.2</v>
      </c>
      <c r="AH185" s="3">
        <v>0</v>
      </c>
      <c r="AI185" s="3">
        <f t="shared" si="83"/>
        <v>-0.2</v>
      </c>
      <c r="AJ185" s="3">
        <f t="shared" si="84"/>
        <v>-0.15</v>
      </c>
      <c r="AK185" s="3">
        <v>0</v>
      </c>
      <c r="AL185" s="3">
        <f t="shared" si="85"/>
        <v>-0.2</v>
      </c>
      <c r="AM185" s="3">
        <v>0</v>
      </c>
      <c r="AN185" s="3">
        <f t="shared" si="86"/>
        <v>-0.2</v>
      </c>
      <c r="AO185" s="3">
        <v>1</v>
      </c>
      <c r="AP185" s="3">
        <f t="shared" si="87"/>
        <v>0</v>
      </c>
      <c r="AQ185" s="3">
        <v>1</v>
      </c>
      <c r="AR185" s="3">
        <f t="shared" si="88"/>
        <v>0</v>
      </c>
      <c r="AS185" s="3">
        <v>1</v>
      </c>
      <c r="AT185" s="3">
        <f t="shared" si="89"/>
        <v>0</v>
      </c>
      <c r="AU185" s="3">
        <f t="shared" si="90"/>
        <v>-0.08</v>
      </c>
      <c r="AV185" s="3">
        <v>1</v>
      </c>
      <c r="AW185" s="3">
        <f t="shared" si="91"/>
        <v>0</v>
      </c>
      <c r="AX185" s="3">
        <v>0</v>
      </c>
      <c r="AY185" s="3">
        <f t="shared" si="92"/>
        <v>-0.5</v>
      </c>
      <c r="AZ185" s="3">
        <v>1</v>
      </c>
      <c r="BA185" s="3">
        <f t="shared" si="93"/>
        <v>0</v>
      </c>
      <c r="BB185" s="3">
        <f t="shared" si="94"/>
        <v>-0.16666666666666666</v>
      </c>
      <c r="BC185" s="3">
        <v>1</v>
      </c>
      <c r="BD185" s="3">
        <f t="shared" si="95"/>
        <v>0</v>
      </c>
      <c r="BE185" s="3">
        <v>2</v>
      </c>
      <c r="BF185" s="3">
        <f t="shared" si="96"/>
        <v>0.5</v>
      </c>
      <c r="BG185" s="3">
        <v>1</v>
      </c>
      <c r="BH185" s="3">
        <f t="shared" si="97"/>
        <v>0</v>
      </c>
      <c r="BI185" s="3">
        <f t="shared" si="98"/>
        <v>0.16666666666666666</v>
      </c>
      <c r="BJ185" s="3">
        <f t="shared" si="68"/>
        <v>8.666666666666667E-2</v>
      </c>
    </row>
    <row r="186" spans="1:62" ht="15" x14ac:dyDescent="0.2">
      <c r="A186" s="3" t="s">
        <v>1598</v>
      </c>
      <c r="B186" s="21" t="s">
        <v>3137</v>
      </c>
      <c r="C186" s="3" t="s">
        <v>1129</v>
      </c>
      <c r="D186" s="3" t="s">
        <v>124</v>
      </c>
      <c r="E186" s="3" t="s">
        <v>933</v>
      </c>
      <c r="F186" s="3">
        <v>3</v>
      </c>
      <c r="G186" s="3">
        <f t="shared" si="69"/>
        <v>0.5</v>
      </c>
      <c r="H186" s="3">
        <v>3</v>
      </c>
      <c r="I186" s="3">
        <f t="shared" si="70"/>
        <v>0.5</v>
      </c>
      <c r="J186" s="3">
        <v>1</v>
      </c>
      <c r="K186" s="3">
        <f t="shared" si="71"/>
        <v>0</v>
      </c>
      <c r="L186" s="3">
        <f t="shared" si="72"/>
        <v>0.33333333333333331</v>
      </c>
      <c r="M186" s="3">
        <v>2</v>
      </c>
      <c r="N186" s="3">
        <f t="shared" si="101"/>
        <v>0.25</v>
      </c>
      <c r="O186" s="3">
        <v>5</v>
      </c>
      <c r="P186" s="3">
        <f t="shared" si="101"/>
        <v>1</v>
      </c>
      <c r="Q186" s="3">
        <v>4</v>
      </c>
      <c r="R186" s="3">
        <f t="shared" si="74"/>
        <v>0.75</v>
      </c>
      <c r="S186" s="3">
        <f t="shared" si="75"/>
        <v>0.66666666666666663</v>
      </c>
      <c r="T186" s="3">
        <v>1</v>
      </c>
      <c r="U186" s="3">
        <f t="shared" si="76"/>
        <v>0</v>
      </c>
      <c r="V186" s="3">
        <v>0</v>
      </c>
      <c r="W186" s="3">
        <f t="shared" si="77"/>
        <v>-0.2</v>
      </c>
      <c r="X186" s="3">
        <v>0</v>
      </c>
      <c r="Y186" s="3">
        <f t="shared" si="78"/>
        <v>-0.2</v>
      </c>
      <c r="Z186" s="3">
        <v>1</v>
      </c>
      <c r="AA186" s="3">
        <f t="shared" si="79"/>
        <v>0</v>
      </c>
      <c r="AC186" s="3" t="str">
        <f t="shared" si="80"/>
        <v/>
      </c>
      <c r="AE186" s="3" t="str">
        <f t="shared" si="81"/>
        <v/>
      </c>
      <c r="AG186" s="3" t="str">
        <f t="shared" si="82"/>
        <v/>
      </c>
      <c r="AI186" s="3" t="str">
        <f t="shared" si="83"/>
        <v/>
      </c>
      <c r="AJ186" s="3">
        <f t="shared" si="84"/>
        <v>-0.1</v>
      </c>
      <c r="AL186" s="3" t="str">
        <f t="shared" si="85"/>
        <v/>
      </c>
      <c r="AN186" s="3" t="str">
        <f t="shared" si="86"/>
        <v/>
      </c>
      <c r="AP186" s="3" t="str">
        <f t="shared" si="87"/>
        <v/>
      </c>
      <c r="AR186" s="3" t="str">
        <f t="shared" si="88"/>
        <v/>
      </c>
      <c r="AT186" s="3" t="str">
        <f t="shared" si="89"/>
        <v/>
      </c>
      <c r="AU186" s="3" t="str">
        <f t="shared" si="90"/>
        <v/>
      </c>
      <c r="AW186" s="3" t="str">
        <f t="shared" si="91"/>
        <v/>
      </c>
      <c r="AY186" s="3" t="str">
        <f t="shared" si="92"/>
        <v/>
      </c>
      <c r="BA186" s="3" t="str">
        <f t="shared" si="93"/>
        <v/>
      </c>
      <c r="BB186" s="3" t="str">
        <f t="shared" si="94"/>
        <v/>
      </c>
      <c r="BD186" s="3" t="str">
        <f t="shared" si="95"/>
        <v/>
      </c>
      <c r="BF186" s="3" t="str">
        <f t="shared" si="96"/>
        <v/>
      </c>
      <c r="BH186" s="3" t="str">
        <f t="shared" si="97"/>
        <v/>
      </c>
      <c r="BI186" s="3" t="str">
        <f t="shared" si="98"/>
        <v/>
      </c>
      <c r="BJ186" s="3">
        <f t="shared" si="68"/>
        <v>0.3</v>
      </c>
    </row>
    <row r="187" spans="1:62" ht="15" x14ac:dyDescent="0.2">
      <c r="A187" s="3" t="s">
        <v>1605</v>
      </c>
      <c r="B187" s="21" t="s">
        <v>3140</v>
      </c>
      <c r="C187" s="3" t="s">
        <v>1606</v>
      </c>
      <c r="D187" s="3" t="s">
        <v>113</v>
      </c>
      <c r="E187" s="3" t="s">
        <v>1607</v>
      </c>
      <c r="F187" s="3">
        <v>4</v>
      </c>
      <c r="G187" s="3">
        <f t="shared" si="69"/>
        <v>0.75</v>
      </c>
      <c r="H187" s="3">
        <v>5</v>
      </c>
      <c r="I187" s="3">
        <f t="shared" si="70"/>
        <v>1</v>
      </c>
      <c r="J187" s="3">
        <v>4</v>
      </c>
      <c r="K187" s="3">
        <f t="shared" si="71"/>
        <v>0.75</v>
      </c>
      <c r="L187" s="3">
        <f t="shared" si="72"/>
        <v>0.83333333333333337</v>
      </c>
      <c r="M187" s="3">
        <v>4</v>
      </c>
      <c r="N187" s="3">
        <f t="shared" si="101"/>
        <v>0.75</v>
      </c>
      <c r="O187" s="3">
        <v>4</v>
      </c>
      <c r="P187" s="3">
        <f t="shared" si="101"/>
        <v>0.75</v>
      </c>
      <c r="Q187" s="3">
        <v>4</v>
      </c>
      <c r="R187" s="3">
        <f t="shared" si="74"/>
        <v>0.75</v>
      </c>
      <c r="S187" s="3">
        <f t="shared" si="75"/>
        <v>0.75</v>
      </c>
      <c r="T187" s="3">
        <v>3</v>
      </c>
      <c r="U187" s="3">
        <f t="shared" si="76"/>
        <v>0.4</v>
      </c>
      <c r="V187" s="3">
        <v>1</v>
      </c>
      <c r="W187" s="3">
        <f t="shared" si="77"/>
        <v>0</v>
      </c>
      <c r="X187" s="3">
        <v>2</v>
      </c>
      <c r="Y187" s="3">
        <f t="shared" si="78"/>
        <v>0.2</v>
      </c>
      <c r="Z187" s="3">
        <v>0</v>
      </c>
      <c r="AA187" s="3">
        <f t="shared" si="79"/>
        <v>-0.2</v>
      </c>
      <c r="AB187" s="3">
        <v>0</v>
      </c>
      <c r="AC187" s="3">
        <f t="shared" si="80"/>
        <v>-0.2</v>
      </c>
      <c r="AD187" s="3">
        <v>0</v>
      </c>
      <c r="AE187" s="3">
        <f t="shared" si="81"/>
        <v>-0.2</v>
      </c>
      <c r="AF187" s="3">
        <v>0</v>
      </c>
      <c r="AG187" s="3">
        <f t="shared" si="82"/>
        <v>-0.2</v>
      </c>
      <c r="AH187" s="3">
        <v>0</v>
      </c>
      <c r="AI187" s="3">
        <f t="shared" si="83"/>
        <v>-0.2</v>
      </c>
      <c r="AJ187" s="3">
        <f t="shared" si="84"/>
        <v>-4.9999999999999996E-2</v>
      </c>
      <c r="AK187" s="3">
        <v>6</v>
      </c>
      <c r="AL187" s="3">
        <f t="shared" si="85"/>
        <v>1</v>
      </c>
      <c r="AM187" s="3">
        <v>0</v>
      </c>
      <c r="AN187" s="3">
        <f t="shared" si="86"/>
        <v>-0.2</v>
      </c>
      <c r="AO187" s="3">
        <v>1</v>
      </c>
      <c r="AP187" s="3">
        <f t="shared" si="87"/>
        <v>0</v>
      </c>
      <c r="AQ187" s="3">
        <v>1</v>
      </c>
      <c r="AR187" s="3">
        <f t="shared" si="88"/>
        <v>0</v>
      </c>
      <c r="AS187" s="3">
        <v>1</v>
      </c>
      <c r="AT187" s="3">
        <f t="shared" si="89"/>
        <v>0</v>
      </c>
      <c r="AU187" s="3">
        <f t="shared" si="90"/>
        <v>0.16</v>
      </c>
      <c r="AV187" s="3">
        <v>2</v>
      </c>
      <c r="AW187" s="3">
        <f t="shared" si="91"/>
        <v>0.5</v>
      </c>
      <c r="AX187" s="3">
        <v>3</v>
      </c>
      <c r="AY187" s="3">
        <f t="shared" si="92"/>
        <v>1</v>
      </c>
      <c r="AZ187" s="3">
        <v>2</v>
      </c>
      <c r="BA187" s="3">
        <f t="shared" si="93"/>
        <v>0.5</v>
      </c>
      <c r="BB187" s="3">
        <f t="shared" si="94"/>
        <v>0.66666666666666663</v>
      </c>
      <c r="BC187" s="3">
        <v>0</v>
      </c>
      <c r="BD187" s="3">
        <f t="shared" si="95"/>
        <v>-0.5</v>
      </c>
      <c r="BE187" s="3">
        <v>3</v>
      </c>
      <c r="BF187" s="3">
        <f t="shared" si="96"/>
        <v>1</v>
      </c>
      <c r="BG187" s="3">
        <v>2</v>
      </c>
      <c r="BH187" s="3">
        <f t="shared" si="97"/>
        <v>0.5</v>
      </c>
      <c r="BI187" s="3">
        <f t="shared" si="98"/>
        <v>0.33333333333333331</v>
      </c>
      <c r="BJ187" s="3">
        <f t="shared" si="68"/>
        <v>0.44888888888888889</v>
      </c>
    </row>
    <row r="188" spans="1:62" ht="15" x14ac:dyDescent="0.2">
      <c r="A188" s="3" t="s">
        <v>1612</v>
      </c>
      <c r="B188" s="21" t="s">
        <v>3139</v>
      </c>
      <c r="C188" s="3" t="s">
        <v>1613</v>
      </c>
      <c r="D188" s="3" t="s">
        <v>124</v>
      </c>
      <c r="E188" s="3" t="s">
        <v>902</v>
      </c>
      <c r="F188" s="3">
        <v>5</v>
      </c>
      <c r="G188" s="3">
        <f t="shared" si="69"/>
        <v>1</v>
      </c>
      <c r="H188" s="3">
        <v>5</v>
      </c>
      <c r="I188" s="3">
        <f t="shared" si="70"/>
        <v>1</v>
      </c>
      <c r="J188" s="3">
        <v>3</v>
      </c>
      <c r="K188" s="3">
        <f t="shared" si="71"/>
        <v>0.5</v>
      </c>
      <c r="L188" s="3">
        <f t="shared" si="72"/>
        <v>0.83333333333333337</v>
      </c>
      <c r="M188" s="3">
        <v>5</v>
      </c>
      <c r="N188" s="3">
        <f t="shared" si="101"/>
        <v>1</v>
      </c>
      <c r="O188" s="3">
        <v>5</v>
      </c>
      <c r="P188" s="3">
        <f t="shared" si="101"/>
        <v>1</v>
      </c>
      <c r="Q188" s="3">
        <v>5</v>
      </c>
      <c r="R188" s="3">
        <f t="shared" si="74"/>
        <v>1</v>
      </c>
      <c r="S188" s="3">
        <f t="shared" si="75"/>
        <v>1</v>
      </c>
      <c r="T188" s="3">
        <v>0</v>
      </c>
      <c r="U188" s="3">
        <f t="shared" si="76"/>
        <v>-0.2</v>
      </c>
      <c r="V188" s="3">
        <v>1</v>
      </c>
      <c r="W188" s="3">
        <f t="shared" si="77"/>
        <v>0</v>
      </c>
      <c r="X188" s="3">
        <v>2</v>
      </c>
      <c r="Y188" s="3">
        <f t="shared" si="78"/>
        <v>0.2</v>
      </c>
      <c r="Z188" s="3">
        <v>0</v>
      </c>
      <c r="AA188" s="3">
        <f t="shared" si="79"/>
        <v>-0.2</v>
      </c>
      <c r="AB188" s="3">
        <v>2</v>
      </c>
      <c r="AC188" s="3">
        <f t="shared" si="80"/>
        <v>0.2</v>
      </c>
      <c r="AD188" s="3">
        <v>0</v>
      </c>
      <c r="AE188" s="3">
        <f t="shared" si="81"/>
        <v>-0.2</v>
      </c>
      <c r="AF188" s="3">
        <v>0</v>
      </c>
      <c r="AG188" s="3">
        <f t="shared" si="82"/>
        <v>-0.2</v>
      </c>
      <c r="AH188" s="3">
        <v>0</v>
      </c>
      <c r="AI188" s="3">
        <f t="shared" si="83"/>
        <v>-0.2</v>
      </c>
      <c r="AJ188" s="3">
        <f t="shared" si="84"/>
        <v>-7.5000000000000011E-2</v>
      </c>
      <c r="AK188" s="3">
        <v>0</v>
      </c>
      <c r="AL188" s="3">
        <f t="shared" si="85"/>
        <v>-0.2</v>
      </c>
      <c r="AM188" s="3">
        <v>0</v>
      </c>
      <c r="AN188" s="3">
        <f t="shared" si="86"/>
        <v>-0.2</v>
      </c>
      <c r="AO188" s="3">
        <v>0</v>
      </c>
      <c r="AP188" s="3">
        <f t="shared" si="87"/>
        <v>-0.2</v>
      </c>
      <c r="AQ188" s="3">
        <v>0</v>
      </c>
      <c r="AR188" s="3">
        <f t="shared" si="88"/>
        <v>-0.2</v>
      </c>
      <c r="AS188" s="3">
        <v>0</v>
      </c>
      <c r="AT188" s="3">
        <f t="shared" si="89"/>
        <v>-0.2</v>
      </c>
      <c r="AU188" s="3">
        <f t="shared" si="90"/>
        <v>-0.2</v>
      </c>
      <c r="AV188" s="3">
        <v>3</v>
      </c>
      <c r="AW188" s="3">
        <f t="shared" si="91"/>
        <v>1</v>
      </c>
      <c r="AX188" s="3">
        <v>3</v>
      </c>
      <c r="AY188" s="3">
        <f t="shared" si="92"/>
        <v>1</v>
      </c>
      <c r="AZ188" s="3">
        <v>3</v>
      </c>
      <c r="BA188" s="3">
        <f t="shared" si="93"/>
        <v>1</v>
      </c>
      <c r="BB188" s="3">
        <f t="shared" si="94"/>
        <v>1</v>
      </c>
      <c r="BC188" s="3">
        <v>3</v>
      </c>
      <c r="BD188" s="3">
        <f t="shared" si="95"/>
        <v>1</v>
      </c>
      <c r="BE188" s="3">
        <v>3</v>
      </c>
      <c r="BF188" s="3">
        <f t="shared" si="96"/>
        <v>1</v>
      </c>
      <c r="BG188" s="3">
        <v>3</v>
      </c>
      <c r="BH188" s="3">
        <f t="shared" si="97"/>
        <v>1</v>
      </c>
      <c r="BI188" s="3">
        <f t="shared" si="98"/>
        <v>1</v>
      </c>
      <c r="BJ188" s="3">
        <f t="shared" si="68"/>
        <v>0.59305555555555556</v>
      </c>
    </row>
    <row r="189" spans="1:62" ht="15" x14ac:dyDescent="0.2">
      <c r="A189" s="3" t="s">
        <v>1620</v>
      </c>
      <c r="B189" s="21" t="s">
        <v>3137</v>
      </c>
      <c r="C189" s="3" t="s">
        <v>1621</v>
      </c>
      <c r="D189" s="3" t="s">
        <v>144</v>
      </c>
      <c r="E189" s="3" t="s">
        <v>447</v>
      </c>
      <c r="G189" s="3">
        <f t="shared" si="69"/>
        <v>-0.25</v>
      </c>
      <c r="I189" s="3">
        <f t="shared" si="70"/>
        <v>-0.25</v>
      </c>
      <c r="K189" s="3">
        <f t="shared" si="71"/>
        <v>-0.25</v>
      </c>
      <c r="L189" s="3" t="str">
        <f t="shared" si="72"/>
        <v/>
      </c>
      <c r="N189" s="3">
        <f t="shared" si="101"/>
        <v>-0.25</v>
      </c>
      <c r="P189" s="3">
        <f t="shared" si="101"/>
        <v>-0.25</v>
      </c>
      <c r="R189" s="3">
        <f t="shared" si="74"/>
        <v>-0.25</v>
      </c>
      <c r="S189" s="3" t="str">
        <f t="shared" si="75"/>
        <v/>
      </c>
      <c r="U189" s="3" t="str">
        <f t="shared" si="76"/>
        <v/>
      </c>
      <c r="W189" s="3" t="str">
        <f t="shared" si="77"/>
        <v/>
      </c>
      <c r="Y189" s="3" t="str">
        <f t="shared" si="78"/>
        <v/>
      </c>
      <c r="AA189" s="3" t="str">
        <f t="shared" si="79"/>
        <v/>
      </c>
      <c r="AC189" s="3" t="str">
        <f t="shared" si="80"/>
        <v/>
      </c>
      <c r="AE189" s="3" t="str">
        <f t="shared" si="81"/>
        <v/>
      </c>
      <c r="AG189" s="3" t="str">
        <f t="shared" si="82"/>
        <v/>
      </c>
      <c r="AI189" s="3" t="str">
        <f t="shared" si="83"/>
        <v/>
      </c>
      <c r="AJ189" s="3" t="str">
        <f t="shared" si="84"/>
        <v/>
      </c>
      <c r="AL189" s="3" t="str">
        <f t="shared" si="85"/>
        <v/>
      </c>
      <c r="AN189" s="3" t="str">
        <f t="shared" si="86"/>
        <v/>
      </c>
      <c r="AP189" s="3" t="str">
        <f t="shared" si="87"/>
        <v/>
      </c>
      <c r="AR189" s="3" t="str">
        <f t="shared" si="88"/>
        <v/>
      </c>
      <c r="AT189" s="3" t="str">
        <f t="shared" si="89"/>
        <v/>
      </c>
      <c r="AU189" s="3" t="str">
        <f t="shared" si="90"/>
        <v/>
      </c>
      <c r="AW189" s="3" t="str">
        <f t="shared" si="91"/>
        <v/>
      </c>
      <c r="AY189" s="3" t="str">
        <f t="shared" si="92"/>
        <v/>
      </c>
      <c r="BA189" s="3" t="str">
        <f t="shared" si="93"/>
        <v/>
      </c>
      <c r="BB189" s="3" t="str">
        <f t="shared" si="94"/>
        <v/>
      </c>
      <c r="BD189" s="3" t="str">
        <f t="shared" si="95"/>
        <v/>
      </c>
      <c r="BF189" s="3" t="str">
        <f t="shared" si="96"/>
        <v/>
      </c>
      <c r="BH189" s="3" t="str">
        <f t="shared" si="97"/>
        <v/>
      </c>
      <c r="BI189" s="3" t="str">
        <f t="shared" si="98"/>
        <v/>
      </c>
      <c r="BJ189" s="3" t="str">
        <f t="shared" si="68"/>
        <v/>
      </c>
    </row>
    <row r="190" spans="1:62" ht="15" x14ac:dyDescent="0.2">
      <c r="A190" s="3" t="s">
        <v>1622</v>
      </c>
      <c r="B190" s="21" t="s">
        <v>3137</v>
      </c>
      <c r="C190" s="3" t="s">
        <v>1623</v>
      </c>
      <c r="D190" s="3" t="s">
        <v>144</v>
      </c>
      <c r="E190" s="3" t="s">
        <v>1624</v>
      </c>
      <c r="F190" s="3">
        <v>5</v>
      </c>
      <c r="G190" s="3">
        <f t="shared" si="69"/>
        <v>1</v>
      </c>
      <c r="H190" s="3">
        <v>4</v>
      </c>
      <c r="I190" s="3">
        <f t="shared" si="70"/>
        <v>0.75</v>
      </c>
      <c r="J190" s="3">
        <v>4</v>
      </c>
      <c r="K190" s="3">
        <f t="shared" si="71"/>
        <v>0.75</v>
      </c>
      <c r="L190" s="3">
        <f t="shared" si="72"/>
        <v>0.83333333333333337</v>
      </c>
      <c r="M190" s="3">
        <v>5</v>
      </c>
      <c r="N190" s="3">
        <f t="shared" si="101"/>
        <v>1</v>
      </c>
      <c r="O190" s="3">
        <v>4</v>
      </c>
      <c r="P190" s="3">
        <f t="shared" si="101"/>
        <v>0.75</v>
      </c>
      <c r="Q190" s="3">
        <v>5</v>
      </c>
      <c r="R190" s="3">
        <f t="shared" si="74"/>
        <v>1</v>
      </c>
      <c r="S190" s="3">
        <f t="shared" si="75"/>
        <v>0.91666666666666663</v>
      </c>
      <c r="T190" s="3">
        <v>4</v>
      </c>
      <c r="U190" s="3">
        <f t="shared" si="76"/>
        <v>0.6</v>
      </c>
      <c r="V190" s="3">
        <v>2</v>
      </c>
      <c r="W190" s="3">
        <f t="shared" si="77"/>
        <v>0.2</v>
      </c>
      <c r="X190" s="3">
        <v>2</v>
      </c>
      <c r="Y190" s="3">
        <f t="shared" si="78"/>
        <v>0.2</v>
      </c>
      <c r="Z190" s="3">
        <v>1</v>
      </c>
      <c r="AA190" s="3">
        <f t="shared" si="79"/>
        <v>0</v>
      </c>
      <c r="AB190" s="3">
        <v>3</v>
      </c>
      <c r="AC190" s="3">
        <f t="shared" si="80"/>
        <v>0.4</v>
      </c>
      <c r="AD190" s="3">
        <v>0</v>
      </c>
      <c r="AE190" s="3">
        <f t="shared" si="81"/>
        <v>-0.2</v>
      </c>
      <c r="AF190" s="3">
        <v>3</v>
      </c>
      <c r="AG190" s="3">
        <f t="shared" si="82"/>
        <v>0.4</v>
      </c>
      <c r="AH190" s="3">
        <v>0</v>
      </c>
      <c r="AI190" s="3">
        <f t="shared" si="83"/>
        <v>-0.2</v>
      </c>
      <c r="AJ190" s="3">
        <f t="shared" si="84"/>
        <v>0.17500000000000002</v>
      </c>
      <c r="AK190" s="3">
        <v>5</v>
      </c>
      <c r="AL190" s="3">
        <f t="shared" si="85"/>
        <v>0.8</v>
      </c>
      <c r="AM190" s="3">
        <v>4</v>
      </c>
      <c r="AN190" s="3">
        <f t="shared" si="86"/>
        <v>0.6</v>
      </c>
      <c r="AO190" s="3">
        <v>4</v>
      </c>
      <c r="AP190" s="3">
        <f t="shared" si="87"/>
        <v>0.6</v>
      </c>
      <c r="AQ190" s="3">
        <v>5</v>
      </c>
      <c r="AR190" s="3">
        <f t="shared" si="88"/>
        <v>0.8</v>
      </c>
      <c r="AS190" s="3">
        <v>3</v>
      </c>
      <c r="AT190" s="3">
        <f t="shared" si="89"/>
        <v>0.4</v>
      </c>
      <c r="AU190" s="3">
        <f t="shared" si="90"/>
        <v>0.6399999999999999</v>
      </c>
      <c r="AV190" s="3">
        <v>3</v>
      </c>
      <c r="AW190" s="3">
        <f t="shared" si="91"/>
        <v>1</v>
      </c>
      <c r="AX190" s="3">
        <v>3</v>
      </c>
      <c r="AY190" s="3">
        <f t="shared" si="92"/>
        <v>1</v>
      </c>
      <c r="AZ190" s="3">
        <v>2</v>
      </c>
      <c r="BA190" s="3">
        <f t="shared" si="93"/>
        <v>0.5</v>
      </c>
      <c r="BB190" s="3">
        <f t="shared" si="94"/>
        <v>0.83333333333333337</v>
      </c>
      <c r="BC190" s="3">
        <v>2</v>
      </c>
      <c r="BD190" s="3">
        <f t="shared" si="95"/>
        <v>0.5</v>
      </c>
      <c r="BE190" s="3">
        <v>3</v>
      </c>
      <c r="BF190" s="3">
        <f t="shared" si="96"/>
        <v>1</v>
      </c>
      <c r="BG190" s="3">
        <v>2</v>
      </c>
      <c r="BH190" s="3">
        <f t="shared" si="97"/>
        <v>0.5</v>
      </c>
      <c r="BI190" s="3">
        <f t="shared" si="98"/>
        <v>0.66666666666666663</v>
      </c>
      <c r="BJ190" s="3">
        <f t="shared" si="68"/>
        <v>0.6775000000000001</v>
      </c>
    </row>
    <row r="191" spans="1:62" ht="15" x14ac:dyDescent="0.2">
      <c r="A191" s="3" t="s">
        <v>1635</v>
      </c>
      <c r="B191" s="21" t="s">
        <v>3152</v>
      </c>
      <c r="C191" s="3" t="s">
        <v>1636</v>
      </c>
      <c r="D191" s="3" t="s">
        <v>144</v>
      </c>
      <c r="E191" s="3" t="s">
        <v>187</v>
      </c>
      <c r="F191" s="3">
        <v>4</v>
      </c>
      <c r="G191" s="3">
        <f t="shared" si="69"/>
        <v>0.75</v>
      </c>
      <c r="H191" s="3">
        <v>5</v>
      </c>
      <c r="I191" s="3">
        <f t="shared" si="70"/>
        <v>1</v>
      </c>
      <c r="J191" s="3">
        <v>3</v>
      </c>
      <c r="K191" s="3">
        <f t="shared" si="71"/>
        <v>0.5</v>
      </c>
      <c r="L191" s="3">
        <f t="shared" si="72"/>
        <v>0.75</v>
      </c>
      <c r="M191" s="3">
        <v>5</v>
      </c>
      <c r="N191" s="3">
        <f t="shared" si="101"/>
        <v>1</v>
      </c>
      <c r="O191" s="3">
        <v>5</v>
      </c>
      <c r="P191" s="3">
        <f t="shared" si="101"/>
        <v>1</v>
      </c>
      <c r="Q191" s="3">
        <v>5</v>
      </c>
      <c r="R191" s="3">
        <f t="shared" si="74"/>
        <v>1</v>
      </c>
      <c r="S191" s="3">
        <f t="shared" si="75"/>
        <v>1</v>
      </c>
      <c r="T191" s="3">
        <v>2</v>
      </c>
      <c r="U191" s="3">
        <f t="shared" si="76"/>
        <v>0.2</v>
      </c>
      <c r="V191" s="3">
        <v>2</v>
      </c>
      <c r="W191" s="3">
        <f t="shared" si="77"/>
        <v>0.2</v>
      </c>
      <c r="X191" s="3">
        <v>1</v>
      </c>
      <c r="Y191" s="3">
        <f t="shared" si="78"/>
        <v>0</v>
      </c>
      <c r="Z191" s="3">
        <v>1</v>
      </c>
      <c r="AA191" s="3">
        <f t="shared" si="79"/>
        <v>0</v>
      </c>
      <c r="AB191" s="3">
        <v>2</v>
      </c>
      <c r="AC191" s="3">
        <f t="shared" si="80"/>
        <v>0.2</v>
      </c>
      <c r="AD191" s="3">
        <v>2</v>
      </c>
      <c r="AE191" s="3">
        <f t="shared" si="81"/>
        <v>0.2</v>
      </c>
      <c r="AF191" s="3">
        <v>1</v>
      </c>
      <c r="AG191" s="3">
        <f t="shared" si="82"/>
        <v>0</v>
      </c>
      <c r="AH191" s="3">
        <v>1</v>
      </c>
      <c r="AI191" s="3">
        <f t="shared" si="83"/>
        <v>0</v>
      </c>
      <c r="AJ191" s="3">
        <f t="shared" si="84"/>
        <v>0.1</v>
      </c>
      <c r="AK191" s="3">
        <v>4</v>
      </c>
      <c r="AL191" s="3">
        <f t="shared" si="85"/>
        <v>0.6</v>
      </c>
      <c r="AM191" s="3">
        <v>3</v>
      </c>
      <c r="AN191" s="3">
        <f t="shared" si="86"/>
        <v>0.4</v>
      </c>
      <c r="AO191" s="3">
        <v>3</v>
      </c>
      <c r="AP191" s="3">
        <f t="shared" si="87"/>
        <v>0.4</v>
      </c>
      <c r="AQ191" s="3">
        <v>4</v>
      </c>
      <c r="AR191" s="3">
        <f t="shared" si="88"/>
        <v>0.6</v>
      </c>
      <c r="AS191" s="3">
        <v>2</v>
      </c>
      <c r="AT191" s="3">
        <f t="shared" si="89"/>
        <v>0.2</v>
      </c>
      <c r="AU191" s="3">
        <f t="shared" si="90"/>
        <v>0.44000000000000006</v>
      </c>
      <c r="AV191" s="3">
        <v>3</v>
      </c>
      <c r="AW191" s="3">
        <f t="shared" si="91"/>
        <v>1</v>
      </c>
      <c r="AX191" s="3">
        <v>3</v>
      </c>
      <c r="AY191" s="3">
        <f t="shared" si="92"/>
        <v>1</v>
      </c>
      <c r="AZ191" s="3">
        <v>2</v>
      </c>
      <c r="BA191" s="3">
        <f t="shared" si="93"/>
        <v>0.5</v>
      </c>
      <c r="BB191" s="3">
        <f t="shared" si="94"/>
        <v>0.83333333333333337</v>
      </c>
      <c r="BC191" s="3">
        <v>3</v>
      </c>
      <c r="BD191" s="3">
        <f t="shared" si="95"/>
        <v>1</v>
      </c>
      <c r="BE191" s="3">
        <v>3</v>
      </c>
      <c r="BF191" s="3">
        <f t="shared" si="96"/>
        <v>1</v>
      </c>
      <c r="BG191" s="3">
        <v>2</v>
      </c>
      <c r="BH191" s="3">
        <f t="shared" si="97"/>
        <v>0.5</v>
      </c>
      <c r="BI191" s="3">
        <f t="shared" si="98"/>
        <v>0.83333333333333337</v>
      </c>
      <c r="BJ191" s="3">
        <f t="shared" si="68"/>
        <v>0.6594444444444445</v>
      </c>
    </row>
    <row r="192" spans="1:62" ht="15" x14ac:dyDescent="0.2">
      <c r="A192" s="3" t="s">
        <v>1645</v>
      </c>
      <c r="B192" s="21" t="s">
        <v>3137</v>
      </c>
      <c r="C192" s="3" t="s">
        <v>1646</v>
      </c>
      <c r="D192" s="3" t="s">
        <v>113</v>
      </c>
      <c r="E192" s="3" t="s">
        <v>638</v>
      </c>
      <c r="G192" s="3">
        <f t="shared" si="69"/>
        <v>-0.25</v>
      </c>
      <c r="I192" s="3">
        <f t="shared" si="70"/>
        <v>-0.25</v>
      </c>
      <c r="K192" s="3">
        <f t="shared" si="71"/>
        <v>-0.25</v>
      </c>
      <c r="L192" s="3" t="str">
        <f t="shared" si="72"/>
        <v/>
      </c>
      <c r="N192" s="3">
        <f t="shared" si="101"/>
        <v>-0.25</v>
      </c>
      <c r="P192" s="3">
        <f t="shared" si="101"/>
        <v>-0.25</v>
      </c>
      <c r="R192" s="3">
        <f t="shared" si="74"/>
        <v>-0.25</v>
      </c>
      <c r="S192" s="3" t="str">
        <f t="shared" si="75"/>
        <v/>
      </c>
      <c r="U192" s="3" t="str">
        <f t="shared" si="76"/>
        <v/>
      </c>
      <c r="W192" s="3" t="str">
        <f t="shared" si="77"/>
        <v/>
      </c>
      <c r="Y192" s="3" t="str">
        <f t="shared" si="78"/>
        <v/>
      </c>
      <c r="AA192" s="3" t="str">
        <f t="shared" si="79"/>
        <v/>
      </c>
      <c r="AC192" s="3" t="str">
        <f t="shared" si="80"/>
        <v/>
      </c>
      <c r="AE192" s="3" t="str">
        <f t="shared" si="81"/>
        <v/>
      </c>
      <c r="AG192" s="3" t="str">
        <f t="shared" si="82"/>
        <v/>
      </c>
      <c r="AI192" s="3" t="str">
        <f t="shared" si="83"/>
        <v/>
      </c>
      <c r="AJ192" s="3" t="str">
        <f t="shared" si="84"/>
        <v/>
      </c>
      <c r="AL192" s="3" t="str">
        <f t="shared" si="85"/>
        <v/>
      </c>
      <c r="AN192" s="3" t="str">
        <f t="shared" si="86"/>
        <v/>
      </c>
      <c r="AP192" s="3" t="str">
        <f t="shared" si="87"/>
        <v/>
      </c>
      <c r="AR192" s="3" t="str">
        <f t="shared" si="88"/>
        <v/>
      </c>
      <c r="AT192" s="3" t="str">
        <f t="shared" si="89"/>
        <v/>
      </c>
      <c r="AU192" s="3" t="str">
        <f t="shared" si="90"/>
        <v/>
      </c>
      <c r="AW192" s="3" t="str">
        <f t="shared" si="91"/>
        <v/>
      </c>
      <c r="AY192" s="3" t="str">
        <f t="shared" si="92"/>
        <v/>
      </c>
      <c r="BA192" s="3" t="str">
        <f t="shared" si="93"/>
        <v/>
      </c>
      <c r="BB192" s="3" t="str">
        <f t="shared" si="94"/>
        <v/>
      </c>
      <c r="BD192" s="3" t="str">
        <f t="shared" si="95"/>
        <v/>
      </c>
      <c r="BF192" s="3" t="str">
        <f t="shared" si="96"/>
        <v/>
      </c>
      <c r="BH192" s="3" t="str">
        <f t="shared" si="97"/>
        <v/>
      </c>
      <c r="BI192" s="3" t="str">
        <f t="shared" si="98"/>
        <v/>
      </c>
      <c r="BJ192" s="3" t="str">
        <f t="shared" si="68"/>
        <v/>
      </c>
    </row>
    <row r="193" spans="1:62" ht="15" x14ac:dyDescent="0.2">
      <c r="A193" s="3" t="s">
        <v>1647</v>
      </c>
      <c r="B193" s="21" t="s">
        <v>3137</v>
      </c>
      <c r="C193" s="3" t="s">
        <v>1606</v>
      </c>
      <c r="D193" s="3" t="s">
        <v>124</v>
      </c>
      <c r="E193" s="3" t="s">
        <v>273</v>
      </c>
      <c r="G193" s="3">
        <f t="shared" si="69"/>
        <v>-0.25</v>
      </c>
      <c r="I193" s="3">
        <f t="shared" si="70"/>
        <v>-0.25</v>
      </c>
      <c r="K193" s="3">
        <f t="shared" si="71"/>
        <v>-0.25</v>
      </c>
      <c r="L193" s="3" t="str">
        <f t="shared" si="72"/>
        <v/>
      </c>
      <c r="N193" s="3">
        <f t="shared" si="101"/>
        <v>-0.25</v>
      </c>
      <c r="P193" s="3">
        <f t="shared" si="101"/>
        <v>-0.25</v>
      </c>
      <c r="R193" s="3">
        <f t="shared" si="74"/>
        <v>-0.25</v>
      </c>
      <c r="S193" s="3" t="str">
        <f t="shared" si="75"/>
        <v/>
      </c>
      <c r="U193" s="3" t="str">
        <f t="shared" si="76"/>
        <v/>
      </c>
      <c r="W193" s="3" t="str">
        <f t="shared" si="77"/>
        <v/>
      </c>
      <c r="Y193" s="3" t="str">
        <f t="shared" si="78"/>
        <v/>
      </c>
      <c r="AA193" s="3" t="str">
        <f t="shared" si="79"/>
        <v/>
      </c>
      <c r="AC193" s="3" t="str">
        <f t="shared" si="80"/>
        <v/>
      </c>
      <c r="AE193" s="3" t="str">
        <f t="shared" si="81"/>
        <v/>
      </c>
      <c r="AG193" s="3" t="str">
        <f t="shared" si="82"/>
        <v/>
      </c>
      <c r="AI193" s="3" t="str">
        <f t="shared" si="83"/>
        <v/>
      </c>
      <c r="AJ193" s="3" t="str">
        <f t="shared" si="84"/>
        <v/>
      </c>
      <c r="AL193" s="3" t="str">
        <f t="shared" si="85"/>
        <v/>
      </c>
      <c r="AN193" s="3" t="str">
        <f t="shared" si="86"/>
        <v/>
      </c>
      <c r="AP193" s="3" t="str">
        <f t="shared" si="87"/>
        <v/>
      </c>
      <c r="AR193" s="3" t="str">
        <f t="shared" si="88"/>
        <v/>
      </c>
      <c r="AT193" s="3" t="str">
        <f t="shared" si="89"/>
        <v/>
      </c>
      <c r="AU193" s="3" t="str">
        <f t="shared" si="90"/>
        <v/>
      </c>
      <c r="AW193" s="3" t="str">
        <f t="shared" si="91"/>
        <v/>
      </c>
      <c r="AY193" s="3" t="str">
        <f t="shared" si="92"/>
        <v/>
      </c>
      <c r="BA193" s="3" t="str">
        <f t="shared" si="93"/>
        <v/>
      </c>
      <c r="BB193" s="3" t="str">
        <f t="shared" si="94"/>
        <v/>
      </c>
      <c r="BD193" s="3" t="str">
        <f t="shared" si="95"/>
        <v/>
      </c>
      <c r="BF193" s="3" t="str">
        <f t="shared" si="96"/>
        <v/>
      </c>
      <c r="BH193" s="3" t="str">
        <f t="shared" si="97"/>
        <v/>
      </c>
      <c r="BI193" s="3" t="str">
        <f t="shared" si="98"/>
        <v/>
      </c>
      <c r="BJ193" s="3" t="str">
        <f t="shared" si="68"/>
        <v/>
      </c>
    </row>
    <row r="194" spans="1:62" ht="15" x14ac:dyDescent="0.2">
      <c r="A194" s="3" t="s">
        <v>1648</v>
      </c>
      <c r="B194" s="21" t="s">
        <v>3138</v>
      </c>
      <c r="C194" s="3" t="s">
        <v>1649</v>
      </c>
      <c r="D194" s="3" t="s">
        <v>124</v>
      </c>
      <c r="E194" s="3" t="s">
        <v>1650</v>
      </c>
      <c r="F194" s="3">
        <v>5</v>
      </c>
      <c r="G194" s="3">
        <f t="shared" si="69"/>
        <v>1</v>
      </c>
      <c r="H194" s="3">
        <v>5</v>
      </c>
      <c r="I194" s="3">
        <f t="shared" si="70"/>
        <v>1</v>
      </c>
      <c r="J194" s="3">
        <v>5</v>
      </c>
      <c r="K194" s="3">
        <f t="shared" si="71"/>
        <v>1</v>
      </c>
      <c r="L194" s="3">
        <f t="shared" si="72"/>
        <v>1</v>
      </c>
      <c r="M194" s="3">
        <v>5</v>
      </c>
      <c r="N194" s="3">
        <f t="shared" si="101"/>
        <v>1</v>
      </c>
      <c r="O194" s="3">
        <v>5</v>
      </c>
      <c r="P194" s="3">
        <f t="shared" si="101"/>
        <v>1</v>
      </c>
      <c r="Q194" s="3">
        <v>5</v>
      </c>
      <c r="R194" s="3">
        <f t="shared" si="74"/>
        <v>1</v>
      </c>
      <c r="S194" s="3">
        <f t="shared" si="75"/>
        <v>1</v>
      </c>
      <c r="T194" s="3">
        <v>1</v>
      </c>
      <c r="U194" s="3">
        <f t="shared" si="76"/>
        <v>0</v>
      </c>
      <c r="V194" s="3">
        <v>3</v>
      </c>
      <c r="W194" s="3">
        <f t="shared" si="77"/>
        <v>0.4</v>
      </c>
      <c r="X194" s="3">
        <v>1</v>
      </c>
      <c r="Y194" s="3">
        <f t="shared" si="78"/>
        <v>0</v>
      </c>
      <c r="Z194" s="3">
        <v>0</v>
      </c>
      <c r="AA194" s="3">
        <f t="shared" si="79"/>
        <v>-0.2</v>
      </c>
      <c r="AB194" s="3">
        <v>1</v>
      </c>
      <c r="AC194" s="3">
        <f t="shared" si="80"/>
        <v>0</v>
      </c>
      <c r="AD194" s="3">
        <v>0</v>
      </c>
      <c r="AE194" s="3">
        <f t="shared" si="81"/>
        <v>-0.2</v>
      </c>
      <c r="AF194" s="3">
        <v>0</v>
      </c>
      <c r="AG194" s="3">
        <f t="shared" si="82"/>
        <v>-0.2</v>
      </c>
      <c r="AH194" s="3">
        <v>0</v>
      </c>
      <c r="AI194" s="3">
        <f t="shared" si="83"/>
        <v>-0.2</v>
      </c>
      <c r="AJ194" s="3">
        <f t="shared" si="84"/>
        <v>-0.05</v>
      </c>
      <c r="AK194" s="3">
        <v>1</v>
      </c>
      <c r="AL194" s="3">
        <f t="shared" si="85"/>
        <v>0</v>
      </c>
      <c r="AM194" s="3">
        <v>4</v>
      </c>
      <c r="AN194" s="3">
        <f t="shared" si="86"/>
        <v>0.6</v>
      </c>
      <c r="AO194" s="3">
        <v>3</v>
      </c>
      <c r="AP194" s="3">
        <f t="shared" si="87"/>
        <v>0.4</v>
      </c>
      <c r="AQ194" s="3">
        <v>0</v>
      </c>
      <c r="AR194" s="3">
        <f t="shared" si="88"/>
        <v>-0.2</v>
      </c>
      <c r="AS194" s="3">
        <v>0</v>
      </c>
      <c r="AT194" s="3">
        <f t="shared" si="89"/>
        <v>-0.2</v>
      </c>
      <c r="AU194" s="3">
        <f t="shared" si="90"/>
        <v>0.12000000000000002</v>
      </c>
      <c r="AV194" s="3">
        <v>2</v>
      </c>
      <c r="AW194" s="3">
        <f t="shared" si="91"/>
        <v>0.5</v>
      </c>
      <c r="AX194" s="3">
        <v>1</v>
      </c>
      <c r="AY194" s="3">
        <f t="shared" si="92"/>
        <v>0</v>
      </c>
      <c r="AZ194" s="3">
        <v>0</v>
      </c>
      <c r="BA194" s="3">
        <f t="shared" si="93"/>
        <v>-0.5</v>
      </c>
      <c r="BB194" s="3">
        <f t="shared" si="94"/>
        <v>0</v>
      </c>
      <c r="BC194" s="3">
        <v>2</v>
      </c>
      <c r="BD194" s="3">
        <f t="shared" si="95"/>
        <v>0.5</v>
      </c>
      <c r="BE194" s="3">
        <v>1</v>
      </c>
      <c r="BF194" s="3">
        <f t="shared" si="96"/>
        <v>0</v>
      </c>
      <c r="BG194" s="3">
        <v>0</v>
      </c>
      <c r="BH194" s="3">
        <f t="shared" si="97"/>
        <v>-0.5</v>
      </c>
      <c r="BI194" s="3">
        <f t="shared" si="98"/>
        <v>0</v>
      </c>
      <c r="BJ194" s="3">
        <f t="shared" si="68"/>
        <v>0.34499999999999997</v>
      </c>
    </row>
    <row r="195" spans="1:62" ht="15" x14ac:dyDescent="0.2">
      <c r="A195" s="3" t="s">
        <v>1658</v>
      </c>
      <c r="B195" s="21" t="s">
        <v>3152</v>
      </c>
      <c r="C195" s="3" t="s">
        <v>1659</v>
      </c>
      <c r="D195" s="3" t="s">
        <v>124</v>
      </c>
      <c r="E195" s="3" t="s">
        <v>549</v>
      </c>
      <c r="F195" s="3">
        <v>3</v>
      </c>
      <c r="G195" s="3">
        <f t="shared" si="69"/>
        <v>0.5</v>
      </c>
      <c r="H195" s="3">
        <v>5</v>
      </c>
      <c r="I195" s="3">
        <f t="shared" si="70"/>
        <v>1</v>
      </c>
      <c r="J195" s="3">
        <v>3</v>
      </c>
      <c r="K195" s="3">
        <f t="shared" si="71"/>
        <v>0.5</v>
      </c>
      <c r="L195" s="3">
        <f t="shared" si="72"/>
        <v>0.66666666666666663</v>
      </c>
      <c r="M195" s="3">
        <v>5</v>
      </c>
      <c r="N195" s="3">
        <f t="shared" si="101"/>
        <v>1</v>
      </c>
      <c r="O195" s="3">
        <v>5</v>
      </c>
      <c r="P195" s="3">
        <f t="shared" si="101"/>
        <v>1</v>
      </c>
      <c r="Q195" s="3">
        <v>5</v>
      </c>
      <c r="R195" s="3">
        <f t="shared" si="74"/>
        <v>1</v>
      </c>
      <c r="S195" s="3">
        <f t="shared" si="75"/>
        <v>1</v>
      </c>
      <c r="T195" s="3">
        <v>1</v>
      </c>
      <c r="U195" s="3">
        <f t="shared" si="76"/>
        <v>0</v>
      </c>
      <c r="V195" s="3">
        <v>1</v>
      </c>
      <c r="W195" s="3">
        <f t="shared" si="77"/>
        <v>0</v>
      </c>
      <c r="X195" s="3">
        <v>1</v>
      </c>
      <c r="Y195" s="3">
        <f t="shared" si="78"/>
        <v>0</v>
      </c>
      <c r="Z195" s="3">
        <v>1</v>
      </c>
      <c r="AA195" s="3">
        <f t="shared" si="79"/>
        <v>0</v>
      </c>
      <c r="AB195" s="3">
        <v>1</v>
      </c>
      <c r="AC195" s="3">
        <f t="shared" si="80"/>
        <v>0</v>
      </c>
      <c r="AD195" s="3">
        <v>0</v>
      </c>
      <c r="AE195" s="3">
        <f t="shared" si="81"/>
        <v>-0.2</v>
      </c>
      <c r="AF195" s="3">
        <v>2</v>
      </c>
      <c r="AG195" s="3">
        <f t="shared" si="82"/>
        <v>0.2</v>
      </c>
      <c r="AH195" s="3">
        <v>0</v>
      </c>
      <c r="AI195" s="3">
        <f t="shared" si="83"/>
        <v>-0.2</v>
      </c>
      <c r="AJ195" s="3">
        <f t="shared" si="84"/>
        <v>-2.5000000000000001E-2</v>
      </c>
      <c r="AK195" s="3">
        <v>1</v>
      </c>
      <c r="AL195" s="3">
        <f t="shared" si="85"/>
        <v>0</v>
      </c>
      <c r="AM195" s="3">
        <v>0</v>
      </c>
      <c r="AN195" s="3">
        <f t="shared" si="86"/>
        <v>-0.2</v>
      </c>
      <c r="AO195" s="3">
        <v>0</v>
      </c>
      <c r="AP195" s="3">
        <f t="shared" si="87"/>
        <v>-0.2</v>
      </c>
      <c r="AQ195" s="3">
        <v>0</v>
      </c>
      <c r="AR195" s="3">
        <f t="shared" si="88"/>
        <v>-0.2</v>
      </c>
      <c r="AS195" s="3">
        <v>1</v>
      </c>
      <c r="AT195" s="3">
        <f t="shared" si="89"/>
        <v>0</v>
      </c>
      <c r="AU195" s="3">
        <f t="shared" si="90"/>
        <v>-0.12000000000000002</v>
      </c>
      <c r="AV195" s="3">
        <v>3</v>
      </c>
      <c r="AW195" s="3">
        <f t="shared" si="91"/>
        <v>1</v>
      </c>
      <c r="AX195" s="3">
        <v>3</v>
      </c>
      <c r="AY195" s="3">
        <f t="shared" si="92"/>
        <v>1</v>
      </c>
      <c r="AZ195" s="3">
        <v>2</v>
      </c>
      <c r="BA195" s="3">
        <f t="shared" si="93"/>
        <v>0.5</v>
      </c>
      <c r="BB195" s="3">
        <f t="shared" si="94"/>
        <v>0.83333333333333337</v>
      </c>
      <c r="BC195" s="3">
        <v>0</v>
      </c>
      <c r="BD195" s="3">
        <f t="shared" si="95"/>
        <v>-0.5</v>
      </c>
      <c r="BE195" s="3">
        <v>1</v>
      </c>
      <c r="BF195" s="3">
        <f t="shared" si="96"/>
        <v>0</v>
      </c>
      <c r="BG195" s="3">
        <v>1</v>
      </c>
      <c r="BH195" s="3">
        <f t="shared" si="97"/>
        <v>0</v>
      </c>
      <c r="BI195" s="3">
        <f t="shared" si="98"/>
        <v>-0.16666666666666666</v>
      </c>
      <c r="BJ195" s="3">
        <f t="shared" ref="BJ195:BJ258" si="102">IFERROR(AVERAGE(L195,S195,AJ195,AU195,BB195,BI195), "")</f>
        <v>0.36472222222222223</v>
      </c>
    </row>
    <row r="196" spans="1:62" ht="15" x14ac:dyDescent="0.2">
      <c r="A196" s="3" t="s">
        <v>1663</v>
      </c>
      <c r="B196" s="21" t="s">
        <v>3152</v>
      </c>
      <c r="C196" s="3" t="s">
        <v>1664</v>
      </c>
      <c r="D196" s="3" t="s">
        <v>124</v>
      </c>
      <c r="E196" s="3" t="s">
        <v>195</v>
      </c>
      <c r="F196" s="3">
        <v>4</v>
      </c>
      <c r="G196" s="3">
        <f t="shared" ref="G196:G259" si="103">(F196-1)/4</f>
        <v>0.75</v>
      </c>
      <c r="H196" s="3">
        <v>5</v>
      </c>
      <c r="I196" s="3">
        <f t="shared" ref="I196:I259" si="104">(H196-1)/4</f>
        <v>1</v>
      </c>
      <c r="J196" s="3">
        <v>3</v>
      </c>
      <c r="K196" s="3">
        <f t="shared" ref="K196:K259" si="105">(J196-1)/4</f>
        <v>0.5</v>
      </c>
      <c r="L196" s="3">
        <f t="shared" ref="L196:L259" si="106">IFERROR(AVERAGE(IF(G196&gt;=0,G196,""), IF(I196&gt;=0,I196,""), IF(K196&gt;=0,K196,"")), "")</f>
        <v>0.75</v>
      </c>
      <c r="M196" s="3">
        <v>5</v>
      </c>
      <c r="N196" s="3">
        <f t="shared" ref="N196:P211" si="107">(M196-1)/4</f>
        <v>1</v>
      </c>
      <c r="O196" s="3">
        <v>4</v>
      </c>
      <c r="P196" s="3">
        <f t="shared" si="107"/>
        <v>0.75</v>
      </c>
      <c r="Q196" s="3">
        <v>5</v>
      </c>
      <c r="R196" s="3">
        <f t="shared" ref="R196:R259" si="108">(Q196-1)/4</f>
        <v>1</v>
      </c>
      <c r="S196" s="3">
        <f t="shared" ref="S196:S259" si="109">IFERROR(AVERAGE(IF(N196&gt;=0,N196,""), IF(P196&gt;=0,P196,""), IF(R196&gt;=0,R196,"")), "")</f>
        <v>0.91666666666666663</v>
      </c>
      <c r="T196" s="3">
        <v>1</v>
      </c>
      <c r="U196" s="3">
        <f t="shared" ref="U196:U259" si="110">IF(T196="", "", (T196-1)/5)</f>
        <v>0</v>
      </c>
      <c r="V196" s="3">
        <v>1</v>
      </c>
      <c r="W196" s="3">
        <f t="shared" ref="W196:W259" si="111">IF(V196="", "", (V196-1)/5)</f>
        <v>0</v>
      </c>
      <c r="X196" s="3">
        <v>4</v>
      </c>
      <c r="Y196" s="3">
        <f t="shared" ref="Y196:Y259" si="112">IF(X196="", "", (X196-1)/5)</f>
        <v>0.6</v>
      </c>
      <c r="Z196" s="3">
        <v>0</v>
      </c>
      <c r="AA196" s="3">
        <f t="shared" ref="AA196:AA259" si="113">IF(Z196="", "", (Z196-1)/5)</f>
        <v>-0.2</v>
      </c>
      <c r="AB196" s="3">
        <v>4</v>
      </c>
      <c r="AC196" s="3">
        <f t="shared" ref="AC196:AC259" si="114">IF(AB196="", "", (AB196-1)/5)</f>
        <v>0.6</v>
      </c>
      <c r="AD196" s="3">
        <v>0</v>
      </c>
      <c r="AE196" s="3">
        <f t="shared" ref="AE196:AE259" si="115">IF(AD196="", "", (AD196-1)/5)</f>
        <v>-0.2</v>
      </c>
      <c r="AF196" s="3">
        <v>0</v>
      </c>
      <c r="AG196" s="3">
        <f t="shared" ref="AG196:AG259" si="116">IF(AF196="", "", (AF196-1)/5)</f>
        <v>-0.2</v>
      </c>
      <c r="AH196" s="3">
        <v>0</v>
      </c>
      <c r="AI196" s="3">
        <f t="shared" ref="AI196:AI259" si="117">IF(AH196="", "", (AH196-1)/5)</f>
        <v>-0.2</v>
      </c>
      <c r="AJ196" s="3">
        <f t="shared" ref="AJ196:AJ259" si="118">IFERROR(AVERAGE(U196,W196,Y196,AA196,AC196,AE196,AG196,AI196), "")</f>
        <v>5.000000000000001E-2</v>
      </c>
      <c r="AK196" s="3">
        <v>4</v>
      </c>
      <c r="AL196" s="3">
        <f t="shared" ref="AL196:AL259" si="119">IF(AK196="", "", (AK196-1)/5)</f>
        <v>0.6</v>
      </c>
      <c r="AM196" s="3">
        <v>0</v>
      </c>
      <c r="AN196" s="3">
        <f t="shared" ref="AN196:AN259" si="120">IF(AM196="", "", (AM196-1)/5)</f>
        <v>-0.2</v>
      </c>
      <c r="AO196" s="3">
        <v>2</v>
      </c>
      <c r="AP196" s="3">
        <f t="shared" ref="AP196:AP259" si="121">IF(AO196="", "", (AO196-1)/5)</f>
        <v>0.2</v>
      </c>
      <c r="AQ196" s="3">
        <v>1</v>
      </c>
      <c r="AR196" s="3">
        <f t="shared" ref="AR196:AR259" si="122">IF(AQ196="", "", (AQ196-1)/5)</f>
        <v>0</v>
      </c>
      <c r="AS196" s="3">
        <v>4</v>
      </c>
      <c r="AT196" s="3">
        <f t="shared" ref="AT196:AT259" si="123">IF(AS196="", "", (AS196-1)/5)</f>
        <v>0.6</v>
      </c>
      <c r="AU196" s="3">
        <f t="shared" ref="AU196:AU259" si="124">IFERROR(AVERAGE(AL196,AN196,AP196,AR196,AT196), "")</f>
        <v>0.24</v>
      </c>
      <c r="AV196" s="3">
        <v>0</v>
      </c>
      <c r="AW196" s="3">
        <f t="shared" ref="AW196:AW259" si="125">IF(ISBLANK(AV196), "", (AV196-1)/2)</f>
        <v>-0.5</v>
      </c>
      <c r="AX196" s="3">
        <v>0</v>
      </c>
      <c r="AY196" s="3">
        <f t="shared" ref="AY196:AY259" si="126">IF(ISBLANK(AX196), "", (AX196-1)/2)</f>
        <v>-0.5</v>
      </c>
      <c r="AZ196" s="3">
        <v>0</v>
      </c>
      <c r="BA196" s="3">
        <f t="shared" ref="BA196:BA259" si="127">IF(ISBLANK(AZ196), "", (AZ196-1)/2)</f>
        <v>-0.5</v>
      </c>
      <c r="BB196" s="3">
        <f t="shared" ref="BB196:BB259" si="128">IFERROR(AVERAGE(AW196,AY196,BA196), "")</f>
        <v>-0.5</v>
      </c>
      <c r="BC196" s="3">
        <v>0</v>
      </c>
      <c r="BD196" s="3">
        <f t="shared" ref="BD196:BD259" si="129">IF(ISBLANK(BC196), "", (BC196-1)/2)</f>
        <v>-0.5</v>
      </c>
      <c r="BE196" s="3">
        <v>3</v>
      </c>
      <c r="BF196" s="3">
        <f t="shared" ref="BF196:BF259" si="130">IF(ISBLANK(BE196), "", (BE196-1)/2)</f>
        <v>1</v>
      </c>
      <c r="BG196" s="3">
        <v>3</v>
      </c>
      <c r="BH196" s="3">
        <f t="shared" ref="BH196:BH259" si="131">IF(ISBLANK(BG196), "", (BG196-1)/2)</f>
        <v>1</v>
      </c>
      <c r="BI196" s="3">
        <f t="shared" ref="BI196:BI259" si="132">IFERROR(AVERAGE(BD196,BF196,BH196), "")</f>
        <v>0.5</v>
      </c>
      <c r="BJ196" s="3">
        <f t="shared" si="102"/>
        <v>0.32611111111111107</v>
      </c>
    </row>
    <row r="197" spans="1:62" ht="15" x14ac:dyDescent="0.2">
      <c r="A197" s="3" t="s">
        <v>1671</v>
      </c>
      <c r="B197" s="21" t="s">
        <v>3137</v>
      </c>
      <c r="C197" s="3">
        <v>66111</v>
      </c>
      <c r="D197" s="3" t="s">
        <v>124</v>
      </c>
      <c r="E197" s="3" t="s">
        <v>377</v>
      </c>
      <c r="G197" s="3">
        <f t="shared" si="103"/>
        <v>-0.25</v>
      </c>
      <c r="I197" s="3">
        <f t="shared" si="104"/>
        <v>-0.25</v>
      </c>
      <c r="K197" s="3">
        <f t="shared" si="105"/>
        <v>-0.25</v>
      </c>
      <c r="L197" s="3" t="str">
        <f t="shared" si="106"/>
        <v/>
      </c>
      <c r="N197" s="3">
        <f t="shared" si="107"/>
        <v>-0.25</v>
      </c>
      <c r="P197" s="3">
        <f t="shared" si="107"/>
        <v>-0.25</v>
      </c>
      <c r="R197" s="3">
        <f t="shared" si="108"/>
        <v>-0.25</v>
      </c>
      <c r="S197" s="3" t="str">
        <f t="shared" si="109"/>
        <v/>
      </c>
      <c r="U197" s="3" t="str">
        <f t="shared" si="110"/>
        <v/>
      </c>
      <c r="W197" s="3" t="str">
        <f t="shared" si="111"/>
        <v/>
      </c>
      <c r="Y197" s="3" t="str">
        <f t="shared" si="112"/>
        <v/>
      </c>
      <c r="AA197" s="3" t="str">
        <f t="shared" si="113"/>
        <v/>
      </c>
      <c r="AC197" s="3" t="str">
        <f t="shared" si="114"/>
        <v/>
      </c>
      <c r="AE197" s="3" t="str">
        <f t="shared" si="115"/>
        <v/>
      </c>
      <c r="AG197" s="3" t="str">
        <f t="shared" si="116"/>
        <v/>
      </c>
      <c r="AI197" s="3" t="str">
        <f t="shared" si="117"/>
        <v/>
      </c>
      <c r="AJ197" s="3" t="str">
        <f t="shared" si="118"/>
        <v/>
      </c>
      <c r="AL197" s="3" t="str">
        <f t="shared" si="119"/>
        <v/>
      </c>
      <c r="AN197" s="3" t="str">
        <f t="shared" si="120"/>
        <v/>
      </c>
      <c r="AP197" s="3" t="str">
        <f t="shared" si="121"/>
        <v/>
      </c>
      <c r="AR197" s="3" t="str">
        <f t="shared" si="122"/>
        <v/>
      </c>
      <c r="AT197" s="3" t="str">
        <f t="shared" si="123"/>
        <v/>
      </c>
      <c r="AU197" s="3" t="str">
        <f t="shared" si="124"/>
        <v/>
      </c>
      <c r="AW197" s="3" t="str">
        <f t="shared" si="125"/>
        <v/>
      </c>
      <c r="AY197" s="3" t="str">
        <f t="shared" si="126"/>
        <v/>
      </c>
      <c r="BA197" s="3" t="str">
        <f t="shared" si="127"/>
        <v/>
      </c>
      <c r="BB197" s="3" t="str">
        <f t="shared" si="128"/>
        <v/>
      </c>
      <c r="BD197" s="3" t="str">
        <f t="shared" si="129"/>
        <v/>
      </c>
      <c r="BF197" s="3" t="str">
        <f t="shared" si="130"/>
        <v/>
      </c>
      <c r="BH197" s="3" t="str">
        <f t="shared" si="131"/>
        <v/>
      </c>
      <c r="BI197" s="3" t="str">
        <f t="shared" si="132"/>
        <v/>
      </c>
      <c r="BJ197" s="3" t="str">
        <f t="shared" si="102"/>
        <v/>
      </c>
    </row>
    <row r="198" spans="1:62" ht="15" x14ac:dyDescent="0.2">
      <c r="A198" s="3" t="s">
        <v>1672</v>
      </c>
      <c r="B198" s="21" t="s">
        <v>3137</v>
      </c>
      <c r="C198" s="3" t="s">
        <v>1673</v>
      </c>
      <c r="D198" s="3" t="s">
        <v>124</v>
      </c>
      <c r="E198" s="3" t="s">
        <v>1674</v>
      </c>
      <c r="G198" s="3">
        <f t="shared" si="103"/>
        <v>-0.25</v>
      </c>
      <c r="I198" s="3">
        <f t="shared" si="104"/>
        <v>-0.25</v>
      </c>
      <c r="K198" s="3">
        <f t="shared" si="105"/>
        <v>-0.25</v>
      </c>
      <c r="L198" s="3" t="str">
        <f t="shared" si="106"/>
        <v/>
      </c>
      <c r="N198" s="3">
        <f t="shared" si="107"/>
        <v>-0.25</v>
      </c>
      <c r="P198" s="3">
        <f t="shared" si="107"/>
        <v>-0.25</v>
      </c>
      <c r="R198" s="3">
        <f t="shared" si="108"/>
        <v>-0.25</v>
      </c>
      <c r="S198" s="3" t="str">
        <f t="shared" si="109"/>
        <v/>
      </c>
      <c r="U198" s="3" t="str">
        <f t="shared" si="110"/>
        <v/>
      </c>
      <c r="W198" s="3" t="str">
        <f t="shared" si="111"/>
        <v/>
      </c>
      <c r="Y198" s="3" t="str">
        <f t="shared" si="112"/>
        <v/>
      </c>
      <c r="AA198" s="3" t="str">
        <f t="shared" si="113"/>
        <v/>
      </c>
      <c r="AC198" s="3" t="str">
        <f t="shared" si="114"/>
        <v/>
      </c>
      <c r="AE198" s="3" t="str">
        <f t="shared" si="115"/>
        <v/>
      </c>
      <c r="AG198" s="3" t="str">
        <f t="shared" si="116"/>
        <v/>
      </c>
      <c r="AI198" s="3" t="str">
        <f t="shared" si="117"/>
        <v/>
      </c>
      <c r="AJ198" s="3" t="str">
        <f t="shared" si="118"/>
        <v/>
      </c>
      <c r="AL198" s="3" t="str">
        <f t="shared" si="119"/>
        <v/>
      </c>
      <c r="AN198" s="3" t="str">
        <f t="shared" si="120"/>
        <v/>
      </c>
      <c r="AP198" s="3" t="str">
        <f t="shared" si="121"/>
        <v/>
      </c>
      <c r="AR198" s="3" t="str">
        <f t="shared" si="122"/>
        <v/>
      </c>
      <c r="AT198" s="3" t="str">
        <f t="shared" si="123"/>
        <v/>
      </c>
      <c r="AU198" s="3" t="str">
        <f t="shared" si="124"/>
        <v/>
      </c>
      <c r="AW198" s="3" t="str">
        <f t="shared" si="125"/>
        <v/>
      </c>
      <c r="AY198" s="3" t="str">
        <f t="shared" si="126"/>
        <v/>
      </c>
      <c r="BA198" s="3" t="str">
        <f t="shared" si="127"/>
        <v/>
      </c>
      <c r="BB198" s="3" t="str">
        <f t="shared" si="128"/>
        <v/>
      </c>
      <c r="BD198" s="3" t="str">
        <f t="shared" si="129"/>
        <v/>
      </c>
      <c r="BF198" s="3" t="str">
        <f t="shared" si="130"/>
        <v/>
      </c>
      <c r="BH198" s="3" t="str">
        <f t="shared" si="131"/>
        <v/>
      </c>
      <c r="BI198" s="3" t="str">
        <f t="shared" si="132"/>
        <v/>
      </c>
      <c r="BJ198" s="3" t="str">
        <f t="shared" si="102"/>
        <v/>
      </c>
    </row>
    <row r="199" spans="1:62" ht="15" x14ac:dyDescent="0.2">
      <c r="A199" s="3" t="s">
        <v>1675</v>
      </c>
      <c r="B199" s="21" t="s">
        <v>3137</v>
      </c>
      <c r="C199" s="3" t="s">
        <v>1676</v>
      </c>
      <c r="D199" s="3" t="s">
        <v>124</v>
      </c>
      <c r="E199" s="3" t="s">
        <v>1677</v>
      </c>
      <c r="F199" s="3">
        <v>5</v>
      </c>
      <c r="G199" s="3">
        <f t="shared" si="103"/>
        <v>1</v>
      </c>
      <c r="H199" s="3">
        <v>5</v>
      </c>
      <c r="I199" s="3">
        <f t="shared" si="104"/>
        <v>1</v>
      </c>
      <c r="J199" s="3">
        <v>5</v>
      </c>
      <c r="K199" s="3">
        <f t="shared" si="105"/>
        <v>1</v>
      </c>
      <c r="L199" s="3">
        <f t="shared" si="106"/>
        <v>1</v>
      </c>
      <c r="M199" s="3">
        <v>5</v>
      </c>
      <c r="N199" s="3">
        <f t="shared" si="107"/>
        <v>1</v>
      </c>
      <c r="O199" s="3">
        <v>4</v>
      </c>
      <c r="P199" s="3">
        <f t="shared" si="107"/>
        <v>0.75</v>
      </c>
      <c r="Q199" s="3">
        <v>5</v>
      </c>
      <c r="R199" s="3">
        <f t="shared" si="108"/>
        <v>1</v>
      </c>
      <c r="S199" s="3">
        <f t="shared" si="109"/>
        <v>0.91666666666666663</v>
      </c>
      <c r="T199" s="3">
        <v>4</v>
      </c>
      <c r="U199" s="3">
        <f t="shared" si="110"/>
        <v>0.6</v>
      </c>
      <c r="V199" s="3">
        <v>3</v>
      </c>
      <c r="W199" s="3">
        <f t="shared" si="111"/>
        <v>0.4</v>
      </c>
      <c r="X199" s="3">
        <v>2</v>
      </c>
      <c r="Y199" s="3">
        <f t="shared" si="112"/>
        <v>0.2</v>
      </c>
      <c r="Z199" s="3">
        <v>3</v>
      </c>
      <c r="AA199" s="3">
        <f t="shared" si="113"/>
        <v>0.4</v>
      </c>
      <c r="AB199" s="3">
        <v>1</v>
      </c>
      <c r="AC199" s="3">
        <f t="shared" si="114"/>
        <v>0</v>
      </c>
      <c r="AD199" s="3">
        <v>0</v>
      </c>
      <c r="AE199" s="3">
        <f t="shared" si="115"/>
        <v>-0.2</v>
      </c>
      <c r="AF199" s="3">
        <v>3</v>
      </c>
      <c r="AG199" s="3">
        <f t="shared" si="116"/>
        <v>0.4</v>
      </c>
      <c r="AH199" s="3">
        <v>0</v>
      </c>
      <c r="AI199" s="3">
        <f t="shared" si="117"/>
        <v>-0.2</v>
      </c>
      <c r="AJ199" s="3">
        <f t="shared" si="118"/>
        <v>0.20000000000000004</v>
      </c>
      <c r="AK199" s="3">
        <v>4</v>
      </c>
      <c r="AL199" s="3">
        <f t="shared" si="119"/>
        <v>0.6</v>
      </c>
      <c r="AM199" s="3">
        <v>0</v>
      </c>
      <c r="AN199" s="3">
        <f t="shared" si="120"/>
        <v>-0.2</v>
      </c>
      <c r="AO199" s="3">
        <v>3</v>
      </c>
      <c r="AP199" s="3">
        <f t="shared" si="121"/>
        <v>0.4</v>
      </c>
      <c r="AQ199" s="3">
        <v>4</v>
      </c>
      <c r="AR199" s="3">
        <f t="shared" si="122"/>
        <v>0.6</v>
      </c>
      <c r="AS199" s="3">
        <v>4</v>
      </c>
      <c r="AT199" s="3">
        <f t="shared" si="123"/>
        <v>0.6</v>
      </c>
      <c r="AU199" s="3">
        <f t="shared" si="124"/>
        <v>0.4</v>
      </c>
      <c r="AV199" s="3">
        <v>3</v>
      </c>
      <c r="AW199" s="3">
        <f t="shared" si="125"/>
        <v>1</v>
      </c>
      <c r="AX199" s="3">
        <v>3</v>
      </c>
      <c r="AY199" s="3">
        <f t="shared" si="126"/>
        <v>1</v>
      </c>
      <c r="AZ199" s="3">
        <v>3</v>
      </c>
      <c r="BA199" s="3">
        <f t="shared" si="127"/>
        <v>1</v>
      </c>
      <c r="BB199" s="3">
        <f t="shared" si="128"/>
        <v>1</v>
      </c>
      <c r="BC199" s="3">
        <v>1</v>
      </c>
      <c r="BD199" s="3">
        <f t="shared" si="129"/>
        <v>0</v>
      </c>
      <c r="BE199" s="3">
        <v>3</v>
      </c>
      <c r="BF199" s="3">
        <f t="shared" si="130"/>
        <v>1</v>
      </c>
      <c r="BG199" s="3">
        <v>3</v>
      </c>
      <c r="BH199" s="3">
        <f t="shared" si="131"/>
        <v>1</v>
      </c>
      <c r="BI199" s="3">
        <f t="shared" si="132"/>
        <v>0.66666666666666663</v>
      </c>
      <c r="BJ199" s="3">
        <f t="shared" si="102"/>
        <v>0.6972222222222223</v>
      </c>
    </row>
    <row r="200" spans="1:62" ht="15" x14ac:dyDescent="0.2">
      <c r="A200" s="3" t="s">
        <v>1688</v>
      </c>
      <c r="B200" s="21" t="s">
        <v>3139</v>
      </c>
      <c r="C200" s="3" t="s">
        <v>227</v>
      </c>
      <c r="D200" s="3" t="s">
        <v>124</v>
      </c>
      <c r="E200" s="3" t="s">
        <v>273</v>
      </c>
      <c r="F200" s="3">
        <v>3</v>
      </c>
      <c r="G200" s="3">
        <f t="shared" si="103"/>
        <v>0.5</v>
      </c>
      <c r="H200" s="3">
        <v>5</v>
      </c>
      <c r="I200" s="3">
        <f t="shared" si="104"/>
        <v>1</v>
      </c>
      <c r="J200" s="3">
        <v>1</v>
      </c>
      <c r="K200" s="3">
        <f t="shared" si="105"/>
        <v>0</v>
      </c>
      <c r="L200" s="3">
        <f t="shared" si="106"/>
        <v>0.5</v>
      </c>
      <c r="M200" s="3">
        <v>3</v>
      </c>
      <c r="N200" s="3">
        <f t="shared" si="107"/>
        <v>0.5</v>
      </c>
      <c r="O200" s="3">
        <v>5</v>
      </c>
      <c r="P200" s="3">
        <f t="shared" si="107"/>
        <v>1</v>
      </c>
      <c r="Q200" s="3">
        <v>5</v>
      </c>
      <c r="R200" s="3">
        <f t="shared" si="108"/>
        <v>1</v>
      </c>
      <c r="S200" s="3">
        <f t="shared" si="109"/>
        <v>0.83333333333333337</v>
      </c>
      <c r="T200" s="3">
        <v>0</v>
      </c>
      <c r="U200" s="3">
        <f t="shared" si="110"/>
        <v>-0.2</v>
      </c>
      <c r="V200" s="3">
        <v>1</v>
      </c>
      <c r="W200" s="3">
        <f t="shared" si="111"/>
        <v>0</v>
      </c>
      <c r="X200" s="3">
        <v>3</v>
      </c>
      <c r="Y200" s="3">
        <f t="shared" si="112"/>
        <v>0.4</v>
      </c>
      <c r="Z200" s="3">
        <v>3</v>
      </c>
      <c r="AA200" s="3">
        <f t="shared" si="113"/>
        <v>0.4</v>
      </c>
      <c r="AB200" s="3">
        <v>1</v>
      </c>
      <c r="AC200" s="3">
        <f t="shared" si="114"/>
        <v>0</v>
      </c>
      <c r="AD200" s="3">
        <v>0</v>
      </c>
      <c r="AE200" s="3">
        <f t="shared" si="115"/>
        <v>-0.2</v>
      </c>
      <c r="AF200" s="3">
        <v>0</v>
      </c>
      <c r="AG200" s="3">
        <f t="shared" si="116"/>
        <v>-0.2</v>
      </c>
      <c r="AH200" s="3">
        <v>0</v>
      </c>
      <c r="AI200" s="3">
        <f t="shared" si="117"/>
        <v>-0.2</v>
      </c>
      <c r="AJ200" s="3">
        <f t="shared" si="118"/>
        <v>0</v>
      </c>
      <c r="AK200" s="3">
        <v>0</v>
      </c>
      <c r="AL200" s="3">
        <f t="shared" si="119"/>
        <v>-0.2</v>
      </c>
      <c r="AM200" s="3">
        <v>0</v>
      </c>
      <c r="AN200" s="3">
        <f t="shared" si="120"/>
        <v>-0.2</v>
      </c>
      <c r="AO200" s="3">
        <v>1</v>
      </c>
      <c r="AP200" s="3">
        <f t="shared" si="121"/>
        <v>0</v>
      </c>
      <c r="AQ200" s="3">
        <v>0</v>
      </c>
      <c r="AR200" s="3">
        <f t="shared" si="122"/>
        <v>-0.2</v>
      </c>
      <c r="AS200" s="3">
        <v>0</v>
      </c>
      <c r="AT200" s="3">
        <f t="shared" si="123"/>
        <v>-0.2</v>
      </c>
      <c r="AU200" s="3">
        <f t="shared" si="124"/>
        <v>-0.16</v>
      </c>
      <c r="AV200" s="3">
        <v>3</v>
      </c>
      <c r="AW200" s="3">
        <f t="shared" si="125"/>
        <v>1</v>
      </c>
      <c r="AX200" s="3">
        <v>1</v>
      </c>
      <c r="AY200" s="3">
        <f t="shared" si="126"/>
        <v>0</v>
      </c>
      <c r="AZ200" s="3">
        <v>1</v>
      </c>
      <c r="BA200" s="3">
        <f t="shared" si="127"/>
        <v>0</v>
      </c>
      <c r="BB200" s="3">
        <f t="shared" si="128"/>
        <v>0.33333333333333331</v>
      </c>
      <c r="BC200" s="3">
        <v>0</v>
      </c>
      <c r="BD200" s="3">
        <f t="shared" si="129"/>
        <v>-0.5</v>
      </c>
      <c r="BE200" s="3">
        <v>3</v>
      </c>
      <c r="BF200" s="3">
        <f t="shared" si="130"/>
        <v>1</v>
      </c>
      <c r="BG200" s="3">
        <v>3</v>
      </c>
      <c r="BH200" s="3">
        <f t="shared" si="131"/>
        <v>1</v>
      </c>
      <c r="BI200" s="3">
        <f t="shared" si="132"/>
        <v>0.5</v>
      </c>
      <c r="BJ200" s="3">
        <f t="shared" si="102"/>
        <v>0.33444444444444449</v>
      </c>
    </row>
    <row r="201" spans="1:62" ht="15" x14ac:dyDescent="0.2">
      <c r="A201" s="3" t="s">
        <v>1695</v>
      </c>
      <c r="B201" s="21" t="s">
        <v>3137</v>
      </c>
      <c r="C201" s="3">
        <v>59469</v>
      </c>
      <c r="D201" s="3" t="s">
        <v>124</v>
      </c>
      <c r="E201" s="3" t="s">
        <v>242</v>
      </c>
      <c r="F201" s="3">
        <v>3</v>
      </c>
      <c r="G201" s="3">
        <f t="shared" si="103"/>
        <v>0.5</v>
      </c>
      <c r="H201" s="3">
        <v>4</v>
      </c>
      <c r="I201" s="3">
        <f t="shared" si="104"/>
        <v>0.75</v>
      </c>
      <c r="J201" s="3">
        <v>2</v>
      </c>
      <c r="K201" s="3">
        <f t="shared" si="105"/>
        <v>0.25</v>
      </c>
      <c r="L201" s="3">
        <f t="shared" si="106"/>
        <v>0.5</v>
      </c>
      <c r="M201" s="3">
        <v>4</v>
      </c>
      <c r="N201" s="3">
        <f t="shared" si="107"/>
        <v>0.75</v>
      </c>
      <c r="O201" s="3">
        <v>4</v>
      </c>
      <c r="P201" s="3">
        <f t="shared" si="107"/>
        <v>0.75</v>
      </c>
      <c r="Q201" s="3">
        <v>3</v>
      </c>
      <c r="R201" s="3">
        <f t="shared" si="108"/>
        <v>0.5</v>
      </c>
      <c r="S201" s="3">
        <f t="shared" si="109"/>
        <v>0.66666666666666663</v>
      </c>
      <c r="T201" s="3">
        <v>0</v>
      </c>
      <c r="U201" s="3">
        <f t="shared" si="110"/>
        <v>-0.2</v>
      </c>
      <c r="V201" s="3">
        <v>0</v>
      </c>
      <c r="W201" s="3">
        <f t="shared" si="111"/>
        <v>-0.2</v>
      </c>
      <c r="X201" s="3">
        <v>1</v>
      </c>
      <c r="Y201" s="3">
        <f t="shared" si="112"/>
        <v>0</v>
      </c>
      <c r="Z201" s="3">
        <v>0</v>
      </c>
      <c r="AA201" s="3">
        <f t="shared" si="113"/>
        <v>-0.2</v>
      </c>
      <c r="AB201" s="3">
        <v>0</v>
      </c>
      <c r="AC201" s="3">
        <f t="shared" si="114"/>
        <v>-0.2</v>
      </c>
      <c r="AD201" s="3">
        <v>0</v>
      </c>
      <c r="AE201" s="3">
        <f t="shared" si="115"/>
        <v>-0.2</v>
      </c>
      <c r="AF201" s="3">
        <v>1</v>
      </c>
      <c r="AG201" s="3">
        <f t="shared" si="116"/>
        <v>0</v>
      </c>
      <c r="AH201" s="3">
        <v>0</v>
      </c>
      <c r="AI201" s="3">
        <f t="shared" si="117"/>
        <v>-0.2</v>
      </c>
      <c r="AJ201" s="3">
        <f t="shared" si="118"/>
        <v>-0.15</v>
      </c>
      <c r="AK201" s="3">
        <v>0</v>
      </c>
      <c r="AL201" s="3">
        <f t="shared" si="119"/>
        <v>-0.2</v>
      </c>
      <c r="AM201" s="3">
        <v>0</v>
      </c>
      <c r="AN201" s="3">
        <f t="shared" si="120"/>
        <v>-0.2</v>
      </c>
      <c r="AO201" s="3">
        <v>0</v>
      </c>
      <c r="AP201" s="3">
        <f t="shared" si="121"/>
        <v>-0.2</v>
      </c>
      <c r="AQ201" s="3">
        <v>0</v>
      </c>
      <c r="AR201" s="3">
        <f t="shared" si="122"/>
        <v>-0.2</v>
      </c>
      <c r="AS201" s="3">
        <v>0</v>
      </c>
      <c r="AT201" s="3">
        <f t="shared" si="123"/>
        <v>-0.2</v>
      </c>
      <c r="AU201" s="3">
        <f t="shared" si="124"/>
        <v>-0.2</v>
      </c>
      <c r="AV201" s="3">
        <v>2</v>
      </c>
      <c r="AW201" s="3">
        <f t="shared" si="125"/>
        <v>0.5</v>
      </c>
      <c r="AX201" s="3">
        <v>2</v>
      </c>
      <c r="AY201" s="3">
        <f t="shared" si="126"/>
        <v>0.5</v>
      </c>
      <c r="AZ201" s="3">
        <v>2</v>
      </c>
      <c r="BA201" s="3">
        <f t="shared" si="127"/>
        <v>0.5</v>
      </c>
      <c r="BB201" s="3">
        <f t="shared" si="128"/>
        <v>0.5</v>
      </c>
      <c r="BC201" s="3">
        <v>0</v>
      </c>
      <c r="BD201" s="3">
        <f t="shared" si="129"/>
        <v>-0.5</v>
      </c>
      <c r="BE201" s="3">
        <v>2</v>
      </c>
      <c r="BF201" s="3">
        <f t="shared" si="130"/>
        <v>0.5</v>
      </c>
      <c r="BG201" s="3">
        <v>1</v>
      </c>
      <c r="BH201" s="3">
        <f t="shared" si="131"/>
        <v>0</v>
      </c>
      <c r="BI201" s="3">
        <f t="shared" si="132"/>
        <v>0</v>
      </c>
      <c r="BJ201" s="3">
        <f t="shared" si="102"/>
        <v>0.21944444444444444</v>
      </c>
    </row>
    <row r="202" spans="1:62" ht="15" x14ac:dyDescent="0.2">
      <c r="A202" s="3" t="s">
        <v>1703</v>
      </c>
      <c r="B202" s="21" t="s">
        <v>3149</v>
      </c>
      <c r="C202" s="3" t="s">
        <v>1704</v>
      </c>
      <c r="D202" s="3" t="s">
        <v>144</v>
      </c>
      <c r="E202" s="3" t="s">
        <v>1497</v>
      </c>
      <c r="F202" s="3">
        <v>4</v>
      </c>
      <c r="G202" s="3">
        <f t="shared" si="103"/>
        <v>0.75</v>
      </c>
      <c r="H202" s="3">
        <v>5</v>
      </c>
      <c r="I202" s="3">
        <f t="shared" si="104"/>
        <v>1</v>
      </c>
      <c r="J202" s="3">
        <v>4</v>
      </c>
      <c r="K202" s="3">
        <f t="shared" si="105"/>
        <v>0.75</v>
      </c>
      <c r="L202" s="3">
        <f t="shared" si="106"/>
        <v>0.83333333333333337</v>
      </c>
      <c r="M202" s="3">
        <v>5</v>
      </c>
      <c r="N202" s="3">
        <f t="shared" si="107"/>
        <v>1</v>
      </c>
      <c r="O202" s="3">
        <v>5</v>
      </c>
      <c r="P202" s="3">
        <f t="shared" si="107"/>
        <v>1</v>
      </c>
      <c r="Q202" s="3">
        <v>4</v>
      </c>
      <c r="R202" s="3">
        <f t="shared" si="108"/>
        <v>0.75</v>
      </c>
      <c r="S202" s="3">
        <f t="shared" si="109"/>
        <v>0.91666666666666663</v>
      </c>
      <c r="T202" s="3">
        <v>1</v>
      </c>
      <c r="U202" s="3">
        <f t="shared" si="110"/>
        <v>0</v>
      </c>
      <c r="V202" s="3">
        <v>1</v>
      </c>
      <c r="W202" s="3">
        <f t="shared" si="111"/>
        <v>0</v>
      </c>
      <c r="X202" s="3">
        <v>1</v>
      </c>
      <c r="Y202" s="3">
        <f t="shared" si="112"/>
        <v>0</v>
      </c>
      <c r="Z202" s="3">
        <v>0</v>
      </c>
      <c r="AA202" s="3">
        <f t="shared" si="113"/>
        <v>-0.2</v>
      </c>
      <c r="AB202" s="3">
        <v>0</v>
      </c>
      <c r="AC202" s="3">
        <f t="shared" si="114"/>
        <v>-0.2</v>
      </c>
      <c r="AD202" s="3">
        <v>0</v>
      </c>
      <c r="AE202" s="3">
        <f t="shared" si="115"/>
        <v>-0.2</v>
      </c>
      <c r="AF202" s="3">
        <v>0</v>
      </c>
      <c r="AG202" s="3">
        <f t="shared" si="116"/>
        <v>-0.2</v>
      </c>
      <c r="AH202" s="3">
        <v>0</v>
      </c>
      <c r="AI202" s="3">
        <f t="shared" si="117"/>
        <v>-0.2</v>
      </c>
      <c r="AJ202" s="3">
        <f t="shared" si="118"/>
        <v>-0.125</v>
      </c>
      <c r="AK202" s="3">
        <v>0</v>
      </c>
      <c r="AL202" s="3">
        <f t="shared" si="119"/>
        <v>-0.2</v>
      </c>
      <c r="AM202" s="3">
        <v>1</v>
      </c>
      <c r="AN202" s="3">
        <f t="shared" si="120"/>
        <v>0</v>
      </c>
      <c r="AO202" s="3">
        <v>0</v>
      </c>
      <c r="AP202" s="3">
        <f t="shared" si="121"/>
        <v>-0.2</v>
      </c>
      <c r="AQ202" s="3">
        <v>0</v>
      </c>
      <c r="AR202" s="3">
        <f t="shared" si="122"/>
        <v>-0.2</v>
      </c>
      <c r="AS202" s="3">
        <v>0</v>
      </c>
      <c r="AT202" s="3">
        <f t="shared" si="123"/>
        <v>-0.2</v>
      </c>
      <c r="AU202" s="3">
        <f t="shared" si="124"/>
        <v>-0.16</v>
      </c>
      <c r="AV202" s="3">
        <v>3</v>
      </c>
      <c r="AW202" s="3">
        <f t="shared" si="125"/>
        <v>1</v>
      </c>
      <c r="AX202" s="3">
        <v>3</v>
      </c>
      <c r="AY202" s="3">
        <f t="shared" si="126"/>
        <v>1</v>
      </c>
      <c r="AZ202" s="3">
        <v>2</v>
      </c>
      <c r="BA202" s="3">
        <f t="shared" si="127"/>
        <v>0.5</v>
      </c>
      <c r="BB202" s="3">
        <f t="shared" si="128"/>
        <v>0.83333333333333337</v>
      </c>
      <c r="BC202" s="3">
        <v>1</v>
      </c>
      <c r="BD202" s="3">
        <f t="shared" si="129"/>
        <v>0</v>
      </c>
      <c r="BE202" s="3">
        <v>2</v>
      </c>
      <c r="BF202" s="3">
        <f t="shared" si="130"/>
        <v>0.5</v>
      </c>
      <c r="BG202" s="3">
        <v>2</v>
      </c>
      <c r="BH202" s="3">
        <f t="shared" si="131"/>
        <v>0.5</v>
      </c>
      <c r="BI202" s="3">
        <f t="shared" si="132"/>
        <v>0.33333333333333331</v>
      </c>
      <c r="BJ202" s="3">
        <f t="shared" si="102"/>
        <v>0.43861111111111112</v>
      </c>
    </row>
    <row r="203" spans="1:62" ht="15" x14ac:dyDescent="0.2">
      <c r="A203" s="3" t="s">
        <v>1712</v>
      </c>
      <c r="B203" s="21" t="s">
        <v>3137</v>
      </c>
      <c r="C203" s="3" t="s">
        <v>973</v>
      </c>
      <c r="D203" s="3" t="s">
        <v>144</v>
      </c>
      <c r="E203" s="3" t="s">
        <v>924</v>
      </c>
      <c r="F203" s="3">
        <v>3</v>
      </c>
      <c r="G203" s="3">
        <f t="shared" si="103"/>
        <v>0.5</v>
      </c>
      <c r="H203" s="3">
        <v>5</v>
      </c>
      <c r="I203" s="3">
        <f t="shared" si="104"/>
        <v>1</v>
      </c>
      <c r="J203" s="3">
        <v>2</v>
      </c>
      <c r="K203" s="3">
        <f t="shared" si="105"/>
        <v>0.25</v>
      </c>
      <c r="L203" s="3">
        <f t="shared" si="106"/>
        <v>0.58333333333333337</v>
      </c>
      <c r="M203" s="3">
        <v>5</v>
      </c>
      <c r="N203" s="3">
        <f t="shared" si="107"/>
        <v>1</v>
      </c>
      <c r="O203" s="3">
        <v>5</v>
      </c>
      <c r="P203" s="3">
        <f t="shared" si="107"/>
        <v>1</v>
      </c>
      <c r="Q203" s="3">
        <v>5</v>
      </c>
      <c r="R203" s="3">
        <f t="shared" si="108"/>
        <v>1</v>
      </c>
      <c r="S203" s="3">
        <f t="shared" si="109"/>
        <v>1</v>
      </c>
      <c r="T203" s="3">
        <v>6</v>
      </c>
      <c r="U203" s="3">
        <f t="shared" si="110"/>
        <v>1</v>
      </c>
      <c r="V203" s="3">
        <v>2</v>
      </c>
      <c r="W203" s="3">
        <f t="shared" si="111"/>
        <v>0.2</v>
      </c>
      <c r="X203" s="3">
        <v>4</v>
      </c>
      <c r="Y203" s="3">
        <f t="shared" si="112"/>
        <v>0.6</v>
      </c>
      <c r="Z203" s="3">
        <v>0</v>
      </c>
      <c r="AA203" s="3">
        <f t="shared" si="113"/>
        <v>-0.2</v>
      </c>
      <c r="AB203" s="3">
        <v>0</v>
      </c>
      <c r="AC203" s="3">
        <f t="shared" si="114"/>
        <v>-0.2</v>
      </c>
      <c r="AD203" s="3">
        <v>0</v>
      </c>
      <c r="AE203" s="3">
        <f t="shared" si="115"/>
        <v>-0.2</v>
      </c>
      <c r="AF203" s="3">
        <v>0</v>
      </c>
      <c r="AG203" s="3">
        <f t="shared" si="116"/>
        <v>-0.2</v>
      </c>
      <c r="AH203" s="3">
        <v>0</v>
      </c>
      <c r="AI203" s="3">
        <f t="shared" si="117"/>
        <v>-0.2</v>
      </c>
      <c r="AJ203" s="3">
        <f t="shared" si="118"/>
        <v>0.1</v>
      </c>
      <c r="AK203" s="3">
        <v>6</v>
      </c>
      <c r="AL203" s="3">
        <f t="shared" si="119"/>
        <v>1</v>
      </c>
      <c r="AM203" s="3">
        <v>2</v>
      </c>
      <c r="AN203" s="3">
        <f t="shared" si="120"/>
        <v>0.2</v>
      </c>
      <c r="AO203" s="3">
        <v>3</v>
      </c>
      <c r="AP203" s="3">
        <f t="shared" si="121"/>
        <v>0.4</v>
      </c>
      <c r="AQ203" s="3">
        <v>6</v>
      </c>
      <c r="AR203" s="3">
        <f t="shared" si="122"/>
        <v>1</v>
      </c>
      <c r="AS203" s="3">
        <v>3</v>
      </c>
      <c r="AT203" s="3">
        <f t="shared" si="123"/>
        <v>0.4</v>
      </c>
      <c r="AU203" s="3">
        <f t="shared" si="124"/>
        <v>0.6</v>
      </c>
      <c r="AV203" s="3">
        <v>3</v>
      </c>
      <c r="AW203" s="3">
        <f t="shared" si="125"/>
        <v>1</v>
      </c>
      <c r="AX203" s="3">
        <v>3</v>
      </c>
      <c r="AY203" s="3">
        <f t="shared" si="126"/>
        <v>1</v>
      </c>
      <c r="AZ203" s="3">
        <v>3</v>
      </c>
      <c r="BA203" s="3">
        <f t="shared" si="127"/>
        <v>1</v>
      </c>
      <c r="BB203" s="3">
        <f t="shared" si="128"/>
        <v>1</v>
      </c>
      <c r="BC203" s="3">
        <v>0</v>
      </c>
      <c r="BD203" s="3">
        <f t="shared" si="129"/>
        <v>-0.5</v>
      </c>
      <c r="BE203" s="3">
        <v>2</v>
      </c>
      <c r="BF203" s="3">
        <f t="shared" si="130"/>
        <v>0.5</v>
      </c>
      <c r="BG203" s="3">
        <v>3</v>
      </c>
      <c r="BH203" s="3">
        <f t="shared" si="131"/>
        <v>1</v>
      </c>
      <c r="BI203" s="3">
        <f t="shared" si="132"/>
        <v>0.33333333333333331</v>
      </c>
      <c r="BJ203" s="3">
        <f t="shared" si="102"/>
        <v>0.60277777777777786</v>
      </c>
    </row>
    <row r="204" spans="1:62" ht="15" x14ac:dyDescent="0.2">
      <c r="A204" s="3" t="s">
        <v>1722</v>
      </c>
      <c r="B204" s="21" t="s">
        <v>3137</v>
      </c>
      <c r="C204" s="3" t="s">
        <v>1723</v>
      </c>
      <c r="D204" s="3" t="s">
        <v>113</v>
      </c>
      <c r="E204" s="3" t="s">
        <v>1724</v>
      </c>
      <c r="G204" s="3">
        <f t="shared" si="103"/>
        <v>-0.25</v>
      </c>
      <c r="I204" s="3">
        <f t="shared" si="104"/>
        <v>-0.25</v>
      </c>
      <c r="K204" s="3">
        <f t="shared" si="105"/>
        <v>-0.25</v>
      </c>
      <c r="L204" s="3" t="str">
        <f t="shared" si="106"/>
        <v/>
      </c>
      <c r="N204" s="3">
        <f t="shared" si="107"/>
        <v>-0.25</v>
      </c>
      <c r="P204" s="3">
        <f t="shared" si="107"/>
        <v>-0.25</v>
      </c>
      <c r="R204" s="3">
        <f t="shared" si="108"/>
        <v>-0.25</v>
      </c>
      <c r="S204" s="3" t="str">
        <f t="shared" si="109"/>
        <v/>
      </c>
      <c r="U204" s="3" t="str">
        <f t="shared" si="110"/>
        <v/>
      </c>
      <c r="W204" s="3" t="str">
        <f t="shared" si="111"/>
        <v/>
      </c>
      <c r="Y204" s="3" t="str">
        <f t="shared" si="112"/>
        <v/>
      </c>
      <c r="AA204" s="3" t="str">
        <f t="shared" si="113"/>
        <v/>
      </c>
      <c r="AC204" s="3" t="str">
        <f t="shared" si="114"/>
        <v/>
      </c>
      <c r="AE204" s="3" t="str">
        <f t="shared" si="115"/>
        <v/>
      </c>
      <c r="AG204" s="3" t="str">
        <f t="shared" si="116"/>
        <v/>
      </c>
      <c r="AI204" s="3" t="str">
        <f t="shared" si="117"/>
        <v/>
      </c>
      <c r="AJ204" s="3" t="str">
        <f t="shared" si="118"/>
        <v/>
      </c>
      <c r="AL204" s="3" t="str">
        <f t="shared" si="119"/>
        <v/>
      </c>
      <c r="AN204" s="3" t="str">
        <f t="shared" si="120"/>
        <v/>
      </c>
      <c r="AP204" s="3" t="str">
        <f t="shared" si="121"/>
        <v/>
      </c>
      <c r="AR204" s="3" t="str">
        <f t="shared" si="122"/>
        <v/>
      </c>
      <c r="AT204" s="3" t="str">
        <f t="shared" si="123"/>
        <v/>
      </c>
      <c r="AU204" s="3" t="str">
        <f t="shared" si="124"/>
        <v/>
      </c>
      <c r="AW204" s="3" t="str">
        <f t="shared" si="125"/>
        <v/>
      </c>
      <c r="AY204" s="3" t="str">
        <f t="shared" si="126"/>
        <v/>
      </c>
      <c r="BA204" s="3" t="str">
        <f t="shared" si="127"/>
        <v/>
      </c>
      <c r="BB204" s="3" t="str">
        <f t="shared" si="128"/>
        <v/>
      </c>
      <c r="BD204" s="3" t="str">
        <f t="shared" si="129"/>
        <v/>
      </c>
      <c r="BF204" s="3" t="str">
        <f t="shared" si="130"/>
        <v/>
      </c>
      <c r="BH204" s="3" t="str">
        <f t="shared" si="131"/>
        <v/>
      </c>
      <c r="BI204" s="3" t="str">
        <f t="shared" si="132"/>
        <v/>
      </c>
      <c r="BJ204" s="3" t="str">
        <f t="shared" si="102"/>
        <v/>
      </c>
    </row>
    <row r="205" spans="1:62" ht="15" x14ac:dyDescent="0.2">
      <c r="A205" s="3" t="s">
        <v>1725</v>
      </c>
      <c r="B205" s="21" t="s">
        <v>3137</v>
      </c>
      <c r="C205" s="3" t="s">
        <v>1726</v>
      </c>
      <c r="D205" s="3" t="s">
        <v>124</v>
      </c>
      <c r="E205" s="3" t="s">
        <v>1563</v>
      </c>
      <c r="F205" s="3">
        <v>3</v>
      </c>
      <c r="G205" s="3">
        <f t="shared" si="103"/>
        <v>0.5</v>
      </c>
      <c r="H205" s="3">
        <v>3</v>
      </c>
      <c r="I205" s="3">
        <f t="shared" si="104"/>
        <v>0.5</v>
      </c>
      <c r="J205" s="3">
        <v>3</v>
      </c>
      <c r="K205" s="3">
        <f t="shared" si="105"/>
        <v>0.5</v>
      </c>
      <c r="L205" s="3">
        <f t="shared" si="106"/>
        <v>0.5</v>
      </c>
      <c r="M205" s="3">
        <v>4</v>
      </c>
      <c r="N205" s="3">
        <f t="shared" si="107"/>
        <v>0.75</v>
      </c>
      <c r="O205" s="3">
        <v>4</v>
      </c>
      <c r="P205" s="3">
        <f t="shared" si="107"/>
        <v>0.75</v>
      </c>
      <c r="Q205" s="3">
        <v>5</v>
      </c>
      <c r="R205" s="3">
        <f t="shared" si="108"/>
        <v>1</v>
      </c>
      <c r="S205" s="3">
        <f t="shared" si="109"/>
        <v>0.83333333333333337</v>
      </c>
      <c r="T205" s="3">
        <v>0</v>
      </c>
      <c r="U205" s="3">
        <f t="shared" si="110"/>
        <v>-0.2</v>
      </c>
      <c r="V205" s="3">
        <v>0</v>
      </c>
      <c r="W205" s="3">
        <f t="shared" si="111"/>
        <v>-0.2</v>
      </c>
      <c r="X205" s="3">
        <v>0</v>
      </c>
      <c r="Y205" s="3">
        <f t="shared" si="112"/>
        <v>-0.2</v>
      </c>
      <c r="Z205" s="3">
        <v>0</v>
      </c>
      <c r="AA205" s="3">
        <f t="shared" si="113"/>
        <v>-0.2</v>
      </c>
      <c r="AB205" s="3">
        <v>0</v>
      </c>
      <c r="AC205" s="3">
        <f t="shared" si="114"/>
        <v>-0.2</v>
      </c>
      <c r="AD205" s="3">
        <v>0</v>
      </c>
      <c r="AE205" s="3">
        <f t="shared" si="115"/>
        <v>-0.2</v>
      </c>
      <c r="AF205" s="3">
        <v>0</v>
      </c>
      <c r="AG205" s="3">
        <f t="shared" si="116"/>
        <v>-0.2</v>
      </c>
      <c r="AH205" s="3">
        <v>0</v>
      </c>
      <c r="AI205" s="3">
        <f t="shared" si="117"/>
        <v>-0.2</v>
      </c>
      <c r="AJ205" s="3">
        <f t="shared" si="118"/>
        <v>-0.19999999999999998</v>
      </c>
      <c r="AK205" s="3">
        <v>0</v>
      </c>
      <c r="AL205" s="3">
        <f t="shared" si="119"/>
        <v>-0.2</v>
      </c>
      <c r="AM205" s="3">
        <v>0</v>
      </c>
      <c r="AN205" s="3">
        <f t="shared" si="120"/>
        <v>-0.2</v>
      </c>
      <c r="AO205" s="3">
        <v>0</v>
      </c>
      <c r="AP205" s="3">
        <f t="shared" si="121"/>
        <v>-0.2</v>
      </c>
      <c r="AQ205" s="3">
        <v>0</v>
      </c>
      <c r="AR205" s="3">
        <f t="shared" si="122"/>
        <v>-0.2</v>
      </c>
      <c r="AS205" s="3">
        <v>6</v>
      </c>
      <c r="AT205" s="3">
        <f t="shared" si="123"/>
        <v>1</v>
      </c>
      <c r="AU205" s="3">
        <f t="shared" si="124"/>
        <v>3.9999999999999994E-2</v>
      </c>
      <c r="AV205" s="3">
        <v>3</v>
      </c>
      <c r="AW205" s="3">
        <f t="shared" si="125"/>
        <v>1</v>
      </c>
      <c r="AX205" s="3">
        <v>3</v>
      </c>
      <c r="AY205" s="3">
        <f t="shared" si="126"/>
        <v>1</v>
      </c>
      <c r="AZ205" s="3">
        <v>3</v>
      </c>
      <c r="BA205" s="3">
        <f t="shared" si="127"/>
        <v>1</v>
      </c>
      <c r="BB205" s="3">
        <f t="shared" si="128"/>
        <v>1</v>
      </c>
      <c r="BC205" s="3">
        <v>1</v>
      </c>
      <c r="BD205" s="3">
        <f t="shared" si="129"/>
        <v>0</v>
      </c>
      <c r="BE205" s="3">
        <v>1</v>
      </c>
      <c r="BF205" s="3">
        <f t="shared" si="130"/>
        <v>0</v>
      </c>
      <c r="BG205" s="3">
        <v>0</v>
      </c>
      <c r="BH205" s="3">
        <f t="shared" si="131"/>
        <v>-0.5</v>
      </c>
      <c r="BI205" s="3">
        <f t="shared" si="132"/>
        <v>-0.16666666666666666</v>
      </c>
      <c r="BJ205" s="3">
        <f t="shared" si="102"/>
        <v>0.33444444444444454</v>
      </c>
    </row>
    <row r="206" spans="1:62" ht="15" x14ac:dyDescent="0.2">
      <c r="A206" s="3" t="s">
        <v>1732</v>
      </c>
      <c r="B206" s="21" t="s">
        <v>3149</v>
      </c>
      <c r="C206" s="3" t="s">
        <v>1733</v>
      </c>
      <c r="D206" s="3" t="s">
        <v>144</v>
      </c>
      <c r="E206" s="3" t="s">
        <v>247</v>
      </c>
      <c r="F206" s="3">
        <v>4</v>
      </c>
      <c r="G206" s="3">
        <f t="shared" si="103"/>
        <v>0.75</v>
      </c>
      <c r="H206" s="3">
        <v>4</v>
      </c>
      <c r="I206" s="3">
        <f t="shared" si="104"/>
        <v>0.75</v>
      </c>
      <c r="J206" s="3">
        <v>1</v>
      </c>
      <c r="K206" s="3">
        <f t="shared" si="105"/>
        <v>0</v>
      </c>
      <c r="L206" s="3">
        <f t="shared" si="106"/>
        <v>0.5</v>
      </c>
      <c r="M206" s="3">
        <v>4</v>
      </c>
      <c r="N206" s="3">
        <f t="shared" si="107"/>
        <v>0.75</v>
      </c>
      <c r="O206" s="3">
        <v>4</v>
      </c>
      <c r="P206" s="3">
        <f t="shared" si="107"/>
        <v>0.75</v>
      </c>
      <c r="Q206" s="3">
        <v>4</v>
      </c>
      <c r="R206" s="3">
        <f t="shared" si="108"/>
        <v>0.75</v>
      </c>
      <c r="S206" s="3">
        <f t="shared" si="109"/>
        <v>0.75</v>
      </c>
      <c r="T206" s="3">
        <v>5</v>
      </c>
      <c r="U206" s="3">
        <f t="shared" si="110"/>
        <v>0.8</v>
      </c>
      <c r="V206" s="3">
        <v>0</v>
      </c>
      <c r="W206" s="3">
        <f t="shared" si="111"/>
        <v>-0.2</v>
      </c>
      <c r="X206" s="3">
        <v>0</v>
      </c>
      <c r="Y206" s="3">
        <f t="shared" si="112"/>
        <v>-0.2</v>
      </c>
      <c r="Z206" s="3">
        <v>0</v>
      </c>
      <c r="AA206" s="3">
        <f t="shared" si="113"/>
        <v>-0.2</v>
      </c>
      <c r="AB206" s="3">
        <v>0</v>
      </c>
      <c r="AC206" s="3">
        <f t="shared" si="114"/>
        <v>-0.2</v>
      </c>
      <c r="AD206" s="3">
        <v>0</v>
      </c>
      <c r="AE206" s="3">
        <f t="shared" si="115"/>
        <v>-0.2</v>
      </c>
      <c r="AF206" s="3">
        <v>0</v>
      </c>
      <c r="AG206" s="3">
        <f t="shared" si="116"/>
        <v>-0.2</v>
      </c>
      <c r="AH206" s="3">
        <v>0</v>
      </c>
      <c r="AI206" s="3">
        <f t="shared" si="117"/>
        <v>-0.2</v>
      </c>
      <c r="AJ206" s="3">
        <f t="shared" si="118"/>
        <v>-7.4999999999999997E-2</v>
      </c>
      <c r="AK206" s="3">
        <v>0</v>
      </c>
      <c r="AL206" s="3">
        <f t="shared" si="119"/>
        <v>-0.2</v>
      </c>
      <c r="AM206" s="3">
        <v>0</v>
      </c>
      <c r="AN206" s="3">
        <f t="shared" si="120"/>
        <v>-0.2</v>
      </c>
      <c r="AO206" s="3">
        <v>0</v>
      </c>
      <c r="AP206" s="3">
        <f t="shared" si="121"/>
        <v>-0.2</v>
      </c>
      <c r="AQ206" s="3">
        <v>0</v>
      </c>
      <c r="AR206" s="3">
        <f t="shared" si="122"/>
        <v>-0.2</v>
      </c>
      <c r="AS206" s="3">
        <v>5</v>
      </c>
      <c r="AT206" s="3">
        <f t="shared" si="123"/>
        <v>0.8</v>
      </c>
      <c r="AU206" s="3">
        <f t="shared" si="124"/>
        <v>0</v>
      </c>
      <c r="AV206" s="3">
        <v>2</v>
      </c>
      <c r="AW206" s="3">
        <f t="shared" si="125"/>
        <v>0.5</v>
      </c>
      <c r="AX206" s="3">
        <v>2</v>
      </c>
      <c r="AY206" s="3">
        <f t="shared" si="126"/>
        <v>0.5</v>
      </c>
      <c r="AZ206" s="3">
        <v>0</v>
      </c>
      <c r="BA206" s="3">
        <f t="shared" si="127"/>
        <v>-0.5</v>
      </c>
      <c r="BB206" s="3">
        <f t="shared" si="128"/>
        <v>0.16666666666666666</v>
      </c>
      <c r="BC206" s="3">
        <v>1</v>
      </c>
      <c r="BD206" s="3">
        <f t="shared" si="129"/>
        <v>0</v>
      </c>
      <c r="BE206" s="3">
        <v>3</v>
      </c>
      <c r="BF206" s="3">
        <f t="shared" si="130"/>
        <v>1</v>
      </c>
      <c r="BG206" s="3">
        <v>0</v>
      </c>
      <c r="BH206" s="3">
        <f t="shared" si="131"/>
        <v>-0.5</v>
      </c>
      <c r="BI206" s="3">
        <f t="shared" si="132"/>
        <v>0.16666666666666666</v>
      </c>
      <c r="BJ206" s="3">
        <f t="shared" si="102"/>
        <v>0.25138888888888894</v>
      </c>
    </row>
    <row r="207" spans="1:62" ht="15" x14ac:dyDescent="0.2">
      <c r="A207" s="3" t="s">
        <v>1738</v>
      </c>
      <c r="B207" s="21" t="s">
        <v>3137</v>
      </c>
      <c r="C207" s="3">
        <v>48163</v>
      </c>
      <c r="D207" s="3" t="s">
        <v>144</v>
      </c>
      <c r="E207" s="3" t="s">
        <v>1624</v>
      </c>
      <c r="F207" s="3">
        <v>5</v>
      </c>
      <c r="G207" s="3">
        <f t="shared" si="103"/>
        <v>1</v>
      </c>
      <c r="H207" s="3">
        <v>5</v>
      </c>
      <c r="I207" s="3">
        <f t="shared" si="104"/>
        <v>1</v>
      </c>
      <c r="J207" s="3">
        <v>4</v>
      </c>
      <c r="K207" s="3">
        <f t="shared" si="105"/>
        <v>0.75</v>
      </c>
      <c r="L207" s="3">
        <f t="shared" si="106"/>
        <v>0.91666666666666663</v>
      </c>
      <c r="M207" s="3">
        <v>5</v>
      </c>
      <c r="N207" s="3">
        <f t="shared" si="107"/>
        <v>1</v>
      </c>
      <c r="O207" s="3">
        <v>5</v>
      </c>
      <c r="P207" s="3">
        <f t="shared" si="107"/>
        <v>1</v>
      </c>
      <c r="Q207" s="3">
        <v>4</v>
      </c>
      <c r="R207" s="3">
        <f t="shared" si="108"/>
        <v>0.75</v>
      </c>
      <c r="S207" s="3">
        <f t="shared" si="109"/>
        <v>0.91666666666666663</v>
      </c>
      <c r="T207" s="3">
        <v>2</v>
      </c>
      <c r="U207" s="3">
        <f t="shared" si="110"/>
        <v>0.2</v>
      </c>
      <c r="V207" s="3">
        <v>1</v>
      </c>
      <c r="W207" s="3">
        <f t="shared" si="111"/>
        <v>0</v>
      </c>
      <c r="X207" s="3">
        <v>3</v>
      </c>
      <c r="Y207" s="3">
        <f t="shared" si="112"/>
        <v>0.4</v>
      </c>
      <c r="Z207" s="3">
        <v>0</v>
      </c>
      <c r="AA207" s="3">
        <f t="shared" si="113"/>
        <v>-0.2</v>
      </c>
      <c r="AB207" s="3">
        <v>1</v>
      </c>
      <c r="AC207" s="3">
        <f t="shared" si="114"/>
        <v>0</v>
      </c>
      <c r="AD207" s="3">
        <v>1</v>
      </c>
      <c r="AE207" s="3">
        <f t="shared" si="115"/>
        <v>0</v>
      </c>
      <c r="AF207" s="3">
        <v>0</v>
      </c>
      <c r="AG207" s="3">
        <f t="shared" si="116"/>
        <v>-0.2</v>
      </c>
      <c r="AH207" s="3">
        <v>0</v>
      </c>
      <c r="AI207" s="3">
        <f t="shared" si="117"/>
        <v>-0.2</v>
      </c>
      <c r="AJ207" s="3">
        <f t="shared" si="118"/>
        <v>0</v>
      </c>
      <c r="AK207" s="3">
        <v>5</v>
      </c>
      <c r="AL207" s="3">
        <f t="shared" si="119"/>
        <v>0.8</v>
      </c>
      <c r="AM207" s="3">
        <v>0</v>
      </c>
      <c r="AN207" s="3">
        <f t="shared" si="120"/>
        <v>-0.2</v>
      </c>
      <c r="AO207" s="3">
        <v>1</v>
      </c>
      <c r="AP207" s="3">
        <f t="shared" si="121"/>
        <v>0</v>
      </c>
      <c r="AQ207" s="3">
        <v>2</v>
      </c>
      <c r="AR207" s="3">
        <f t="shared" si="122"/>
        <v>0.2</v>
      </c>
      <c r="AS207" s="3">
        <v>6</v>
      </c>
      <c r="AT207" s="3">
        <f t="shared" si="123"/>
        <v>1</v>
      </c>
      <c r="AU207" s="3">
        <f t="shared" si="124"/>
        <v>0.36</v>
      </c>
      <c r="AV207" s="3">
        <v>3</v>
      </c>
      <c r="AW207" s="3">
        <f t="shared" si="125"/>
        <v>1</v>
      </c>
      <c r="AX207" s="3">
        <v>3</v>
      </c>
      <c r="AY207" s="3">
        <f t="shared" si="126"/>
        <v>1</v>
      </c>
      <c r="AZ207" s="3">
        <v>2</v>
      </c>
      <c r="BA207" s="3">
        <f t="shared" si="127"/>
        <v>0.5</v>
      </c>
      <c r="BB207" s="3">
        <f t="shared" si="128"/>
        <v>0.83333333333333337</v>
      </c>
      <c r="BC207" s="3">
        <v>2</v>
      </c>
      <c r="BD207" s="3">
        <f t="shared" si="129"/>
        <v>0.5</v>
      </c>
      <c r="BE207" s="3">
        <v>2</v>
      </c>
      <c r="BF207" s="3">
        <f t="shared" si="130"/>
        <v>0.5</v>
      </c>
      <c r="BG207" s="3">
        <v>2</v>
      </c>
      <c r="BH207" s="3">
        <f t="shared" si="131"/>
        <v>0.5</v>
      </c>
      <c r="BI207" s="3">
        <f t="shared" si="132"/>
        <v>0.5</v>
      </c>
      <c r="BJ207" s="3">
        <f t="shared" si="102"/>
        <v>0.58777777777777784</v>
      </c>
    </row>
    <row r="208" spans="1:62" ht="15" x14ac:dyDescent="0.2">
      <c r="A208" s="3" t="s">
        <v>1748</v>
      </c>
      <c r="B208" s="21" t="s">
        <v>3137</v>
      </c>
      <c r="C208" s="3" t="s">
        <v>455</v>
      </c>
      <c r="D208" s="3" t="s">
        <v>124</v>
      </c>
      <c r="E208" s="3" t="s">
        <v>549</v>
      </c>
      <c r="F208" s="3">
        <v>5</v>
      </c>
      <c r="G208" s="3">
        <f t="shared" si="103"/>
        <v>1</v>
      </c>
      <c r="H208" s="3">
        <v>5</v>
      </c>
      <c r="I208" s="3">
        <f t="shared" si="104"/>
        <v>1</v>
      </c>
      <c r="J208" s="3">
        <v>3</v>
      </c>
      <c r="K208" s="3">
        <f t="shared" si="105"/>
        <v>0.5</v>
      </c>
      <c r="L208" s="3">
        <f t="shared" si="106"/>
        <v>0.83333333333333337</v>
      </c>
      <c r="M208" s="3">
        <v>5</v>
      </c>
      <c r="N208" s="3">
        <f t="shared" si="107"/>
        <v>1</v>
      </c>
      <c r="O208" s="3">
        <v>5</v>
      </c>
      <c r="P208" s="3">
        <f t="shared" si="107"/>
        <v>1</v>
      </c>
      <c r="Q208" s="3">
        <v>5</v>
      </c>
      <c r="R208" s="3">
        <f t="shared" si="108"/>
        <v>1</v>
      </c>
      <c r="S208" s="3">
        <f t="shared" si="109"/>
        <v>1</v>
      </c>
      <c r="T208" s="3">
        <v>1</v>
      </c>
      <c r="U208" s="3">
        <f t="shared" si="110"/>
        <v>0</v>
      </c>
      <c r="V208" s="3">
        <v>1</v>
      </c>
      <c r="W208" s="3">
        <f t="shared" si="111"/>
        <v>0</v>
      </c>
      <c r="X208" s="3">
        <v>2</v>
      </c>
      <c r="Y208" s="3">
        <f t="shared" si="112"/>
        <v>0.2</v>
      </c>
      <c r="Z208" s="3">
        <v>1</v>
      </c>
      <c r="AA208" s="3">
        <f t="shared" si="113"/>
        <v>0</v>
      </c>
      <c r="AB208" s="3">
        <v>1</v>
      </c>
      <c r="AC208" s="3">
        <f t="shared" si="114"/>
        <v>0</v>
      </c>
      <c r="AD208" s="3">
        <v>1</v>
      </c>
      <c r="AE208" s="3">
        <f t="shared" si="115"/>
        <v>0</v>
      </c>
      <c r="AF208" s="3">
        <v>0</v>
      </c>
      <c r="AG208" s="3">
        <f t="shared" si="116"/>
        <v>-0.2</v>
      </c>
      <c r="AH208" s="3">
        <v>3</v>
      </c>
      <c r="AI208" s="3">
        <f t="shared" si="117"/>
        <v>0.4</v>
      </c>
      <c r="AJ208" s="3">
        <f t="shared" si="118"/>
        <v>0.05</v>
      </c>
      <c r="AK208" s="3">
        <v>2</v>
      </c>
      <c r="AL208" s="3">
        <f t="shared" si="119"/>
        <v>0.2</v>
      </c>
      <c r="AM208" s="3">
        <v>6</v>
      </c>
      <c r="AN208" s="3">
        <f t="shared" si="120"/>
        <v>1</v>
      </c>
      <c r="AO208" s="3">
        <v>1</v>
      </c>
      <c r="AP208" s="3">
        <f t="shared" si="121"/>
        <v>0</v>
      </c>
      <c r="AQ208" s="3">
        <v>1</v>
      </c>
      <c r="AR208" s="3">
        <f t="shared" si="122"/>
        <v>0</v>
      </c>
      <c r="AS208" s="3">
        <v>1</v>
      </c>
      <c r="AT208" s="3">
        <f t="shared" si="123"/>
        <v>0</v>
      </c>
      <c r="AU208" s="3">
        <f t="shared" si="124"/>
        <v>0.24</v>
      </c>
      <c r="AV208" s="3">
        <v>3</v>
      </c>
      <c r="AW208" s="3">
        <f t="shared" si="125"/>
        <v>1</v>
      </c>
      <c r="AX208" s="3">
        <v>3</v>
      </c>
      <c r="AY208" s="3">
        <f t="shared" si="126"/>
        <v>1</v>
      </c>
      <c r="AZ208" s="3">
        <v>3</v>
      </c>
      <c r="BA208" s="3">
        <f t="shared" si="127"/>
        <v>1</v>
      </c>
      <c r="BB208" s="3">
        <f t="shared" si="128"/>
        <v>1</v>
      </c>
      <c r="BC208" s="3">
        <v>2</v>
      </c>
      <c r="BD208" s="3">
        <f t="shared" si="129"/>
        <v>0.5</v>
      </c>
      <c r="BE208" s="3">
        <v>3</v>
      </c>
      <c r="BF208" s="3">
        <f t="shared" si="130"/>
        <v>1</v>
      </c>
      <c r="BG208" s="3">
        <v>3</v>
      </c>
      <c r="BH208" s="3">
        <f t="shared" si="131"/>
        <v>1</v>
      </c>
      <c r="BI208" s="3">
        <f t="shared" si="132"/>
        <v>0.83333333333333337</v>
      </c>
      <c r="BJ208" s="3">
        <f t="shared" si="102"/>
        <v>0.6594444444444445</v>
      </c>
    </row>
    <row r="209" spans="1:62" ht="15" x14ac:dyDescent="0.2">
      <c r="A209" s="3" t="s">
        <v>1756</v>
      </c>
      <c r="B209" s="21" t="s">
        <v>3137</v>
      </c>
      <c r="C209" s="3" t="s">
        <v>1757</v>
      </c>
      <c r="D209" s="3" t="s">
        <v>113</v>
      </c>
      <c r="E209" s="3" t="s">
        <v>1758</v>
      </c>
      <c r="F209" s="3">
        <v>5</v>
      </c>
      <c r="G209" s="3">
        <f t="shared" si="103"/>
        <v>1</v>
      </c>
      <c r="H209" s="3">
        <v>5</v>
      </c>
      <c r="I209" s="3">
        <f t="shared" si="104"/>
        <v>1</v>
      </c>
      <c r="J209" s="3">
        <v>5</v>
      </c>
      <c r="K209" s="3">
        <f t="shared" si="105"/>
        <v>1</v>
      </c>
      <c r="L209" s="3">
        <f t="shared" si="106"/>
        <v>1</v>
      </c>
      <c r="M209" s="3">
        <v>5</v>
      </c>
      <c r="N209" s="3">
        <f t="shared" si="107"/>
        <v>1</v>
      </c>
      <c r="O209" s="3">
        <v>5</v>
      </c>
      <c r="P209" s="3">
        <f t="shared" si="107"/>
        <v>1</v>
      </c>
      <c r="Q209" s="3">
        <v>5</v>
      </c>
      <c r="R209" s="3">
        <f t="shared" si="108"/>
        <v>1</v>
      </c>
      <c r="S209" s="3">
        <f t="shared" si="109"/>
        <v>1</v>
      </c>
      <c r="T209" s="3">
        <v>3</v>
      </c>
      <c r="U209" s="3">
        <f t="shared" si="110"/>
        <v>0.4</v>
      </c>
      <c r="V209" s="3">
        <v>4</v>
      </c>
      <c r="W209" s="3">
        <f t="shared" si="111"/>
        <v>0.6</v>
      </c>
      <c r="X209" s="3">
        <v>3</v>
      </c>
      <c r="Y209" s="3">
        <f t="shared" si="112"/>
        <v>0.4</v>
      </c>
      <c r="Z209" s="3">
        <v>5</v>
      </c>
      <c r="AA209" s="3">
        <f t="shared" si="113"/>
        <v>0.8</v>
      </c>
      <c r="AB209" s="3">
        <v>2</v>
      </c>
      <c r="AC209" s="3">
        <f t="shared" si="114"/>
        <v>0.2</v>
      </c>
      <c r="AD209" s="3">
        <v>2</v>
      </c>
      <c r="AE209" s="3">
        <f t="shared" si="115"/>
        <v>0.2</v>
      </c>
      <c r="AF209" s="3">
        <v>0</v>
      </c>
      <c r="AG209" s="3">
        <f t="shared" si="116"/>
        <v>-0.2</v>
      </c>
      <c r="AH209" s="3">
        <v>3</v>
      </c>
      <c r="AI209" s="3">
        <f t="shared" si="117"/>
        <v>0.4</v>
      </c>
      <c r="AJ209" s="3">
        <f t="shared" si="118"/>
        <v>0.35000000000000003</v>
      </c>
      <c r="AK209" s="3">
        <v>6</v>
      </c>
      <c r="AL209" s="3">
        <f t="shared" si="119"/>
        <v>1</v>
      </c>
      <c r="AM209" s="3">
        <v>5</v>
      </c>
      <c r="AN209" s="3">
        <f t="shared" si="120"/>
        <v>0.8</v>
      </c>
      <c r="AO209" s="3">
        <v>5</v>
      </c>
      <c r="AP209" s="3">
        <f t="shared" si="121"/>
        <v>0.8</v>
      </c>
      <c r="AQ209" s="3">
        <v>5</v>
      </c>
      <c r="AR209" s="3">
        <f t="shared" si="122"/>
        <v>0.8</v>
      </c>
      <c r="AS209" s="3">
        <v>3</v>
      </c>
      <c r="AT209" s="3">
        <f t="shared" si="123"/>
        <v>0.4</v>
      </c>
      <c r="AU209" s="3">
        <f t="shared" si="124"/>
        <v>0.76</v>
      </c>
      <c r="AV209" s="3">
        <v>2</v>
      </c>
      <c r="AW209" s="3">
        <f t="shared" si="125"/>
        <v>0.5</v>
      </c>
      <c r="AX209" s="3">
        <v>3</v>
      </c>
      <c r="AY209" s="3">
        <f t="shared" si="126"/>
        <v>1</v>
      </c>
      <c r="AZ209" s="3">
        <v>3</v>
      </c>
      <c r="BA209" s="3">
        <f t="shared" si="127"/>
        <v>1</v>
      </c>
      <c r="BB209" s="3">
        <f t="shared" si="128"/>
        <v>0.83333333333333337</v>
      </c>
      <c r="BC209" s="3">
        <v>3</v>
      </c>
      <c r="BD209" s="3">
        <f t="shared" si="129"/>
        <v>1</v>
      </c>
      <c r="BE209" s="3">
        <v>3</v>
      </c>
      <c r="BF209" s="3">
        <f t="shared" si="130"/>
        <v>1</v>
      </c>
      <c r="BG209" s="3">
        <v>2</v>
      </c>
      <c r="BH209" s="3">
        <f t="shared" si="131"/>
        <v>0.5</v>
      </c>
      <c r="BI209" s="3">
        <f t="shared" si="132"/>
        <v>0.83333333333333337</v>
      </c>
      <c r="BJ209" s="3">
        <f t="shared" si="102"/>
        <v>0.79611111111111121</v>
      </c>
    </row>
    <row r="210" spans="1:62" ht="15" x14ac:dyDescent="0.2">
      <c r="A210" s="3" t="s">
        <v>1767</v>
      </c>
      <c r="B210" s="21" t="s">
        <v>3151</v>
      </c>
      <c r="C210" s="3" t="s">
        <v>1768</v>
      </c>
      <c r="D210" s="3" t="s">
        <v>113</v>
      </c>
      <c r="E210" s="3" t="s">
        <v>1769</v>
      </c>
      <c r="F210" s="3">
        <v>4</v>
      </c>
      <c r="G210" s="3">
        <f t="shared" si="103"/>
        <v>0.75</v>
      </c>
      <c r="H210" s="3">
        <v>5</v>
      </c>
      <c r="I210" s="3">
        <f t="shared" si="104"/>
        <v>1</v>
      </c>
      <c r="J210" s="3">
        <v>5</v>
      </c>
      <c r="K210" s="3">
        <f t="shared" si="105"/>
        <v>1</v>
      </c>
      <c r="L210" s="3">
        <f t="shared" si="106"/>
        <v>0.91666666666666663</v>
      </c>
      <c r="M210" s="3">
        <v>5</v>
      </c>
      <c r="N210" s="3">
        <f t="shared" si="107"/>
        <v>1</v>
      </c>
      <c r="O210" s="3">
        <v>5</v>
      </c>
      <c r="P210" s="3">
        <f t="shared" si="107"/>
        <v>1</v>
      </c>
      <c r="Q210" s="3">
        <v>5</v>
      </c>
      <c r="R210" s="3">
        <f t="shared" si="108"/>
        <v>1</v>
      </c>
      <c r="S210" s="3">
        <f t="shared" si="109"/>
        <v>1</v>
      </c>
      <c r="T210" s="3">
        <v>2</v>
      </c>
      <c r="U210" s="3">
        <f t="shared" si="110"/>
        <v>0.2</v>
      </c>
      <c r="V210" s="3">
        <v>5</v>
      </c>
      <c r="W210" s="3">
        <f t="shared" si="111"/>
        <v>0.8</v>
      </c>
      <c r="X210" s="3">
        <v>4</v>
      </c>
      <c r="Y210" s="3">
        <f t="shared" si="112"/>
        <v>0.6</v>
      </c>
      <c r="Z210" s="3">
        <v>3</v>
      </c>
      <c r="AA210" s="3">
        <f t="shared" si="113"/>
        <v>0.4</v>
      </c>
      <c r="AB210" s="3">
        <v>3</v>
      </c>
      <c r="AC210" s="3">
        <f t="shared" si="114"/>
        <v>0.4</v>
      </c>
      <c r="AD210" s="3">
        <v>3</v>
      </c>
      <c r="AE210" s="3">
        <f t="shared" si="115"/>
        <v>0.4</v>
      </c>
      <c r="AF210" s="3">
        <v>3</v>
      </c>
      <c r="AG210" s="3">
        <f t="shared" si="116"/>
        <v>0.4</v>
      </c>
      <c r="AH210" s="3">
        <v>3</v>
      </c>
      <c r="AI210" s="3">
        <f t="shared" si="117"/>
        <v>0.4</v>
      </c>
      <c r="AJ210" s="3">
        <f t="shared" si="118"/>
        <v>0.44999999999999996</v>
      </c>
      <c r="AK210" s="3">
        <v>6</v>
      </c>
      <c r="AL210" s="3">
        <f t="shared" si="119"/>
        <v>1</v>
      </c>
      <c r="AM210" s="3">
        <v>4</v>
      </c>
      <c r="AN210" s="3">
        <f t="shared" si="120"/>
        <v>0.6</v>
      </c>
      <c r="AO210" s="3">
        <v>5</v>
      </c>
      <c r="AP210" s="3">
        <f t="shared" si="121"/>
        <v>0.8</v>
      </c>
      <c r="AQ210" s="3">
        <v>5</v>
      </c>
      <c r="AR210" s="3">
        <f t="shared" si="122"/>
        <v>0.8</v>
      </c>
      <c r="AS210" s="3">
        <v>5</v>
      </c>
      <c r="AT210" s="3">
        <f t="shared" si="123"/>
        <v>0.8</v>
      </c>
      <c r="AU210" s="3">
        <f t="shared" si="124"/>
        <v>0.8</v>
      </c>
      <c r="AV210" s="3">
        <v>3</v>
      </c>
      <c r="AW210" s="3">
        <f t="shared" si="125"/>
        <v>1</v>
      </c>
      <c r="AX210" s="3">
        <v>3</v>
      </c>
      <c r="AY210" s="3">
        <f t="shared" si="126"/>
        <v>1</v>
      </c>
      <c r="AZ210" s="3">
        <v>3</v>
      </c>
      <c r="BA210" s="3">
        <f t="shared" si="127"/>
        <v>1</v>
      </c>
      <c r="BB210" s="3">
        <f t="shared" si="128"/>
        <v>1</v>
      </c>
      <c r="BC210" s="3">
        <v>3</v>
      </c>
      <c r="BD210" s="3">
        <f t="shared" si="129"/>
        <v>1</v>
      </c>
      <c r="BE210" s="3">
        <v>3</v>
      </c>
      <c r="BF210" s="3">
        <f t="shared" si="130"/>
        <v>1</v>
      </c>
      <c r="BG210" s="3">
        <v>3</v>
      </c>
      <c r="BH210" s="3">
        <f t="shared" si="131"/>
        <v>1</v>
      </c>
      <c r="BI210" s="3">
        <f t="shared" si="132"/>
        <v>1</v>
      </c>
      <c r="BJ210" s="3">
        <f t="shared" si="102"/>
        <v>0.86111111111111105</v>
      </c>
    </row>
    <row r="211" spans="1:62" ht="15" x14ac:dyDescent="0.2">
      <c r="A211" s="3" t="s">
        <v>1776</v>
      </c>
      <c r="B211" s="21" t="s">
        <v>3137</v>
      </c>
      <c r="C211" s="3" t="s">
        <v>1777</v>
      </c>
      <c r="D211" s="3" t="s">
        <v>124</v>
      </c>
      <c r="E211" s="3" t="s">
        <v>1677</v>
      </c>
      <c r="G211" s="3">
        <f t="shared" si="103"/>
        <v>-0.25</v>
      </c>
      <c r="I211" s="3">
        <f t="shared" si="104"/>
        <v>-0.25</v>
      </c>
      <c r="K211" s="3">
        <f t="shared" si="105"/>
        <v>-0.25</v>
      </c>
      <c r="L211" s="3" t="str">
        <f t="shared" si="106"/>
        <v/>
      </c>
      <c r="N211" s="3">
        <f t="shared" si="107"/>
        <v>-0.25</v>
      </c>
      <c r="P211" s="3">
        <f t="shared" si="107"/>
        <v>-0.25</v>
      </c>
      <c r="R211" s="3">
        <f t="shared" si="108"/>
        <v>-0.25</v>
      </c>
      <c r="S211" s="3" t="str">
        <f t="shared" si="109"/>
        <v/>
      </c>
      <c r="U211" s="3" t="str">
        <f t="shared" si="110"/>
        <v/>
      </c>
      <c r="W211" s="3" t="str">
        <f t="shared" si="111"/>
        <v/>
      </c>
      <c r="Y211" s="3" t="str">
        <f t="shared" si="112"/>
        <v/>
      </c>
      <c r="AA211" s="3" t="str">
        <f t="shared" si="113"/>
        <v/>
      </c>
      <c r="AC211" s="3" t="str">
        <f t="shared" si="114"/>
        <v/>
      </c>
      <c r="AE211" s="3" t="str">
        <f t="shared" si="115"/>
        <v/>
      </c>
      <c r="AG211" s="3" t="str">
        <f t="shared" si="116"/>
        <v/>
      </c>
      <c r="AI211" s="3" t="str">
        <f t="shared" si="117"/>
        <v/>
      </c>
      <c r="AJ211" s="3" t="str">
        <f t="shared" si="118"/>
        <v/>
      </c>
      <c r="AL211" s="3" t="str">
        <f t="shared" si="119"/>
        <v/>
      </c>
      <c r="AN211" s="3" t="str">
        <f t="shared" si="120"/>
        <v/>
      </c>
      <c r="AP211" s="3" t="str">
        <f t="shared" si="121"/>
        <v/>
      </c>
      <c r="AR211" s="3" t="str">
        <f t="shared" si="122"/>
        <v/>
      </c>
      <c r="AT211" s="3" t="str">
        <f t="shared" si="123"/>
        <v/>
      </c>
      <c r="AU211" s="3" t="str">
        <f t="shared" si="124"/>
        <v/>
      </c>
      <c r="AW211" s="3" t="str">
        <f t="shared" si="125"/>
        <v/>
      </c>
      <c r="AY211" s="3" t="str">
        <f t="shared" si="126"/>
        <v/>
      </c>
      <c r="BA211" s="3" t="str">
        <f t="shared" si="127"/>
        <v/>
      </c>
      <c r="BB211" s="3" t="str">
        <f t="shared" si="128"/>
        <v/>
      </c>
      <c r="BD211" s="3" t="str">
        <f t="shared" si="129"/>
        <v/>
      </c>
      <c r="BF211" s="3" t="str">
        <f t="shared" si="130"/>
        <v/>
      </c>
      <c r="BH211" s="3" t="str">
        <f t="shared" si="131"/>
        <v/>
      </c>
      <c r="BI211" s="3" t="str">
        <f t="shared" si="132"/>
        <v/>
      </c>
      <c r="BJ211" s="3" t="str">
        <f t="shared" si="102"/>
        <v/>
      </c>
    </row>
    <row r="212" spans="1:62" ht="15" x14ac:dyDescent="0.2">
      <c r="A212" s="3" t="s">
        <v>1778</v>
      </c>
      <c r="B212" s="21" t="s">
        <v>3137</v>
      </c>
      <c r="C212" s="3" t="s">
        <v>1779</v>
      </c>
      <c r="D212" s="3" t="s">
        <v>144</v>
      </c>
      <c r="E212" s="3" t="s">
        <v>1290</v>
      </c>
      <c r="F212" s="3">
        <v>1</v>
      </c>
      <c r="G212" s="3">
        <f t="shared" si="103"/>
        <v>0</v>
      </c>
      <c r="H212" s="3">
        <v>1</v>
      </c>
      <c r="I212" s="3">
        <f t="shared" si="104"/>
        <v>0</v>
      </c>
      <c r="J212" s="3">
        <v>1</v>
      </c>
      <c r="K212" s="3">
        <f t="shared" si="105"/>
        <v>0</v>
      </c>
      <c r="L212" s="3">
        <f t="shared" si="106"/>
        <v>0</v>
      </c>
      <c r="M212" s="3">
        <v>1</v>
      </c>
      <c r="N212" s="3">
        <f t="shared" ref="N212:P227" si="133">(M212-1)/4</f>
        <v>0</v>
      </c>
      <c r="O212" s="3">
        <v>1</v>
      </c>
      <c r="P212" s="3">
        <f t="shared" si="133"/>
        <v>0</v>
      </c>
      <c r="Q212" s="3">
        <v>1</v>
      </c>
      <c r="R212" s="3">
        <f t="shared" si="108"/>
        <v>0</v>
      </c>
      <c r="S212" s="3">
        <f t="shared" si="109"/>
        <v>0</v>
      </c>
      <c r="T212" s="3">
        <v>1</v>
      </c>
      <c r="U212" s="3">
        <f t="shared" si="110"/>
        <v>0</v>
      </c>
      <c r="V212" s="3">
        <v>0</v>
      </c>
      <c r="W212" s="3">
        <f t="shared" si="111"/>
        <v>-0.2</v>
      </c>
      <c r="X212" s="3">
        <v>0</v>
      </c>
      <c r="Y212" s="3">
        <f t="shared" si="112"/>
        <v>-0.2</v>
      </c>
      <c r="Z212" s="3">
        <v>0</v>
      </c>
      <c r="AA212" s="3">
        <f t="shared" si="113"/>
        <v>-0.2</v>
      </c>
      <c r="AB212" s="3">
        <v>0</v>
      </c>
      <c r="AC212" s="3">
        <f t="shared" si="114"/>
        <v>-0.2</v>
      </c>
      <c r="AD212" s="3">
        <v>0</v>
      </c>
      <c r="AE212" s="3">
        <f t="shared" si="115"/>
        <v>-0.2</v>
      </c>
      <c r="AF212" s="3">
        <v>0</v>
      </c>
      <c r="AG212" s="3">
        <f t="shared" si="116"/>
        <v>-0.2</v>
      </c>
      <c r="AH212" s="3">
        <v>0</v>
      </c>
      <c r="AI212" s="3">
        <f t="shared" si="117"/>
        <v>-0.2</v>
      </c>
      <c r="AJ212" s="3">
        <f t="shared" si="118"/>
        <v>-0.17499999999999999</v>
      </c>
      <c r="AK212" s="3">
        <v>0</v>
      </c>
      <c r="AL212" s="3">
        <f t="shared" si="119"/>
        <v>-0.2</v>
      </c>
      <c r="AM212" s="3">
        <v>0</v>
      </c>
      <c r="AN212" s="3">
        <f t="shared" si="120"/>
        <v>-0.2</v>
      </c>
      <c r="AO212" s="3">
        <v>0</v>
      </c>
      <c r="AP212" s="3">
        <f t="shared" si="121"/>
        <v>-0.2</v>
      </c>
      <c r="AQ212" s="3">
        <v>3</v>
      </c>
      <c r="AR212" s="3">
        <f t="shared" si="122"/>
        <v>0.4</v>
      </c>
      <c r="AS212" s="3">
        <v>0</v>
      </c>
      <c r="AT212" s="3">
        <f t="shared" si="123"/>
        <v>-0.2</v>
      </c>
      <c r="AU212" s="3">
        <f t="shared" si="124"/>
        <v>-8.0000000000000016E-2</v>
      </c>
      <c r="AV212" s="3">
        <v>2</v>
      </c>
      <c r="AW212" s="3">
        <f t="shared" si="125"/>
        <v>0.5</v>
      </c>
      <c r="AX212" s="3">
        <v>1</v>
      </c>
      <c r="AY212" s="3">
        <f t="shared" si="126"/>
        <v>0</v>
      </c>
      <c r="AZ212" s="3">
        <v>2</v>
      </c>
      <c r="BA212" s="3">
        <f t="shared" si="127"/>
        <v>0.5</v>
      </c>
      <c r="BB212" s="3">
        <f t="shared" si="128"/>
        <v>0.33333333333333331</v>
      </c>
      <c r="BC212" s="3">
        <v>1</v>
      </c>
      <c r="BD212" s="3">
        <f t="shared" si="129"/>
        <v>0</v>
      </c>
      <c r="BE212" s="3">
        <v>1</v>
      </c>
      <c r="BF212" s="3">
        <f t="shared" si="130"/>
        <v>0</v>
      </c>
      <c r="BG212" s="3">
        <v>0</v>
      </c>
      <c r="BH212" s="3">
        <f t="shared" si="131"/>
        <v>-0.5</v>
      </c>
      <c r="BI212" s="3">
        <f t="shared" si="132"/>
        <v>-0.16666666666666666</v>
      </c>
      <c r="BJ212" s="3">
        <f t="shared" si="102"/>
        <v>-1.4722222222222225E-2</v>
      </c>
    </row>
    <row r="213" spans="1:62" ht="15" x14ac:dyDescent="0.2">
      <c r="A213" s="3" t="s">
        <v>1784</v>
      </c>
      <c r="B213" s="21" t="s">
        <v>3150</v>
      </c>
      <c r="C213" s="3" t="s">
        <v>1785</v>
      </c>
      <c r="D213" s="3" t="s">
        <v>124</v>
      </c>
      <c r="E213" s="3" t="s">
        <v>303</v>
      </c>
      <c r="F213" s="3">
        <v>3</v>
      </c>
      <c r="G213" s="3">
        <f t="shared" si="103"/>
        <v>0.5</v>
      </c>
      <c r="H213" s="3">
        <v>4</v>
      </c>
      <c r="I213" s="3">
        <f t="shared" si="104"/>
        <v>0.75</v>
      </c>
      <c r="J213" s="3">
        <v>3</v>
      </c>
      <c r="K213" s="3">
        <f t="shared" si="105"/>
        <v>0.5</v>
      </c>
      <c r="L213" s="3">
        <f t="shared" si="106"/>
        <v>0.58333333333333337</v>
      </c>
      <c r="M213" s="3">
        <v>4</v>
      </c>
      <c r="N213" s="3">
        <f t="shared" si="133"/>
        <v>0.75</v>
      </c>
      <c r="O213" s="3">
        <v>4</v>
      </c>
      <c r="P213" s="3">
        <f t="shared" si="133"/>
        <v>0.75</v>
      </c>
      <c r="Q213" s="3">
        <v>5</v>
      </c>
      <c r="R213" s="3">
        <f t="shared" si="108"/>
        <v>1</v>
      </c>
      <c r="S213" s="3">
        <f t="shared" si="109"/>
        <v>0.83333333333333337</v>
      </c>
      <c r="T213" s="3">
        <v>1</v>
      </c>
      <c r="U213" s="3">
        <f t="shared" si="110"/>
        <v>0</v>
      </c>
      <c r="V213" s="3">
        <v>1</v>
      </c>
      <c r="W213" s="3">
        <f t="shared" si="111"/>
        <v>0</v>
      </c>
      <c r="X213" s="3">
        <v>1</v>
      </c>
      <c r="Y213" s="3">
        <f t="shared" si="112"/>
        <v>0</v>
      </c>
      <c r="Z213" s="3">
        <v>0</v>
      </c>
      <c r="AA213" s="3">
        <f t="shared" si="113"/>
        <v>-0.2</v>
      </c>
      <c r="AB213" s="3">
        <v>0</v>
      </c>
      <c r="AC213" s="3">
        <f t="shared" si="114"/>
        <v>-0.2</v>
      </c>
      <c r="AD213" s="3">
        <v>0</v>
      </c>
      <c r="AE213" s="3">
        <f t="shared" si="115"/>
        <v>-0.2</v>
      </c>
      <c r="AF213" s="3">
        <v>0</v>
      </c>
      <c r="AG213" s="3">
        <f t="shared" si="116"/>
        <v>-0.2</v>
      </c>
      <c r="AH213" s="3">
        <v>0</v>
      </c>
      <c r="AI213" s="3">
        <f t="shared" si="117"/>
        <v>-0.2</v>
      </c>
      <c r="AJ213" s="3">
        <f t="shared" si="118"/>
        <v>-0.125</v>
      </c>
      <c r="AK213" s="3">
        <v>1</v>
      </c>
      <c r="AL213" s="3">
        <f t="shared" si="119"/>
        <v>0</v>
      </c>
      <c r="AM213" s="3">
        <v>1</v>
      </c>
      <c r="AN213" s="3">
        <f t="shared" si="120"/>
        <v>0</v>
      </c>
      <c r="AO213" s="3">
        <v>1</v>
      </c>
      <c r="AP213" s="3">
        <f t="shared" si="121"/>
        <v>0</v>
      </c>
      <c r="AQ213" s="3">
        <v>0</v>
      </c>
      <c r="AR213" s="3">
        <f t="shared" si="122"/>
        <v>-0.2</v>
      </c>
      <c r="AS213" s="3">
        <v>0</v>
      </c>
      <c r="AT213" s="3">
        <f t="shared" si="123"/>
        <v>-0.2</v>
      </c>
      <c r="AU213" s="3">
        <f t="shared" si="124"/>
        <v>-0.08</v>
      </c>
      <c r="AV213" s="3">
        <v>3</v>
      </c>
      <c r="AW213" s="3">
        <f t="shared" si="125"/>
        <v>1</v>
      </c>
      <c r="AX213" s="3">
        <v>3</v>
      </c>
      <c r="AY213" s="3">
        <f t="shared" si="126"/>
        <v>1</v>
      </c>
      <c r="AZ213" s="3">
        <v>0</v>
      </c>
      <c r="BA213" s="3">
        <f t="shared" si="127"/>
        <v>-0.5</v>
      </c>
      <c r="BB213" s="3">
        <f t="shared" si="128"/>
        <v>0.5</v>
      </c>
      <c r="BC213" s="3">
        <v>2</v>
      </c>
      <c r="BD213" s="3">
        <f t="shared" si="129"/>
        <v>0.5</v>
      </c>
      <c r="BE213" s="3">
        <v>2</v>
      </c>
      <c r="BF213" s="3">
        <f t="shared" si="130"/>
        <v>0.5</v>
      </c>
      <c r="BG213" s="3">
        <v>2</v>
      </c>
      <c r="BH213" s="3">
        <f t="shared" si="131"/>
        <v>0.5</v>
      </c>
      <c r="BI213" s="3">
        <f t="shared" si="132"/>
        <v>0.5</v>
      </c>
      <c r="BJ213" s="3">
        <f t="shared" si="102"/>
        <v>0.36861111111111117</v>
      </c>
    </row>
    <row r="214" spans="1:62" ht="15" x14ac:dyDescent="0.2">
      <c r="A214" s="3" t="s">
        <v>1790</v>
      </c>
      <c r="B214" s="21" t="s">
        <v>3139</v>
      </c>
      <c r="C214" s="3" t="s">
        <v>398</v>
      </c>
      <c r="D214" s="3" t="s">
        <v>113</v>
      </c>
      <c r="E214" s="3" t="s">
        <v>1791</v>
      </c>
      <c r="F214" s="3">
        <v>5</v>
      </c>
      <c r="G214" s="3">
        <f t="shared" si="103"/>
        <v>1</v>
      </c>
      <c r="H214" s="3">
        <v>5</v>
      </c>
      <c r="I214" s="3">
        <f t="shared" si="104"/>
        <v>1</v>
      </c>
      <c r="J214" s="3">
        <v>5</v>
      </c>
      <c r="K214" s="3">
        <f t="shared" si="105"/>
        <v>1</v>
      </c>
      <c r="L214" s="3">
        <f t="shared" si="106"/>
        <v>1</v>
      </c>
      <c r="M214" s="3">
        <v>5</v>
      </c>
      <c r="N214" s="3">
        <f t="shared" si="133"/>
        <v>1</v>
      </c>
      <c r="O214" s="3">
        <v>5</v>
      </c>
      <c r="P214" s="3">
        <f t="shared" si="133"/>
        <v>1</v>
      </c>
      <c r="Q214" s="3">
        <v>5</v>
      </c>
      <c r="R214" s="3">
        <f t="shared" si="108"/>
        <v>1</v>
      </c>
      <c r="S214" s="3">
        <f t="shared" si="109"/>
        <v>1</v>
      </c>
      <c r="T214" s="3">
        <v>4</v>
      </c>
      <c r="U214" s="3">
        <f t="shared" si="110"/>
        <v>0.6</v>
      </c>
      <c r="V214" s="3">
        <v>4</v>
      </c>
      <c r="W214" s="3">
        <f t="shared" si="111"/>
        <v>0.6</v>
      </c>
      <c r="X214" s="3">
        <v>3</v>
      </c>
      <c r="Y214" s="3">
        <f t="shared" si="112"/>
        <v>0.4</v>
      </c>
      <c r="Z214" s="3">
        <v>3</v>
      </c>
      <c r="AA214" s="3">
        <f t="shared" si="113"/>
        <v>0.4</v>
      </c>
      <c r="AB214" s="3">
        <v>1</v>
      </c>
      <c r="AC214" s="3">
        <f t="shared" si="114"/>
        <v>0</v>
      </c>
      <c r="AD214" s="3">
        <v>1</v>
      </c>
      <c r="AE214" s="3">
        <f t="shared" si="115"/>
        <v>0</v>
      </c>
      <c r="AF214" s="3">
        <v>1</v>
      </c>
      <c r="AG214" s="3">
        <f t="shared" si="116"/>
        <v>0</v>
      </c>
      <c r="AH214" s="3">
        <v>1</v>
      </c>
      <c r="AI214" s="3">
        <f t="shared" si="117"/>
        <v>0</v>
      </c>
      <c r="AJ214" s="3">
        <f t="shared" si="118"/>
        <v>0.25</v>
      </c>
      <c r="AK214" s="3">
        <v>6</v>
      </c>
      <c r="AL214" s="3">
        <f t="shared" si="119"/>
        <v>1</v>
      </c>
      <c r="AM214" s="3">
        <v>2</v>
      </c>
      <c r="AN214" s="3">
        <f t="shared" si="120"/>
        <v>0.2</v>
      </c>
      <c r="AO214" s="3">
        <v>6</v>
      </c>
      <c r="AP214" s="3">
        <f t="shared" si="121"/>
        <v>1</v>
      </c>
      <c r="AQ214" s="3">
        <v>2</v>
      </c>
      <c r="AR214" s="3">
        <f t="shared" si="122"/>
        <v>0.2</v>
      </c>
      <c r="AS214" s="3">
        <v>6</v>
      </c>
      <c r="AT214" s="3">
        <f t="shared" si="123"/>
        <v>1</v>
      </c>
      <c r="AU214" s="3">
        <f t="shared" si="124"/>
        <v>0.68</v>
      </c>
      <c r="AV214" s="3">
        <v>3</v>
      </c>
      <c r="AW214" s="3">
        <f t="shared" si="125"/>
        <v>1</v>
      </c>
      <c r="AX214" s="3">
        <v>3</v>
      </c>
      <c r="AY214" s="3">
        <f t="shared" si="126"/>
        <v>1</v>
      </c>
      <c r="AZ214" s="3">
        <v>3</v>
      </c>
      <c r="BA214" s="3">
        <f t="shared" si="127"/>
        <v>1</v>
      </c>
      <c r="BB214" s="3">
        <f t="shared" si="128"/>
        <v>1</v>
      </c>
      <c r="BC214" s="3">
        <v>1</v>
      </c>
      <c r="BD214" s="3">
        <f t="shared" si="129"/>
        <v>0</v>
      </c>
      <c r="BE214" s="3">
        <v>3</v>
      </c>
      <c r="BF214" s="3">
        <f t="shared" si="130"/>
        <v>1</v>
      </c>
      <c r="BG214" s="3">
        <v>2</v>
      </c>
      <c r="BH214" s="3">
        <f t="shared" si="131"/>
        <v>0.5</v>
      </c>
      <c r="BI214" s="3">
        <f t="shared" si="132"/>
        <v>0.5</v>
      </c>
      <c r="BJ214" s="3">
        <f t="shared" si="102"/>
        <v>0.73833333333333329</v>
      </c>
    </row>
    <row r="215" spans="1:62" ht="15" x14ac:dyDescent="0.2">
      <c r="A215" s="3" t="s">
        <v>1800</v>
      </c>
      <c r="B215" s="21" t="s">
        <v>3137</v>
      </c>
      <c r="C215" s="3" t="s">
        <v>1801</v>
      </c>
      <c r="D215" s="3" t="s">
        <v>124</v>
      </c>
      <c r="E215" s="3" t="s">
        <v>207</v>
      </c>
      <c r="G215" s="3">
        <f t="shared" si="103"/>
        <v>-0.25</v>
      </c>
      <c r="I215" s="3">
        <f t="shared" si="104"/>
        <v>-0.25</v>
      </c>
      <c r="K215" s="3">
        <f t="shared" si="105"/>
        <v>-0.25</v>
      </c>
      <c r="L215" s="3" t="str">
        <f t="shared" si="106"/>
        <v/>
      </c>
      <c r="N215" s="3">
        <f t="shared" si="133"/>
        <v>-0.25</v>
      </c>
      <c r="P215" s="3">
        <f t="shared" si="133"/>
        <v>-0.25</v>
      </c>
      <c r="R215" s="3">
        <f t="shared" si="108"/>
        <v>-0.25</v>
      </c>
      <c r="S215" s="3" t="str">
        <f t="shared" si="109"/>
        <v/>
      </c>
      <c r="U215" s="3" t="str">
        <f t="shared" si="110"/>
        <v/>
      </c>
      <c r="W215" s="3" t="str">
        <f t="shared" si="111"/>
        <v/>
      </c>
      <c r="Y215" s="3" t="str">
        <f t="shared" si="112"/>
        <v/>
      </c>
      <c r="AA215" s="3" t="str">
        <f t="shared" si="113"/>
        <v/>
      </c>
      <c r="AC215" s="3" t="str">
        <f t="shared" si="114"/>
        <v/>
      </c>
      <c r="AE215" s="3" t="str">
        <f t="shared" si="115"/>
        <v/>
      </c>
      <c r="AG215" s="3" t="str">
        <f t="shared" si="116"/>
        <v/>
      </c>
      <c r="AI215" s="3" t="str">
        <f t="shared" si="117"/>
        <v/>
      </c>
      <c r="AJ215" s="3" t="str">
        <f t="shared" si="118"/>
        <v/>
      </c>
      <c r="AL215" s="3" t="str">
        <f t="shared" si="119"/>
        <v/>
      </c>
      <c r="AN215" s="3" t="str">
        <f t="shared" si="120"/>
        <v/>
      </c>
      <c r="AP215" s="3" t="str">
        <f t="shared" si="121"/>
        <v/>
      </c>
      <c r="AR215" s="3" t="str">
        <f t="shared" si="122"/>
        <v/>
      </c>
      <c r="AT215" s="3" t="str">
        <f t="shared" si="123"/>
        <v/>
      </c>
      <c r="AU215" s="3" t="str">
        <f t="shared" si="124"/>
        <v/>
      </c>
      <c r="AW215" s="3" t="str">
        <f t="shared" si="125"/>
        <v/>
      </c>
      <c r="AY215" s="3" t="str">
        <f t="shared" si="126"/>
        <v/>
      </c>
      <c r="BA215" s="3" t="str">
        <f t="shared" si="127"/>
        <v/>
      </c>
      <c r="BB215" s="3" t="str">
        <f t="shared" si="128"/>
        <v/>
      </c>
      <c r="BD215" s="3" t="str">
        <f t="shared" si="129"/>
        <v/>
      </c>
      <c r="BF215" s="3" t="str">
        <f t="shared" si="130"/>
        <v/>
      </c>
      <c r="BH215" s="3" t="str">
        <f t="shared" si="131"/>
        <v/>
      </c>
      <c r="BI215" s="3" t="str">
        <f t="shared" si="132"/>
        <v/>
      </c>
      <c r="BJ215" s="3" t="str">
        <f t="shared" si="102"/>
        <v/>
      </c>
    </row>
    <row r="216" spans="1:62" ht="15" x14ac:dyDescent="0.2">
      <c r="A216" s="3" t="s">
        <v>1802</v>
      </c>
      <c r="B216" s="21" t="s">
        <v>3137</v>
      </c>
      <c r="C216" s="3">
        <v>48259</v>
      </c>
      <c r="D216" s="3" t="s">
        <v>144</v>
      </c>
      <c r="E216" s="3" t="s">
        <v>1803</v>
      </c>
      <c r="F216" s="3">
        <v>5</v>
      </c>
      <c r="G216" s="3">
        <f t="shared" si="103"/>
        <v>1</v>
      </c>
      <c r="H216" s="3">
        <v>5</v>
      </c>
      <c r="I216" s="3">
        <f t="shared" si="104"/>
        <v>1</v>
      </c>
      <c r="J216" s="3">
        <v>4</v>
      </c>
      <c r="K216" s="3">
        <f t="shared" si="105"/>
        <v>0.75</v>
      </c>
      <c r="L216" s="3">
        <f t="shared" si="106"/>
        <v>0.91666666666666663</v>
      </c>
      <c r="M216" s="3">
        <v>5</v>
      </c>
      <c r="N216" s="3">
        <f t="shared" si="133"/>
        <v>1</v>
      </c>
      <c r="O216" s="3">
        <v>5</v>
      </c>
      <c r="P216" s="3">
        <f t="shared" si="133"/>
        <v>1</v>
      </c>
      <c r="Q216" s="3">
        <v>5</v>
      </c>
      <c r="R216" s="3">
        <f t="shared" si="108"/>
        <v>1</v>
      </c>
      <c r="S216" s="3">
        <f t="shared" si="109"/>
        <v>1</v>
      </c>
      <c r="T216" s="3">
        <v>1</v>
      </c>
      <c r="U216" s="3">
        <f t="shared" si="110"/>
        <v>0</v>
      </c>
      <c r="V216" s="3">
        <v>1</v>
      </c>
      <c r="W216" s="3">
        <f t="shared" si="111"/>
        <v>0</v>
      </c>
      <c r="X216" s="3">
        <v>1</v>
      </c>
      <c r="Y216" s="3">
        <f t="shared" si="112"/>
        <v>0</v>
      </c>
      <c r="Z216" s="3">
        <v>0</v>
      </c>
      <c r="AA216" s="3">
        <f t="shared" si="113"/>
        <v>-0.2</v>
      </c>
      <c r="AB216" s="3">
        <v>1</v>
      </c>
      <c r="AC216" s="3">
        <f t="shared" si="114"/>
        <v>0</v>
      </c>
      <c r="AD216" s="3">
        <v>0</v>
      </c>
      <c r="AE216" s="3">
        <f t="shared" si="115"/>
        <v>-0.2</v>
      </c>
      <c r="AF216" s="3">
        <v>3</v>
      </c>
      <c r="AG216" s="3">
        <f t="shared" si="116"/>
        <v>0.4</v>
      </c>
      <c r="AH216" s="3">
        <v>0</v>
      </c>
      <c r="AI216" s="3">
        <f t="shared" si="117"/>
        <v>-0.2</v>
      </c>
      <c r="AJ216" s="3">
        <f t="shared" si="118"/>
        <v>-2.5000000000000001E-2</v>
      </c>
      <c r="AK216" s="3">
        <v>0</v>
      </c>
      <c r="AL216" s="3">
        <f t="shared" si="119"/>
        <v>-0.2</v>
      </c>
      <c r="AM216" s="3">
        <v>0</v>
      </c>
      <c r="AN216" s="3">
        <f t="shared" si="120"/>
        <v>-0.2</v>
      </c>
      <c r="AO216" s="3">
        <v>5</v>
      </c>
      <c r="AP216" s="3">
        <f t="shared" si="121"/>
        <v>0.8</v>
      </c>
      <c r="AQ216" s="3">
        <v>1</v>
      </c>
      <c r="AR216" s="3">
        <f t="shared" si="122"/>
        <v>0</v>
      </c>
      <c r="AS216" s="3">
        <v>0</v>
      </c>
      <c r="AT216" s="3">
        <f t="shared" si="123"/>
        <v>-0.2</v>
      </c>
      <c r="AU216" s="3">
        <f t="shared" si="124"/>
        <v>0.04</v>
      </c>
      <c r="AV216" s="3">
        <v>3</v>
      </c>
      <c r="AW216" s="3">
        <f t="shared" si="125"/>
        <v>1</v>
      </c>
      <c r="AX216" s="3">
        <v>3</v>
      </c>
      <c r="AY216" s="3">
        <f t="shared" si="126"/>
        <v>1</v>
      </c>
      <c r="AZ216" s="3">
        <v>3</v>
      </c>
      <c r="BA216" s="3">
        <f t="shared" si="127"/>
        <v>1</v>
      </c>
      <c r="BB216" s="3">
        <f t="shared" si="128"/>
        <v>1</v>
      </c>
      <c r="BC216" s="3">
        <v>3</v>
      </c>
      <c r="BD216" s="3">
        <f t="shared" si="129"/>
        <v>1</v>
      </c>
      <c r="BE216" s="3">
        <v>3</v>
      </c>
      <c r="BF216" s="3">
        <f t="shared" si="130"/>
        <v>1</v>
      </c>
      <c r="BG216" s="3">
        <v>2</v>
      </c>
      <c r="BH216" s="3">
        <f t="shared" si="131"/>
        <v>0.5</v>
      </c>
      <c r="BI216" s="3">
        <f t="shared" si="132"/>
        <v>0.83333333333333337</v>
      </c>
      <c r="BJ216" s="3">
        <f t="shared" si="102"/>
        <v>0.62750000000000006</v>
      </c>
    </row>
    <row r="217" spans="1:62" ht="15" x14ac:dyDescent="0.2">
      <c r="A217" s="3" t="s">
        <v>1812</v>
      </c>
      <c r="B217" s="21" t="s">
        <v>3152</v>
      </c>
      <c r="C217" s="3">
        <v>90461</v>
      </c>
      <c r="D217" s="3" t="s">
        <v>144</v>
      </c>
      <c r="E217" s="3" t="s">
        <v>187</v>
      </c>
      <c r="F217" s="3">
        <v>5</v>
      </c>
      <c r="G217" s="3">
        <f t="shared" si="103"/>
        <v>1</v>
      </c>
      <c r="H217" s="3">
        <v>5</v>
      </c>
      <c r="I217" s="3">
        <f t="shared" si="104"/>
        <v>1</v>
      </c>
      <c r="J217" s="3">
        <v>5</v>
      </c>
      <c r="K217" s="3">
        <f t="shared" si="105"/>
        <v>1</v>
      </c>
      <c r="L217" s="3">
        <f t="shared" si="106"/>
        <v>1</v>
      </c>
      <c r="M217" s="3">
        <v>5</v>
      </c>
      <c r="N217" s="3">
        <f t="shared" si="133"/>
        <v>1</v>
      </c>
      <c r="O217" s="3">
        <v>5</v>
      </c>
      <c r="P217" s="3">
        <f t="shared" si="133"/>
        <v>1</v>
      </c>
      <c r="Q217" s="3">
        <v>4</v>
      </c>
      <c r="R217" s="3">
        <f t="shared" si="108"/>
        <v>0.75</v>
      </c>
      <c r="S217" s="3">
        <f t="shared" si="109"/>
        <v>0.91666666666666663</v>
      </c>
      <c r="T217" s="3">
        <v>1</v>
      </c>
      <c r="U217" s="3">
        <f t="shared" si="110"/>
        <v>0</v>
      </c>
      <c r="V217" s="3">
        <v>2</v>
      </c>
      <c r="W217" s="3">
        <f t="shared" si="111"/>
        <v>0.2</v>
      </c>
      <c r="X217" s="3">
        <v>1</v>
      </c>
      <c r="Y217" s="3">
        <f t="shared" si="112"/>
        <v>0</v>
      </c>
      <c r="Z217" s="3">
        <v>3</v>
      </c>
      <c r="AA217" s="3">
        <f t="shared" si="113"/>
        <v>0.4</v>
      </c>
      <c r="AB217" s="3">
        <v>5</v>
      </c>
      <c r="AC217" s="3">
        <f t="shared" si="114"/>
        <v>0.8</v>
      </c>
      <c r="AD217" s="3">
        <v>0</v>
      </c>
      <c r="AE217" s="3">
        <f t="shared" si="115"/>
        <v>-0.2</v>
      </c>
      <c r="AF217" s="3">
        <v>0</v>
      </c>
      <c r="AG217" s="3">
        <f t="shared" si="116"/>
        <v>-0.2</v>
      </c>
      <c r="AH217" s="3">
        <v>1</v>
      </c>
      <c r="AI217" s="3">
        <f t="shared" si="117"/>
        <v>0</v>
      </c>
      <c r="AJ217" s="3">
        <f t="shared" si="118"/>
        <v>0.12500000000000003</v>
      </c>
      <c r="AK217" s="3">
        <v>5</v>
      </c>
      <c r="AL217" s="3">
        <f t="shared" si="119"/>
        <v>0.8</v>
      </c>
      <c r="AM217" s="3">
        <v>3</v>
      </c>
      <c r="AN217" s="3">
        <f t="shared" si="120"/>
        <v>0.4</v>
      </c>
      <c r="AO217" s="3">
        <v>0</v>
      </c>
      <c r="AP217" s="3">
        <f t="shared" si="121"/>
        <v>-0.2</v>
      </c>
      <c r="AQ217" s="3">
        <v>4</v>
      </c>
      <c r="AR217" s="3">
        <f t="shared" si="122"/>
        <v>0.6</v>
      </c>
      <c r="AS217" s="3">
        <v>0</v>
      </c>
      <c r="AT217" s="3">
        <f t="shared" si="123"/>
        <v>-0.2</v>
      </c>
      <c r="AU217" s="3">
        <f t="shared" si="124"/>
        <v>0.28000000000000003</v>
      </c>
      <c r="AV217" s="3">
        <v>2</v>
      </c>
      <c r="AW217" s="3">
        <f t="shared" si="125"/>
        <v>0.5</v>
      </c>
      <c r="AX217" s="3">
        <v>3</v>
      </c>
      <c r="AY217" s="3">
        <f t="shared" si="126"/>
        <v>1</v>
      </c>
      <c r="AZ217" s="3">
        <v>3</v>
      </c>
      <c r="BA217" s="3">
        <f t="shared" si="127"/>
        <v>1</v>
      </c>
      <c r="BB217" s="3">
        <f t="shared" si="128"/>
        <v>0.83333333333333337</v>
      </c>
      <c r="BC217" s="3">
        <v>3</v>
      </c>
      <c r="BD217" s="3">
        <f t="shared" si="129"/>
        <v>1</v>
      </c>
      <c r="BE217" s="3">
        <v>3</v>
      </c>
      <c r="BF217" s="3">
        <f t="shared" si="130"/>
        <v>1</v>
      </c>
      <c r="BG217" s="3">
        <v>3</v>
      </c>
      <c r="BH217" s="3">
        <f t="shared" si="131"/>
        <v>1</v>
      </c>
      <c r="BI217" s="3">
        <f t="shared" si="132"/>
        <v>1</v>
      </c>
      <c r="BJ217" s="3">
        <f t="shared" si="102"/>
        <v>0.69249999999999989</v>
      </c>
    </row>
    <row r="218" spans="1:62" ht="15" x14ac:dyDescent="0.2">
      <c r="A218" s="3" t="s">
        <v>1821</v>
      </c>
      <c r="B218" s="21" t="s">
        <v>3137</v>
      </c>
      <c r="C218" s="3" t="s">
        <v>1822</v>
      </c>
      <c r="D218" s="3" t="s">
        <v>124</v>
      </c>
      <c r="E218" s="3" t="s">
        <v>336</v>
      </c>
      <c r="G218" s="3">
        <f t="shared" si="103"/>
        <v>-0.25</v>
      </c>
      <c r="I218" s="3">
        <f t="shared" si="104"/>
        <v>-0.25</v>
      </c>
      <c r="K218" s="3">
        <f t="shared" si="105"/>
        <v>-0.25</v>
      </c>
      <c r="L218" s="3" t="str">
        <f t="shared" si="106"/>
        <v/>
      </c>
      <c r="N218" s="3">
        <f t="shared" si="133"/>
        <v>-0.25</v>
      </c>
      <c r="P218" s="3">
        <f t="shared" si="133"/>
        <v>-0.25</v>
      </c>
      <c r="R218" s="3">
        <f t="shared" si="108"/>
        <v>-0.25</v>
      </c>
      <c r="S218" s="3" t="str">
        <f t="shared" si="109"/>
        <v/>
      </c>
      <c r="U218" s="3" t="str">
        <f t="shared" si="110"/>
        <v/>
      </c>
      <c r="W218" s="3" t="str">
        <f t="shared" si="111"/>
        <v/>
      </c>
      <c r="Y218" s="3" t="str">
        <f t="shared" si="112"/>
        <v/>
      </c>
      <c r="AA218" s="3" t="str">
        <f t="shared" si="113"/>
        <v/>
      </c>
      <c r="AC218" s="3" t="str">
        <f t="shared" si="114"/>
        <v/>
      </c>
      <c r="AE218" s="3" t="str">
        <f t="shared" si="115"/>
        <v/>
      </c>
      <c r="AG218" s="3" t="str">
        <f t="shared" si="116"/>
        <v/>
      </c>
      <c r="AI218" s="3" t="str">
        <f t="shared" si="117"/>
        <v/>
      </c>
      <c r="AJ218" s="3" t="str">
        <f t="shared" si="118"/>
        <v/>
      </c>
      <c r="AL218" s="3" t="str">
        <f t="shared" si="119"/>
        <v/>
      </c>
      <c r="AN218" s="3" t="str">
        <f t="shared" si="120"/>
        <v/>
      </c>
      <c r="AP218" s="3" t="str">
        <f t="shared" si="121"/>
        <v/>
      </c>
      <c r="AR218" s="3" t="str">
        <f t="shared" si="122"/>
        <v/>
      </c>
      <c r="AT218" s="3" t="str">
        <f t="shared" si="123"/>
        <v/>
      </c>
      <c r="AU218" s="3" t="str">
        <f t="shared" si="124"/>
        <v/>
      </c>
      <c r="AW218" s="3" t="str">
        <f t="shared" si="125"/>
        <v/>
      </c>
      <c r="AY218" s="3" t="str">
        <f t="shared" si="126"/>
        <v/>
      </c>
      <c r="BA218" s="3" t="str">
        <f t="shared" si="127"/>
        <v/>
      </c>
      <c r="BB218" s="3" t="str">
        <f t="shared" si="128"/>
        <v/>
      </c>
      <c r="BD218" s="3" t="str">
        <f t="shared" si="129"/>
        <v/>
      </c>
      <c r="BF218" s="3" t="str">
        <f t="shared" si="130"/>
        <v/>
      </c>
      <c r="BH218" s="3" t="str">
        <f t="shared" si="131"/>
        <v/>
      </c>
      <c r="BI218" s="3" t="str">
        <f t="shared" si="132"/>
        <v/>
      </c>
      <c r="BJ218" s="3" t="str">
        <f t="shared" si="102"/>
        <v/>
      </c>
    </row>
    <row r="219" spans="1:62" ht="15" x14ac:dyDescent="0.2">
      <c r="A219" s="3" t="s">
        <v>1823</v>
      </c>
      <c r="B219" s="21" t="s">
        <v>3139</v>
      </c>
      <c r="C219" s="3" t="s">
        <v>1824</v>
      </c>
      <c r="D219" s="3" t="s">
        <v>144</v>
      </c>
      <c r="E219" s="3" t="s">
        <v>1073</v>
      </c>
      <c r="F219" s="3">
        <v>5</v>
      </c>
      <c r="G219" s="3">
        <f t="shared" si="103"/>
        <v>1</v>
      </c>
      <c r="H219" s="3">
        <v>5</v>
      </c>
      <c r="I219" s="3">
        <f t="shared" si="104"/>
        <v>1</v>
      </c>
      <c r="J219" s="3">
        <v>4</v>
      </c>
      <c r="K219" s="3">
        <f t="shared" si="105"/>
        <v>0.75</v>
      </c>
      <c r="L219" s="3">
        <f t="shared" si="106"/>
        <v>0.91666666666666663</v>
      </c>
      <c r="M219" s="3">
        <v>5</v>
      </c>
      <c r="N219" s="3">
        <f t="shared" si="133"/>
        <v>1</v>
      </c>
      <c r="O219" s="3">
        <v>5</v>
      </c>
      <c r="P219" s="3">
        <f t="shared" si="133"/>
        <v>1</v>
      </c>
      <c r="Q219" s="3">
        <v>5</v>
      </c>
      <c r="R219" s="3">
        <f t="shared" si="108"/>
        <v>1</v>
      </c>
      <c r="S219" s="3">
        <f t="shared" si="109"/>
        <v>1</v>
      </c>
      <c r="T219" s="3">
        <v>6</v>
      </c>
      <c r="U219" s="3">
        <f t="shared" si="110"/>
        <v>1</v>
      </c>
      <c r="V219" s="3">
        <v>2</v>
      </c>
      <c r="W219" s="3">
        <f t="shared" si="111"/>
        <v>0.2</v>
      </c>
      <c r="X219" s="3">
        <v>3</v>
      </c>
      <c r="Y219" s="3">
        <f t="shared" si="112"/>
        <v>0.4</v>
      </c>
      <c r="Z219" s="3">
        <v>1</v>
      </c>
      <c r="AA219" s="3">
        <f t="shared" si="113"/>
        <v>0</v>
      </c>
      <c r="AB219" s="3">
        <v>3</v>
      </c>
      <c r="AC219" s="3">
        <f t="shared" si="114"/>
        <v>0.4</v>
      </c>
      <c r="AD219" s="3">
        <v>0</v>
      </c>
      <c r="AE219" s="3">
        <f t="shared" si="115"/>
        <v>-0.2</v>
      </c>
      <c r="AF219" s="3">
        <v>3</v>
      </c>
      <c r="AG219" s="3">
        <f t="shared" si="116"/>
        <v>0.4</v>
      </c>
      <c r="AH219" s="3">
        <v>2</v>
      </c>
      <c r="AI219" s="3">
        <f t="shared" si="117"/>
        <v>0.2</v>
      </c>
      <c r="AJ219" s="3">
        <f t="shared" si="118"/>
        <v>0.30000000000000004</v>
      </c>
      <c r="AK219" s="3">
        <v>3</v>
      </c>
      <c r="AL219" s="3">
        <f t="shared" si="119"/>
        <v>0.4</v>
      </c>
      <c r="AM219" s="3">
        <v>2</v>
      </c>
      <c r="AN219" s="3">
        <f t="shared" si="120"/>
        <v>0.2</v>
      </c>
      <c r="AO219" s="3">
        <v>5</v>
      </c>
      <c r="AP219" s="3">
        <f t="shared" si="121"/>
        <v>0.8</v>
      </c>
      <c r="AQ219" s="3">
        <v>1</v>
      </c>
      <c r="AR219" s="3">
        <f t="shared" si="122"/>
        <v>0</v>
      </c>
      <c r="AS219" s="3">
        <v>1</v>
      </c>
      <c r="AT219" s="3">
        <f t="shared" si="123"/>
        <v>0</v>
      </c>
      <c r="AU219" s="3">
        <f t="shared" si="124"/>
        <v>0.28000000000000003</v>
      </c>
      <c r="AV219" s="3">
        <v>3</v>
      </c>
      <c r="AW219" s="3">
        <f t="shared" si="125"/>
        <v>1</v>
      </c>
      <c r="AX219" s="3">
        <v>3</v>
      </c>
      <c r="AY219" s="3">
        <f t="shared" si="126"/>
        <v>1</v>
      </c>
      <c r="AZ219" s="3">
        <v>3</v>
      </c>
      <c r="BA219" s="3">
        <f t="shared" si="127"/>
        <v>1</v>
      </c>
      <c r="BB219" s="3">
        <f t="shared" si="128"/>
        <v>1</v>
      </c>
      <c r="BC219" s="3">
        <v>3</v>
      </c>
      <c r="BD219" s="3">
        <f t="shared" si="129"/>
        <v>1</v>
      </c>
      <c r="BE219" s="3">
        <v>3</v>
      </c>
      <c r="BF219" s="3">
        <f t="shared" si="130"/>
        <v>1</v>
      </c>
      <c r="BG219" s="3">
        <v>3</v>
      </c>
      <c r="BH219" s="3">
        <f t="shared" si="131"/>
        <v>1</v>
      </c>
      <c r="BI219" s="3">
        <f t="shared" si="132"/>
        <v>1</v>
      </c>
      <c r="BJ219" s="3">
        <f t="shared" si="102"/>
        <v>0.74944444444444447</v>
      </c>
    </row>
    <row r="220" spans="1:62" ht="15" x14ac:dyDescent="0.2">
      <c r="A220" s="3" t="s">
        <v>1835</v>
      </c>
      <c r="B220" s="21" t="s">
        <v>3137</v>
      </c>
      <c r="C220" s="3" t="s">
        <v>1836</v>
      </c>
      <c r="D220" s="3" t="s">
        <v>124</v>
      </c>
      <c r="E220" s="3" t="s">
        <v>313</v>
      </c>
      <c r="F220" s="3">
        <v>5</v>
      </c>
      <c r="G220" s="3">
        <f t="shared" si="103"/>
        <v>1</v>
      </c>
      <c r="H220" s="3">
        <v>5</v>
      </c>
      <c r="I220" s="3">
        <f t="shared" si="104"/>
        <v>1</v>
      </c>
      <c r="J220" s="3">
        <v>5</v>
      </c>
      <c r="K220" s="3">
        <f t="shared" si="105"/>
        <v>1</v>
      </c>
      <c r="L220" s="3">
        <f t="shared" si="106"/>
        <v>1</v>
      </c>
      <c r="M220" s="3">
        <v>5</v>
      </c>
      <c r="N220" s="3">
        <f t="shared" si="133"/>
        <v>1</v>
      </c>
      <c r="O220" s="3">
        <v>5</v>
      </c>
      <c r="P220" s="3">
        <f t="shared" si="133"/>
        <v>1</v>
      </c>
      <c r="Q220" s="3">
        <v>5</v>
      </c>
      <c r="R220" s="3">
        <f t="shared" si="108"/>
        <v>1</v>
      </c>
      <c r="S220" s="3">
        <f t="shared" si="109"/>
        <v>1</v>
      </c>
      <c r="T220" s="3">
        <v>3</v>
      </c>
      <c r="U220" s="3">
        <f t="shared" si="110"/>
        <v>0.4</v>
      </c>
      <c r="V220" s="3">
        <v>4</v>
      </c>
      <c r="W220" s="3">
        <f t="shared" si="111"/>
        <v>0.6</v>
      </c>
      <c r="X220" s="3">
        <v>4</v>
      </c>
      <c r="Y220" s="3">
        <f t="shared" si="112"/>
        <v>0.6</v>
      </c>
      <c r="Z220" s="3">
        <v>1</v>
      </c>
      <c r="AA220" s="3">
        <f t="shared" si="113"/>
        <v>0</v>
      </c>
      <c r="AB220" s="3">
        <v>2</v>
      </c>
      <c r="AC220" s="3">
        <f t="shared" si="114"/>
        <v>0.2</v>
      </c>
      <c r="AD220" s="3">
        <v>0</v>
      </c>
      <c r="AE220" s="3">
        <f t="shared" si="115"/>
        <v>-0.2</v>
      </c>
      <c r="AF220" s="3">
        <v>2</v>
      </c>
      <c r="AG220" s="3">
        <f t="shared" si="116"/>
        <v>0.2</v>
      </c>
      <c r="AH220" s="3">
        <v>2</v>
      </c>
      <c r="AI220" s="3">
        <f t="shared" si="117"/>
        <v>0.2</v>
      </c>
      <c r="AJ220" s="3">
        <f t="shared" si="118"/>
        <v>0.25</v>
      </c>
      <c r="AK220" s="3">
        <v>2</v>
      </c>
      <c r="AL220" s="3">
        <f t="shared" si="119"/>
        <v>0.2</v>
      </c>
      <c r="AM220" s="3">
        <v>3</v>
      </c>
      <c r="AN220" s="3">
        <f t="shared" si="120"/>
        <v>0.4</v>
      </c>
      <c r="AO220" s="3">
        <v>3</v>
      </c>
      <c r="AP220" s="3">
        <f t="shared" si="121"/>
        <v>0.4</v>
      </c>
      <c r="AQ220" s="3">
        <v>0</v>
      </c>
      <c r="AR220" s="3">
        <f t="shared" si="122"/>
        <v>-0.2</v>
      </c>
      <c r="AS220" s="3">
        <v>2</v>
      </c>
      <c r="AT220" s="3">
        <f t="shared" si="123"/>
        <v>0.2</v>
      </c>
      <c r="AU220" s="3">
        <f t="shared" si="124"/>
        <v>0.2</v>
      </c>
      <c r="AV220" s="3">
        <v>3</v>
      </c>
      <c r="AW220" s="3">
        <f t="shared" si="125"/>
        <v>1</v>
      </c>
      <c r="AX220" s="3">
        <v>3</v>
      </c>
      <c r="AY220" s="3">
        <f t="shared" si="126"/>
        <v>1</v>
      </c>
      <c r="AZ220" s="3">
        <v>2</v>
      </c>
      <c r="BA220" s="3">
        <f t="shared" si="127"/>
        <v>0.5</v>
      </c>
      <c r="BB220" s="3">
        <f t="shared" si="128"/>
        <v>0.83333333333333337</v>
      </c>
      <c r="BC220" s="3">
        <v>3</v>
      </c>
      <c r="BD220" s="3">
        <f t="shared" si="129"/>
        <v>1</v>
      </c>
      <c r="BE220" s="3">
        <v>3</v>
      </c>
      <c r="BF220" s="3">
        <f t="shared" si="130"/>
        <v>1</v>
      </c>
      <c r="BG220" s="3">
        <v>2</v>
      </c>
      <c r="BH220" s="3">
        <f t="shared" si="131"/>
        <v>0.5</v>
      </c>
      <c r="BI220" s="3">
        <f t="shared" si="132"/>
        <v>0.83333333333333337</v>
      </c>
      <c r="BJ220" s="3">
        <f t="shared" si="102"/>
        <v>0.68611111111111123</v>
      </c>
    </row>
    <row r="221" spans="1:62" ht="15" x14ac:dyDescent="0.2">
      <c r="A221" s="3" t="s">
        <v>1846</v>
      </c>
      <c r="B221" s="21" t="s">
        <v>3151</v>
      </c>
      <c r="C221" s="3" t="s">
        <v>840</v>
      </c>
      <c r="D221" s="3" t="s">
        <v>144</v>
      </c>
      <c r="E221" s="3" t="s">
        <v>1848</v>
      </c>
      <c r="F221" s="3">
        <v>5</v>
      </c>
      <c r="G221" s="3">
        <f t="shared" si="103"/>
        <v>1</v>
      </c>
      <c r="H221" s="3">
        <v>5</v>
      </c>
      <c r="I221" s="3">
        <f t="shared" si="104"/>
        <v>1</v>
      </c>
      <c r="J221" s="3">
        <v>5</v>
      </c>
      <c r="K221" s="3">
        <f t="shared" si="105"/>
        <v>1</v>
      </c>
      <c r="L221" s="3">
        <f t="shared" si="106"/>
        <v>1</v>
      </c>
      <c r="M221" s="3">
        <v>5</v>
      </c>
      <c r="N221" s="3">
        <f t="shared" si="133"/>
        <v>1</v>
      </c>
      <c r="O221" s="3">
        <v>5</v>
      </c>
      <c r="P221" s="3">
        <f t="shared" si="133"/>
        <v>1</v>
      </c>
      <c r="Q221" s="3">
        <v>5</v>
      </c>
      <c r="R221" s="3">
        <f t="shared" si="108"/>
        <v>1</v>
      </c>
      <c r="S221" s="3">
        <f t="shared" si="109"/>
        <v>1</v>
      </c>
      <c r="T221" s="3">
        <v>2</v>
      </c>
      <c r="U221" s="3">
        <f t="shared" si="110"/>
        <v>0.2</v>
      </c>
      <c r="V221" s="3">
        <v>2</v>
      </c>
      <c r="W221" s="3">
        <f t="shared" si="111"/>
        <v>0.2</v>
      </c>
      <c r="X221" s="3">
        <v>1</v>
      </c>
      <c r="Y221" s="3">
        <f t="shared" si="112"/>
        <v>0</v>
      </c>
      <c r="Z221" s="3">
        <v>3</v>
      </c>
      <c r="AA221" s="3">
        <f t="shared" si="113"/>
        <v>0.4</v>
      </c>
      <c r="AB221" s="3">
        <v>1</v>
      </c>
      <c r="AC221" s="3">
        <f t="shared" si="114"/>
        <v>0</v>
      </c>
      <c r="AD221" s="3">
        <v>3</v>
      </c>
      <c r="AE221" s="3">
        <f t="shared" si="115"/>
        <v>0.4</v>
      </c>
      <c r="AF221" s="3">
        <v>2</v>
      </c>
      <c r="AG221" s="3">
        <f t="shared" si="116"/>
        <v>0.2</v>
      </c>
      <c r="AH221" s="3">
        <v>0</v>
      </c>
      <c r="AI221" s="3">
        <f t="shared" si="117"/>
        <v>-0.2</v>
      </c>
      <c r="AJ221" s="3">
        <f t="shared" si="118"/>
        <v>0.15000000000000002</v>
      </c>
      <c r="AK221" s="3">
        <v>2</v>
      </c>
      <c r="AL221" s="3">
        <f t="shared" si="119"/>
        <v>0.2</v>
      </c>
      <c r="AM221" s="3">
        <v>0</v>
      </c>
      <c r="AN221" s="3">
        <f t="shared" si="120"/>
        <v>-0.2</v>
      </c>
      <c r="AO221" s="3">
        <v>1</v>
      </c>
      <c r="AP221" s="3">
        <f t="shared" si="121"/>
        <v>0</v>
      </c>
      <c r="AQ221" s="3">
        <v>1</v>
      </c>
      <c r="AR221" s="3">
        <f t="shared" si="122"/>
        <v>0</v>
      </c>
      <c r="AS221" s="3">
        <v>1</v>
      </c>
      <c r="AT221" s="3">
        <f t="shared" si="123"/>
        <v>0</v>
      </c>
      <c r="AU221" s="3">
        <f t="shared" si="124"/>
        <v>0</v>
      </c>
      <c r="AV221" s="3">
        <v>3</v>
      </c>
      <c r="AW221" s="3">
        <f t="shared" si="125"/>
        <v>1</v>
      </c>
      <c r="AX221" s="3">
        <v>3</v>
      </c>
      <c r="AY221" s="3">
        <f t="shared" si="126"/>
        <v>1</v>
      </c>
      <c r="AZ221" s="3">
        <v>3</v>
      </c>
      <c r="BA221" s="3">
        <f t="shared" si="127"/>
        <v>1</v>
      </c>
      <c r="BB221" s="3">
        <f t="shared" si="128"/>
        <v>1</v>
      </c>
      <c r="BC221" s="3">
        <v>1</v>
      </c>
      <c r="BD221" s="3">
        <f t="shared" si="129"/>
        <v>0</v>
      </c>
      <c r="BE221" s="3">
        <v>3</v>
      </c>
      <c r="BF221" s="3">
        <f t="shared" si="130"/>
        <v>1</v>
      </c>
      <c r="BG221" s="3">
        <v>1</v>
      </c>
      <c r="BH221" s="3">
        <f t="shared" si="131"/>
        <v>0</v>
      </c>
      <c r="BI221" s="3">
        <f t="shared" si="132"/>
        <v>0.33333333333333331</v>
      </c>
      <c r="BJ221" s="3">
        <f t="shared" si="102"/>
        <v>0.5805555555555556</v>
      </c>
    </row>
    <row r="222" spans="1:62" ht="15" x14ac:dyDescent="0.2">
      <c r="A222" s="3" t="s">
        <v>1855</v>
      </c>
      <c r="B222" s="21" t="s">
        <v>3137</v>
      </c>
      <c r="C222" s="3" t="s">
        <v>1856</v>
      </c>
      <c r="D222" s="3" t="s">
        <v>124</v>
      </c>
      <c r="E222" s="3" t="s">
        <v>242</v>
      </c>
      <c r="G222" s="3">
        <f t="shared" si="103"/>
        <v>-0.25</v>
      </c>
      <c r="I222" s="3">
        <f t="shared" si="104"/>
        <v>-0.25</v>
      </c>
      <c r="K222" s="3">
        <f t="shared" si="105"/>
        <v>-0.25</v>
      </c>
      <c r="L222" s="3" t="str">
        <f t="shared" si="106"/>
        <v/>
      </c>
      <c r="N222" s="3">
        <f t="shared" si="133"/>
        <v>-0.25</v>
      </c>
      <c r="P222" s="3">
        <f t="shared" si="133"/>
        <v>-0.25</v>
      </c>
      <c r="R222" s="3">
        <f t="shared" si="108"/>
        <v>-0.25</v>
      </c>
      <c r="S222" s="3" t="str">
        <f t="shared" si="109"/>
        <v/>
      </c>
      <c r="U222" s="3" t="str">
        <f t="shared" si="110"/>
        <v/>
      </c>
      <c r="W222" s="3" t="str">
        <f t="shared" si="111"/>
        <v/>
      </c>
      <c r="Y222" s="3" t="str">
        <f t="shared" si="112"/>
        <v/>
      </c>
      <c r="AA222" s="3" t="str">
        <f t="shared" si="113"/>
        <v/>
      </c>
      <c r="AC222" s="3" t="str">
        <f t="shared" si="114"/>
        <v/>
      </c>
      <c r="AE222" s="3" t="str">
        <f t="shared" si="115"/>
        <v/>
      </c>
      <c r="AG222" s="3" t="str">
        <f t="shared" si="116"/>
        <v/>
      </c>
      <c r="AI222" s="3" t="str">
        <f t="shared" si="117"/>
        <v/>
      </c>
      <c r="AJ222" s="3" t="str">
        <f t="shared" si="118"/>
        <v/>
      </c>
      <c r="AL222" s="3" t="str">
        <f t="shared" si="119"/>
        <v/>
      </c>
      <c r="AN222" s="3" t="str">
        <f t="shared" si="120"/>
        <v/>
      </c>
      <c r="AP222" s="3" t="str">
        <f t="shared" si="121"/>
        <v/>
      </c>
      <c r="AR222" s="3" t="str">
        <f t="shared" si="122"/>
        <v/>
      </c>
      <c r="AT222" s="3" t="str">
        <f t="shared" si="123"/>
        <v/>
      </c>
      <c r="AU222" s="3" t="str">
        <f t="shared" si="124"/>
        <v/>
      </c>
      <c r="AW222" s="3" t="str">
        <f t="shared" si="125"/>
        <v/>
      </c>
      <c r="AY222" s="3" t="str">
        <f t="shared" si="126"/>
        <v/>
      </c>
      <c r="BA222" s="3" t="str">
        <f t="shared" si="127"/>
        <v/>
      </c>
      <c r="BB222" s="3" t="str">
        <f t="shared" si="128"/>
        <v/>
      </c>
      <c r="BD222" s="3" t="str">
        <f t="shared" si="129"/>
        <v/>
      </c>
      <c r="BF222" s="3" t="str">
        <f t="shared" si="130"/>
        <v/>
      </c>
      <c r="BH222" s="3" t="str">
        <f t="shared" si="131"/>
        <v/>
      </c>
      <c r="BI222" s="3" t="str">
        <f t="shared" si="132"/>
        <v/>
      </c>
      <c r="BJ222" s="3" t="str">
        <f t="shared" si="102"/>
        <v/>
      </c>
    </row>
    <row r="223" spans="1:62" ht="15" x14ac:dyDescent="0.2">
      <c r="A223" s="3" t="s">
        <v>1857</v>
      </c>
      <c r="B223" s="21" t="s">
        <v>3137</v>
      </c>
      <c r="C223" s="3" t="s">
        <v>1858</v>
      </c>
      <c r="D223" s="3" t="s">
        <v>124</v>
      </c>
      <c r="E223" s="3" t="s">
        <v>843</v>
      </c>
      <c r="F223" s="3">
        <v>4</v>
      </c>
      <c r="G223" s="3">
        <f t="shared" si="103"/>
        <v>0.75</v>
      </c>
      <c r="H223" s="3">
        <v>4</v>
      </c>
      <c r="I223" s="3">
        <f t="shared" si="104"/>
        <v>0.75</v>
      </c>
      <c r="J223" s="3">
        <v>2</v>
      </c>
      <c r="K223" s="3">
        <f t="shared" si="105"/>
        <v>0.25</v>
      </c>
      <c r="L223" s="3">
        <f t="shared" si="106"/>
        <v>0.58333333333333337</v>
      </c>
      <c r="M223" s="3">
        <v>5</v>
      </c>
      <c r="N223" s="3">
        <f t="shared" si="133"/>
        <v>1</v>
      </c>
      <c r="O223" s="3">
        <v>4</v>
      </c>
      <c r="P223" s="3">
        <f t="shared" si="133"/>
        <v>0.75</v>
      </c>
      <c r="Q223" s="3">
        <v>4</v>
      </c>
      <c r="R223" s="3">
        <f t="shared" si="108"/>
        <v>0.75</v>
      </c>
      <c r="S223" s="3">
        <f t="shared" si="109"/>
        <v>0.83333333333333337</v>
      </c>
      <c r="T223" s="3">
        <v>1</v>
      </c>
      <c r="U223" s="3">
        <f t="shared" si="110"/>
        <v>0</v>
      </c>
      <c r="V223" s="3">
        <v>1</v>
      </c>
      <c r="W223" s="3">
        <f t="shared" si="111"/>
        <v>0</v>
      </c>
      <c r="X223" s="3">
        <v>2</v>
      </c>
      <c r="Y223" s="3">
        <f t="shared" si="112"/>
        <v>0.2</v>
      </c>
      <c r="Z223" s="3">
        <v>1</v>
      </c>
      <c r="AA223" s="3">
        <f t="shared" si="113"/>
        <v>0</v>
      </c>
      <c r="AB223" s="3">
        <v>1</v>
      </c>
      <c r="AC223" s="3">
        <f t="shared" si="114"/>
        <v>0</v>
      </c>
      <c r="AD223" s="3">
        <v>0</v>
      </c>
      <c r="AE223" s="3">
        <f t="shared" si="115"/>
        <v>-0.2</v>
      </c>
      <c r="AF223" s="3">
        <v>2</v>
      </c>
      <c r="AG223" s="3">
        <f t="shared" si="116"/>
        <v>0.2</v>
      </c>
      <c r="AH223" s="3">
        <v>1</v>
      </c>
      <c r="AI223" s="3">
        <f t="shared" si="117"/>
        <v>0</v>
      </c>
      <c r="AJ223" s="3">
        <f t="shared" si="118"/>
        <v>2.5000000000000001E-2</v>
      </c>
      <c r="AK223" s="3">
        <v>2</v>
      </c>
      <c r="AL223" s="3">
        <f t="shared" si="119"/>
        <v>0.2</v>
      </c>
      <c r="AM223" s="3">
        <v>1</v>
      </c>
      <c r="AN223" s="3">
        <f t="shared" si="120"/>
        <v>0</v>
      </c>
      <c r="AO223" s="3">
        <v>1</v>
      </c>
      <c r="AP223" s="3">
        <f t="shared" si="121"/>
        <v>0</v>
      </c>
      <c r="AQ223" s="3">
        <v>1</v>
      </c>
      <c r="AR223" s="3">
        <f t="shared" si="122"/>
        <v>0</v>
      </c>
      <c r="AS223" s="3">
        <v>0</v>
      </c>
      <c r="AT223" s="3">
        <f t="shared" si="123"/>
        <v>-0.2</v>
      </c>
      <c r="AU223" s="3">
        <f t="shared" si="124"/>
        <v>0</v>
      </c>
      <c r="AV223" s="3">
        <v>3</v>
      </c>
      <c r="AW223" s="3">
        <f t="shared" si="125"/>
        <v>1</v>
      </c>
      <c r="AX223" s="3">
        <v>2</v>
      </c>
      <c r="AY223" s="3">
        <f t="shared" si="126"/>
        <v>0.5</v>
      </c>
      <c r="AZ223" s="3">
        <v>1</v>
      </c>
      <c r="BA223" s="3">
        <f t="shared" si="127"/>
        <v>0</v>
      </c>
      <c r="BB223" s="3">
        <f t="shared" si="128"/>
        <v>0.5</v>
      </c>
      <c r="BC223" s="3">
        <v>2</v>
      </c>
      <c r="BD223" s="3">
        <f t="shared" si="129"/>
        <v>0.5</v>
      </c>
      <c r="BE223" s="3">
        <v>3</v>
      </c>
      <c r="BF223" s="3">
        <f t="shared" si="130"/>
        <v>1</v>
      </c>
      <c r="BG223" s="3">
        <v>1</v>
      </c>
      <c r="BH223" s="3">
        <f t="shared" si="131"/>
        <v>0</v>
      </c>
      <c r="BI223" s="3">
        <f t="shared" si="132"/>
        <v>0.5</v>
      </c>
      <c r="BJ223" s="3">
        <f t="shared" si="102"/>
        <v>0.40694444444444439</v>
      </c>
    </row>
    <row r="224" spans="1:62" ht="15" x14ac:dyDescent="0.2">
      <c r="A224" s="3" t="s">
        <v>1866</v>
      </c>
      <c r="B224" s="21" t="s">
        <v>3137</v>
      </c>
      <c r="C224" s="3" t="s">
        <v>1867</v>
      </c>
      <c r="D224" s="3" t="s">
        <v>124</v>
      </c>
      <c r="E224" s="3" t="s">
        <v>902</v>
      </c>
      <c r="F224" s="3">
        <v>4</v>
      </c>
      <c r="G224" s="3">
        <f t="shared" si="103"/>
        <v>0.75</v>
      </c>
      <c r="H224" s="3">
        <v>4</v>
      </c>
      <c r="I224" s="3">
        <f t="shared" si="104"/>
        <v>0.75</v>
      </c>
      <c r="J224" s="3">
        <v>3</v>
      </c>
      <c r="K224" s="3">
        <f t="shared" si="105"/>
        <v>0.5</v>
      </c>
      <c r="L224" s="3">
        <f t="shared" si="106"/>
        <v>0.66666666666666663</v>
      </c>
      <c r="M224" s="3">
        <v>4</v>
      </c>
      <c r="N224" s="3">
        <f t="shared" si="133"/>
        <v>0.75</v>
      </c>
      <c r="O224" s="3">
        <v>4</v>
      </c>
      <c r="P224" s="3">
        <f t="shared" si="133"/>
        <v>0.75</v>
      </c>
      <c r="Q224" s="3">
        <v>4</v>
      </c>
      <c r="R224" s="3">
        <f t="shared" si="108"/>
        <v>0.75</v>
      </c>
      <c r="S224" s="3">
        <f t="shared" si="109"/>
        <v>0.75</v>
      </c>
      <c r="T224" s="3">
        <v>2</v>
      </c>
      <c r="U224" s="3">
        <f t="shared" si="110"/>
        <v>0.2</v>
      </c>
      <c r="V224" s="3">
        <v>1</v>
      </c>
      <c r="W224" s="3">
        <f t="shared" si="111"/>
        <v>0</v>
      </c>
      <c r="X224" s="3">
        <v>4</v>
      </c>
      <c r="Y224" s="3">
        <f t="shared" si="112"/>
        <v>0.6</v>
      </c>
      <c r="Z224" s="3">
        <v>1</v>
      </c>
      <c r="AA224" s="3">
        <f t="shared" si="113"/>
        <v>0</v>
      </c>
      <c r="AB224" s="3">
        <v>3</v>
      </c>
      <c r="AC224" s="3">
        <f t="shared" si="114"/>
        <v>0.4</v>
      </c>
      <c r="AD224" s="3">
        <v>1</v>
      </c>
      <c r="AE224" s="3">
        <f t="shared" si="115"/>
        <v>0</v>
      </c>
      <c r="AF224" s="3">
        <v>0</v>
      </c>
      <c r="AG224" s="3">
        <f t="shared" si="116"/>
        <v>-0.2</v>
      </c>
      <c r="AH224" s="3">
        <v>1</v>
      </c>
      <c r="AI224" s="3">
        <f t="shared" si="117"/>
        <v>0</v>
      </c>
      <c r="AJ224" s="3">
        <f t="shared" si="118"/>
        <v>0.12500000000000003</v>
      </c>
      <c r="AK224" s="3">
        <v>1</v>
      </c>
      <c r="AL224" s="3">
        <f t="shared" si="119"/>
        <v>0</v>
      </c>
      <c r="AM224" s="3">
        <v>6</v>
      </c>
      <c r="AN224" s="3">
        <f t="shared" si="120"/>
        <v>1</v>
      </c>
      <c r="AO224" s="3">
        <v>1</v>
      </c>
      <c r="AP224" s="3">
        <f t="shared" si="121"/>
        <v>0</v>
      </c>
      <c r="AQ224" s="3">
        <v>2</v>
      </c>
      <c r="AR224" s="3">
        <f t="shared" si="122"/>
        <v>0.2</v>
      </c>
      <c r="AS224" s="3">
        <v>2</v>
      </c>
      <c r="AT224" s="3">
        <f t="shared" si="123"/>
        <v>0.2</v>
      </c>
      <c r="AU224" s="3">
        <f t="shared" si="124"/>
        <v>0.27999999999999997</v>
      </c>
      <c r="AV224" s="3">
        <v>2</v>
      </c>
      <c r="AW224" s="3">
        <f t="shared" si="125"/>
        <v>0.5</v>
      </c>
      <c r="AX224" s="3">
        <v>3</v>
      </c>
      <c r="AY224" s="3">
        <f t="shared" si="126"/>
        <v>1</v>
      </c>
      <c r="AZ224" s="3">
        <v>2</v>
      </c>
      <c r="BA224" s="3">
        <f t="shared" si="127"/>
        <v>0.5</v>
      </c>
      <c r="BB224" s="3">
        <f t="shared" si="128"/>
        <v>0.66666666666666663</v>
      </c>
      <c r="BC224" s="3">
        <v>3</v>
      </c>
      <c r="BD224" s="3">
        <f t="shared" si="129"/>
        <v>1</v>
      </c>
      <c r="BE224" s="3">
        <v>3</v>
      </c>
      <c r="BF224" s="3">
        <f t="shared" si="130"/>
        <v>1</v>
      </c>
      <c r="BG224" s="3">
        <v>3</v>
      </c>
      <c r="BH224" s="3">
        <f t="shared" si="131"/>
        <v>1</v>
      </c>
      <c r="BI224" s="3">
        <f t="shared" si="132"/>
        <v>1</v>
      </c>
      <c r="BJ224" s="3">
        <f t="shared" si="102"/>
        <v>0.58138888888888884</v>
      </c>
    </row>
    <row r="225" spans="1:62" ht="15" x14ac:dyDescent="0.2">
      <c r="A225" s="3" t="s">
        <v>1873</v>
      </c>
      <c r="B225" s="21" t="s">
        <v>3153</v>
      </c>
      <c r="C225" s="3" t="s">
        <v>678</v>
      </c>
      <c r="D225" s="3" t="s">
        <v>144</v>
      </c>
      <c r="E225" s="3" t="s">
        <v>1513</v>
      </c>
      <c r="F225" s="3">
        <v>5</v>
      </c>
      <c r="G225" s="3">
        <f t="shared" si="103"/>
        <v>1</v>
      </c>
      <c r="H225" s="3">
        <v>5</v>
      </c>
      <c r="I225" s="3">
        <f t="shared" si="104"/>
        <v>1</v>
      </c>
      <c r="J225" s="3">
        <v>2</v>
      </c>
      <c r="K225" s="3">
        <f t="shared" si="105"/>
        <v>0.25</v>
      </c>
      <c r="L225" s="3">
        <f t="shared" si="106"/>
        <v>0.75</v>
      </c>
      <c r="M225" s="3">
        <v>5</v>
      </c>
      <c r="N225" s="3">
        <f t="shared" si="133"/>
        <v>1</v>
      </c>
      <c r="O225" s="3">
        <v>5</v>
      </c>
      <c r="P225" s="3">
        <f t="shared" si="133"/>
        <v>1</v>
      </c>
      <c r="Q225" s="3">
        <v>5</v>
      </c>
      <c r="R225" s="3">
        <f t="shared" si="108"/>
        <v>1</v>
      </c>
      <c r="S225" s="3">
        <f t="shared" si="109"/>
        <v>1</v>
      </c>
      <c r="T225" s="3">
        <v>2</v>
      </c>
      <c r="U225" s="3">
        <f t="shared" si="110"/>
        <v>0.2</v>
      </c>
      <c r="V225" s="3">
        <v>3</v>
      </c>
      <c r="W225" s="3">
        <f t="shared" si="111"/>
        <v>0.4</v>
      </c>
      <c r="X225" s="3">
        <v>1</v>
      </c>
      <c r="Y225" s="3">
        <f t="shared" si="112"/>
        <v>0</v>
      </c>
      <c r="Z225" s="3">
        <v>2</v>
      </c>
      <c r="AA225" s="3">
        <f t="shared" si="113"/>
        <v>0.2</v>
      </c>
      <c r="AB225" s="3">
        <v>5</v>
      </c>
      <c r="AC225" s="3">
        <f t="shared" si="114"/>
        <v>0.8</v>
      </c>
      <c r="AD225" s="3">
        <v>3</v>
      </c>
      <c r="AE225" s="3">
        <f t="shared" si="115"/>
        <v>0.4</v>
      </c>
      <c r="AF225" s="3">
        <v>0</v>
      </c>
      <c r="AG225" s="3">
        <f t="shared" si="116"/>
        <v>-0.2</v>
      </c>
      <c r="AH225" s="3">
        <v>1</v>
      </c>
      <c r="AI225" s="3">
        <f t="shared" si="117"/>
        <v>0</v>
      </c>
      <c r="AJ225" s="3">
        <f t="shared" si="118"/>
        <v>0.22500000000000001</v>
      </c>
      <c r="AK225" s="3">
        <v>4</v>
      </c>
      <c r="AL225" s="3">
        <f t="shared" si="119"/>
        <v>0.6</v>
      </c>
      <c r="AM225" s="3">
        <v>0</v>
      </c>
      <c r="AN225" s="3">
        <f t="shared" si="120"/>
        <v>-0.2</v>
      </c>
      <c r="AO225" s="3">
        <v>6</v>
      </c>
      <c r="AP225" s="3">
        <f t="shared" si="121"/>
        <v>1</v>
      </c>
      <c r="AQ225" s="3">
        <v>1</v>
      </c>
      <c r="AR225" s="3">
        <f t="shared" si="122"/>
        <v>0</v>
      </c>
      <c r="AS225" s="3">
        <v>1</v>
      </c>
      <c r="AT225" s="3">
        <f t="shared" si="123"/>
        <v>0</v>
      </c>
      <c r="AU225" s="3">
        <f t="shared" si="124"/>
        <v>0.27999999999999997</v>
      </c>
      <c r="AV225" s="3">
        <v>3</v>
      </c>
      <c r="AW225" s="3">
        <f t="shared" si="125"/>
        <v>1</v>
      </c>
      <c r="AX225" s="3">
        <v>2</v>
      </c>
      <c r="AY225" s="3">
        <f t="shared" si="126"/>
        <v>0.5</v>
      </c>
      <c r="AZ225" s="3">
        <v>2</v>
      </c>
      <c r="BA225" s="3">
        <f t="shared" si="127"/>
        <v>0.5</v>
      </c>
      <c r="BB225" s="3">
        <f t="shared" si="128"/>
        <v>0.66666666666666663</v>
      </c>
      <c r="BC225" s="3">
        <v>3</v>
      </c>
      <c r="BD225" s="3">
        <f t="shared" si="129"/>
        <v>1</v>
      </c>
      <c r="BE225" s="3">
        <v>3</v>
      </c>
      <c r="BF225" s="3">
        <f t="shared" si="130"/>
        <v>1</v>
      </c>
      <c r="BG225" s="3">
        <v>2</v>
      </c>
      <c r="BH225" s="3">
        <f t="shared" si="131"/>
        <v>0.5</v>
      </c>
      <c r="BI225" s="3">
        <f t="shared" si="132"/>
        <v>0.83333333333333337</v>
      </c>
      <c r="BJ225" s="3">
        <f t="shared" si="102"/>
        <v>0.62583333333333335</v>
      </c>
    </row>
    <row r="226" spans="1:62" ht="15" x14ac:dyDescent="0.2">
      <c r="A226" s="3" t="s">
        <v>1881</v>
      </c>
      <c r="B226" s="21" t="s">
        <v>3137</v>
      </c>
      <c r="G226" s="3">
        <f t="shared" si="103"/>
        <v>-0.25</v>
      </c>
      <c r="I226" s="3">
        <f t="shared" si="104"/>
        <v>-0.25</v>
      </c>
      <c r="K226" s="3">
        <f t="shared" si="105"/>
        <v>-0.25</v>
      </c>
      <c r="L226" s="3" t="str">
        <f t="shared" si="106"/>
        <v/>
      </c>
      <c r="N226" s="3">
        <f t="shared" si="133"/>
        <v>-0.25</v>
      </c>
      <c r="P226" s="3">
        <f t="shared" si="133"/>
        <v>-0.25</v>
      </c>
      <c r="R226" s="3">
        <f t="shared" si="108"/>
        <v>-0.25</v>
      </c>
      <c r="S226" s="3" t="str">
        <f t="shared" si="109"/>
        <v/>
      </c>
      <c r="U226" s="3" t="str">
        <f t="shared" si="110"/>
        <v/>
      </c>
      <c r="W226" s="3" t="str">
        <f t="shared" si="111"/>
        <v/>
      </c>
      <c r="Y226" s="3" t="str">
        <f t="shared" si="112"/>
        <v/>
      </c>
      <c r="AA226" s="3" t="str">
        <f t="shared" si="113"/>
        <v/>
      </c>
      <c r="AC226" s="3" t="str">
        <f t="shared" si="114"/>
        <v/>
      </c>
      <c r="AE226" s="3" t="str">
        <f t="shared" si="115"/>
        <v/>
      </c>
      <c r="AG226" s="3" t="str">
        <f t="shared" si="116"/>
        <v/>
      </c>
      <c r="AI226" s="3" t="str">
        <f t="shared" si="117"/>
        <v/>
      </c>
      <c r="AJ226" s="3" t="str">
        <f t="shared" si="118"/>
        <v/>
      </c>
      <c r="AL226" s="3" t="str">
        <f t="shared" si="119"/>
        <v/>
      </c>
      <c r="AN226" s="3" t="str">
        <f t="shared" si="120"/>
        <v/>
      </c>
      <c r="AP226" s="3" t="str">
        <f t="shared" si="121"/>
        <v/>
      </c>
      <c r="AR226" s="3" t="str">
        <f t="shared" si="122"/>
        <v/>
      </c>
      <c r="AT226" s="3" t="str">
        <f t="shared" si="123"/>
        <v/>
      </c>
      <c r="AU226" s="3" t="str">
        <f t="shared" si="124"/>
        <v/>
      </c>
      <c r="AW226" s="3" t="str">
        <f t="shared" si="125"/>
        <v/>
      </c>
      <c r="AY226" s="3" t="str">
        <f t="shared" si="126"/>
        <v/>
      </c>
      <c r="BA226" s="3" t="str">
        <f t="shared" si="127"/>
        <v/>
      </c>
      <c r="BB226" s="3" t="str">
        <f t="shared" si="128"/>
        <v/>
      </c>
      <c r="BD226" s="3" t="str">
        <f t="shared" si="129"/>
        <v/>
      </c>
      <c r="BF226" s="3" t="str">
        <f t="shared" si="130"/>
        <v/>
      </c>
      <c r="BH226" s="3" t="str">
        <f t="shared" si="131"/>
        <v/>
      </c>
      <c r="BI226" s="3" t="str">
        <f t="shared" si="132"/>
        <v/>
      </c>
      <c r="BJ226" s="3" t="str">
        <f t="shared" si="102"/>
        <v/>
      </c>
    </row>
    <row r="227" spans="1:62" ht="15" x14ac:dyDescent="0.2">
      <c r="A227" s="3" t="s">
        <v>1888</v>
      </c>
      <c r="B227" s="21" t="s">
        <v>3150</v>
      </c>
      <c r="F227" s="3">
        <v>5</v>
      </c>
      <c r="G227" s="3">
        <f t="shared" si="103"/>
        <v>1</v>
      </c>
      <c r="H227" s="3">
        <v>5</v>
      </c>
      <c r="I227" s="3">
        <f t="shared" si="104"/>
        <v>1</v>
      </c>
      <c r="J227" s="3">
        <v>3</v>
      </c>
      <c r="K227" s="3">
        <f t="shared" si="105"/>
        <v>0.5</v>
      </c>
      <c r="L227" s="3">
        <f t="shared" si="106"/>
        <v>0.83333333333333337</v>
      </c>
      <c r="M227" s="3">
        <v>3</v>
      </c>
      <c r="N227" s="3">
        <f t="shared" si="133"/>
        <v>0.5</v>
      </c>
      <c r="O227" s="3">
        <v>3</v>
      </c>
      <c r="P227" s="3">
        <f t="shared" si="133"/>
        <v>0.5</v>
      </c>
      <c r="Q227" s="3">
        <v>4</v>
      </c>
      <c r="R227" s="3">
        <f t="shared" si="108"/>
        <v>0.75</v>
      </c>
      <c r="S227" s="3">
        <f t="shared" si="109"/>
        <v>0.58333333333333337</v>
      </c>
      <c r="T227" s="3">
        <v>0</v>
      </c>
      <c r="U227" s="3">
        <f t="shared" si="110"/>
        <v>-0.2</v>
      </c>
      <c r="V227" s="3">
        <v>2</v>
      </c>
      <c r="W227" s="3">
        <f t="shared" si="111"/>
        <v>0.2</v>
      </c>
      <c r="X227" s="3">
        <v>3</v>
      </c>
      <c r="Y227" s="3">
        <f t="shared" si="112"/>
        <v>0.4</v>
      </c>
      <c r="Z227" s="3">
        <v>3</v>
      </c>
      <c r="AA227" s="3">
        <f t="shared" si="113"/>
        <v>0.4</v>
      </c>
      <c r="AB227" s="3">
        <v>3</v>
      </c>
      <c r="AC227" s="3">
        <f t="shared" si="114"/>
        <v>0.4</v>
      </c>
      <c r="AD227" s="3">
        <v>3</v>
      </c>
      <c r="AE227" s="3">
        <f t="shared" si="115"/>
        <v>0.4</v>
      </c>
      <c r="AF227" s="3">
        <v>2</v>
      </c>
      <c r="AG227" s="3">
        <f t="shared" si="116"/>
        <v>0.2</v>
      </c>
      <c r="AH227" s="3">
        <v>0</v>
      </c>
      <c r="AI227" s="3">
        <f t="shared" si="117"/>
        <v>-0.2</v>
      </c>
      <c r="AJ227" s="3">
        <f t="shared" si="118"/>
        <v>0.2</v>
      </c>
      <c r="AK227" s="3">
        <v>1</v>
      </c>
      <c r="AL227" s="3">
        <f t="shared" si="119"/>
        <v>0</v>
      </c>
      <c r="AM227" s="3">
        <v>0</v>
      </c>
      <c r="AN227" s="3">
        <f t="shared" si="120"/>
        <v>-0.2</v>
      </c>
      <c r="AO227" s="3">
        <v>1</v>
      </c>
      <c r="AP227" s="3">
        <f t="shared" si="121"/>
        <v>0</v>
      </c>
      <c r="AQ227" s="3">
        <v>0</v>
      </c>
      <c r="AR227" s="3">
        <f t="shared" si="122"/>
        <v>-0.2</v>
      </c>
      <c r="AS227" s="3">
        <v>6</v>
      </c>
      <c r="AT227" s="3">
        <f t="shared" si="123"/>
        <v>1</v>
      </c>
      <c r="AU227" s="3">
        <f t="shared" si="124"/>
        <v>0.12</v>
      </c>
      <c r="AV227" s="3">
        <v>3</v>
      </c>
      <c r="AW227" s="3">
        <f t="shared" si="125"/>
        <v>1</v>
      </c>
      <c r="AX227" s="3">
        <v>3</v>
      </c>
      <c r="AY227" s="3">
        <f t="shared" si="126"/>
        <v>1</v>
      </c>
      <c r="AZ227" s="3">
        <v>3</v>
      </c>
      <c r="BA227" s="3">
        <f t="shared" si="127"/>
        <v>1</v>
      </c>
      <c r="BB227" s="3">
        <f t="shared" si="128"/>
        <v>1</v>
      </c>
      <c r="BC227" s="3">
        <v>2</v>
      </c>
      <c r="BD227" s="3">
        <f t="shared" si="129"/>
        <v>0.5</v>
      </c>
      <c r="BE227" s="3">
        <v>3</v>
      </c>
      <c r="BF227" s="3">
        <f t="shared" si="130"/>
        <v>1</v>
      </c>
      <c r="BH227" s="3" t="str">
        <f t="shared" si="131"/>
        <v/>
      </c>
      <c r="BI227" s="3">
        <f t="shared" si="132"/>
        <v>0.75</v>
      </c>
      <c r="BJ227" s="3">
        <f t="shared" si="102"/>
        <v>0.58111111111111113</v>
      </c>
    </row>
    <row r="228" spans="1:62" ht="15" x14ac:dyDescent="0.2">
      <c r="A228" s="3" t="s">
        <v>1889</v>
      </c>
      <c r="B228" s="21" t="s">
        <v>3150</v>
      </c>
      <c r="F228" s="3">
        <v>5</v>
      </c>
      <c r="G228" s="3">
        <f t="shared" si="103"/>
        <v>1</v>
      </c>
      <c r="H228" s="3">
        <v>5</v>
      </c>
      <c r="I228" s="3">
        <f t="shared" si="104"/>
        <v>1</v>
      </c>
      <c r="J228" s="3">
        <v>3</v>
      </c>
      <c r="K228" s="3">
        <f t="shared" si="105"/>
        <v>0.5</v>
      </c>
      <c r="L228" s="3">
        <f t="shared" si="106"/>
        <v>0.83333333333333337</v>
      </c>
      <c r="M228" s="3">
        <v>3</v>
      </c>
      <c r="N228" s="3">
        <f t="shared" ref="N228:P243" si="134">(M228-1)/4</f>
        <v>0.5</v>
      </c>
      <c r="O228" s="3">
        <v>3</v>
      </c>
      <c r="P228" s="3">
        <f t="shared" si="134"/>
        <v>0.5</v>
      </c>
      <c r="Q228" s="3">
        <v>4</v>
      </c>
      <c r="R228" s="3">
        <f t="shared" si="108"/>
        <v>0.75</v>
      </c>
      <c r="S228" s="3">
        <f t="shared" si="109"/>
        <v>0.58333333333333337</v>
      </c>
      <c r="T228" s="3">
        <v>0</v>
      </c>
      <c r="U228" s="3">
        <f t="shared" si="110"/>
        <v>-0.2</v>
      </c>
      <c r="V228" s="3">
        <v>2</v>
      </c>
      <c r="W228" s="3">
        <f t="shared" si="111"/>
        <v>0.2</v>
      </c>
      <c r="X228" s="3">
        <v>3</v>
      </c>
      <c r="Y228" s="3">
        <f t="shared" si="112"/>
        <v>0.4</v>
      </c>
      <c r="Z228" s="3">
        <v>3</v>
      </c>
      <c r="AA228" s="3">
        <f t="shared" si="113"/>
        <v>0.4</v>
      </c>
      <c r="AB228" s="3">
        <v>3</v>
      </c>
      <c r="AC228" s="3">
        <f t="shared" si="114"/>
        <v>0.4</v>
      </c>
      <c r="AD228" s="3">
        <v>3</v>
      </c>
      <c r="AE228" s="3">
        <f t="shared" si="115"/>
        <v>0.4</v>
      </c>
      <c r="AF228" s="3">
        <v>2</v>
      </c>
      <c r="AG228" s="3">
        <f t="shared" si="116"/>
        <v>0.2</v>
      </c>
      <c r="AH228" s="3">
        <v>0</v>
      </c>
      <c r="AI228" s="3">
        <f t="shared" si="117"/>
        <v>-0.2</v>
      </c>
      <c r="AJ228" s="3">
        <f t="shared" si="118"/>
        <v>0.2</v>
      </c>
      <c r="AK228" s="3">
        <v>1</v>
      </c>
      <c r="AL228" s="3">
        <f t="shared" si="119"/>
        <v>0</v>
      </c>
      <c r="AM228" s="3">
        <v>0</v>
      </c>
      <c r="AN228" s="3">
        <f t="shared" si="120"/>
        <v>-0.2</v>
      </c>
      <c r="AO228" s="3">
        <v>1</v>
      </c>
      <c r="AP228" s="3">
        <f t="shared" si="121"/>
        <v>0</v>
      </c>
      <c r="AQ228" s="3">
        <v>0</v>
      </c>
      <c r="AR228" s="3">
        <f t="shared" si="122"/>
        <v>-0.2</v>
      </c>
      <c r="AS228" s="3">
        <v>6</v>
      </c>
      <c r="AT228" s="3">
        <f t="shared" si="123"/>
        <v>1</v>
      </c>
      <c r="AU228" s="3">
        <f t="shared" si="124"/>
        <v>0.12</v>
      </c>
      <c r="AV228" s="3">
        <v>3</v>
      </c>
      <c r="AW228" s="3">
        <f t="shared" si="125"/>
        <v>1</v>
      </c>
      <c r="AX228" s="3">
        <v>3</v>
      </c>
      <c r="AY228" s="3">
        <f t="shared" si="126"/>
        <v>1</v>
      </c>
      <c r="AZ228" s="3">
        <v>3</v>
      </c>
      <c r="BA228" s="3">
        <f t="shared" si="127"/>
        <v>1</v>
      </c>
      <c r="BB228" s="3">
        <f t="shared" si="128"/>
        <v>1</v>
      </c>
      <c r="BC228" s="3">
        <v>2</v>
      </c>
      <c r="BD228" s="3">
        <f t="shared" si="129"/>
        <v>0.5</v>
      </c>
      <c r="BE228" s="3">
        <v>3</v>
      </c>
      <c r="BF228" s="3">
        <f t="shared" si="130"/>
        <v>1</v>
      </c>
      <c r="BH228" s="3" t="str">
        <f t="shared" si="131"/>
        <v/>
      </c>
      <c r="BI228" s="3">
        <f t="shared" si="132"/>
        <v>0.75</v>
      </c>
      <c r="BJ228" s="3">
        <f t="shared" si="102"/>
        <v>0.58111111111111113</v>
      </c>
    </row>
    <row r="229" spans="1:62" ht="15" x14ac:dyDescent="0.2">
      <c r="A229" s="3" t="s">
        <v>1890</v>
      </c>
      <c r="B229" s="21" t="s">
        <v>3137</v>
      </c>
      <c r="C229" s="3" t="s">
        <v>1891</v>
      </c>
      <c r="D229" s="3" t="s">
        <v>113</v>
      </c>
      <c r="E229" s="3" t="s">
        <v>1892</v>
      </c>
      <c r="F229" s="3">
        <v>5</v>
      </c>
      <c r="G229" s="3">
        <f t="shared" si="103"/>
        <v>1</v>
      </c>
      <c r="H229" s="3">
        <v>5</v>
      </c>
      <c r="I229" s="3">
        <f t="shared" si="104"/>
        <v>1</v>
      </c>
      <c r="J229" s="3">
        <v>4</v>
      </c>
      <c r="K229" s="3">
        <f t="shared" si="105"/>
        <v>0.75</v>
      </c>
      <c r="L229" s="3">
        <f t="shared" si="106"/>
        <v>0.91666666666666663</v>
      </c>
      <c r="M229" s="3">
        <v>5</v>
      </c>
      <c r="N229" s="3">
        <f t="shared" si="134"/>
        <v>1</v>
      </c>
      <c r="O229" s="3">
        <v>5</v>
      </c>
      <c r="P229" s="3">
        <f t="shared" si="134"/>
        <v>1</v>
      </c>
      <c r="Q229" s="3">
        <v>5</v>
      </c>
      <c r="R229" s="3">
        <f t="shared" si="108"/>
        <v>1</v>
      </c>
      <c r="S229" s="3">
        <f t="shared" si="109"/>
        <v>1</v>
      </c>
      <c r="T229" s="3">
        <v>3</v>
      </c>
      <c r="U229" s="3">
        <f t="shared" si="110"/>
        <v>0.4</v>
      </c>
      <c r="V229" s="3">
        <v>3</v>
      </c>
      <c r="W229" s="3">
        <f t="shared" si="111"/>
        <v>0.4</v>
      </c>
      <c r="X229" s="3">
        <v>2</v>
      </c>
      <c r="Y229" s="3">
        <f t="shared" si="112"/>
        <v>0.2</v>
      </c>
      <c r="Z229" s="3">
        <v>4</v>
      </c>
      <c r="AA229" s="3">
        <f t="shared" si="113"/>
        <v>0.6</v>
      </c>
      <c r="AB229" s="3">
        <v>2</v>
      </c>
      <c r="AC229" s="3">
        <f t="shared" si="114"/>
        <v>0.2</v>
      </c>
      <c r="AD229" s="3">
        <v>1</v>
      </c>
      <c r="AE229" s="3">
        <f t="shared" si="115"/>
        <v>0</v>
      </c>
      <c r="AF229" s="3">
        <v>1</v>
      </c>
      <c r="AG229" s="3">
        <f t="shared" si="116"/>
        <v>0</v>
      </c>
      <c r="AH229" s="3">
        <v>3</v>
      </c>
      <c r="AI229" s="3">
        <f t="shared" si="117"/>
        <v>0.4</v>
      </c>
      <c r="AJ229" s="3">
        <f t="shared" si="118"/>
        <v>0.27500000000000002</v>
      </c>
      <c r="AK229" s="3">
        <v>3</v>
      </c>
      <c r="AL229" s="3">
        <f t="shared" si="119"/>
        <v>0.4</v>
      </c>
      <c r="AM229" s="3">
        <v>0</v>
      </c>
      <c r="AN229" s="3">
        <f t="shared" si="120"/>
        <v>-0.2</v>
      </c>
      <c r="AO229" s="3">
        <v>3</v>
      </c>
      <c r="AP229" s="3">
        <f t="shared" si="121"/>
        <v>0.4</v>
      </c>
      <c r="AQ229" s="3">
        <v>3</v>
      </c>
      <c r="AR229" s="3">
        <f t="shared" si="122"/>
        <v>0.4</v>
      </c>
      <c r="AS229" s="3">
        <v>5</v>
      </c>
      <c r="AT229" s="3">
        <f t="shared" si="123"/>
        <v>0.8</v>
      </c>
      <c r="AU229" s="3">
        <f t="shared" si="124"/>
        <v>0.36</v>
      </c>
      <c r="AV229" s="3">
        <v>3</v>
      </c>
      <c r="AW229" s="3">
        <f t="shared" si="125"/>
        <v>1</v>
      </c>
      <c r="AX229" s="3">
        <v>3</v>
      </c>
      <c r="AY229" s="3">
        <f t="shared" si="126"/>
        <v>1</v>
      </c>
      <c r="AZ229" s="3">
        <v>3</v>
      </c>
      <c r="BA229" s="3">
        <f t="shared" si="127"/>
        <v>1</v>
      </c>
      <c r="BB229" s="3">
        <f t="shared" si="128"/>
        <v>1</v>
      </c>
      <c r="BC229" s="3">
        <v>1</v>
      </c>
      <c r="BD229" s="3">
        <f t="shared" si="129"/>
        <v>0</v>
      </c>
      <c r="BE229" s="3">
        <v>3</v>
      </c>
      <c r="BF229" s="3">
        <f t="shared" si="130"/>
        <v>1</v>
      </c>
      <c r="BG229" s="3">
        <v>3</v>
      </c>
      <c r="BH229" s="3">
        <f t="shared" si="131"/>
        <v>1</v>
      </c>
      <c r="BI229" s="3">
        <f t="shared" si="132"/>
        <v>0.66666666666666663</v>
      </c>
      <c r="BJ229" s="3">
        <f t="shared" si="102"/>
        <v>0.70305555555555543</v>
      </c>
    </row>
    <row r="230" spans="1:62" ht="15" x14ac:dyDescent="0.2">
      <c r="A230" s="3" t="s">
        <v>1900</v>
      </c>
      <c r="B230" s="21" t="s">
        <v>3137</v>
      </c>
      <c r="G230" s="3">
        <f t="shared" si="103"/>
        <v>-0.25</v>
      </c>
      <c r="I230" s="3">
        <f t="shared" si="104"/>
        <v>-0.25</v>
      </c>
      <c r="K230" s="3">
        <f t="shared" si="105"/>
        <v>-0.25</v>
      </c>
      <c r="L230" s="3" t="str">
        <f t="shared" si="106"/>
        <v/>
      </c>
      <c r="N230" s="3">
        <f t="shared" si="134"/>
        <v>-0.25</v>
      </c>
      <c r="P230" s="3">
        <f t="shared" si="134"/>
        <v>-0.25</v>
      </c>
      <c r="R230" s="3">
        <f t="shared" si="108"/>
        <v>-0.25</v>
      </c>
      <c r="S230" s="3" t="str">
        <f t="shared" si="109"/>
        <v/>
      </c>
      <c r="U230" s="3" t="str">
        <f t="shared" si="110"/>
        <v/>
      </c>
      <c r="W230" s="3" t="str">
        <f t="shared" si="111"/>
        <v/>
      </c>
      <c r="Y230" s="3" t="str">
        <f t="shared" si="112"/>
        <v/>
      </c>
      <c r="AA230" s="3" t="str">
        <f t="shared" si="113"/>
        <v/>
      </c>
      <c r="AC230" s="3" t="str">
        <f t="shared" si="114"/>
        <v/>
      </c>
      <c r="AE230" s="3" t="str">
        <f t="shared" si="115"/>
        <v/>
      </c>
      <c r="AG230" s="3" t="str">
        <f t="shared" si="116"/>
        <v/>
      </c>
      <c r="AI230" s="3" t="str">
        <f t="shared" si="117"/>
        <v/>
      </c>
      <c r="AJ230" s="3" t="str">
        <f t="shared" si="118"/>
        <v/>
      </c>
      <c r="AL230" s="3" t="str">
        <f t="shared" si="119"/>
        <v/>
      </c>
      <c r="AN230" s="3" t="str">
        <f t="shared" si="120"/>
        <v/>
      </c>
      <c r="AP230" s="3" t="str">
        <f t="shared" si="121"/>
        <v/>
      </c>
      <c r="AR230" s="3" t="str">
        <f t="shared" si="122"/>
        <v/>
      </c>
      <c r="AT230" s="3" t="str">
        <f t="shared" si="123"/>
        <v/>
      </c>
      <c r="AU230" s="3" t="str">
        <f t="shared" si="124"/>
        <v/>
      </c>
      <c r="AW230" s="3" t="str">
        <f t="shared" si="125"/>
        <v/>
      </c>
      <c r="AY230" s="3" t="str">
        <f t="shared" si="126"/>
        <v/>
      </c>
      <c r="BA230" s="3" t="str">
        <f t="shared" si="127"/>
        <v/>
      </c>
      <c r="BB230" s="3" t="str">
        <f t="shared" si="128"/>
        <v/>
      </c>
      <c r="BD230" s="3" t="str">
        <f t="shared" si="129"/>
        <v/>
      </c>
      <c r="BF230" s="3" t="str">
        <f t="shared" si="130"/>
        <v/>
      </c>
      <c r="BH230" s="3" t="str">
        <f t="shared" si="131"/>
        <v/>
      </c>
      <c r="BI230" s="3" t="str">
        <f t="shared" si="132"/>
        <v/>
      </c>
      <c r="BJ230" s="3" t="str">
        <f t="shared" si="102"/>
        <v/>
      </c>
    </row>
    <row r="231" spans="1:62" ht="15" x14ac:dyDescent="0.2">
      <c r="A231" s="3" t="s">
        <v>1901</v>
      </c>
      <c r="B231" s="21" t="s">
        <v>3138</v>
      </c>
      <c r="C231" s="3" t="s">
        <v>1902</v>
      </c>
      <c r="D231" s="3" t="s">
        <v>113</v>
      </c>
      <c r="E231" s="3" t="s">
        <v>1903</v>
      </c>
      <c r="F231" s="3">
        <v>5</v>
      </c>
      <c r="G231" s="3">
        <f t="shared" si="103"/>
        <v>1</v>
      </c>
      <c r="H231" s="3">
        <v>5</v>
      </c>
      <c r="I231" s="3">
        <f t="shared" si="104"/>
        <v>1</v>
      </c>
      <c r="J231" s="3">
        <v>5</v>
      </c>
      <c r="K231" s="3">
        <f t="shared" si="105"/>
        <v>1</v>
      </c>
      <c r="L231" s="3">
        <f t="shared" si="106"/>
        <v>1</v>
      </c>
      <c r="M231" s="3">
        <v>5</v>
      </c>
      <c r="N231" s="3">
        <f t="shared" si="134"/>
        <v>1</v>
      </c>
      <c r="O231" s="3">
        <v>5</v>
      </c>
      <c r="P231" s="3">
        <f t="shared" si="134"/>
        <v>1</v>
      </c>
      <c r="Q231" s="3">
        <v>5</v>
      </c>
      <c r="R231" s="3">
        <f t="shared" si="108"/>
        <v>1</v>
      </c>
      <c r="S231" s="3">
        <f t="shared" si="109"/>
        <v>1</v>
      </c>
      <c r="T231" s="3">
        <v>5</v>
      </c>
      <c r="U231" s="3">
        <f t="shared" si="110"/>
        <v>0.8</v>
      </c>
      <c r="V231" s="3">
        <v>5</v>
      </c>
      <c r="W231" s="3">
        <f t="shared" si="111"/>
        <v>0.8</v>
      </c>
      <c r="X231" s="3">
        <v>6</v>
      </c>
      <c r="Y231" s="3">
        <f t="shared" si="112"/>
        <v>1</v>
      </c>
      <c r="Z231" s="3">
        <v>5</v>
      </c>
      <c r="AA231" s="3">
        <f t="shared" si="113"/>
        <v>0.8</v>
      </c>
      <c r="AB231" s="3">
        <v>0</v>
      </c>
      <c r="AC231" s="3">
        <f t="shared" si="114"/>
        <v>-0.2</v>
      </c>
      <c r="AD231" s="3">
        <v>0</v>
      </c>
      <c r="AE231" s="3">
        <f t="shared" si="115"/>
        <v>-0.2</v>
      </c>
      <c r="AF231" s="3">
        <v>0</v>
      </c>
      <c r="AG231" s="3">
        <f t="shared" si="116"/>
        <v>-0.2</v>
      </c>
      <c r="AH231" s="3">
        <v>0</v>
      </c>
      <c r="AI231" s="3">
        <f t="shared" si="117"/>
        <v>-0.2</v>
      </c>
      <c r="AJ231" s="3">
        <f t="shared" si="118"/>
        <v>0.32499999999999996</v>
      </c>
      <c r="AK231" s="3">
        <v>4</v>
      </c>
      <c r="AL231" s="3">
        <f t="shared" si="119"/>
        <v>0.6</v>
      </c>
      <c r="AM231" s="3">
        <v>6</v>
      </c>
      <c r="AN231" s="3">
        <f t="shared" si="120"/>
        <v>1</v>
      </c>
      <c r="AO231" s="3">
        <v>4</v>
      </c>
      <c r="AP231" s="3">
        <f t="shared" si="121"/>
        <v>0.6</v>
      </c>
      <c r="AQ231" s="3">
        <v>6</v>
      </c>
      <c r="AR231" s="3">
        <f t="shared" si="122"/>
        <v>1</v>
      </c>
      <c r="AS231" s="3">
        <v>1</v>
      </c>
      <c r="AT231" s="3">
        <f t="shared" si="123"/>
        <v>0</v>
      </c>
      <c r="AU231" s="3">
        <f t="shared" si="124"/>
        <v>0.64</v>
      </c>
      <c r="AV231" s="3">
        <v>3</v>
      </c>
      <c r="AW231" s="3">
        <f t="shared" si="125"/>
        <v>1</v>
      </c>
      <c r="AX231" s="3">
        <v>3</v>
      </c>
      <c r="AY231" s="3">
        <f t="shared" si="126"/>
        <v>1</v>
      </c>
      <c r="AZ231" s="3">
        <v>3</v>
      </c>
      <c r="BA231" s="3">
        <f t="shared" si="127"/>
        <v>1</v>
      </c>
      <c r="BB231" s="3">
        <f t="shared" si="128"/>
        <v>1</v>
      </c>
      <c r="BC231" s="3">
        <v>2</v>
      </c>
      <c r="BD231" s="3">
        <f t="shared" si="129"/>
        <v>0.5</v>
      </c>
      <c r="BE231" s="3">
        <v>2</v>
      </c>
      <c r="BF231" s="3">
        <f t="shared" si="130"/>
        <v>0.5</v>
      </c>
      <c r="BG231" s="3">
        <v>2</v>
      </c>
      <c r="BH231" s="3">
        <f t="shared" si="131"/>
        <v>0.5</v>
      </c>
      <c r="BI231" s="3">
        <f t="shared" si="132"/>
        <v>0.5</v>
      </c>
      <c r="BJ231" s="3">
        <f t="shared" si="102"/>
        <v>0.74416666666666664</v>
      </c>
    </row>
    <row r="232" spans="1:62" ht="15" x14ac:dyDescent="0.2">
      <c r="A232" s="3" t="s">
        <v>1913</v>
      </c>
      <c r="B232" s="21" t="s">
        <v>3151</v>
      </c>
      <c r="C232" s="3" t="s">
        <v>1914</v>
      </c>
      <c r="D232" s="3" t="s">
        <v>124</v>
      </c>
      <c r="E232" s="3" t="s">
        <v>1915</v>
      </c>
      <c r="F232" s="3">
        <v>3</v>
      </c>
      <c r="G232" s="3">
        <f t="shared" si="103"/>
        <v>0.5</v>
      </c>
      <c r="H232" s="3">
        <v>5</v>
      </c>
      <c r="I232" s="3">
        <f t="shared" si="104"/>
        <v>1</v>
      </c>
      <c r="J232" s="3">
        <v>3</v>
      </c>
      <c r="K232" s="3">
        <f t="shared" si="105"/>
        <v>0.5</v>
      </c>
      <c r="L232" s="3">
        <f t="shared" si="106"/>
        <v>0.66666666666666663</v>
      </c>
      <c r="M232" s="3">
        <v>4</v>
      </c>
      <c r="N232" s="3">
        <f t="shared" si="134"/>
        <v>0.75</v>
      </c>
      <c r="O232" s="3">
        <v>5</v>
      </c>
      <c r="P232" s="3">
        <f t="shared" si="134"/>
        <v>1</v>
      </c>
      <c r="Q232" s="3">
        <v>3</v>
      </c>
      <c r="R232" s="3">
        <f t="shared" si="108"/>
        <v>0.5</v>
      </c>
      <c r="S232" s="3">
        <f t="shared" si="109"/>
        <v>0.75</v>
      </c>
      <c r="T232" s="3">
        <v>0</v>
      </c>
      <c r="U232" s="3">
        <f t="shared" si="110"/>
        <v>-0.2</v>
      </c>
      <c r="V232" s="3">
        <v>0</v>
      </c>
      <c r="W232" s="3">
        <f t="shared" si="111"/>
        <v>-0.2</v>
      </c>
      <c r="X232" s="3">
        <v>0</v>
      </c>
      <c r="Y232" s="3">
        <f t="shared" si="112"/>
        <v>-0.2</v>
      </c>
      <c r="Z232" s="3">
        <v>0</v>
      </c>
      <c r="AA232" s="3">
        <f t="shared" si="113"/>
        <v>-0.2</v>
      </c>
      <c r="AB232" s="3">
        <v>0</v>
      </c>
      <c r="AC232" s="3">
        <f t="shared" si="114"/>
        <v>-0.2</v>
      </c>
      <c r="AD232" s="3">
        <v>0</v>
      </c>
      <c r="AE232" s="3">
        <f t="shared" si="115"/>
        <v>-0.2</v>
      </c>
      <c r="AF232" s="3">
        <v>0</v>
      </c>
      <c r="AG232" s="3">
        <f t="shared" si="116"/>
        <v>-0.2</v>
      </c>
      <c r="AH232" s="3">
        <v>0</v>
      </c>
      <c r="AI232" s="3">
        <f t="shared" si="117"/>
        <v>-0.2</v>
      </c>
      <c r="AJ232" s="3">
        <f t="shared" si="118"/>
        <v>-0.19999999999999998</v>
      </c>
      <c r="AK232" s="3">
        <v>1</v>
      </c>
      <c r="AL232" s="3">
        <f t="shared" si="119"/>
        <v>0</v>
      </c>
      <c r="AM232" s="3">
        <v>0</v>
      </c>
      <c r="AN232" s="3">
        <f t="shared" si="120"/>
        <v>-0.2</v>
      </c>
      <c r="AO232" s="3">
        <v>1</v>
      </c>
      <c r="AP232" s="3">
        <f t="shared" si="121"/>
        <v>0</v>
      </c>
      <c r="AQ232" s="3">
        <v>4</v>
      </c>
      <c r="AR232" s="3">
        <f t="shared" si="122"/>
        <v>0.6</v>
      </c>
      <c r="AS232" s="3">
        <v>0</v>
      </c>
      <c r="AT232" s="3">
        <f t="shared" si="123"/>
        <v>-0.2</v>
      </c>
      <c r="AU232" s="3">
        <f t="shared" si="124"/>
        <v>3.9999999999999994E-2</v>
      </c>
      <c r="AV232" s="3">
        <v>2</v>
      </c>
      <c r="AW232" s="3">
        <f t="shared" si="125"/>
        <v>0.5</v>
      </c>
      <c r="AX232" s="3">
        <v>1</v>
      </c>
      <c r="AY232" s="3">
        <f t="shared" si="126"/>
        <v>0</v>
      </c>
      <c r="AZ232" s="3">
        <v>1</v>
      </c>
      <c r="BA232" s="3">
        <f t="shared" si="127"/>
        <v>0</v>
      </c>
      <c r="BB232" s="3">
        <f t="shared" si="128"/>
        <v>0.16666666666666666</v>
      </c>
      <c r="BC232" s="3">
        <v>1</v>
      </c>
      <c r="BD232" s="3">
        <f t="shared" si="129"/>
        <v>0</v>
      </c>
      <c r="BE232" s="3">
        <v>3</v>
      </c>
      <c r="BF232" s="3">
        <f t="shared" si="130"/>
        <v>1</v>
      </c>
      <c r="BG232" s="3">
        <v>1</v>
      </c>
      <c r="BH232" s="3">
        <f t="shared" si="131"/>
        <v>0</v>
      </c>
      <c r="BI232" s="3">
        <f t="shared" si="132"/>
        <v>0.33333333333333331</v>
      </c>
      <c r="BJ232" s="3">
        <f t="shared" si="102"/>
        <v>0.29277777777777775</v>
      </c>
    </row>
    <row r="233" spans="1:62" ht="15" x14ac:dyDescent="0.2">
      <c r="A233" s="3" t="s">
        <v>1929</v>
      </c>
      <c r="B233" s="21" t="s">
        <v>3137</v>
      </c>
      <c r="F233" s="3">
        <v>4</v>
      </c>
      <c r="G233" s="3">
        <f t="shared" si="103"/>
        <v>0.75</v>
      </c>
      <c r="H233" s="3">
        <v>4</v>
      </c>
      <c r="I233" s="3">
        <f t="shared" si="104"/>
        <v>0.75</v>
      </c>
      <c r="J233" s="3">
        <v>3</v>
      </c>
      <c r="K233" s="3">
        <f t="shared" si="105"/>
        <v>0.5</v>
      </c>
      <c r="L233" s="3">
        <f t="shared" si="106"/>
        <v>0.66666666666666663</v>
      </c>
      <c r="M233" s="3">
        <v>4</v>
      </c>
      <c r="N233" s="3">
        <f t="shared" si="134"/>
        <v>0.75</v>
      </c>
      <c r="O233" s="3">
        <v>4</v>
      </c>
      <c r="P233" s="3">
        <f t="shared" si="134"/>
        <v>0.75</v>
      </c>
      <c r="Q233" s="3">
        <v>4</v>
      </c>
      <c r="R233" s="3">
        <f t="shared" si="108"/>
        <v>0.75</v>
      </c>
      <c r="S233" s="3">
        <f t="shared" si="109"/>
        <v>0.75</v>
      </c>
      <c r="T233" s="3">
        <v>2</v>
      </c>
      <c r="U233" s="3">
        <f t="shared" si="110"/>
        <v>0.2</v>
      </c>
      <c r="V233" s="3">
        <v>2</v>
      </c>
      <c r="W233" s="3">
        <f t="shared" si="111"/>
        <v>0.2</v>
      </c>
      <c r="X233" s="3">
        <v>3</v>
      </c>
      <c r="Y233" s="3">
        <f t="shared" si="112"/>
        <v>0.4</v>
      </c>
      <c r="Z233" s="3">
        <v>0</v>
      </c>
      <c r="AA233" s="3">
        <f t="shared" si="113"/>
        <v>-0.2</v>
      </c>
      <c r="AB233" s="3">
        <v>0</v>
      </c>
      <c r="AC233" s="3">
        <f t="shared" si="114"/>
        <v>-0.2</v>
      </c>
      <c r="AD233" s="3">
        <v>2</v>
      </c>
      <c r="AE233" s="3">
        <f t="shared" si="115"/>
        <v>0.2</v>
      </c>
      <c r="AF233" s="3">
        <v>2</v>
      </c>
      <c r="AG233" s="3">
        <f t="shared" si="116"/>
        <v>0.2</v>
      </c>
      <c r="AH233" s="3">
        <v>0</v>
      </c>
      <c r="AI233" s="3">
        <f t="shared" si="117"/>
        <v>-0.2</v>
      </c>
      <c r="AJ233" s="3">
        <f t="shared" si="118"/>
        <v>7.5000000000000011E-2</v>
      </c>
      <c r="AK233" s="3">
        <v>1</v>
      </c>
      <c r="AL233" s="3">
        <f t="shared" si="119"/>
        <v>0</v>
      </c>
      <c r="AM233" s="3">
        <v>0</v>
      </c>
      <c r="AN233" s="3">
        <f t="shared" si="120"/>
        <v>-0.2</v>
      </c>
      <c r="AO233" s="3">
        <v>1</v>
      </c>
      <c r="AP233" s="3">
        <f t="shared" si="121"/>
        <v>0</v>
      </c>
      <c r="AQ233" s="3">
        <v>1</v>
      </c>
      <c r="AR233" s="3">
        <f t="shared" si="122"/>
        <v>0</v>
      </c>
      <c r="AS233" s="3">
        <v>0</v>
      </c>
      <c r="AT233" s="3">
        <f t="shared" si="123"/>
        <v>-0.2</v>
      </c>
      <c r="AU233" s="3">
        <f t="shared" si="124"/>
        <v>-0.08</v>
      </c>
      <c r="AV233" s="3">
        <v>3</v>
      </c>
      <c r="AW233" s="3">
        <f t="shared" si="125"/>
        <v>1</v>
      </c>
      <c r="AX233" s="3">
        <v>3</v>
      </c>
      <c r="AY233" s="3">
        <f t="shared" si="126"/>
        <v>1</v>
      </c>
      <c r="AZ233" s="3">
        <v>3</v>
      </c>
      <c r="BA233" s="3">
        <f t="shared" si="127"/>
        <v>1</v>
      </c>
      <c r="BB233" s="3">
        <f t="shared" si="128"/>
        <v>1</v>
      </c>
      <c r="BC233" s="3">
        <v>2</v>
      </c>
      <c r="BD233" s="3">
        <f t="shared" si="129"/>
        <v>0.5</v>
      </c>
      <c r="BE233" s="3">
        <v>2</v>
      </c>
      <c r="BF233" s="3">
        <f t="shared" si="130"/>
        <v>0.5</v>
      </c>
      <c r="BH233" s="3" t="str">
        <f t="shared" si="131"/>
        <v/>
      </c>
      <c r="BI233" s="3">
        <f t="shared" si="132"/>
        <v>0.5</v>
      </c>
      <c r="BJ233" s="3">
        <f t="shared" si="102"/>
        <v>0.4852777777777777</v>
      </c>
    </row>
    <row r="234" spans="1:62" ht="15" x14ac:dyDescent="0.2">
      <c r="A234" s="3" t="s">
        <v>1873</v>
      </c>
      <c r="B234" s="21" t="s">
        <v>3153</v>
      </c>
      <c r="F234" s="3">
        <v>5</v>
      </c>
      <c r="G234" s="3">
        <f t="shared" si="103"/>
        <v>1</v>
      </c>
      <c r="H234" s="3">
        <v>5</v>
      </c>
      <c r="I234" s="3">
        <f t="shared" si="104"/>
        <v>1</v>
      </c>
      <c r="J234" s="3">
        <v>3</v>
      </c>
      <c r="K234" s="3">
        <f t="shared" si="105"/>
        <v>0.5</v>
      </c>
      <c r="L234" s="3">
        <f t="shared" si="106"/>
        <v>0.83333333333333337</v>
      </c>
      <c r="M234" s="3">
        <v>5</v>
      </c>
      <c r="N234" s="3">
        <f t="shared" si="134"/>
        <v>1</v>
      </c>
      <c r="O234" s="3">
        <v>5</v>
      </c>
      <c r="P234" s="3">
        <f t="shared" si="134"/>
        <v>1</v>
      </c>
      <c r="Q234" s="3">
        <v>5</v>
      </c>
      <c r="R234" s="3">
        <f t="shared" si="108"/>
        <v>1</v>
      </c>
      <c r="S234" s="3">
        <f t="shared" si="109"/>
        <v>1</v>
      </c>
      <c r="T234" s="3">
        <v>2</v>
      </c>
      <c r="U234" s="3">
        <f t="shared" si="110"/>
        <v>0.2</v>
      </c>
      <c r="V234" s="3">
        <v>2</v>
      </c>
      <c r="W234" s="3">
        <f t="shared" si="111"/>
        <v>0.2</v>
      </c>
      <c r="X234" s="3">
        <v>1</v>
      </c>
      <c r="Y234" s="3">
        <f t="shared" si="112"/>
        <v>0</v>
      </c>
      <c r="Z234" s="3">
        <v>1</v>
      </c>
      <c r="AA234" s="3">
        <f t="shared" si="113"/>
        <v>0</v>
      </c>
      <c r="AB234" s="3">
        <v>5</v>
      </c>
      <c r="AC234" s="3">
        <f t="shared" si="114"/>
        <v>0.8</v>
      </c>
      <c r="AD234" s="3">
        <v>3</v>
      </c>
      <c r="AE234" s="3">
        <f t="shared" si="115"/>
        <v>0.4</v>
      </c>
      <c r="AF234" s="3">
        <v>0</v>
      </c>
      <c r="AG234" s="3">
        <f t="shared" si="116"/>
        <v>-0.2</v>
      </c>
      <c r="AH234" s="3">
        <v>1</v>
      </c>
      <c r="AI234" s="3">
        <f t="shared" si="117"/>
        <v>0</v>
      </c>
      <c r="AJ234" s="3">
        <f t="shared" si="118"/>
        <v>0.17500000000000002</v>
      </c>
      <c r="AK234" s="3">
        <v>4</v>
      </c>
      <c r="AL234" s="3">
        <f t="shared" si="119"/>
        <v>0.6</v>
      </c>
      <c r="AM234" s="3">
        <v>0</v>
      </c>
      <c r="AN234" s="3">
        <f t="shared" si="120"/>
        <v>-0.2</v>
      </c>
      <c r="AO234" s="3">
        <v>6</v>
      </c>
      <c r="AP234" s="3">
        <f t="shared" si="121"/>
        <v>1</v>
      </c>
      <c r="AQ234" s="3">
        <v>1</v>
      </c>
      <c r="AR234" s="3">
        <f t="shared" si="122"/>
        <v>0</v>
      </c>
      <c r="AS234" s="3">
        <v>1</v>
      </c>
      <c r="AT234" s="3">
        <f t="shared" si="123"/>
        <v>0</v>
      </c>
      <c r="AU234" s="3">
        <f t="shared" si="124"/>
        <v>0.27999999999999997</v>
      </c>
      <c r="AV234" s="3">
        <v>3</v>
      </c>
      <c r="AW234" s="3">
        <f t="shared" si="125"/>
        <v>1</v>
      </c>
      <c r="AX234" s="3">
        <v>2</v>
      </c>
      <c r="AY234" s="3">
        <f t="shared" si="126"/>
        <v>0.5</v>
      </c>
      <c r="AZ234" s="3">
        <v>1</v>
      </c>
      <c r="BA234" s="3">
        <f t="shared" si="127"/>
        <v>0</v>
      </c>
      <c r="BB234" s="3">
        <f t="shared" si="128"/>
        <v>0.5</v>
      </c>
      <c r="BC234" s="3">
        <v>3</v>
      </c>
      <c r="BD234" s="3">
        <f t="shared" si="129"/>
        <v>1</v>
      </c>
      <c r="BE234" s="3">
        <v>3</v>
      </c>
      <c r="BF234" s="3">
        <f t="shared" si="130"/>
        <v>1</v>
      </c>
      <c r="BH234" s="3" t="str">
        <f t="shared" si="131"/>
        <v/>
      </c>
      <c r="BI234" s="3">
        <f t="shared" si="132"/>
        <v>1</v>
      </c>
      <c r="BJ234" s="3">
        <f t="shared" si="102"/>
        <v>0.63138888888888889</v>
      </c>
    </row>
    <row r="235" spans="1:62" ht="15" x14ac:dyDescent="0.2">
      <c r="A235" s="3" t="s">
        <v>1931</v>
      </c>
      <c r="B235" s="21" t="s">
        <v>3140</v>
      </c>
      <c r="C235" s="3" t="s">
        <v>1932</v>
      </c>
      <c r="D235" s="3" t="s">
        <v>113</v>
      </c>
      <c r="E235" s="3" t="s">
        <v>1933</v>
      </c>
      <c r="F235" s="3">
        <v>5</v>
      </c>
      <c r="G235" s="3">
        <f t="shared" si="103"/>
        <v>1</v>
      </c>
      <c r="H235" s="3">
        <v>4</v>
      </c>
      <c r="I235" s="3">
        <f t="shared" si="104"/>
        <v>0.75</v>
      </c>
      <c r="J235" s="3">
        <v>3</v>
      </c>
      <c r="K235" s="3">
        <f t="shared" si="105"/>
        <v>0.5</v>
      </c>
      <c r="L235" s="3">
        <f t="shared" si="106"/>
        <v>0.75</v>
      </c>
      <c r="M235" s="3">
        <v>4</v>
      </c>
      <c r="N235" s="3">
        <f t="shared" si="134"/>
        <v>0.75</v>
      </c>
      <c r="O235" s="3">
        <v>4</v>
      </c>
      <c r="P235" s="3">
        <f t="shared" si="134"/>
        <v>0.75</v>
      </c>
      <c r="Q235" s="3">
        <v>4</v>
      </c>
      <c r="R235" s="3">
        <f t="shared" si="108"/>
        <v>0.75</v>
      </c>
      <c r="S235" s="3">
        <f t="shared" si="109"/>
        <v>0.75</v>
      </c>
      <c r="T235" s="3">
        <v>6</v>
      </c>
      <c r="U235" s="3">
        <f t="shared" si="110"/>
        <v>1</v>
      </c>
      <c r="V235" s="3">
        <v>5</v>
      </c>
      <c r="W235" s="3">
        <f t="shared" si="111"/>
        <v>0.8</v>
      </c>
      <c r="X235" s="3">
        <v>6</v>
      </c>
      <c r="Y235" s="3">
        <f t="shared" si="112"/>
        <v>1</v>
      </c>
      <c r="Z235" s="3">
        <v>3</v>
      </c>
      <c r="AA235" s="3">
        <f t="shared" si="113"/>
        <v>0.4</v>
      </c>
      <c r="AB235" s="3">
        <v>5</v>
      </c>
      <c r="AC235" s="3">
        <f t="shared" si="114"/>
        <v>0.8</v>
      </c>
      <c r="AD235" s="3">
        <v>0</v>
      </c>
      <c r="AE235" s="3">
        <f t="shared" si="115"/>
        <v>-0.2</v>
      </c>
      <c r="AF235" s="3">
        <v>0</v>
      </c>
      <c r="AG235" s="3">
        <f t="shared" si="116"/>
        <v>-0.2</v>
      </c>
      <c r="AH235" s="3">
        <v>3</v>
      </c>
      <c r="AI235" s="3">
        <f t="shared" si="117"/>
        <v>0.4</v>
      </c>
      <c r="AJ235" s="3">
        <f t="shared" si="118"/>
        <v>0.49999999999999994</v>
      </c>
      <c r="AK235" s="3">
        <v>4</v>
      </c>
      <c r="AL235" s="3">
        <f t="shared" si="119"/>
        <v>0.6</v>
      </c>
      <c r="AM235" s="3">
        <v>1</v>
      </c>
      <c r="AN235" s="3">
        <f t="shared" si="120"/>
        <v>0</v>
      </c>
      <c r="AO235" s="3">
        <v>4</v>
      </c>
      <c r="AP235" s="3">
        <f t="shared" si="121"/>
        <v>0.6</v>
      </c>
      <c r="AQ235" s="3">
        <v>4</v>
      </c>
      <c r="AR235" s="3">
        <f t="shared" si="122"/>
        <v>0.6</v>
      </c>
      <c r="AS235" s="3">
        <v>6</v>
      </c>
      <c r="AT235" s="3">
        <f t="shared" si="123"/>
        <v>1</v>
      </c>
      <c r="AU235" s="3">
        <f t="shared" si="124"/>
        <v>0.55999999999999994</v>
      </c>
      <c r="AV235" s="3">
        <v>3</v>
      </c>
      <c r="AW235" s="3">
        <f t="shared" si="125"/>
        <v>1</v>
      </c>
      <c r="AX235" s="3">
        <v>2</v>
      </c>
      <c r="AY235" s="3">
        <f t="shared" si="126"/>
        <v>0.5</v>
      </c>
      <c r="AZ235" s="3">
        <v>2</v>
      </c>
      <c r="BA235" s="3">
        <f t="shared" si="127"/>
        <v>0.5</v>
      </c>
      <c r="BB235" s="3">
        <f t="shared" si="128"/>
        <v>0.66666666666666663</v>
      </c>
      <c r="BC235" s="3">
        <v>3</v>
      </c>
      <c r="BD235" s="3">
        <f t="shared" si="129"/>
        <v>1</v>
      </c>
      <c r="BE235" s="3">
        <v>3</v>
      </c>
      <c r="BF235" s="3">
        <f t="shared" si="130"/>
        <v>1</v>
      </c>
      <c r="BG235" s="3">
        <v>3</v>
      </c>
      <c r="BH235" s="3">
        <f t="shared" si="131"/>
        <v>1</v>
      </c>
      <c r="BI235" s="3">
        <f t="shared" si="132"/>
        <v>1</v>
      </c>
      <c r="BJ235" s="3">
        <f t="shared" si="102"/>
        <v>0.70444444444444443</v>
      </c>
    </row>
    <row r="236" spans="1:62" ht="15" x14ac:dyDescent="0.2">
      <c r="A236" s="3" t="s">
        <v>1947</v>
      </c>
      <c r="B236" s="21" t="s">
        <v>3137</v>
      </c>
      <c r="F236" s="3">
        <v>5</v>
      </c>
      <c r="G236" s="3">
        <f t="shared" si="103"/>
        <v>1</v>
      </c>
      <c r="H236" s="3">
        <v>5</v>
      </c>
      <c r="I236" s="3">
        <f t="shared" si="104"/>
        <v>1</v>
      </c>
      <c r="J236" s="3">
        <v>5</v>
      </c>
      <c r="K236" s="3">
        <f t="shared" si="105"/>
        <v>1</v>
      </c>
      <c r="L236" s="3">
        <f t="shared" si="106"/>
        <v>1</v>
      </c>
      <c r="M236" s="3">
        <v>5</v>
      </c>
      <c r="N236" s="3">
        <f t="shared" si="134"/>
        <v>1</v>
      </c>
      <c r="O236" s="3">
        <v>5</v>
      </c>
      <c r="P236" s="3">
        <f t="shared" si="134"/>
        <v>1</v>
      </c>
      <c r="Q236" s="3">
        <v>5</v>
      </c>
      <c r="R236" s="3">
        <f t="shared" si="108"/>
        <v>1</v>
      </c>
      <c r="S236" s="3">
        <f t="shared" si="109"/>
        <v>1</v>
      </c>
      <c r="T236" s="3">
        <v>5</v>
      </c>
      <c r="U236" s="3">
        <f t="shared" si="110"/>
        <v>0.8</v>
      </c>
      <c r="V236" s="3">
        <v>5</v>
      </c>
      <c r="W236" s="3">
        <f t="shared" si="111"/>
        <v>0.8</v>
      </c>
      <c r="X236" s="3">
        <v>5</v>
      </c>
      <c r="Y236" s="3">
        <f t="shared" si="112"/>
        <v>0.8</v>
      </c>
      <c r="Z236" s="3">
        <v>5</v>
      </c>
      <c r="AA236" s="3">
        <f t="shared" si="113"/>
        <v>0.8</v>
      </c>
      <c r="AB236" s="3">
        <v>5</v>
      </c>
      <c r="AC236" s="3">
        <f t="shared" si="114"/>
        <v>0.8</v>
      </c>
      <c r="AD236" s="3">
        <v>5</v>
      </c>
      <c r="AE236" s="3">
        <f t="shared" si="115"/>
        <v>0.8</v>
      </c>
      <c r="AF236" s="3">
        <v>5</v>
      </c>
      <c r="AG236" s="3">
        <f t="shared" si="116"/>
        <v>0.8</v>
      </c>
      <c r="AH236" s="3">
        <v>5</v>
      </c>
      <c r="AI236" s="3">
        <f t="shared" si="117"/>
        <v>0.8</v>
      </c>
      <c r="AJ236" s="3">
        <f t="shared" si="118"/>
        <v>0.79999999999999993</v>
      </c>
      <c r="AK236" s="3">
        <v>5</v>
      </c>
      <c r="AL236" s="3">
        <f t="shared" si="119"/>
        <v>0.8</v>
      </c>
      <c r="AM236" s="3">
        <v>5</v>
      </c>
      <c r="AN236" s="3">
        <f t="shared" si="120"/>
        <v>0.8</v>
      </c>
      <c r="AO236" s="3">
        <v>5</v>
      </c>
      <c r="AP236" s="3">
        <f t="shared" si="121"/>
        <v>0.8</v>
      </c>
      <c r="AQ236" s="3">
        <v>5</v>
      </c>
      <c r="AR236" s="3">
        <f t="shared" si="122"/>
        <v>0.8</v>
      </c>
      <c r="AS236" s="3">
        <v>5</v>
      </c>
      <c r="AT236" s="3">
        <f t="shared" si="123"/>
        <v>0.8</v>
      </c>
      <c r="AU236" s="3">
        <f t="shared" si="124"/>
        <v>0.8</v>
      </c>
      <c r="AV236" s="3">
        <v>3</v>
      </c>
      <c r="AW236" s="3">
        <f t="shared" si="125"/>
        <v>1</v>
      </c>
      <c r="AX236" s="3">
        <v>3</v>
      </c>
      <c r="AY236" s="3">
        <f t="shared" si="126"/>
        <v>1</v>
      </c>
      <c r="AZ236" s="3">
        <v>3</v>
      </c>
      <c r="BA236" s="3">
        <f t="shared" si="127"/>
        <v>1</v>
      </c>
      <c r="BB236" s="3">
        <f t="shared" si="128"/>
        <v>1</v>
      </c>
      <c r="BC236" s="3">
        <v>3</v>
      </c>
      <c r="BD236" s="3">
        <f t="shared" si="129"/>
        <v>1</v>
      </c>
      <c r="BE236" s="3">
        <v>3</v>
      </c>
      <c r="BF236" s="3">
        <f t="shared" si="130"/>
        <v>1</v>
      </c>
      <c r="BH236" s="3" t="str">
        <f t="shared" si="131"/>
        <v/>
      </c>
      <c r="BI236" s="3">
        <f t="shared" si="132"/>
        <v>1</v>
      </c>
      <c r="BJ236" s="3">
        <f t="shared" si="102"/>
        <v>0.93333333333333324</v>
      </c>
    </row>
    <row r="237" spans="1:62" ht="15" x14ac:dyDescent="0.2">
      <c r="A237" s="3" t="s">
        <v>1948</v>
      </c>
      <c r="B237" s="21" t="s">
        <v>3139</v>
      </c>
      <c r="C237" s="3">
        <v>66115</v>
      </c>
      <c r="D237" s="3" t="s">
        <v>124</v>
      </c>
      <c r="E237" s="3" t="s">
        <v>1677</v>
      </c>
      <c r="F237" s="3">
        <v>5</v>
      </c>
      <c r="G237" s="3">
        <f t="shared" si="103"/>
        <v>1</v>
      </c>
      <c r="H237" s="3">
        <v>5</v>
      </c>
      <c r="I237" s="3">
        <f t="shared" si="104"/>
        <v>1</v>
      </c>
      <c r="J237" s="3">
        <v>5</v>
      </c>
      <c r="K237" s="3">
        <f t="shared" si="105"/>
        <v>1</v>
      </c>
      <c r="L237" s="3">
        <f t="shared" si="106"/>
        <v>1</v>
      </c>
      <c r="M237" s="3">
        <v>4</v>
      </c>
      <c r="N237" s="3">
        <f t="shared" si="134"/>
        <v>0.75</v>
      </c>
      <c r="O237" s="3">
        <v>5</v>
      </c>
      <c r="P237" s="3">
        <f t="shared" si="134"/>
        <v>1</v>
      </c>
      <c r="Q237" s="3">
        <v>5</v>
      </c>
      <c r="R237" s="3">
        <f t="shared" si="108"/>
        <v>1</v>
      </c>
      <c r="S237" s="3">
        <f t="shared" si="109"/>
        <v>0.91666666666666663</v>
      </c>
      <c r="T237" s="3">
        <v>0</v>
      </c>
      <c r="U237" s="3">
        <f t="shared" si="110"/>
        <v>-0.2</v>
      </c>
      <c r="V237" s="3">
        <v>2</v>
      </c>
      <c r="W237" s="3">
        <f t="shared" si="111"/>
        <v>0.2</v>
      </c>
      <c r="X237" s="3">
        <v>0</v>
      </c>
      <c r="Y237" s="3">
        <f t="shared" si="112"/>
        <v>-0.2</v>
      </c>
      <c r="Z237" s="3">
        <v>5</v>
      </c>
      <c r="AA237" s="3">
        <f t="shared" si="113"/>
        <v>0.8</v>
      </c>
      <c r="AB237" s="3">
        <v>3</v>
      </c>
      <c r="AC237" s="3">
        <f t="shared" si="114"/>
        <v>0.4</v>
      </c>
      <c r="AD237" s="3">
        <v>1</v>
      </c>
      <c r="AE237" s="3">
        <f t="shared" si="115"/>
        <v>0</v>
      </c>
      <c r="AF237" s="3">
        <v>0</v>
      </c>
      <c r="AG237" s="3">
        <f t="shared" si="116"/>
        <v>-0.2</v>
      </c>
      <c r="AH237" s="3">
        <v>1</v>
      </c>
      <c r="AI237" s="3">
        <f t="shared" si="117"/>
        <v>0</v>
      </c>
      <c r="AJ237" s="3">
        <f t="shared" si="118"/>
        <v>0.1</v>
      </c>
      <c r="AK237" s="3">
        <v>4</v>
      </c>
      <c r="AL237" s="3">
        <f t="shared" si="119"/>
        <v>0.6</v>
      </c>
      <c r="AM237" s="3">
        <v>0</v>
      </c>
      <c r="AN237" s="3">
        <f t="shared" si="120"/>
        <v>-0.2</v>
      </c>
      <c r="AO237" s="3">
        <v>5</v>
      </c>
      <c r="AP237" s="3">
        <f t="shared" si="121"/>
        <v>0.8</v>
      </c>
      <c r="AQ237" s="3">
        <v>5</v>
      </c>
      <c r="AR237" s="3">
        <f t="shared" si="122"/>
        <v>0.8</v>
      </c>
      <c r="AS237" s="3">
        <v>1</v>
      </c>
      <c r="AT237" s="3">
        <f t="shared" si="123"/>
        <v>0</v>
      </c>
      <c r="AU237" s="3">
        <f t="shared" si="124"/>
        <v>0.4</v>
      </c>
      <c r="AV237" s="3">
        <v>3</v>
      </c>
      <c r="AW237" s="3">
        <f t="shared" si="125"/>
        <v>1</v>
      </c>
      <c r="AX237" s="3">
        <v>2</v>
      </c>
      <c r="AY237" s="3">
        <f t="shared" si="126"/>
        <v>0.5</v>
      </c>
      <c r="AZ237" s="3">
        <v>2</v>
      </c>
      <c r="BA237" s="3">
        <f t="shared" si="127"/>
        <v>0.5</v>
      </c>
      <c r="BB237" s="3">
        <f t="shared" si="128"/>
        <v>0.66666666666666663</v>
      </c>
      <c r="BC237" s="3">
        <v>0</v>
      </c>
      <c r="BD237" s="3">
        <f t="shared" si="129"/>
        <v>-0.5</v>
      </c>
      <c r="BE237" s="3">
        <v>2</v>
      </c>
      <c r="BF237" s="3">
        <f t="shared" si="130"/>
        <v>0.5</v>
      </c>
      <c r="BG237" s="3">
        <v>0</v>
      </c>
      <c r="BH237" s="3">
        <f t="shared" si="131"/>
        <v>-0.5</v>
      </c>
      <c r="BI237" s="3">
        <f t="shared" si="132"/>
        <v>-0.16666666666666666</v>
      </c>
      <c r="BJ237" s="3">
        <f t="shared" si="102"/>
        <v>0.4861111111111111</v>
      </c>
    </row>
    <row r="238" spans="1:62" ht="15" x14ac:dyDescent="0.2">
      <c r="A238" s="3" t="s">
        <v>1956</v>
      </c>
      <c r="B238" s="21" t="s">
        <v>3151</v>
      </c>
      <c r="C238" s="3" t="s">
        <v>1957</v>
      </c>
      <c r="D238" s="3" t="s">
        <v>124</v>
      </c>
      <c r="E238" s="3" t="s">
        <v>902</v>
      </c>
      <c r="F238" s="3">
        <v>5</v>
      </c>
      <c r="G238" s="3">
        <f t="shared" si="103"/>
        <v>1</v>
      </c>
      <c r="H238" s="3">
        <v>5</v>
      </c>
      <c r="I238" s="3">
        <f t="shared" si="104"/>
        <v>1</v>
      </c>
      <c r="J238" s="3">
        <v>5</v>
      </c>
      <c r="K238" s="3">
        <f t="shared" si="105"/>
        <v>1</v>
      </c>
      <c r="L238" s="3">
        <f t="shared" si="106"/>
        <v>1</v>
      </c>
      <c r="M238" s="3">
        <v>5</v>
      </c>
      <c r="N238" s="3">
        <f t="shared" si="134"/>
        <v>1</v>
      </c>
      <c r="O238" s="3">
        <v>5</v>
      </c>
      <c r="P238" s="3">
        <f t="shared" si="134"/>
        <v>1</v>
      </c>
      <c r="Q238" s="3">
        <v>4</v>
      </c>
      <c r="R238" s="3">
        <f t="shared" si="108"/>
        <v>0.75</v>
      </c>
      <c r="S238" s="3">
        <f t="shared" si="109"/>
        <v>0.91666666666666663</v>
      </c>
      <c r="T238" s="3">
        <v>2</v>
      </c>
      <c r="U238" s="3">
        <f t="shared" si="110"/>
        <v>0.2</v>
      </c>
      <c r="V238" s="3">
        <v>1</v>
      </c>
      <c r="W238" s="3">
        <f t="shared" si="111"/>
        <v>0</v>
      </c>
      <c r="X238" s="3">
        <v>1</v>
      </c>
      <c r="Y238" s="3">
        <f t="shared" si="112"/>
        <v>0</v>
      </c>
      <c r="Z238" s="3">
        <v>0</v>
      </c>
      <c r="AA238" s="3">
        <f t="shared" si="113"/>
        <v>-0.2</v>
      </c>
      <c r="AB238" s="3">
        <v>3</v>
      </c>
      <c r="AC238" s="3">
        <f t="shared" si="114"/>
        <v>0.4</v>
      </c>
      <c r="AD238" s="3">
        <v>0</v>
      </c>
      <c r="AE238" s="3">
        <f t="shared" si="115"/>
        <v>-0.2</v>
      </c>
      <c r="AF238" s="3">
        <v>2</v>
      </c>
      <c r="AG238" s="3">
        <f t="shared" si="116"/>
        <v>0.2</v>
      </c>
      <c r="AH238" s="3">
        <v>0</v>
      </c>
      <c r="AI238" s="3">
        <f t="shared" si="117"/>
        <v>-0.2</v>
      </c>
      <c r="AJ238" s="3">
        <f t="shared" si="118"/>
        <v>2.5000000000000001E-2</v>
      </c>
      <c r="AK238" s="3">
        <v>4</v>
      </c>
      <c r="AL238" s="3">
        <f t="shared" si="119"/>
        <v>0.6</v>
      </c>
      <c r="AM238" s="3">
        <v>1</v>
      </c>
      <c r="AN238" s="3">
        <f t="shared" si="120"/>
        <v>0</v>
      </c>
      <c r="AO238" s="3">
        <v>3</v>
      </c>
      <c r="AP238" s="3">
        <f t="shared" si="121"/>
        <v>0.4</v>
      </c>
      <c r="AQ238" s="3">
        <v>1</v>
      </c>
      <c r="AR238" s="3">
        <f t="shared" si="122"/>
        <v>0</v>
      </c>
      <c r="AS238" s="3">
        <v>1</v>
      </c>
      <c r="AT238" s="3">
        <f t="shared" si="123"/>
        <v>0</v>
      </c>
      <c r="AU238" s="3">
        <f t="shared" si="124"/>
        <v>0.2</v>
      </c>
      <c r="AV238" s="3">
        <v>2</v>
      </c>
      <c r="AW238" s="3">
        <f t="shared" si="125"/>
        <v>0.5</v>
      </c>
      <c r="AX238" s="3">
        <v>3</v>
      </c>
      <c r="AY238" s="3">
        <f t="shared" si="126"/>
        <v>1</v>
      </c>
      <c r="AZ238" s="3">
        <v>2</v>
      </c>
      <c r="BA238" s="3">
        <f t="shared" si="127"/>
        <v>0.5</v>
      </c>
      <c r="BB238" s="3">
        <f t="shared" si="128"/>
        <v>0.66666666666666663</v>
      </c>
      <c r="BC238" s="3">
        <v>0</v>
      </c>
      <c r="BD238" s="3">
        <f t="shared" si="129"/>
        <v>-0.5</v>
      </c>
      <c r="BE238" s="3">
        <v>3</v>
      </c>
      <c r="BF238" s="3">
        <f t="shared" si="130"/>
        <v>1</v>
      </c>
      <c r="BG238" s="3">
        <v>3</v>
      </c>
      <c r="BH238" s="3">
        <f t="shared" si="131"/>
        <v>1</v>
      </c>
      <c r="BI238" s="3">
        <f t="shared" si="132"/>
        <v>0.5</v>
      </c>
      <c r="BJ238" s="3">
        <f t="shared" si="102"/>
        <v>0.55138888888888882</v>
      </c>
    </row>
    <row r="239" spans="1:62" ht="15" x14ac:dyDescent="0.2">
      <c r="B239" s="21" t="s">
        <v>3137</v>
      </c>
      <c r="C239" s="3" t="s">
        <v>1965</v>
      </c>
      <c r="D239" s="3" t="s">
        <v>144</v>
      </c>
      <c r="E239" s="3" t="s">
        <v>1966</v>
      </c>
      <c r="G239" s="3">
        <f t="shared" si="103"/>
        <v>-0.25</v>
      </c>
      <c r="I239" s="3">
        <f t="shared" si="104"/>
        <v>-0.25</v>
      </c>
      <c r="K239" s="3">
        <f t="shared" si="105"/>
        <v>-0.25</v>
      </c>
      <c r="L239" s="3" t="str">
        <f t="shared" si="106"/>
        <v/>
      </c>
      <c r="N239" s="3">
        <f t="shared" si="134"/>
        <v>-0.25</v>
      </c>
      <c r="P239" s="3">
        <f t="shared" si="134"/>
        <v>-0.25</v>
      </c>
      <c r="R239" s="3">
        <f t="shared" si="108"/>
        <v>-0.25</v>
      </c>
      <c r="S239" s="3" t="str">
        <f t="shared" si="109"/>
        <v/>
      </c>
      <c r="U239" s="3" t="str">
        <f t="shared" si="110"/>
        <v/>
      </c>
      <c r="W239" s="3" t="str">
        <f t="shared" si="111"/>
        <v/>
      </c>
      <c r="Y239" s="3" t="str">
        <f t="shared" si="112"/>
        <v/>
      </c>
      <c r="AA239" s="3" t="str">
        <f t="shared" si="113"/>
        <v/>
      </c>
      <c r="AC239" s="3" t="str">
        <f t="shared" si="114"/>
        <v/>
      </c>
      <c r="AE239" s="3" t="str">
        <f t="shared" si="115"/>
        <v/>
      </c>
      <c r="AG239" s="3" t="str">
        <f t="shared" si="116"/>
        <v/>
      </c>
      <c r="AI239" s="3" t="str">
        <f t="shared" si="117"/>
        <v/>
      </c>
      <c r="AJ239" s="3" t="str">
        <f t="shared" si="118"/>
        <v/>
      </c>
      <c r="AL239" s="3" t="str">
        <f t="shared" si="119"/>
        <v/>
      </c>
      <c r="AN239" s="3" t="str">
        <f t="shared" si="120"/>
        <v/>
      </c>
      <c r="AP239" s="3" t="str">
        <f t="shared" si="121"/>
        <v/>
      </c>
      <c r="AR239" s="3" t="str">
        <f t="shared" si="122"/>
        <v/>
      </c>
      <c r="AT239" s="3" t="str">
        <f t="shared" si="123"/>
        <v/>
      </c>
      <c r="AU239" s="3" t="str">
        <f t="shared" si="124"/>
        <v/>
      </c>
      <c r="AW239" s="3" t="str">
        <f t="shared" si="125"/>
        <v/>
      </c>
      <c r="AY239" s="3" t="str">
        <f t="shared" si="126"/>
        <v/>
      </c>
      <c r="BA239" s="3" t="str">
        <f t="shared" si="127"/>
        <v/>
      </c>
      <c r="BB239" s="3" t="str">
        <f t="shared" si="128"/>
        <v/>
      </c>
      <c r="BD239" s="3" t="str">
        <f t="shared" si="129"/>
        <v/>
      </c>
      <c r="BF239" s="3" t="str">
        <f t="shared" si="130"/>
        <v/>
      </c>
      <c r="BH239" s="3" t="str">
        <f t="shared" si="131"/>
        <v/>
      </c>
      <c r="BI239" s="3" t="str">
        <f t="shared" si="132"/>
        <v/>
      </c>
      <c r="BJ239" s="3" t="str">
        <f t="shared" si="102"/>
        <v/>
      </c>
    </row>
    <row r="240" spans="1:62" ht="15" x14ac:dyDescent="0.2">
      <c r="A240" s="3" t="s">
        <v>1967</v>
      </c>
      <c r="B240" s="21" t="s">
        <v>3140</v>
      </c>
      <c r="C240" s="3" t="s">
        <v>1968</v>
      </c>
      <c r="D240" s="3" t="s">
        <v>144</v>
      </c>
      <c r="E240" s="3" t="s">
        <v>1969</v>
      </c>
      <c r="F240" s="3">
        <v>5</v>
      </c>
      <c r="G240" s="3">
        <f t="shared" si="103"/>
        <v>1</v>
      </c>
      <c r="H240" s="3">
        <v>5</v>
      </c>
      <c r="I240" s="3">
        <f t="shared" si="104"/>
        <v>1</v>
      </c>
      <c r="J240" s="3">
        <v>3</v>
      </c>
      <c r="K240" s="3">
        <f t="shared" si="105"/>
        <v>0.5</v>
      </c>
      <c r="L240" s="3">
        <f t="shared" si="106"/>
        <v>0.83333333333333337</v>
      </c>
      <c r="M240" s="3">
        <v>5</v>
      </c>
      <c r="N240" s="3">
        <f t="shared" si="134"/>
        <v>1</v>
      </c>
      <c r="O240" s="3">
        <v>4</v>
      </c>
      <c r="P240" s="3">
        <f t="shared" si="134"/>
        <v>0.75</v>
      </c>
      <c r="Q240" s="3">
        <v>5</v>
      </c>
      <c r="R240" s="3">
        <f t="shared" si="108"/>
        <v>1</v>
      </c>
      <c r="S240" s="3">
        <f t="shared" si="109"/>
        <v>0.91666666666666663</v>
      </c>
      <c r="T240" s="3">
        <v>3</v>
      </c>
      <c r="U240" s="3">
        <f t="shared" si="110"/>
        <v>0.4</v>
      </c>
      <c r="V240" s="3">
        <v>1</v>
      </c>
      <c r="W240" s="3">
        <f t="shared" si="111"/>
        <v>0</v>
      </c>
      <c r="X240" s="3">
        <v>1</v>
      </c>
      <c r="Y240" s="3">
        <f t="shared" si="112"/>
        <v>0</v>
      </c>
      <c r="Z240" s="3">
        <v>1</v>
      </c>
      <c r="AA240" s="3">
        <f t="shared" si="113"/>
        <v>0</v>
      </c>
      <c r="AB240" s="3">
        <v>0</v>
      </c>
      <c r="AC240" s="3">
        <f t="shared" si="114"/>
        <v>-0.2</v>
      </c>
      <c r="AD240" s="3">
        <v>0</v>
      </c>
      <c r="AE240" s="3">
        <f t="shared" si="115"/>
        <v>-0.2</v>
      </c>
      <c r="AF240" s="3">
        <v>1</v>
      </c>
      <c r="AG240" s="3">
        <f t="shared" si="116"/>
        <v>0</v>
      </c>
      <c r="AH240" s="3">
        <v>1</v>
      </c>
      <c r="AI240" s="3">
        <f t="shared" si="117"/>
        <v>0</v>
      </c>
      <c r="AJ240" s="3">
        <f t="shared" si="118"/>
        <v>0</v>
      </c>
      <c r="AK240" s="3">
        <v>1</v>
      </c>
      <c r="AL240" s="3">
        <f t="shared" si="119"/>
        <v>0</v>
      </c>
      <c r="AM240" s="3">
        <v>0</v>
      </c>
      <c r="AN240" s="3">
        <f t="shared" si="120"/>
        <v>-0.2</v>
      </c>
      <c r="AO240" s="3">
        <v>1</v>
      </c>
      <c r="AP240" s="3">
        <f t="shared" si="121"/>
        <v>0</v>
      </c>
      <c r="AQ240" s="3">
        <v>0</v>
      </c>
      <c r="AR240" s="3">
        <f t="shared" si="122"/>
        <v>-0.2</v>
      </c>
      <c r="AS240" s="3">
        <v>0</v>
      </c>
      <c r="AT240" s="3">
        <f t="shared" si="123"/>
        <v>-0.2</v>
      </c>
      <c r="AU240" s="3">
        <f t="shared" si="124"/>
        <v>-0.12000000000000002</v>
      </c>
      <c r="AV240" s="3">
        <v>3</v>
      </c>
      <c r="AW240" s="3">
        <f t="shared" si="125"/>
        <v>1</v>
      </c>
      <c r="AX240" s="3">
        <v>3</v>
      </c>
      <c r="AY240" s="3">
        <f t="shared" si="126"/>
        <v>1</v>
      </c>
      <c r="AZ240" s="3">
        <v>3</v>
      </c>
      <c r="BA240" s="3">
        <f t="shared" si="127"/>
        <v>1</v>
      </c>
      <c r="BB240" s="3">
        <f t="shared" si="128"/>
        <v>1</v>
      </c>
      <c r="BC240" s="3">
        <v>0</v>
      </c>
      <c r="BD240" s="3">
        <f t="shared" si="129"/>
        <v>-0.5</v>
      </c>
      <c r="BE240" s="3">
        <v>3</v>
      </c>
      <c r="BF240" s="3">
        <f t="shared" si="130"/>
        <v>1</v>
      </c>
      <c r="BG240" s="3">
        <v>3</v>
      </c>
      <c r="BH240" s="3">
        <f t="shared" si="131"/>
        <v>1</v>
      </c>
      <c r="BI240" s="3">
        <f t="shared" si="132"/>
        <v>0.5</v>
      </c>
      <c r="BJ240" s="3">
        <f t="shared" si="102"/>
        <v>0.52166666666666661</v>
      </c>
    </row>
    <row r="241" spans="1:62" ht="15" x14ac:dyDescent="0.2">
      <c r="A241" s="3" t="s">
        <v>1980</v>
      </c>
      <c r="B241" s="21" t="s">
        <v>3140</v>
      </c>
      <c r="C241" s="3" t="s">
        <v>1981</v>
      </c>
      <c r="D241" s="3" t="s">
        <v>144</v>
      </c>
      <c r="E241" s="3" t="s">
        <v>187</v>
      </c>
      <c r="F241" s="3">
        <v>5</v>
      </c>
      <c r="G241" s="3">
        <f t="shared" si="103"/>
        <v>1</v>
      </c>
      <c r="H241" s="3">
        <v>5</v>
      </c>
      <c r="I241" s="3">
        <f t="shared" si="104"/>
        <v>1</v>
      </c>
      <c r="J241" s="3">
        <v>4</v>
      </c>
      <c r="K241" s="3">
        <f t="shared" si="105"/>
        <v>0.75</v>
      </c>
      <c r="L241" s="3">
        <f t="shared" si="106"/>
        <v>0.91666666666666663</v>
      </c>
      <c r="M241" s="3">
        <v>5</v>
      </c>
      <c r="N241" s="3">
        <f t="shared" si="134"/>
        <v>1</v>
      </c>
      <c r="O241" s="3">
        <v>5</v>
      </c>
      <c r="P241" s="3">
        <f t="shared" si="134"/>
        <v>1</v>
      </c>
      <c r="Q241" s="3">
        <v>4</v>
      </c>
      <c r="R241" s="3">
        <f t="shared" si="108"/>
        <v>0.75</v>
      </c>
      <c r="S241" s="3">
        <f t="shared" si="109"/>
        <v>0.91666666666666663</v>
      </c>
      <c r="T241" s="3">
        <v>4</v>
      </c>
      <c r="U241" s="3">
        <f t="shared" si="110"/>
        <v>0.6</v>
      </c>
      <c r="V241" s="3">
        <v>1</v>
      </c>
      <c r="W241" s="3">
        <f t="shared" si="111"/>
        <v>0</v>
      </c>
      <c r="X241" s="3">
        <v>2</v>
      </c>
      <c r="Y241" s="3">
        <f t="shared" si="112"/>
        <v>0.2</v>
      </c>
      <c r="Z241" s="3">
        <v>1</v>
      </c>
      <c r="AA241" s="3">
        <f t="shared" si="113"/>
        <v>0</v>
      </c>
      <c r="AB241" s="3">
        <v>1</v>
      </c>
      <c r="AC241" s="3">
        <f t="shared" si="114"/>
        <v>0</v>
      </c>
      <c r="AD241" s="3">
        <v>1</v>
      </c>
      <c r="AE241" s="3">
        <f t="shared" si="115"/>
        <v>0</v>
      </c>
      <c r="AF241" s="3">
        <v>2</v>
      </c>
      <c r="AG241" s="3">
        <f t="shared" si="116"/>
        <v>0.2</v>
      </c>
      <c r="AH241" s="3">
        <v>0</v>
      </c>
      <c r="AI241" s="3">
        <f t="shared" si="117"/>
        <v>-0.2</v>
      </c>
      <c r="AJ241" s="3">
        <f t="shared" si="118"/>
        <v>0.1</v>
      </c>
      <c r="AK241" s="3">
        <v>1</v>
      </c>
      <c r="AL241" s="3">
        <f t="shared" si="119"/>
        <v>0</v>
      </c>
      <c r="AM241" s="3">
        <v>0</v>
      </c>
      <c r="AN241" s="3">
        <f t="shared" si="120"/>
        <v>-0.2</v>
      </c>
      <c r="AO241" s="3">
        <v>3</v>
      </c>
      <c r="AP241" s="3">
        <f t="shared" si="121"/>
        <v>0.4</v>
      </c>
      <c r="AQ241" s="3">
        <v>3</v>
      </c>
      <c r="AR241" s="3">
        <f t="shared" si="122"/>
        <v>0.4</v>
      </c>
      <c r="AS241" s="3">
        <v>2</v>
      </c>
      <c r="AT241" s="3">
        <f t="shared" si="123"/>
        <v>0.2</v>
      </c>
      <c r="AU241" s="3">
        <f t="shared" si="124"/>
        <v>0.16</v>
      </c>
      <c r="AV241" s="3">
        <v>3</v>
      </c>
      <c r="AW241" s="3">
        <f t="shared" si="125"/>
        <v>1</v>
      </c>
      <c r="AX241" s="3">
        <v>3</v>
      </c>
      <c r="AY241" s="3">
        <f t="shared" si="126"/>
        <v>1</v>
      </c>
      <c r="AZ241" s="3">
        <v>2</v>
      </c>
      <c r="BA241" s="3">
        <f t="shared" si="127"/>
        <v>0.5</v>
      </c>
      <c r="BB241" s="3">
        <f t="shared" si="128"/>
        <v>0.83333333333333337</v>
      </c>
      <c r="BC241" s="3">
        <v>2</v>
      </c>
      <c r="BD241" s="3">
        <f t="shared" si="129"/>
        <v>0.5</v>
      </c>
      <c r="BE241" s="3">
        <v>3</v>
      </c>
      <c r="BF241" s="3">
        <f t="shared" si="130"/>
        <v>1</v>
      </c>
      <c r="BG241" s="3">
        <v>2</v>
      </c>
      <c r="BH241" s="3">
        <f t="shared" si="131"/>
        <v>0.5</v>
      </c>
      <c r="BI241" s="3">
        <f t="shared" si="132"/>
        <v>0.66666666666666663</v>
      </c>
      <c r="BJ241" s="3">
        <f t="shared" si="102"/>
        <v>0.59888888888888892</v>
      </c>
    </row>
    <row r="242" spans="1:62" ht="15" x14ac:dyDescent="0.2">
      <c r="A242" s="3" t="s">
        <v>1990</v>
      </c>
      <c r="B242" s="21" t="s">
        <v>3150</v>
      </c>
      <c r="C242" s="3" t="s">
        <v>1991</v>
      </c>
      <c r="D242" s="3" t="s">
        <v>113</v>
      </c>
      <c r="E242" s="3" t="s">
        <v>1245</v>
      </c>
      <c r="F242" s="3">
        <v>4</v>
      </c>
      <c r="G242" s="3">
        <f t="shared" si="103"/>
        <v>0.75</v>
      </c>
      <c r="H242" s="3">
        <v>5</v>
      </c>
      <c r="I242" s="3">
        <f t="shared" si="104"/>
        <v>1</v>
      </c>
      <c r="J242" s="3">
        <v>4</v>
      </c>
      <c r="K242" s="3">
        <f t="shared" si="105"/>
        <v>0.75</v>
      </c>
      <c r="L242" s="3">
        <f t="shared" si="106"/>
        <v>0.83333333333333337</v>
      </c>
      <c r="M242" s="3">
        <v>5</v>
      </c>
      <c r="N242" s="3">
        <f t="shared" si="134"/>
        <v>1</v>
      </c>
      <c r="O242" s="3">
        <v>5</v>
      </c>
      <c r="P242" s="3">
        <f t="shared" si="134"/>
        <v>1</v>
      </c>
      <c r="Q242" s="3">
        <v>4</v>
      </c>
      <c r="R242" s="3">
        <f t="shared" si="108"/>
        <v>0.75</v>
      </c>
      <c r="S242" s="3">
        <f t="shared" si="109"/>
        <v>0.91666666666666663</v>
      </c>
      <c r="T242" s="3">
        <v>3</v>
      </c>
      <c r="U242" s="3">
        <f t="shared" si="110"/>
        <v>0.4</v>
      </c>
      <c r="V242" s="3">
        <v>2</v>
      </c>
      <c r="W242" s="3">
        <f t="shared" si="111"/>
        <v>0.2</v>
      </c>
      <c r="X242" s="3">
        <v>1</v>
      </c>
      <c r="Y242" s="3">
        <f t="shared" si="112"/>
        <v>0</v>
      </c>
      <c r="Z242" s="3">
        <v>3</v>
      </c>
      <c r="AA242" s="3">
        <f t="shared" si="113"/>
        <v>0.4</v>
      </c>
      <c r="AB242" s="3">
        <v>1</v>
      </c>
      <c r="AC242" s="3">
        <f t="shared" si="114"/>
        <v>0</v>
      </c>
      <c r="AD242" s="3">
        <v>1</v>
      </c>
      <c r="AE242" s="3">
        <f t="shared" si="115"/>
        <v>0</v>
      </c>
      <c r="AF242" s="3">
        <v>0</v>
      </c>
      <c r="AG242" s="3">
        <f t="shared" si="116"/>
        <v>-0.2</v>
      </c>
      <c r="AH242" s="3">
        <v>1</v>
      </c>
      <c r="AI242" s="3">
        <f t="shared" si="117"/>
        <v>0</v>
      </c>
      <c r="AJ242" s="3">
        <f t="shared" si="118"/>
        <v>0.1</v>
      </c>
      <c r="AK242" s="3">
        <v>4</v>
      </c>
      <c r="AL242" s="3">
        <f t="shared" si="119"/>
        <v>0.6</v>
      </c>
      <c r="AM242" s="3">
        <v>3</v>
      </c>
      <c r="AN242" s="3">
        <f t="shared" si="120"/>
        <v>0.4</v>
      </c>
      <c r="AO242" s="3">
        <v>1</v>
      </c>
      <c r="AP242" s="3">
        <f t="shared" si="121"/>
        <v>0</v>
      </c>
      <c r="AQ242" s="3">
        <v>1</v>
      </c>
      <c r="AR242" s="3">
        <f t="shared" si="122"/>
        <v>0</v>
      </c>
      <c r="AS242" s="3">
        <v>4</v>
      </c>
      <c r="AT242" s="3">
        <f t="shared" si="123"/>
        <v>0.6</v>
      </c>
      <c r="AU242" s="3">
        <f t="shared" si="124"/>
        <v>0.32</v>
      </c>
      <c r="AV242" s="3">
        <v>2</v>
      </c>
      <c r="AW242" s="3">
        <f t="shared" si="125"/>
        <v>0.5</v>
      </c>
      <c r="AX242" s="3">
        <v>2</v>
      </c>
      <c r="AY242" s="3">
        <f t="shared" si="126"/>
        <v>0.5</v>
      </c>
      <c r="AZ242" s="3">
        <v>2</v>
      </c>
      <c r="BA242" s="3">
        <f t="shared" si="127"/>
        <v>0.5</v>
      </c>
      <c r="BB242" s="3">
        <f t="shared" si="128"/>
        <v>0.5</v>
      </c>
      <c r="BC242" s="3">
        <v>1</v>
      </c>
      <c r="BD242" s="3">
        <f t="shared" si="129"/>
        <v>0</v>
      </c>
      <c r="BE242" s="3">
        <v>3</v>
      </c>
      <c r="BF242" s="3">
        <f t="shared" si="130"/>
        <v>1</v>
      </c>
      <c r="BG242" s="3">
        <v>2</v>
      </c>
      <c r="BH242" s="3">
        <f t="shared" si="131"/>
        <v>0.5</v>
      </c>
      <c r="BI242" s="3">
        <f t="shared" si="132"/>
        <v>0.5</v>
      </c>
      <c r="BJ242" s="3">
        <f t="shared" si="102"/>
        <v>0.52833333333333332</v>
      </c>
    </row>
    <row r="243" spans="1:62" ht="15" x14ac:dyDescent="0.2">
      <c r="A243" s="3" t="s">
        <v>2001</v>
      </c>
      <c r="B243" s="21" t="s">
        <v>3139</v>
      </c>
      <c r="C243" s="3" t="s">
        <v>2002</v>
      </c>
      <c r="D243" s="3" t="s">
        <v>144</v>
      </c>
      <c r="E243" s="3" t="s">
        <v>622</v>
      </c>
      <c r="F243" s="3">
        <v>5</v>
      </c>
      <c r="G243" s="3">
        <f t="shared" si="103"/>
        <v>1</v>
      </c>
      <c r="H243" s="3">
        <v>5</v>
      </c>
      <c r="I243" s="3">
        <f t="shared" si="104"/>
        <v>1</v>
      </c>
      <c r="J243" s="3">
        <v>4</v>
      </c>
      <c r="K243" s="3">
        <f t="shared" si="105"/>
        <v>0.75</v>
      </c>
      <c r="L243" s="3">
        <f t="shared" si="106"/>
        <v>0.91666666666666663</v>
      </c>
      <c r="M243" s="3">
        <v>5</v>
      </c>
      <c r="N243" s="3">
        <f t="shared" si="134"/>
        <v>1</v>
      </c>
      <c r="O243" s="3">
        <v>5</v>
      </c>
      <c r="P243" s="3">
        <f t="shared" si="134"/>
        <v>1</v>
      </c>
      <c r="Q243" s="3">
        <v>5</v>
      </c>
      <c r="R243" s="3">
        <f t="shared" si="108"/>
        <v>1</v>
      </c>
      <c r="S243" s="3">
        <f t="shared" si="109"/>
        <v>1</v>
      </c>
      <c r="T243" s="3">
        <v>2</v>
      </c>
      <c r="U243" s="3">
        <f t="shared" si="110"/>
        <v>0.2</v>
      </c>
      <c r="V243" s="3">
        <v>3</v>
      </c>
      <c r="W243" s="3">
        <f t="shared" si="111"/>
        <v>0.4</v>
      </c>
      <c r="X243" s="3">
        <v>2</v>
      </c>
      <c r="Y243" s="3">
        <f t="shared" si="112"/>
        <v>0.2</v>
      </c>
      <c r="Z243" s="3">
        <v>2</v>
      </c>
      <c r="AA243" s="3">
        <f t="shared" si="113"/>
        <v>0.2</v>
      </c>
      <c r="AB243" s="3">
        <v>2</v>
      </c>
      <c r="AC243" s="3">
        <f t="shared" si="114"/>
        <v>0.2</v>
      </c>
      <c r="AD243" s="3">
        <v>1</v>
      </c>
      <c r="AE243" s="3">
        <f t="shared" si="115"/>
        <v>0</v>
      </c>
      <c r="AF243" s="3">
        <v>0</v>
      </c>
      <c r="AG243" s="3">
        <f t="shared" si="116"/>
        <v>-0.2</v>
      </c>
      <c r="AH243" s="3">
        <v>3</v>
      </c>
      <c r="AI243" s="3">
        <f t="shared" si="117"/>
        <v>0.4</v>
      </c>
      <c r="AJ243" s="3">
        <f t="shared" si="118"/>
        <v>0.17499999999999999</v>
      </c>
      <c r="AK243" s="3">
        <v>0</v>
      </c>
      <c r="AL243" s="3">
        <f t="shared" si="119"/>
        <v>-0.2</v>
      </c>
      <c r="AM243" s="3">
        <v>1</v>
      </c>
      <c r="AN243" s="3">
        <f t="shared" si="120"/>
        <v>0</v>
      </c>
      <c r="AO243" s="3">
        <v>5</v>
      </c>
      <c r="AP243" s="3">
        <f t="shared" si="121"/>
        <v>0.8</v>
      </c>
      <c r="AQ243" s="3">
        <v>0</v>
      </c>
      <c r="AR243" s="3">
        <f t="shared" si="122"/>
        <v>-0.2</v>
      </c>
      <c r="AS243" s="3">
        <v>2</v>
      </c>
      <c r="AT243" s="3">
        <f t="shared" si="123"/>
        <v>0.2</v>
      </c>
      <c r="AU243" s="3">
        <f t="shared" si="124"/>
        <v>0.12000000000000002</v>
      </c>
      <c r="AV243" s="3">
        <v>3</v>
      </c>
      <c r="AW243" s="3">
        <f t="shared" si="125"/>
        <v>1</v>
      </c>
      <c r="AX243" s="3">
        <v>3</v>
      </c>
      <c r="AY243" s="3">
        <f t="shared" si="126"/>
        <v>1</v>
      </c>
      <c r="AZ243" s="3">
        <v>3</v>
      </c>
      <c r="BA243" s="3">
        <f t="shared" si="127"/>
        <v>1</v>
      </c>
      <c r="BB243" s="3">
        <f t="shared" si="128"/>
        <v>1</v>
      </c>
      <c r="BC243" s="3">
        <v>3</v>
      </c>
      <c r="BD243" s="3">
        <f t="shared" si="129"/>
        <v>1</v>
      </c>
      <c r="BE243" s="3">
        <v>3</v>
      </c>
      <c r="BF243" s="3">
        <f t="shared" si="130"/>
        <v>1</v>
      </c>
      <c r="BG243" s="3">
        <v>3</v>
      </c>
      <c r="BH243" s="3">
        <f t="shared" si="131"/>
        <v>1</v>
      </c>
      <c r="BI243" s="3">
        <f t="shared" si="132"/>
        <v>1</v>
      </c>
      <c r="BJ243" s="3">
        <f t="shared" si="102"/>
        <v>0.70194444444444437</v>
      </c>
    </row>
    <row r="244" spans="1:62" ht="15" x14ac:dyDescent="0.2">
      <c r="A244" s="3" t="s">
        <v>2011</v>
      </c>
      <c r="B244" s="21" t="s">
        <v>3138</v>
      </c>
      <c r="C244" s="3" t="s">
        <v>2012</v>
      </c>
      <c r="D244" s="3" t="s">
        <v>113</v>
      </c>
      <c r="E244" s="3" t="s">
        <v>2013</v>
      </c>
      <c r="F244" s="3">
        <v>5</v>
      </c>
      <c r="G244" s="3">
        <f t="shared" si="103"/>
        <v>1</v>
      </c>
      <c r="H244" s="3">
        <v>5</v>
      </c>
      <c r="I244" s="3">
        <f t="shared" si="104"/>
        <v>1</v>
      </c>
      <c r="J244" s="3">
        <v>5</v>
      </c>
      <c r="K244" s="3">
        <f t="shared" si="105"/>
        <v>1</v>
      </c>
      <c r="L244" s="3">
        <f t="shared" si="106"/>
        <v>1</v>
      </c>
      <c r="M244" s="3">
        <v>5</v>
      </c>
      <c r="N244" s="3">
        <f t="shared" ref="N244:P259" si="135">(M244-1)/4</f>
        <v>1</v>
      </c>
      <c r="O244" s="3">
        <v>5</v>
      </c>
      <c r="P244" s="3">
        <f t="shared" si="135"/>
        <v>1</v>
      </c>
      <c r="Q244" s="3">
        <v>5</v>
      </c>
      <c r="R244" s="3">
        <f t="shared" si="108"/>
        <v>1</v>
      </c>
      <c r="S244" s="3">
        <f t="shared" si="109"/>
        <v>1</v>
      </c>
      <c r="T244" s="3">
        <v>5</v>
      </c>
      <c r="U244" s="3">
        <f t="shared" si="110"/>
        <v>0.8</v>
      </c>
      <c r="V244" s="3">
        <v>6</v>
      </c>
      <c r="W244" s="3">
        <f t="shared" si="111"/>
        <v>1</v>
      </c>
      <c r="X244" s="3">
        <v>4</v>
      </c>
      <c r="Y244" s="3">
        <f t="shared" si="112"/>
        <v>0.6</v>
      </c>
      <c r="Z244" s="3">
        <v>1</v>
      </c>
      <c r="AA244" s="3">
        <f t="shared" si="113"/>
        <v>0</v>
      </c>
      <c r="AB244" s="3">
        <v>6</v>
      </c>
      <c r="AC244" s="3">
        <f t="shared" si="114"/>
        <v>1</v>
      </c>
      <c r="AD244" s="3">
        <v>0</v>
      </c>
      <c r="AE244" s="3">
        <f t="shared" si="115"/>
        <v>-0.2</v>
      </c>
      <c r="AF244" s="3">
        <v>0</v>
      </c>
      <c r="AG244" s="3">
        <f t="shared" si="116"/>
        <v>-0.2</v>
      </c>
      <c r="AH244" s="3">
        <v>0</v>
      </c>
      <c r="AI244" s="3">
        <f t="shared" si="117"/>
        <v>-0.2</v>
      </c>
      <c r="AJ244" s="3">
        <f t="shared" si="118"/>
        <v>0.34999999999999992</v>
      </c>
      <c r="AK244" s="3">
        <v>6</v>
      </c>
      <c r="AL244" s="3">
        <f t="shared" si="119"/>
        <v>1</v>
      </c>
      <c r="AM244" s="3">
        <v>5</v>
      </c>
      <c r="AN244" s="3">
        <f t="shared" si="120"/>
        <v>0.8</v>
      </c>
      <c r="AO244" s="3">
        <v>6</v>
      </c>
      <c r="AP244" s="3">
        <f t="shared" si="121"/>
        <v>1</v>
      </c>
      <c r="AQ244" s="3">
        <v>6</v>
      </c>
      <c r="AR244" s="3">
        <f t="shared" si="122"/>
        <v>1</v>
      </c>
      <c r="AS244" s="3">
        <v>0</v>
      </c>
      <c r="AT244" s="3">
        <f t="shared" si="123"/>
        <v>-0.2</v>
      </c>
      <c r="AU244" s="3">
        <f t="shared" si="124"/>
        <v>0.72</v>
      </c>
      <c r="AV244" s="3">
        <v>3</v>
      </c>
      <c r="AW244" s="3">
        <f t="shared" si="125"/>
        <v>1</v>
      </c>
      <c r="AX244" s="3">
        <v>3</v>
      </c>
      <c r="AY244" s="3">
        <f t="shared" si="126"/>
        <v>1</v>
      </c>
      <c r="AZ244" s="3">
        <v>3</v>
      </c>
      <c r="BA244" s="3">
        <f t="shared" si="127"/>
        <v>1</v>
      </c>
      <c r="BB244" s="3">
        <f t="shared" si="128"/>
        <v>1</v>
      </c>
      <c r="BC244" s="3">
        <v>2</v>
      </c>
      <c r="BD244" s="3">
        <f t="shared" si="129"/>
        <v>0.5</v>
      </c>
      <c r="BE244" s="3">
        <v>3</v>
      </c>
      <c r="BF244" s="3">
        <f t="shared" si="130"/>
        <v>1</v>
      </c>
      <c r="BG244" s="3">
        <v>2</v>
      </c>
      <c r="BH244" s="3">
        <f t="shared" si="131"/>
        <v>0.5</v>
      </c>
      <c r="BI244" s="3">
        <f t="shared" si="132"/>
        <v>0.66666666666666663</v>
      </c>
      <c r="BJ244" s="3">
        <f t="shared" si="102"/>
        <v>0.7894444444444445</v>
      </c>
    </row>
    <row r="245" spans="1:62" ht="15" x14ac:dyDescent="0.2">
      <c r="A245" s="3" t="s">
        <v>2021</v>
      </c>
      <c r="B245" s="21" t="s">
        <v>3150</v>
      </c>
      <c r="C245" s="3" t="s">
        <v>1158</v>
      </c>
      <c r="D245" s="3" t="s">
        <v>144</v>
      </c>
      <c r="E245" s="3" t="s">
        <v>2022</v>
      </c>
      <c r="F245" s="3">
        <v>3</v>
      </c>
      <c r="G245" s="3">
        <f t="shared" si="103"/>
        <v>0.5</v>
      </c>
      <c r="H245" s="3">
        <v>3</v>
      </c>
      <c r="I245" s="3">
        <f t="shared" si="104"/>
        <v>0.5</v>
      </c>
      <c r="J245" s="3">
        <v>2</v>
      </c>
      <c r="K245" s="3">
        <f t="shared" si="105"/>
        <v>0.25</v>
      </c>
      <c r="L245" s="3">
        <f t="shared" si="106"/>
        <v>0.41666666666666669</v>
      </c>
      <c r="M245" s="3">
        <v>4</v>
      </c>
      <c r="N245" s="3">
        <f t="shared" si="135"/>
        <v>0.75</v>
      </c>
      <c r="O245" s="3">
        <v>4</v>
      </c>
      <c r="P245" s="3">
        <f t="shared" si="135"/>
        <v>0.75</v>
      </c>
      <c r="Q245" s="3">
        <v>5</v>
      </c>
      <c r="R245" s="3">
        <f t="shared" si="108"/>
        <v>1</v>
      </c>
      <c r="S245" s="3">
        <f t="shared" si="109"/>
        <v>0.83333333333333337</v>
      </c>
      <c r="T245" s="3">
        <v>0</v>
      </c>
      <c r="U245" s="3">
        <f t="shared" si="110"/>
        <v>-0.2</v>
      </c>
      <c r="V245" s="3">
        <v>3</v>
      </c>
      <c r="W245" s="3">
        <f t="shared" si="111"/>
        <v>0.4</v>
      </c>
      <c r="X245" s="3">
        <v>1</v>
      </c>
      <c r="Y245" s="3">
        <f t="shared" si="112"/>
        <v>0</v>
      </c>
      <c r="Z245" s="3">
        <v>1</v>
      </c>
      <c r="AA245" s="3">
        <f t="shared" si="113"/>
        <v>0</v>
      </c>
      <c r="AB245" s="3">
        <v>0</v>
      </c>
      <c r="AC245" s="3">
        <f t="shared" si="114"/>
        <v>-0.2</v>
      </c>
      <c r="AD245" s="3">
        <v>0</v>
      </c>
      <c r="AE245" s="3">
        <f t="shared" si="115"/>
        <v>-0.2</v>
      </c>
      <c r="AF245" s="3">
        <v>0</v>
      </c>
      <c r="AG245" s="3">
        <f t="shared" si="116"/>
        <v>-0.2</v>
      </c>
      <c r="AH245" s="3">
        <v>0</v>
      </c>
      <c r="AI245" s="3">
        <f t="shared" si="117"/>
        <v>-0.2</v>
      </c>
      <c r="AJ245" s="3">
        <f t="shared" si="118"/>
        <v>-7.5000000000000011E-2</v>
      </c>
      <c r="AK245" s="3">
        <v>3</v>
      </c>
      <c r="AL245" s="3">
        <f t="shared" si="119"/>
        <v>0.4</v>
      </c>
      <c r="AM245" s="3">
        <v>3</v>
      </c>
      <c r="AN245" s="3">
        <f t="shared" si="120"/>
        <v>0.4</v>
      </c>
      <c r="AO245" s="3">
        <v>3</v>
      </c>
      <c r="AP245" s="3">
        <f t="shared" si="121"/>
        <v>0.4</v>
      </c>
      <c r="AQ245" s="3">
        <v>3</v>
      </c>
      <c r="AR245" s="3">
        <f t="shared" si="122"/>
        <v>0.4</v>
      </c>
      <c r="AS245" s="3">
        <v>1</v>
      </c>
      <c r="AT245" s="3">
        <f t="shared" si="123"/>
        <v>0</v>
      </c>
      <c r="AU245" s="3">
        <f t="shared" si="124"/>
        <v>0.32</v>
      </c>
      <c r="AV245" s="3">
        <v>1</v>
      </c>
      <c r="AW245" s="3">
        <f t="shared" si="125"/>
        <v>0</v>
      </c>
      <c r="AX245" s="3">
        <v>1</v>
      </c>
      <c r="AY245" s="3">
        <f t="shared" si="126"/>
        <v>0</v>
      </c>
      <c r="AZ245" s="3">
        <v>0</v>
      </c>
      <c r="BA245" s="3">
        <f t="shared" si="127"/>
        <v>-0.5</v>
      </c>
      <c r="BB245" s="3">
        <f t="shared" si="128"/>
        <v>-0.16666666666666666</v>
      </c>
      <c r="BC245" s="3">
        <v>0</v>
      </c>
      <c r="BD245" s="3">
        <f t="shared" si="129"/>
        <v>-0.5</v>
      </c>
      <c r="BE245" s="3">
        <v>3</v>
      </c>
      <c r="BF245" s="3">
        <f t="shared" si="130"/>
        <v>1</v>
      </c>
      <c r="BG245" s="3">
        <v>1</v>
      </c>
      <c r="BH245" s="3">
        <f t="shared" si="131"/>
        <v>0</v>
      </c>
      <c r="BI245" s="3">
        <f t="shared" si="132"/>
        <v>0.16666666666666666</v>
      </c>
      <c r="BJ245" s="3">
        <f t="shared" si="102"/>
        <v>0.24916666666666668</v>
      </c>
    </row>
    <row r="246" spans="1:62" ht="15" x14ac:dyDescent="0.2">
      <c r="A246" s="3" t="s">
        <v>2029</v>
      </c>
      <c r="B246" s="21" t="s">
        <v>3137</v>
      </c>
      <c r="C246" s="3" t="s">
        <v>456</v>
      </c>
      <c r="D246" s="3" t="s">
        <v>113</v>
      </c>
      <c r="E246" s="3" t="s">
        <v>361</v>
      </c>
      <c r="F246" s="3">
        <v>5</v>
      </c>
      <c r="G246" s="3">
        <f t="shared" si="103"/>
        <v>1</v>
      </c>
      <c r="H246" s="3">
        <v>5</v>
      </c>
      <c r="I246" s="3">
        <f t="shared" si="104"/>
        <v>1</v>
      </c>
      <c r="J246" s="3">
        <v>5</v>
      </c>
      <c r="K246" s="3">
        <f t="shared" si="105"/>
        <v>1</v>
      </c>
      <c r="L246" s="3">
        <f t="shared" si="106"/>
        <v>1</v>
      </c>
      <c r="M246" s="3">
        <v>5</v>
      </c>
      <c r="N246" s="3">
        <f t="shared" si="135"/>
        <v>1</v>
      </c>
      <c r="O246" s="3">
        <v>5</v>
      </c>
      <c r="P246" s="3">
        <f t="shared" si="135"/>
        <v>1</v>
      </c>
      <c r="Q246" s="3">
        <v>4</v>
      </c>
      <c r="R246" s="3">
        <f t="shared" si="108"/>
        <v>0.75</v>
      </c>
      <c r="S246" s="3">
        <f t="shared" si="109"/>
        <v>0.91666666666666663</v>
      </c>
      <c r="T246" s="3">
        <v>5</v>
      </c>
      <c r="U246" s="3">
        <f t="shared" si="110"/>
        <v>0.8</v>
      </c>
      <c r="V246" s="3">
        <v>1</v>
      </c>
      <c r="W246" s="3">
        <f t="shared" si="111"/>
        <v>0</v>
      </c>
      <c r="X246" s="3">
        <v>3</v>
      </c>
      <c r="Y246" s="3">
        <f t="shared" si="112"/>
        <v>0.4</v>
      </c>
      <c r="Z246" s="3">
        <v>5</v>
      </c>
      <c r="AA246" s="3">
        <f t="shared" si="113"/>
        <v>0.8</v>
      </c>
      <c r="AB246" s="3">
        <v>0</v>
      </c>
      <c r="AC246" s="3">
        <f t="shared" si="114"/>
        <v>-0.2</v>
      </c>
      <c r="AD246" s="3">
        <v>0</v>
      </c>
      <c r="AE246" s="3">
        <f t="shared" si="115"/>
        <v>-0.2</v>
      </c>
      <c r="AF246" s="3">
        <v>0</v>
      </c>
      <c r="AG246" s="3">
        <f t="shared" si="116"/>
        <v>-0.2</v>
      </c>
      <c r="AH246" s="3">
        <v>0</v>
      </c>
      <c r="AI246" s="3">
        <f t="shared" si="117"/>
        <v>-0.2</v>
      </c>
      <c r="AJ246" s="3">
        <f t="shared" si="118"/>
        <v>0.15000000000000002</v>
      </c>
      <c r="AK246" s="3">
        <v>5</v>
      </c>
      <c r="AL246" s="3">
        <f t="shared" si="119"/>
        <v>0.8</v>
      </c>
      <c r="AM246" s="3">
        <v>5</v>
      </c>
      <c r="AN246" s="3">
        <f t="shared" si="120"/>
        <v>0.8</v>
      </c>
      <c r="AO246" s="3">
        <v>3</v>
      </c>
      <c r="AP246" s="3">
        <f t="shared" si="121"/>
        <v>0.4</v>
      </c>
      <c r="AQ246" s="3">
        <v>2</v>
      </c>
      <c r="AR246" s="3">
        <f t="shared" si="122"/>
        <v>0.2</v>
      </c>
      <c r="AS246" s="3">
        <v>0</v>
      </c>
      <c r="AT246" s="3">
        <f t="shared" si="123"/>
        <v>-0.2</v>
      </c>
      <c r="AU246" s="3">
        <f t="shared" si="124"/>
        <v>0.4</v>
      </c>
      <c r="AV246" s="3">
        <v>3</v>
      </c>
      <c r="AW246" s="3">
        <f t="shared" si="125"/>
        <v>1</v>
      </c>
      <c r="AX246" s="3">
        <v>2</v>
      </c>
      <c r="AY246" s="3">
        <f t="shared" si="126"/>
        <v>0.5</v>
      </c>
      <c r="AZ246" s="3">
        <v>3</v>
      </c>
      <c r="BA246" s="3">
        <f t="shared" si="127"/>
        <v>1</v>
      </c>
      <c r="BB246" s="3">
        <f t="shared" si="128"/>
        <v>0.83333333333333337</v>
      </c>
      <c r="BC246" s="3">
        <v>0</v>
      </c>
      <c r="BD246" s="3">
        <f t="shared" si="129"/>
        <v>-0.5</v>
      </c>
      <c r="BE246" s="3">
        <v>3</v>
      </c>
      <c r="BF246" s="3">
        <f t="shared" si="130"/>
        <v>1</v>
      </c>
      <c r="BG246" s="3">
        <v>1</v>
      </c>
      <c r="BH246" s="3">
        <f t="shared" si="131"/>
        <v>0</v>
      </c>
      <c r="BI246" s="3">
        <f t="shared" si="132"/>
        <v>0.16666666666666666</v>
      </c>
      <c r="BJ246" s="3">
        <f t="shared" si="102"/>
        <v>0.57777777777777772</v>
      </c>
    </row>
    <row r="247" spans="1:62" ht="15" x14ac:dyDescent="0.2">
      <c r="A247" s="3" t="s">
        <v>2038</v>
      </c>
      <c r="B247" s="21" t="s">
        <v>3150</v>
      </c>
      <c r="C247" s="3" t="s">
        <v>2039</v>
      </c>
      <c r="D247" s="3" t="s">
        <v>124</v>
      </c>
      <c r="E247" s="3" t="s">
        <v>2040</v>
      </c>
      <c r="F247" s="3">
        <v>5</v>
      </c>
      <c r="G247" s="3">
        <f t="shared" si="103"/>
        <v>1</v>
      </c>
      <c r="H247" s="3">
        <v>5</v>
      </c>
      <c r="I247" s="3">
        <f t="shared" si="104"/>
        <v>1</v>
      </c>
      <c r="J247" s="3">
        <v>5</v>
      </c>
      <c r="K247" s="3">
        <f t="shared" si="105"/>
        <v>1</v>
      </c>
      <c r="L247" s="3">
        <f t="shared" si="106"/>
        <v>1</v>
      </c>
      <c r="M247" s="3">
        <v>5</v>
      </c>
      <c r="N247" s="3">
        <f t="shared" si="135"/>
        <v>1</v>
      </c>
      <c r="O247" s="3">
        <v>5</v>
      </c>
      <c r="P247" s="3">
        <f t="shared" si="135"/>
        <v>1</v>
      </c>
      <c r="Q247" s="3">
        <v>5</v>
      </c>
      <c r="R247" s="3">
        <f t="shared" si="108"/>
        <v>1</v>
      </c>
      <c r="S247" s="3">
        <f t="shared" si="109"/>
        <v>1</v>
      </c>
      <c r="T247" s="3">
        <v>1</v>
      </c>
      <c r="U247" s="3">
        <f t="shared" si="110"/>
        <v>0</v>
      </c>
      <c r="V247" s="3">
        <v>0</v>
      </c>
      <c r="W247" s="3">
        <f t="shared" si="111"/>
        <v>-0.2</v>
      </c>
      <c r="X247" s="3">
        <v>1</v>
      </c>
      <c r="Y247" s="3">
        <f t="shared" si="112"/>
        <v>0</v>
      </c>
      <c r="Z247" s="3">
        <v>0</v>
      </c>
      <c r="AA247" s="3">
        <f t="shared" si="113"/>
        <v>-0.2</v>
      </c>
      <c r="AB247" s="3">
        <v>0</v>
      </c>
      <c r="AC247" s="3">
        <f t="shared" si="114"/>
        <v>-0.2</v>
      </c>
      <c r="AD247" s="3">
        <v>0</v>
      </c>
      <c r="AE247" s="3">
        <f t="shared" si="115"/>
        <v>-0.2</v>
      </c>
      <c r="AF247" s="3">
        <v>0</v>
      </c>
      <c r="AG247" s="3">
        <f t="shared" si="116"/>
        <v>-0.2</v>
      </c>
      <c r="AH247" s="3">
        <v>0</v>
      </c>
      <c r="AI247" s="3">
        <f t="shared" si="117"/>
        <v>-0.2</v>
      </c>
      <c r="AJ247" s="3">
        <f t="shared" si="118"/>
        <v>-0.15</v>
      </c>
      <c r="AK247" s="3">
        <v>1</v>
      </c>
      <c r="AL247" s="3">
        <f t="shared" si="119"/>
        <v>0</v>
      </c>
      <c r="AM247" s="3">
        <v>0</v>
      </c>
      <c r="AN247" s="3">
        <f t="shared" si="120"/>
        <v>-0.2</v>
      </c>
      <c r="AO247" s="3">
        <v>2</v>
      </c>
      <c r="AP247" s="3">
        <f t="shared" si="121"/>
        <v>0.2</v>
      </c>
      <c r="AQ247" s="3">
        <v>0</v>
      </c>
      <c r="AR247" s="3">
        <f t="shared" si="122"/>
        <v>-0.2</v>
      </c>
      <c r="AS247" s="3">
        <v>0</v>
      </c>
      <c r="AT247" s="3">
        <f t="shared" si="123"/>
        <v>-0.2</v>
      </c>
      <c r="AU247" s="3">
        <f t="shared" si="124"/>
        <v>-0.08</v>
      </c>
      <c r="AV247" s="3">
        <v>3</v>
      </c>
      <c r="AW247" s="3">
        <f t="shared" si="125"/>
        <v>1</v>
      </c>
      <c r="AX247" s="3">
        <v>3</v>
      </c>
      <c r="AY247" s="3">
        <f t="shared" si="126"/>
        <v>1</v>
      </c>
      <c r="AZ247" s="3">
        <v>3</v>
      </c>
      <c r="BA247" s="3">
        <f t="shared" si="127"/>
        <v>1</v>
      </c>
      <c r="BB247" s="3">
        <f t="shared" si="128"/>
        <v>1</v>
      </c>
      <c r="BC247" s="3">
        <v>0</v>
      </c>
      <c r="BD247" s="3">
        <f t="shared" si="129"/>
        <v>-0.5</v>
      </c>
      <c r="BE247" s="3">
        <v>2</v>
      </c>
      <c r="BF247" s="3">
        <f t="shared" si="130"/>
        <v>0.5</v>
      </c>
      <c r="BG247" s="3">
        <v>2</v>
      </c>
      <c r="BH247" s="3">
        <f t="shared" si="131"/>
        <v>0.5</v>
      </c>
      <c r="BI247" s="3">
        <f t="shared" si="132"/>
        <v>0.16666666666666666</v>
      </c>
      <c r="BJ247" s="3">
        <f t="shared" si="102"/>
        <v>0.4894444444444444</v>
      </c>
    </row>
    <row r="248" spans="1:62" ht="15" x14ac:dyDescent="0.2">
      <c r="A248" s="3" t="s">
        <v>2048</v>
      </c>
      <c r="B248" s="21" t="s">
        <v>3137</v>
      </c>
      <c r="C248" s="3" t="s">
        <v>962</v>
      </c>
      <c r="D248" s="3" t="s">
        <v>144</v>
      </c>
      <c r="E248" s="3" t="s">
        <v>987</v>
      </c>
      <c r="F248" s="3">
        <v>5</v>
      </c>
      <c r="G248" s="3">
        <f t="shared" si="103"/>
        <v>1</v>
      </c>
      <c r="H248" s="3">
        <v>5</v>
      </c>
      <c r="I248" s="3">
        <f t="shared" si="104"/>
        <v>1</v>
      </c>
      <c r="J248" s="3">
        <v>5</v>
      </c>
      <c r="K248" s="3">
        <f t="shared" si="105"/>
        <v>1</v>
      </c>
      <c r="L248" s="3">
        <f t="shared" si="106"/>
        <v>1</v>
      </c>
      <c r="M248" s="3">
        <v>5</v>
      </c>
      <c r="N248" s="3">
        <f t="shared" si="135"/>
        <v>1</v>
      </c>
      <c r="O248" s="3">
        <v>5</v>
      </c>
      <c r="P248" s="3">
        <f t="shared" si="135"/>
        <v>1</v>
      </c>
      <c r="Q248" s="3">
        <v>5</v>
      </c>
      <c r="R248" s="3">
        <f t="shared" si="108"/>
        <v>1</v>
      </c>
      <c r="S248" s="3">
        <f t="shared" si="109"/>
        <v>1</v>
      </c>
      <c r="T248" s="3">
        <v>6</v>
      </c>
      <c r="U248" s="3">
        <f t="shared" si="110"/>
        <v>1</v>
      </c>
      <c r="V248" s="3">
        <v>6</v>
      </c>
      <c r="W248" s="3">
        <f t="shared" si="111"/>
        <v>1</v>
      </c>
      <c r="X248" s="3">
        <v>5</v>
      </c>
      <c r="Y248" s="3">
        <f t="shared" si="112"/>
        <v>0.8</v>
      </c>
      <c r="Z248" s="3">
        <v>6</v>
      </c>
      <c r="AA248" s="3">
        <f t="shared" si="113"/>
        <v>1</v>
      </c>
      <c r="AB248" s="3">
        <v>5</v>
      </c>
      <c r="AC248" s="3">
        <f t="shared" si="114"/>
        <v>0.8</v>
      </c>
      <c r="AD248" s="3">
        <v>6</v>
      </c>
      <c r="AE248" s="3">
        <f t="shared" si="115"/>
        <v>1</v>
      </c>
      <c r="AF248" s="3">
        <v>0</v>
      </c>
      <c r="AG248" s="3">
        <f t="shared" si="116"/>
        <v>-0.2</v>
      </c>
      <c r="AH248" s="3">
        <v>5</v>
      </c>
      <c r="AI248" s="3">
        <f t="shared" si="117"/>
        <v>0.8</v>
      </c>
      <c r="AJ248" s="3">
        <f t="shared" si="118"/>
        <v>0.77499999999999991</v>
      </c>
      <c r="AK248" s="3">
        <v>6</v>
      </c>
      <c r="AL248" s="3">
        <f t="shared" si="119"/>
        <v>1</v>
      </c>
      <c r="AM248" s="3">
        <v>6</v>
      </c>
      <c r="AN248" s="3">
        <f t="shared" si="120"/>
        <v>1</v>
      </c>
      <c r="AO248" s="3">
        <v>6</v>
      </c>
      <c r="AP248" s="3">
        <f t="shared" si="121"/>
        <v>1</v>
      </c>
      <c r="AQ248" s="3">
        <v>3</v>
      </c>
      <c r="AR248" s="3">
        <f t="shared" si="122"/>
        <v>0.4</v>
      </c>
      <c r="AS248" s="3">
        <v>5</v>
      </c>
      <c r="AT248" s="3">
        <f t="shared" si="123"/>
        <v>0.8</v>
      </c>
      <c r="AU248" s="3">
        <f t="shared" si="124"/>
        <v>0.84000000000000008</v>
      </c>
      <c r="AV248" s="3">
        <v>3</v>
      </c>
      <c r="AW248" s="3">
        <f t="shared" si="125"/>
        <v>1</v>
      </c>
      <c r="AX248" s="3">
        <v>3</v>
      </c>
      <c r="AY248" s="3">
        <f t="shared" si="126"/>
        <v>1</v>
      </c>
      <c r="AZ248" s="3">
        <v>2</v>
      </c>
      <c r="BA248" s="3">
        <f t="shared" si="127"/>
        <v>0.5</v>
      </c>
      <c r="BB248" s="3">
        <f t="shared" si="128"/>
        <v>0.83333333333333337</v>
      </c>
      <c r="BC248" s="3">
        <v>0</v>
      </c>
      <c r="BD248" s="3">
        <f t="shared" si="129"/>
        <v>-0.5</v>
      </c>
      <c r="BE248" s="3">
        <v>3</v>
      </c>
      <c r="BF248" s="3">
        <f t="shared" si="130"/>
        <v>1</v>
      </c>
      <c r="BG248" s="3">
        <v>2</v>
      </c>
      <c r="BH248" s="3">
        <f t="shared" si="131"/>
        <v>0.5</v>
      </c>
      <c r="BI248" s="3">
        <f t="shared" si="132"/>
        <v>0.33333333333333331</v>
      </c>
      <c r="BJ248" s="3">
        <f t="shared" si="102"/>
        <v>0.79694444444444434</v>
      </c>
    </row>
    <row r="249" spans="1:62" ht="15" x14ac:dyDescent="0.2">
      <c r="A249" s="3" t="s">
        <v>2059</v>
      </c>
      <c r="B249" s="21" t="s">
        <v>3153</v>
      </c>
      <c r="C249" s="3" t="s">
        <v>2060</v>
      </c>
      <c r="D249" s="3" t="s">
        <v>144</v>
      </c>
      <c r="E249" s="3" t="s">
        <v>2061</v>
      </c>
      <c r="F249" s="3">
        <v>5</v>
      </c>
      <c r="G249" s="3">
        <f t="shared" si="103"/>
        <v>1</v>
      </c>
      <c r="H249" s="3">
        <v>5</v>
      </c>
      <c r="I249" s="3">
        <f t="shared" si="104"/>
        <v>1</v>
      </c>
      <c r="J249" s="3">
        <v>5</v>
      </c>
      <c r="K249" s="3">
        <f t="shared" si="105"/>
        <v>1</v>
      </c>
      <c r="L249" s="3">
        <f t="shared" si="106"/>
        <v>1</v>
      </c>
      <c r="M249" s="3">
        <v>5</v>
      </c>
      <c r="N249" s="3">
        <f t="shared" si="135"/>
        <v>1</v>
      </c>
      <c r="O249" s="3">
        <v>4</v>
      </c>
      <c r="P249" s="3">
        <f t="shared" si="135"/>
        <v>0.75</v>
      </c>
      <c r="Q249" s="3">
        <v>5</v>
      </c>
      <c r="R249" s="3">
        <f t="shared" si="108"/>
        <v>1</v>
      </c>
      <c r="S249" s="3">
        <f t="shared" si="109"/>
        <v>0.91666666666666663</v>
      </c>
      <c r="T249" s="3">
        <v>1</v>
      </c>
      <c r="U249" s="3">
        <f t="shared" si="110"/>
        <v>0</v>
      </c>
      <c r="V249" s="3">
        <v>1</v>
      </c>
      <c r="W249" s="3">
        <f t="shared" si="111"/>
        <v>0</v>
      </c>
      <c r="X249" s="3">
        <v>1</v>
      </c>
      <c r="Y249" s="3">
        <f t="shared" si="112"/>
        <v>0</v>
      </c>
      <c r="Z249" s="3">
        <v>0</v>
      </c>
      <c r="AA249" s="3">
        <f t="shared" si="113"/>
        <v>-0.2</v>
      </c>
      <c r="AB249" s="3">
        <v>0</v>
      </c>
      <c r="AC249" s="3">
        <f t="shared" si="114"/>
        <v>-0.2</v>
      </c>
      <c r="AD249" s="3">
        <v>0</v>
      </c>
      <c r="AE249" s="3">
        <f t="shared" si="115"/>
        <v>-0.2</v>
      </c>
      <c r="AF249" s="3">
        <v>0</v>
      </c>
      <c r="AG249" s="3">
        <f t="shared" si="116"/>
        <v>-0.2</v>
      </c>
      <c r="AH249" s="3">
        <v>0</v>
      </c>
      <c r="AI249" s="3">
        <f t="shared" si="117"/>
        <v>-0.2</v>
      </c>
      <c r="AJ249" s="3">
        <f t="shared" si="118"/>
        <v>-0.125</v>
      </c>
      <c r="AK249" s="3">
        <v>0</v>
      </c>
      <c r="AL249" s="3">
        <f t="shared" si="119"/>
        <v>-0.2</v>
      </c>
      <c r="AM249" s="3">
        <v>2</v>
      </c>
      <c r="AN249" s="3">
        <f t="shared" si="120"/>
        <v>0.2</v>
      </c>
      <c r="AO249" s="3">
        <v>2</v>
      </c>
      <c r="AP249" s="3">
        <f t="shared" si="121"/>
        <v>0.2</v>
      </c>
      <c r="AQ249" s="3">
        <v>1</v>
      </c>
      <c r="AR249" s="3">
        <f t="shared" si="122"/>
        <v>0</v>
      </c>
      <c r="AS249" s="3">
        <v>0</v>
      </c>
      <c r="AT249" s="3">
        <f t="shared" si="123"/>
        <v>-0.2</v>
      </c>
      <c r="AU249" s="3">
        <f t="shared" si="124"/>
        <v>0</v>
      </c>
      <c r="AV249" s="3">
        <v>3</v>
      </c>
      <c r="AW249" s="3">
        <f t="shared" si="125"/>
        <v>1</v>
      </c>
      <c r="AX249" s="3">
        <v>3</v>
      </c>
      <c r="AY249" s="3">
        <f t="shared" si="126"/>
        <v>1</v>
      </c>
      <c r="AZ249" s="3">
        <v>3</v>
      </c>
      <c r="BA249" s="3">
        <f t="shared" si="127"/>
        <v>1</v>
      </c>
      <c r="BB249" s="3">
        <f t="shared" si="128"/>
        <v>1</v>
      </c>
      <c r="BC249" s="3">
        <v>3</v>
      </c>
      <c r="BD249" s="3">
        <f t="shared" si="129"/>
        <v>1</v>
      </c>
      <c r="BE249" s="3">
        <v>3</v>
      </c>
      <c r="BF249" s="3">
        <f t="shared" si="130"/>
        <v>1</v>
      </c>
      <c r="BG249" s="3">
        <v>2</v>
      </c>
      <c r="BH249" s="3">
        <f t="shared" si="131"/>
        <v>0.5</v>
      </c>
      <c r="BI249" s="3">
        <f t="shared" si="132"/>
        <v>0.83333333333333337</v>
      </c>
      <c r="BJ249" s="3">
        <f t="shared" si="102"/>
        <v>0.60416666666666663</v>
      </c>
    </row>
    <row r="250" spans="1:62" ht="15" x14ac:dyDescent="0.2">
      <c r="A250" s="3" t="s">
        <v>2068</v>
      </c>
      <c r="B250" s="21" t="s">
        <v>3137</v>
      </c>
      <c r="C250" s="3" t="s">
        <v>2069</v>
      </c>
      <c r="D250" s="3" t="s">
        <v>124</v>
      </c>
      <c r="E250" s="3" t="s">
        <v>1082</v>
      </c>
      <c r="G250" s="3">
        <f t="shared" si="103"/>
        <v>-0.25</v>
      </c>
      <c r="I250" s="3">
        <f t="shared" si="104"/>
        <v>-0.25</v>
      </c>
      <c r="K250" s="3">
        <f t="shared" si="105"/>
        <v>-0.25</v>
      </c>
      <c r="L250" s="3" t="str">
        <f t="shared" si="106"/>
        <v/>
      </c>
      <c r="N250" s="3">
        <f t="shared" si="135"/>
        <v>-0.25</v>
      </c>
      <c r="P250" s="3">
        <f t="shared" si="135"/>
        <v>-0.25</v>
      </c>
      <c r="R250" s="3">
        <f t="shared" si="108"/>
        <v>-0.25</v>
      </c>
      <c r="S250" s="3" t="str">
        <f t="shared" si="109"/>
        <v/>
      </c>
      <c r="U250" s="3" t="str">
        <f t="shared" si="110"/>
        <v/>
      </c>
      <c r="W250" s="3" t="str">
        <f t="shared" si="111"/>
        <v/>
      </c>
      <c r="Y250" s="3" t="str">
        <f t="shared" si="112"/>
        <v/>
      </c>
      <c r="AA250" s="3" t="str">
        <f t="shared" si="113"/>
        <v/>
      </c>
      <c r="AC250" s="3" t="str">
        <f t="shared" si="114"/>
        <v/>
      </c>
      <c r="AE250" s="3" t="str">
        <f t="shared" si="115"/>
        <v/>
      </c>
      <c r="AG250" s="3" t="str">
        <f t="shared" si="116"/>
        <v/>
      </c>
      <c r="AI250" s="3" t="str">
        <f t="shared" si="117"/>
        <v/>
      </c>
      <c r="AJ250" s="3" t="str">
        <f t="shared" si="118"/>
        <v/>
      </c>
      <c r="AL250" s="3" t="str">
        <f t="shared" si="119"/>
        <v/>
      </c>
      <c r="AN250" s="3" t="str">
        <f t="shared" si="120"/>
        <v/>
      </c>
      <c r="AP250" s="3" t="str">
        <f t="shared" si="121"/>
        <v/>
      </c>
      <c r="AR250" s="3" t="str">
        <f t="shared" si="122"/>
        <v/>
      </c>
      <c r="AT250" s="3" t="str">
        <f t="shared" si="123"/>
        <v/>
      </c>
      <c r="AU250" s="3" t="str">
        <f t="shared" si="124"/>
        <v/>
      </c>
      <c r="AW250" s="3" t="str">
        <f t="shared" si="125"/>
        <v/>
      </c>
      <c r="AY250" s="3" t="str">
        <f t="shared" si="126"/>
        <v/>
      </c>
      <c r="BA250" s="3" t="str">
        <f t="shared" si="127"/>
        <v/>
      </c>
      <c r="BB250" s="3" t="str">
        <f t="shared" si="128"/>
        <v/>
      </c>
      <c r="BD250" s="3" t="str">
        <f t="shared" si="129"/>
        <v/>
      </c>
      <c r="BF250" s="3" t="str">
        <f t="shared" si="130"/>
        <v/>
      </c>
      <c r="BH250" s="3" t="str">
        <f t="shared" si="131"/>
        <v/>
      </c>
      <c r="BI250" s="3" t="str">
        <f t="shared" si="132"/>
        <v/>
      </c>
      <c r="BJ250" s="3" t="str">
        <f t="shared" si="102"/>
        <v/>
      </c>
    </row>
    <row r="251" spans="1:62" ht="15" x14ac:dyDescent="0.2">
      <c r="A251" s="3" t="s">
        <v>2070</v>
      </c>
      <c r="B251" s="21" t="s">
        <v>3138</v>
      </c>
      <c r="C251" s="3" t="s">
        <v>2071</v>
      </c>
      <c r="D251" s="3" t="s">
        <v>124</v>
      </c>
      <c r="E251" s="3" t="s">
        <v>2040</v>
      </c>
      <c r="F251" s="3">
        <v>5</v>
      </c>
      <c r="G251" s="3">
        <f t="shared" si="103"/>
        <v>1</v>
      </c>
      <c r="H251" s="3">
        <v>5</v>
      </c>
      <c r="I251" s="3">
        <f t="shared" si="104"/>
        <v>1</v>
      </c>
      <c r="J251" s="3">
        <v>3</v>
      </c>
      <c r="K251" s="3">
        <f t="shared" si="105"/>
        <v>0.5</v>
      </c>
      <c r="L251" s="3">
        <f t="shared" si="106"/>
        <v>0.83333333333333337</v>
      </c>
      <c r="M251" s="3">
        <v>5</v>
      </c>
      <c r="N251" s="3">
        <f t="shared" si="135"/>
        <v>1</v>
      </c>
      <c r="O251" s="3">
        <v>5</v>
      </c>
      <c r="P251" s="3">
        <f t="shared" si="135"/>
        <v>1</v>
      </c>
      <c r="Q251" s="3">
        <v>5</v>
      </c>
      <c r="R251" s="3">
        <f t="shared" si="108"/>
        <v>1</v>
      </c>
      <c r="S251" s="3">
        <f t="shared" si="109"/>
        <v>1</v>
      </c>
      <c r="T251" s="3">
        <v>1</v>
      </c>
      <c r="U251" s="3">
        <f t="shared" si="110"/>
        <v>0</v>
      </c>
      <c r="V251" s="3">
        <v>1</v>
      </c>
      <c r="W251" s="3">
        <f t="shared" si="111"/>
        <v>0</v>
      </c>
      <c r="X251" s="3">
        <v>1</v>
      </c>
      <c r="Y251" s="3">
        <f t="shared" si="112"/>
        <v>0</v>
      </c>
      <c r="Z251" s="3">
        <v>1</v>
      </c>
      <c r="AA251" s="3">
        <f t="shared" si="113"/>
        <v>0</v>
      </c>
      <c r="AB251" s="3">
        <v>1</v>
      </c>
      <c r="AC251" s="3">
        <f t="shared" si="114"/>
        <v>0</v>
      </c>
      <c r="AD251" s="3">
        <v>1</v>
      </c>
      <c r="AE251" s="3">
        <f t="shared" si="115"/>
        <v>0</v>
      </c>
      <c r="AF251" s="3">
        <v>6</v>
      </c>
      <c r="AG251" s="3">
        <f t="shared" si="116"/>
        <v>1</v>
      </c>
      <c r="AH251" s="3">
        <v>4</v>
      </c>
      <c r="AI251" s="3">
        <f t="shared" si="117"/>
        <v>0.6</v>
      </c>
      <c r="AJ251" s="3">
        <f t="shared" si="118"/>
        <v>0.2</v>
      </c>
      <c r="AK251" s="3">
        <v>1</v>
      </c>
      <c r="AL251" s="3">
        <f t="shared" si="119"/>
        <v>0</v>
      </c>
      <c r="AM251" s="3">
        <v>1</v>
      </c>
      <c r="AN251" s="3">
        <f t="shared" si="120"/>
        <v>0</v>
      </c>
      <c r="AO251" s="3">
        <v>4</v>
      </c>
      <c r="AP251" s="3">
        <f t="shared" si="121"/>
        <v>0.6</v>
      </c>
      <c r="AQ251" s="3">
        <v>4</v>
      </c>
      <c r="AR251" s="3">
        <f t="shared" si="122"/>
        <v>0.6</v>
      </c>
      <c r="AS251" s="3">
        <v>1</v>
      </c>
      <c r="AT251" s="3">
        <f t="shared" si="123"/>
        <v>0</v>
      </c>
      <c r="AU251" s="3">
        <f t="shared" si="124"/>
        <v>0.24</v>
      </c>
      <c r="AV251" s="3">
        <v>2</v>
      </c>
      <c r="AW251" s="3">
        <f t="shared" si="125"/>
        <v>0.5</v>
      </c>
      <c r="AX251" s="3">
        <v>2</v>
      </c>
      <c r="AY251" s="3">
        <f t="shared" si="126"/>
        <v>0.5</v>
      </c>
      <c r="AZ251" s="3">
        <v>1</v>
      </c>
      <c r="BA251" s="3">
        <f t="shared" si="127"/>
        <v>0</v>
      </c>
      <c r="BB251" s="3">
        <f t="shared" si="128"/>
        <v>0.33333333333333331</v>
      </c>
      <c r="BC251" s="3">
        <v>1</v>
      </c>
      <c r="BD251" s="3">
        <f t="shared" si="129"/>
        <v>0</v>
      </c>
      <c r="BE251" s="3">
        <v>2</v>
      </c>
      <c r="BF251" s="3">
        <f t="shared" si="130"/>
        <v>0.5</v>
      </c>
      <c r="BG251" s="3">
        <v>1</v>
      </c>
      <c r="BH251" s="3">
        <f t="shared" si="131"/>
        <v>0</v>
      </c>
      <c r="BI251" s="3">
        <f t="shared" si="132"/>
        <v>0.16666666666666666</v>
      </c>
      <c r="BJ251" s="3">
        <f t="shared" si="102"/>
        <v>0.46222222222222226</v>
      </c>
    </row>
    <row r="252" spans="1:62" ht="15" x14ac:dyDescent="0.2">
      <c r="A252" s="3" t="s">
        <v>2079</v>
      </c>
      <c r="B252" s="21" t="s">
        <v>3137</v>
      </c>
      <c r="C252" s="3" t="s">
        <v>2080</v>
      </c>
      <c r="D252" s="3" t="s">
        <v>144</v>
      </c>
      <c r="E252" s="3" t="s">
        <v>2081</v>
      </c>
      <c r="G252" s="3">
        <f t="shared" si="103"/>
        <v>-0.25</v>
      </c>
      <c r="I252" s="3">
        <f t="shared" si="104"/>
        <v>-0.25</v>
      </c>
      <c r="K252" s="3">
        <f t="shared" si="105"/>
        <v>-0.25</v>
      </c>
      <c r="L252" s="3" t="str">
        <f t="shared" si="106"/>
        <v/>
      </c>
      <c r="N252" s="3">
        <f t="shared" si="135"/>
        <v>-0.25</v>
      </c>
      <c r="P252" s="3">
        <f t="shared" si="135"/>
        <v>-0.25</v>
      </c>
      <c r="R252" s="3">
        <f t="shared" si="108"/>
        <v>-0.25</v>
      </c>
      <c r="S252" s="3" t="str">
        <f t="shared" si="109"/>
        <v/>
      </c>
      <c r="U252" s="3" t="str">
        <f t="shared" si="110"/>
        <v/>
      </c>
      <c r="W252" s="3" t="str">
        <f t="shared" si="111"/>
        <v/>
      </c>
      <c r="Y252" s="3" t="str">
        <f t="shared" si="112"/>
        <v/>
      </c>
      <c r="AA252" s="3" t="str">
        <f t="shared" si="113"/>
        <v/>
      </c>
      <c r="AC252" s="3" t="str">
        <f t="shared" si="114"/>
        <v/>
      </c>
      <c r="AE252" s="3" t="str">
        <f t="shared" si="115"/>
        <v/>
      </c>
      <c r="AG252" s="3" t="str">
        <f t="shared" si="116"/>
        <v/>
      </c>
      <c r="AI252" s="3" t="str">
        <f t="shared" si="117"/>
        <v/>
      </c>
      <c r="AJ252" s="3" t="str">
        <f t="shared" si="118"/>
        <v/>
      </c>
      <c r="AL252" s="3" t="str">
        <f t="shared" si="119"/>
        <v/>
      </c>
      <c r="AN252" s="3" t="str">
        <f t="shared" si="120"/>
        <v/>
      </c>
      <c r="AP252" s="3" t="str">
        <f t="shared" si="121"/>
        <v/>
      </c>
      <c r="AR252" s="3" t="str">
        <f t="shared" si="122"/>
        <v/>
      </c>
      <c r="AT252" s="3" t="str">
        <f t="shared" si="123"/>
        <v/>
      </c>
      <c r="AU252" s="3" t="str">
        <f t="shared" si="124"/>
        <v/>
      </c>
      <c r="AW252" s="3" t="str">
        <f t="shared" si="125"/>
        <v/>
      </c>
      <c r="AY252" s="3" t="str">
        <f t="shared" si="126"/>
        <v/>
      </c>
      <c r="BA252" s="3" t="str">
        <f t="shared" si="127"/>
        <v/>
      </c>
      <c r="BB252" s="3" t="str">
        <f t="shared" si="128"/>
        <v/>
      </c>
      <c r="BD252" s="3" t="str">
        <f t="shared" si="129"/>
        <v/>
      </c>
      <c r="BF252" s="3" t="str">
        <f t="shared" si="130"/>
        <v/>
      </c>
      <c r="BH252" s="3" t="str">
        <f t="shared" si="131"/>
        <v/>
      </c>
      <c r="BI252" s="3" t="str">
        <f t="shared" si="132"/>
        <v/>
      </c>
      <c r="BJ252" s="3" t="str">
        <f t="shared" si="102"/>
        <v/>
      </c>
    </row>
    <row r="253" spans="1:62" ht="15" x14ac:dyDescent="0.2">
      <c r="A253" s="3" t="s">
        <v>2082</v>
      </c>
      <c r="B253" s="21" t="s">
        <v>3137</v>
      </c>
      <c r="C253" s="3" t="s">
        <v>1101</v>
      </c>
      <c r="D253" s="3" t="s">
        <v>124</v>
      </c>
      <c r="E253" s="3" t="s">
        <v>879</v>
      </c>
      <c r="F253" s="3">
        <v>4</v>
      </c>
      <c r="G253" s="3">
        <f t="shared" si="103"/>
        <v>0.75</v>
      </c>
      <c r="H253" s="3">
        <v>4</v>
      </c>
      <c r="I253" s="3">
        <f t="shared" si="104"/>
        <v>0.75</v>
      </c>
      <c r="J253" s="3">
        <v>3</v>
      </c>
      <c r="K253" s="3">
        <f t="shared" si="105"/>
        <v>0.5</v>
      </c>
      <c r="L253" s="3">
        <f t="shared" si="106"/>
        <v>0.66666666666666663</v>
      </c>
      <c r="M253" s="3">
        <v>4</v>
      </c>
      <c r="N253" s="3">
        <f t="shared" si="135"/>
        <v>0.75</v>
      </c>
      <c r="O253" s="3">
        <v>3</v>
      </c>
      <c r="P253" s="3">
        <f t="shared" si="135"/>
        <v>0.5</v>
      </c>
      <c r="Q253" s="3">
        <v>3</v>
      </c>
      <c r="R253" s="3">
        <f t="shared" si="108"/>
        <v>0.5</v>
      </c>
      <c r="S253" s="3">
        <f t="shared" si="109"/>
        <v>0.58333333333333337</v>
      </c>
      <c r="T253" s="3">
        <v>0</v>
      </c>
      <c r="U253" s="3">
        <f t="shared" si="110"/>
        <v>-0.2</v>
      </c>
      <c r="V253" s="3">
        <v>0</v>
      </c>
      <c r="W253" s="3">
        <f t="shared" si="111"/>
        <v>-0.2</v>
      </c>
      <c r="X253" s="3">
        <v>0</v>
      </c>
      <c r="Y253" s="3">
        <f t="shared" si="112"/>
        <v>-0.2</v>
      </c>
      <c r="Z253" s="3">
        <v>0</v>
      </c>
      <c r="AA253" s="3">
        <f t="shared" si="113"/>
        <v>-0.2</v>
      </c>
      <c r="AB253" s="3">
        <v>4</v>
      </c>
      <c r="AC253" s="3">
        <f t="shared" si="114"/>
        <v>0.6</v>
      </c>
      <c r="AD253" s="3">
        <v>0</v>
      </c>
      <c r="AE253" s="3">
        <f t="shared" si="115"/>
        <v>-0.2</v>
      </c>
      <c r="AF253" s="3">
        <v>0</v>
      </c>
      <c r="AG253" s="3">
        <f t="shared" si="116"/>
        <v>-0.2</v>
      </c>
      <c r="AH253" s="3">
        <v>0</v>
      </c>
      <c r="AI253" s="3">
        <f t="shared" si="117"/>
        <v>-0.2</v>
      </c>
      <c r="AJ253" s="3">
        <f t="shared" si="118"/>
        <v>-0.1</v>
      </c>
      <c r="AK253" s="3">
        <v>0</v>
      </c>
      <c r="AL253" s="3">
        <f t="shared" si="119"/>
        <v>-0.2</v>
      </c>
      <c r="AM253" s="3">
        <v>0</v>
      </c>
      <c r="AN253" s="3">
        <f t="shared" si="120"/>
        <v>-0.2</v>
      </c>
      <c r="AO253" s="3">
        <v>0</v>
      </c>
      <c r="AP253" s="3">
        <f t="shared" si="121"/>
        <v>-0.2</v>
      </c>
      <c r="AQ253" s="3">
        <v>0</v>
      </c>
      <c r="AR253" s="3">
        <f t="shared" si="122"/>
        <v>-0.2</v>
      </c>
      <c r="AS253" s="3">
        <v>0</v>
      </c>
      <c r="AT253" s="3">
        <f t="shared" si="123"/>
        <v>-0.2</v>
      </c>
      <c r="AU253" s="3">
        <f t="shared" si="124"/>
        <v>-0.2</v>
      </c>
      <c r="AV253" s="3">
        <v>2</v>
      </c>
      <c r="AW253" s="3">
        <f t="shared" si="125"/>
        <v>0.5</v>
      </c>
      <c r="AX253" s="3">
        <v>2</v>
      </c>
      <c r="AY253" s="3">
        <f t="shared" si="126"/>
        <v>0.5</v>
      </c>
      <c r="AZ253" s="3">
        <v>2</v>
      </c>
      <c r="BA253" s="3">
        <f t="shared" si="127"/>
        <v>0.5</v>
      </c>
      <c r="BB253" s="3">
        <f t="shared" si="128"/>
        <v>0.5</v>
      </c>
      <c r="BC253" s="3">
        <v>0</v>
      </c>
      <c r="BD253" s="3">
        <f t="shared" si="129"/>
        <v>-0.5</v>
      </c>
      <c r="BE253" s="3">
        <v>3</v>
      </c>
      <c r="BF253" s="3">
        <f t="shared" si="130"/>
        <v>1</v>
      </c>
      <c r="BG253" s="3">
        <v>3</v>
      </c>
      <c r="BH253" s="3">
        <f t="shared" si="131"/>
        <v>1</v>
      </c>
      <c r="BI253" s="3">
        <f t="shared" si="132"/>
        <v>0.5</v>
      </c>
      <c r="BJ253" s="3">
        <f t="shared" si="102"/>
        <v>0.32500000000000001</v>
      </c>
    </row>
    <row r="254" spans="1:62" ht="15" x14ac:dyDescent="0.2">
      <c r="A254" s="3" t="s">
        <v>2088</v>
      </c>
      <c r="B254" s="21" t="s">
        <v>3152</v>
      </c>
      <c r="C254" s="3" t="s">
        <v>2089</v>
      </c>
      <c r="D254" s="3" t="s">
        <v>124</v>
      </c>
      <c r="E254" s="3" t="s">
        <v>371</v>
      </c>
      <c r="F254" s="3">
        <v>5</v>
      </c>
      <c r="G254" s="3">
        <f t="shared" si="103"/>
        <v>1</v>
      </c>
      <c r="H254" s="3">
        <v>5</v>
      </c>
      <c r="I254" s="3">
        <f t="shared" si="104"/>
        <v>1</v>
      </c>
      <c r="J254" s="3">
        <v>5</v>
      </c>
      <c r="K254" s="3">
        <f t="shared" si="105"/>
        <v>1</v>
      </c>
      <c r="L254" s="3">
        <f t="shared" si="106"/>
        <v>1</v>
      </c>
      <c r="M254" s="3">
        <v>5</v>
      </c>
      <c r="N254" s="3">
        <f t="shared" si="135"/>
        <v>1</v>
      </c>
      <c r="O254" s="3">
        <v>5</v>
      </c>
      <c r="P254" s="3">
        <f t="shared" si="135"/>
        <v>1</v>
      </c>
      <c r="Q254" s="3">
        <v>5</v>
      </c>
      <c r="R254" s="3">
        <f t="shared" si="108"/>
        <v>1</v>
      </c>
      <c r="S254" s="3">
        <f t="shared" si="109"/>
        <v>1</v>
      </c>
      <c r="T254" s="3">
        <v>1</v>
      </c>
      <c r="U254" s="3">
        <f t="shared" si="110"/>
        <v>0</v>
      </c>
      <c r="V254" s="3">
        <v>1</v>
      </c>
      <c r="W254" s="3">
        <f t="shared" si="111"/>
        <v>0</v>
      </c>
      <c r="X254" s="3">
        <v>1</v>
      </c>
      <c r="Y254" s="3">
        <f t="shared" si="112"/>
        <v>0</v>
      </c>
      <c r="Z254" s="3">
        <v>0</v>
      </c>
      <c r="AA254" s="3">
        <f t="shared" si="113"/>
        <v>-0.2</v>
      </c>
      <c r="AB254" s="3">
        <v>2</v>
      </c>
      <c r="AC254" s="3">
        <f t="shared" si="114"/>
        <v>0.2</v>
      </c>
      <c r="AD254" s="3">
        <v>0</v>
      </c>
      <c r="AE254" s="3">
        <f t="shared" si="115"/>
        <v>-0.2</v>
      </c>
      <c r="AF254" s="3">
        <v>0</v>
      </c>
      <c r="AG254" s="3">
        <f t="shared" si="116"/>
        <v>-0.2</v>
      </c>
      <c r="AH254" s="3">
        <v>0</v>
      </c>
      <c r="AI254" s="3">
        <f t="shared" si="117"/>
        <v>-0.2</v>
      </c>
      <c r="AJ254" s="3">
        <f t="shared" si="118"/>
        <v>-7.5000000000000011E-2</v>
      </c>
      <c r="AK254" s="3">
        <v>0</v>
      </c>
      <c r="AL254" s="3">
        <f t="shared" si="119"/>
        <v>-0.2</v>
      </c>
      <c r="AM254" s="3">
        <v>0</v>
      </c>
      <c r="AN254" s="3">
        <f t="shared" si="120"/>
        <v>-0.2</v>
      </c>
      <c r="AO254" s="3">
        <v>1</v>
      </c>
      <c r="AP254" s="3">
        <f t="shared" si="121"/>
        <v>0</v>
      </c>
      <c r="AQ254" s="3">
        <v>1</v>
      </c>
      <c r="AR254" s="3">
        <f t="shared" si="122"/>
        <v>0</v>
      </c>
      <c r="AS254" s="3">
        <v>0</v>
      </c>
      <c r="AT254" s="3">
        <f t="shared" si="123"/>
        <v>-0.2</v>
      </c>
      <c r="AU254" s="3">
        <f t="shared" si="124"/>
        <v>-0.12000000000000002</v>
      </c>
      <c r="AV254" s="3">
        <v>1</v>
      </c>
      <c r="AW254" s="3">
        <f t="shared" si="125"/>
        <v>0</v>
      </c>
      <c r="AX254" s="3">
        <v>2</v>
      </c>
      <c r="AY254" s="3">
        <f t="shared" si="126"/>
        <v>0.5</v>
      </c>
      <c r="AZ254" s="3">
        <v>1</v>
      </c>
      <c r="BA254" s="3">
        <f t="shared" si="127"/>
        <v>0</v>
      </c>
      <c r="BB254" s="3">
        <f t="shared" si="128"/>
        <v>0.16666666666666666</v>
      </c>
      <c r="BC254" s="3">
        <v>0</v>
      </c>
      <c r="BD254" s="3">
        <f t="shared" si="129"/>
        <v>-0.5</v>
      </c>
      <c r="BE254" s="3">
        <v>3</v>
      </c>
      <c r="BF254" s="3">
        <f t="shared" si="130"/>
        <v>1</v>
      </c>
      <c r="BG254" s="3">
        <v>1</v>
      </c>
      <c r="BH254" s="3">
        <f t="shared" si="131"/>
        <v>0</v>
      </c>
      <c r="BI254" s="3">
        <f t="shared" si="132"/>
        <v>0.16666666666666666</v>
      </c>
      <c r="BJ254" s="3">
        <f t="shared" si="102"/>
        <v>0.35638888888888887</v>
      </c>
    </row>
    <row r="255" spans="1:62" ht="15" x14ac:dyDescent="0.2">
      <c r="A255" s="3" t="s">
        <v>2102</v>
      </c>
      <c r="B255" s="21" t="s">
        <v>3139</v>
      </c>
      <c r="C255" s="3" t="s">
        <v>2094</v>
      </c>
      <c r="D255" s="3" t="s">
        <v>124</v>
      </c>
      <c r="E255" s="3" t="s">
        <v>843</v>
      </c>
      <c r="F255" s="3">
        <v>2</v>
      </c>
      <c r="G255" s="3">
        <f t="shared" si="103"/>
        <v>0.25</v>
      </c>
      <c r="H255" s="3">
        <v>4</v>
      </c>
      <c r="I255" s="3">
        <f t="shared" si="104"/>
        <v>0.75</v>
      </c>
      <c r="J255" s="3">
        <v>2</v>
      </c>
      <c r="K255" s="3">
        <f t="shared" si="105"/>
        <v>0.25</v>
      </c>
      <c r="L255" s="3">
        <f t="shared" si="106"/>
        <v>0.41666666666666669</v>
      </c>
      <c r="M255" s="3">
        <v>2</v>
      </c>
      <c r="N255" s="3">
        <f t="shared" si="135"/>
        <v>0.25</v>
      </c>
      <c r="O255" s="3">
        <v>3</v>
      </c>
      <c r="P255" s="3">
        <f t="shared" si="135"/>
        <v>0.5</v>
      </c>
      <c r="Q255" s="3">
        <v>3</v>
      </c>
      <c r="R255" s="3">
        <f t="shared" si="108"/>
        <v>0.5</v>
      </c>
      <c r="S255" s="3">
        <f t="shared" si="109"/>
        <v>0.41666666666666669</v>
      </c>
      <c r="T255" s="3">
        <v>1</v>
      </c>
      <c r="U255" s="3">
        <f t="shared" si="110"/>
        <v>0</v>
      </c>
      <c r="V255" s="3">
        <v>0</v>
      </c>
      <c r="W255" s="3">
        <f t="shared" si="111"/>
        <v>-0.2</v>
      </c>
      <c r="X255" s="3">
        <v>1</v>
      </c>
      <c r="Y255" s="3">
        <f t="shared" si="112"/>
        <v>0</v>
      </c>
      <c r="Z255" s="3">
        <v>0</v>
      </c>
      <c r="AA255" s="3">
        <f t="shared" si="113"/>
        <v>-0.2</v>
      </c>
      <c r="AB255" s="3">
        <v>0</v>
      </c>
      <c r="AC255" s="3">
        <f t="shared" si="114"/>
        <v>-0.2</v>
      </c>
      <c r="AD255" s="3">
        <v>0</v>
      </c>
      <c r="AE255" s="3">
        <f t="shared" si="115"/>
        <v>-0.2</v>
      </c>
      <c r="AF255" s="3">
        <v>0</v>
      </c>
      <c r="AG255" s="3">
        <f t="shared" si="116"/>
        <v>-0.2</v>
      </c>
      <c r="AH255" s="3">
        <v>0</v>
      </c>
      <c r="AI255" s="3">
        <f t="shared" si="117"/>
        <v>-0.2</v>
      </c>
      <c r="AJ255" s="3">
        <f t="shared" si="118"/>
        <v>-0.15</v>
      </c>
      <c r="AK255" s="3">
        <v>0</v>
      </c>
      <c r="AL255" s="3">
        <f t="shared" si="119"/>
        <v>-0.2</v>
      </c>
      <c r="AM255" s="3">
        <v>0</v>
      </c>
      <c r="AN255" s="3">
        <f t="shared" si="120"/>
        <v>-0.2</v>
      </c>
      <c r="AO255" s="3">
        <v>0</v>
      </c>
      <c r="AP255" s="3">
        <f t="shared" si="121"/>
        <v>-0.2</v>
      </c>
      <c r="AQ255" s="3">
        <v>1</v>
      </c>
      <c r="AR255" s="3">
        <f t="shared" si="122"/>
        <v>0</v>
      </c>
      <c r="AS255" s="3">
        <v>0</v>
      </c>
      <c r="AT255" s="3">
        <f t="shared" si="123"/>
        <v>-0.2</v>
      </c>
      <c r="AU255" s="3">
        <f t="shared" si="124"/>
        <v>-0.16</v>
      </c>
      <c r="AV255" s="3">
        <v>2</v>
      </c>
      <c r="AW255" s="3">
        <f t="shared" si="125"/>
        <v>0.5</v>
      </c>
      <c r="AX255" s="3">
        <v>1</v>
      </c>
      <c r="AY255" s="3">
        <f t="shared" si="126"/>
        <v>0</v>
      </c>
      <c r="AZ255" s="3">
        <v>1</v>
      </c>
      <c r="BA255" s="3">
        <f t="shared" si="127"/>
        <v>0</v>
      </c>
      <c r="BB255" s="3">
        <f t="shared" si="128"/>
        <v>0.16666666666666666</v>
      </c>
      <c r="BC255" s="3">
        <v>1</v>
      </c>
      <c r="BD255" s="3">
        <f t="shared" si="129"/>
        <v>0</v>
      </c>
      <c r="BE255" s="3">
        <v>2</v>
      </c>
      <c r="BF255" s="3">
        <f t="shared" si="130"/>
        <v>0.5</v>
      </c>
      <c r="BG255" s="3">
        <v>3</v>
      </c>
      <c r="BH255" s="3">
        <f t="shared" si="131"/>
        <v>1</v>
      </c>
      <c r="BI255" s="3">
        <f t="shared" si="132"/>
        <v>0.5</v>
      </c>
      <c r="BJ255" s="3">
        <f t="shared" si="102"/>
        <v>0.19833333333333333</v>
      </c>
    </row>
    <row r="256" spans="1:62" ht="15" x14ac:dyDescent="0.2">
      <c r="A256" s="3" t="s">
        <v>2103</v>
      </c>
      <c r="B256" s="21" t="s">
        <v>3150</v>
      </c>
      <c r="C256" s="3" t="s">
        <v>2104</v>
      </c>
      <c r="D256" s="3" t="s">
        <v>144</v>
      </c>
      <c r="E256" s="3" t="s">
        <v>2105</v>
      </c>
      <c r="F256" s="3">
        <v>5</v>
      </c>
      <c r="G256" s="3">
        <f t="shared" si="103"/>
        <v>1</v>
      </c>
      <c r="H256" s="3">
        <v>5</v>
      </c>
      <c r="I256" s="3">
        <f t="shared" si="104"/>
        <v>1</v>
      </c>
      <c r="J256" s="3">
        <v>5</v>
      </c>
      <c r="K256" s="3">
        <f t="shared" si="105"/>
        <v>1</v>
      </c>
      <c r="L256" s="3">
        <f t="shared" si="106"/>
        <v>1</v>
      </c>
      <c r="M256" s="3">
        <v>5</v>
      </c>
      <c r="N256" s="3">
        <f t="shared" si="135"/>
        <v>1</v>
      </c>
      <c r="O256" s="3">
        <v>5</v>
      </c>
      <c r="P256" s="3">
        <f t="shared" si="135"/>
        <v>1</v>
      </c>
      <c r="Q256" s="3">
        <v>5</v>
      </c>
      <c r="R256" s="3">
        <f t="shared" si="108"/>
        <v>1</v>
      </c>
      <c r="S256" s="3">
        <f t="shared" si="109"/>
        <v>1</v>
      </c>
      <c r="T256" s="3">
        <v>2</v>
      </c>
      <c r="U256" s="3">
        <f t="shared" si="110"/>
        <v>0.2</v>
      </c>
      <c r="V256" s="3">
        <v>1</v>
      </c>
      <c r="W256" s="3">
        <f t="shared" si="111"/>
        <v>0</v>
      </c>
      <c r="X256" s="3">
        <v>1</v>
      </c>
      <c r="Y256" s="3">
        <f t="shared" si="112"/>
        <v>0</v>
      </c>
      <c r="Z256" s="3">
        <v>1</v>
      </c>
      <c r="AA256" s="3">
        <f t="shared" si="113"/>
        <v>0</v>
      </c>
      <c r="AB256" s="3">
        <v>0</v>
      </c>
      <c r="AC256" s="3">
        <f t="shared" si="114"/>
        <v>-0.2</v>
      </c>
      <c r="AD256" s="3">
        <v>0</v>
      </c>
      <c r="AE256" s="3">
        <f t="shared" si="115"/>
        <v>-0.2</v>
      </c>
      <c r="AF256" s="3">
        <v>0</v>
      </c>
      <c r="AG256" s="3">
        <f t="shared" si="116"/>
        <v>-0.2</v>
      </c>
      <c r="AH256" s="3">
        <v>0</v>
      </c>
      <c r="AI256" s="3">
        <f t="shared" si="117"/>
        <v>-0.2</v>
      </c>
      <c r="AJ256" s="3">
        <f t="shared" si="118"/>
        <v>-7.5000000000000011E-2</v>
      </c>
      <c r="AK256" s="3">
        <v>1</v>
      </c>
      <c r="AL256" s="3">
        <f t="shared" si="119"/>
        <v>0</v>
      </c>
      <c r="AM256" s="3">
        <v>1</v>
      </c>
      <c r="AN256" s="3">
        <f t="shared" si="120"/>
        <v>0</v>
      </c>
      <c r="AO256" s="3">
        <v>1</v>
      </c>
      <c r="AP256" s="3">
        <f t="shared" si="121"/>
        <v>0</v>
      </c>
      <c r="AQ256" s="3">
        <v>0</v>
      </c>
      <c r="AR256" s="3">
        <f t="shared" si="122"/>
        <v>-0.2</v>
      </c>
      <c r="AS256" s="3">
        <v>0</v>
      </c>
      <c r="AT256" s="3">
        <f t="shared" si="123"/>
        <v>-0.2</v>
      </c>
      <c r="AU256" s="3">
        <f t="shared" si="124"/>
        <v>-0.08</v>
      </c>
      <c r="AV256" s="3">
        <v>2</v>
      </c>
      <c r="AW256" s="3">
        <f t="shared" si="125"/>
        <v>0.5</v>
      </c>
      <c r="AX256" s="3">
        <v>3</v>
      </c>
      <c r="AY256" s="3">
        <f t="shared" si="126"/>
        <v>1</v>
      </c>
      <c r="AZ256" s="3">
        <v>3</v>
      </c>
      <c r="BA256" s="3">
        <f t="shared" si="127"/>
        <v>1</v>
      </c>
      <c r="BB256" s="3">
        <f t="shared" si="128"/>
        <v>0.83333333333333337</v>
      </c>
      <c r="BC256" s="3">
        <v>0</v>
      </c>
      <c r="BD256" s="3">
        <f t="shared" si="129"/>
        <v>-0.5</v>
      </c>
      <c r="BE256" s="3">
        <v>3</v>
      </c>
      <c r="BF256" s="3">
        <f t="shared" si="130"/>
        <v>1</v>
      </c>
      <c r="BG256" s="3">
        <v>1</v>
      </c>
      <c r="BH256" s="3">
        <f t="shared" si="131"/>
        <v>0</v>
      </c>
      <c r="BI256" s="3">
        <f t="shared" si="132"/>
        <v>0.16666666666666666</v>
      </c>
      <c r="BJ256" s="3">
        <f t="shared" si="102"/>
        <v>0.47416666666666663</v>
      </c>
    </row>
    <row r="257" spans="1:62" ht="15" x14ac:dyDescent="0.2">
      <c r="A257" s="3" t="s">
        <v>2111</v>
      </c>
      <c r="B257" s="21" t="s">
        <v>3137</v>
      </c>
      <c r="C257" s="3" t="s">
        <v>2112</v>
      </c>
      <c r="D257" s="3" t="s">
        <v>124</v>
      </c>
      <c r="E257" s="3" t="s">
        <v>1563</v>
      </c>
      <c r="F257" s="3">
        <v>3</v>
      </c>
      <c r="G257" s="3">
        <f t="shared" si="103"/>
        <v>0.5</v>
      </c>
      <c r="H257" s="3">
        <v>2</v>
      </c>
      <c r="I257" s="3">
        <f t="shared" si="104"/>
        <v>0.25</v>
      </c>
      <c r="J257" s="3">
        <v>1</v>
      </c>
      <c r="K257" s="3">
        <f t="shared" si="105"/>
        <v>0</v>
      </c>
      <c r="L257" s="3">
        <f t="shared" si="106"/>
        <v>0.25</v>
      </c>
      <c r="M257" s="3">
        <v>1</v>
      </c>
      <c r="N257" s="3">
        <f t="shared" si="135"/>
        <v>0</v>
      </c>
      <c r="O257" s="3">
        <v>1</v>
      </c>
      <c r="P257" s="3">
        <f t="shared" si="135"/>
        <v>0</v>
      </c>
      <c r="Q257" s="3">
        <v>3</v>
      </c>
      <c r="R257" s="3">
        <f t="shared" si="108"/>
        <v>0.5</v>
      </c>
      <c r="S257" s="3">
        <f t="shared" si="109"/>
        <v>0.16666666666666666</v>
      </c>
      <c r="T257" s="3">
        <v>2</v>
      </c>
      <c r="U257" s="3">
        <f t="shared" si="110"/>
        <v>0.2</v>
      </c>
      <c r="V257" s="3">
        <v>1</v>
      </c>
      <c r="W257" s="3">
        <f t="shared" si="111"/>
        <v>0</v>
      </c>
      <c r="X257" s="3">
        <v>1</v>
      </c>
      <c r="Y257" s="3">
        <f t="shared" si="112"/>
        <v>0</v>
      </c>
      <c r="Z257" s="3">
        <v>0</v>
      </c>
      <c r="AA257" s="3">
        <f t="shared" si="113"/>
        <v>-0.2</v>
      </c>
      <c r="AB257" s="3">
        <v>0</v>
      </c>
      <c r="AC257" s="3">
        <f t="shared" si="114"/>
        <v>-0.2</v>
      </c>
      <c r="AD257" s="3">
        <v>0</v>
      </c>
      <c r="AE257" s="3">
        <f t="shared" si="115"/>
        <v>-0.2</v>
      </c>
      <c r="AF257" s="3">
        <v>0</v>
      </c>
      <c r="AG257" s="3">
        <f t="shared" si="116"/>
        <v>-0.2</v>
      </c>
      <c r="AH257" s="3">
        <v>0</v>
      </c>
      <c r="AI257" s="3">
        <f t="shared" si="117"/>
        <v>-0.2</v>
      </c>
      <c r="AJ257" s="3">
        <f t="shared" si="118"/>
        <v>-0.1</v>
      </c>
      <c r="AK257" s="3">
        <v>0</v>
      </c>
      <c r="AL257" s="3">
        <f t="shared" si="119"/>
        <v>-0.2</v>
      </c>
      <c r="AM257" s="3">
        <v>0</v>
      </c>
      <c r="AN257" s="3">
        <f t="shared" si="120"/>
        <v>-0.2</v>
      </c>
      <c r="AO257" s="3">
        <v>0</v>
      </c>
      <c r="AP257" s="3">
        <f t="shared" si="121"/>
        <v>-0.2</v>
      </c>
      <c r="AQ257" s="3">
        <v>0</v>
      </c>
      <c r="AR257" s="3">
        <f t="shared" si="122"/>
        <v>-0.2</v>
      </c>
      <c r="AS257" s="3">
        <v>0</v>
      </c>
      <c r="AT257" s="3">
        <f t="shared" si="123"/>
        <v>-0.2</v>
      </c>
      <c r="AU257" s="3">
        <f t="shared" si="124"/>
        <v>-0.2</v>
      </c>
      <c r="AV257" s="3">
        <v>3</v>
      </c>
      <c r="AW257" s="3">
        <f t="shared" si="125"/>
        <v>1</v>
      </c>
      <c r="AX257" s="3">
        <v>3</v>
      </c>
      <c r="AY257" s="3">
        <f t="shared" si="126"/>
        <v>1</v>
      </c>
      <c r="AZ257" s="3">
        <v>3</v>
      </c>
      <c r="BA257" s="3">
        <f t="shared" si="127"/>
        <v>1</v>
      </c>
      <c r="BB257" s="3">
        <f t="shared" si="128"/>
        <v>1</v>
      </c>
      <c r="BC257" s="3">
        <v>0</v>
      </c>
      <c r="BD257" s="3">
        <f t="shared" si="129"/>
        <v>-0.5</v>
      </c>
      <c r="BE257" s="3">
        <v>2</v>
      </c>
      <c r="BF257" s="3">
        <f t="shared" si="130"/>
        <v>0.5</v>
      </c>
      <c r="BG257" s="3">
        <v>3</v>
      </c>
      <c r="BH257" s="3">
        <f t="shared" si="131"/>
        <v>1</v>
      </c>
      <c r="BI257" s="3">
        <f t="shared" si="132"/>
        <v>0.33333333333333331</v>
      </c>
      <c r="BJ257" s="3">
        <f t="shared" si="102"/>
        <v>0.24166666666666667</v>
      </c>
    </row>
    <row r="258" spans="1:62" ht="15" x14ac:dyDescent="0.2">
      <c r="A258" s="3" t="s">
        <v>2118</v>
      </c>
      <c r="B258" s="21" t="s">
        <v>3139</v>
      </c>
      <c r="C258" s="3" t="s">
        <v>2119</v>
      </c>
      <c r="D258" s="3" t="s">
        <v>124</v>
      </c>
      <c r="E258" s="3" t="s">
        <v>843</v>
      </c>
      <c r="F258" s="3">
        <v>5</v>
      </c>
      <c r="G258" s="3">
        <f t="shared" si="103"/>
        <v>1</v>
      </c>
      <c r="H258" s="3">
        <v>4</v>
      </c>
      <c r="I258" s="3">
        <f t="shared" si="104"/>
        <v>0.75</v>
      </c>
      <c r="J258" s="3">
        <v>1</v>
      </c>
      <c r="K258" s="3">
        <f t="shared" si="105"/>
        <v>0</v>
      </c>
      <c r="L258" s="3">
        <f t="shared" si="106"/>
        <v>0.58333333333333337</v>
      </c>
      <c r="M258" s="3">
        <v>4</v>
      </c>
      <c r="N258" s="3">
        <f t="shared" si="135"/>
        <v>0.75</v>
      </c>
      <c r="O258" s="3">
        <v>3</v>
      </c>
      <c r="P258" s="3">
        <f t="shared" si="135"/>
        <v>0.5</v>
      </c>
      <c r="Q258" s="3">
        <v>4</v>
      </c>
      <c r="R258" s="3">
        <f t="shared" si="108"/>
        <v>0.75</v>
      </c>
      <c r="S258" s="3">
        <f t="shared" si="109"/>
        <v>0.66666666666666663</v>
      </c>
      <c r="T258" s="3">
        <v>0</v>
      </c>
      <c r="U258" s="3">
        <f t="shared" si="110"/>
        <v>-0.2</v>
      </c>
      <c r="V258" s="3">
        <v>0</v>
      </c>
      <c r="W258" s="3">
        <f t="shared" si="111"/>
        <v>-0.2</v>
      </c>
      <c r="X258" s="3">
        <v>1</v>
      </c>
      <c r="Y258" s="3">
        <f t="shared" si="112"/>
        <v>0</v>
      </c>
      <c r="Z258" s="3">
        <v>0</v>
      </c>
      <c r="AA258" s="3">
        <f t="shared" si="113"/>
        <v>-0.2</v>
      </c>
      <c r="AB258" s="3">
        <v>1</v>
      </c>
      <c r="AC258" s="3">
        <f t="shared" si="114"/>
        <v>0</v>
      </c>
      <c r="AD258" s="3">
        <v>0</v>
      </c>
      <c r="AE258" s="3">
        <f t="shared" si="115"/>
        <v>-0.2</v>
      </c>
      <c r="AF258" s="3">
        <v>0</v>
      </c>
      <c r="AG258" s="3">
        <f t="shared" si="116"/>
        <v>-0.2</v>
      </c>
      <c r="AH258" s="3">
        <v>0</v>
      </c>
      <c r="AI258" s="3">
        <f t="shared" si="117"/>
        <v>-0.2</v>
      </c>
      <c r="AJ258" s="3">
        <f t="shared" si="118"/>
        <v>-0.15</v>
      </c>
      <c r="AK258" s="3">
        <v>0</v>
      </c>
      <c r="AL258" s="3">
        <f t="shared" si="119"/>
        <v>-0.2</v>
      </c>
      <c r="AM258" s="3">
        <v>0</v>
      </c>
      <c r="AN258" s="3">
        <f t="shared" si="120"/>
        <v>-0.2</v>
      </c>
      <c r="AO258" s="3">
        <v>0</v>
      </c>
      <c r="AP258" s="3">
        <f t="shared" si="121"/>
        <v>-0.2</v>
      </c>
      <c r="AQ258" s="3">
        <v>0</v>
      </c>
      <c r="AR258" s="3">
        <f t="shared" si="122"/>
        <v>-0.2</v>
      </c>
      <c r="AS258" s="3">
        <v>0</v>
      </c>
      <c r="AT258" s="3">
        <f t="shared" si="123"/>
        <v>-0.2</v>
      </c>
      <c r="AU258" s="3">
        <f t="shared" si="124"/>
        <v>-0.2</v>
      </c>
      <c r="AV258" s="3">
        <v>3</v>
      </c>
      <c r="AW258" s="3">
        <f t="shared" si="125"/>
        <v>1</v>
      </c>
      <c r="AX258" s="3">
        <v>3</v>
      </c>
      <c r="AY258" s="3">
        <f t="shared" si="126"/>
        <v>1</v>
      </c>
      <c r="AZ258" s="3">
        <v>3</v>
      </c>
      <c r="BA258" s="3">
        <f t="shared" si="127"/>
        <v>1</v>
      </c>
      <c r="BB258" s="3">
        <f t="shared" si="128"/>
        <v>1</v>
      </c>
      <c r="BC258" s="3">
        <v>0</v>
      </c>
      <c r="BD258" s="3">
        <f t="shared" si="129"/>
        <v>-0.5</v>
      </c>
      <c r="BE258" s="3">
        <v>3</v>
      </c>
      <c r="BF258" s="3">
        <f t="shared" si="130"/>
        <v>1</v>
      </c>
      <c r="BG258" s="3">
        <v>2</v>
      </c>
      <c r="BH258" s="3">
        <f t="shared" si="131"/>
        <v>0.5</v>
      </c>
      <c r="BI258" s="3">
        <f t="shared" si="132"/>
        <v>0.33333333333333331</v>
      </c>
      <c r="BJ258" s="3">
        <f t="shared" si="102"/>
        <v>0.37222222222222223</v>
      </c>
    </row>
    <row r="259" spans="1:62" ht="15" x14ac:dyDescent="0.2">
      <c r="A259" s="3" t="s">
        <v>2127</v>
      </c>
      <c r="B259" s="21" t="s">
        <v>3139</v>
      </c>
      <c r="C259" s="3" t="s">
        <v>2128</v>
      </c>
      <c r="D259" s="3" t="s">
        <v>124</v>
      </c>
      <c r="E259" s="3" t="s">
        <v>843</v>
      </c>
      <c r="F259" s="3">
        <v>5</v>
      </c>
      <c r="G259" s="3">
        <f t="shared" si="103"/>
        <v>1</v>
      </c>
      <c r="H259" s="3">
        <v>5</v>
      </c>
      <c r="I259" s="3">
        <f t="shared" si="104"/>
        <v>1</v>
      </c>
      <c r="J259" s="3">
        <v>4</v>
      </c>
      <c r="K259" s="3">
        <f t="shared" si="105"/>
        <v>0.75</v>
      </c>
      <c r="L259" s="3">
        <f t="shared" si="106"/>
        <v>0.91666666666666663</v>
      </c>
      <c r="M259" s="3">
        <v>5</v>
      </c>
      <c r="N259" s="3">
        <f t="shared" si="135"/>
        <v>1</v>
      </c>
      <c r="O259" s="3">
        <v>5</v>
      </c>
      <c r="P259" s="3">
        <f t="shared" si="135"/>
        <v>1</v>
      </c>
      <c r="Q259" s="3">
        <v>5</v>
      </c>
      <c r="R259" s="3">
        <f t="shared" si="108"/>
        <v>1</v>
      </c>
      <c r="S259" s="3">
        <f t="shared" si="109"/>
        <v>1</v>
      </c>
      <c r="T259" s="3">
        <v>4</v>
      </c>
      <c r="U259" s="3">
        <f t="shared" si="110"/>
        <v>0.6</v>
      </c>
      <c r="V259" s="3">
        <v>1</v>
      </c>
      <c r="W259" s="3">
        <f t="shared" si="111"/>
        <v>0</v>
      </c>
      <c r="X259" s="3">
        <v>2</v>
      </c>
      <c r="Y259" s="3">
        <f t="shared" si="112"/>
        <v>0.2</v>
      </c>
      <c r="Z259" s="3">
        <v>1</v>
      </c>
      <c r="AA259" s="3">
        <f t="shared" si="113"/>
        <v>0</v>
      </c>
      <c r="AB259" s="3">
        <v>1</v>
      </c>
      <c r="AC259" s="3">
        <f t="shared" si="114"/>
        <v>0</v>
      </c>
      <c r="AD259" s="3">
        <v>0</v>
      </c>
      <c r="AE259" s="3">
        <f t="shared" si="115"/>
        <v>-0.2</v>
      </c>
      <c r="AF259" s="3">
        <v>1</v>
      </c>
      <c r="AG259" s="3">
        <f t="shared" si="116"/>
        <v>0</v>
      </c>
      <c r="AH259" s="3">
        <v>0</v>
      </c>
      <c r="AI259" s="3">
        <f t="shared" si="117"/>
        <v>-0.2</v>
      </c>
      <c r="AJ259" s="3">
        <f t="shared" si="118"/>
        <v>5.000000000000001E-2</v>
      </c>
      <c r="AK259" s="3">
        <v>3</v>
      </c>
      <c r="AL259" s="3">
        <f t="shared" si="119"/>
        <v>0.4</v>
      </c>
      <c r="AM259" s="3">
        <v>3</v>
      </c>
      <c r="AN259" s="3">
        <f t="shared" si="120"/>
        <v>0.4</v>
      </c>
      <c r="AO259" s="3">
        <v>2</v>
      </c>
      <c r="AP259" s="3">
        <f t="shared" si="121"/>
        <v>0.2</v>
      </c>
      <c r="AQ259" s="3">
        <v>0</v>
      </c>
      <c r="AR259" s="3">
        <f t="shared" si="122"/>
        <v>-0.2</v>
      </c>
      <c r="AS259" s="3">
        <v>2</v>
      </c>
      <c r="AT259" s="3">
        <f t="shared" si="123"/>
        <v>0.2</v>
      </c>
      <c r="AU259" s="3">
        <f t="shared" si="124"/>
        <v>0.2</v>
      </c>
      <c r="AV259" s="3">
        <v>3</v>
      </c>
      <c r="AW259" s="3">
        <f t="shared" si="125"/>
        <v>1</v>
      </c>
      <c r="AX259" s="3">
        <v>3</v>
      </c>
      <c r="AY259" s="3">
        <f t="shared" si="126"/>
        <v>1</v>
      </c>
      <c r="AZ259" s="3">
        <v>3</v>
      </c>
      <c r="BA259" s="3">
        <f t="shared" si="127"/>
        <v>1</v>
      </c>
      <c r="BB259" s="3">
        <f t="shared" si="128"/>
        <v>1</v>
      </c>
      <c r="BC259" s="3">
        <v>3</v>
      </c>
      <c r="BD259" s="3">
        <f t="shared" si="129"/>
        <v>1</v>
      </c>
      <c r="BE259" s="3">
        <v>3</v>
      </c>
      <c r="BF259" s="3">
        <f t="shared" si="130"/>
        <v>1</v>
      </c>
      <c r="BG259" s="3">
        <v>3</v>
      </c>
      <c r="BH259" s="3">
        <f t="shared" si="131"/>
        <v>1</v>
      </c>
      <c r="BI259" s="3">
        <f t="shared" si="132"/>
        <v>1</v>
      </c>
      <c r="BJ259" s="3">
        <f t="shared" ref="BJ259:BJ322" si="136">IFERROR(AVERAGE(L259,S259,AJ259,AU259,BB259,BI259), "")</f>
        <v>0.69444444444444431</v>
      </c>
    </row>
    <row r="260" spans="1:62" ht="15" x14ac:dyDescent="0.2">
      <c r="A260" s="3" t="s">
        <v>2139</v>
      </c>
      <c r="B260" s="21" t="s">
        <v>3149</v>
      </c>
      <c r="C260" s="3" t="s">
        <v>2140</v>
      </c>
      <c r="D260" s="3" t="s">
        <v>144</v>
      </c>
      <c r="E260" s="3" t="s">
        <v>924</v>
      </c>
      <c r="F260" s="3">
        <v>4</v>
      </c>
      <c r="G260" s="3">
        <f t="shared" ref="G260:G323" si="137">(F260-1)/4</f>
        <v>0.75</v>
      </c>
      <c r="H260" s="3">
        <v>5</v>
      </c>
      <c r="I260" s="3">
        <f t="shared" ref="I260:I323" si="138">(H260-1)/4</f>
        <v>1</v>
      </c>
      <c r="J260" s="3">
        <v>4</v>
      </c>
      <c r="K260" s="3">
        <f t="shared" ref="K260:K323" si="139">(J260-1)/4</f>
        <v>0.75</v>
      </c>
      <c r="L260" s="3">
        <f t="shared" ref="L260:L323" si="140">IFERROR(AVERAGE(IF(G260&gt;=0,G260,""), IF(I260&gt;=0,I260,""), IF(K260&gt;=0,K260,"")), "")</f>
        <v>0.83333333333333337</v>
      </c>
      <c r="M260" s="3">
        <v>5</v>
      </c>
      <c r="N260" s="3">
        <f t="shared" ref="N260:P275" si="141">(M260-1)/4</f>
        <v>1</v>
      </c>
      <c r="O260" s="3">
        <v>5</v>
      </c>
      <c r="P260" s="3">
        <f t="shared" si="141"/>
        <v>1</v>
      </c>
      <c r="Q260" s="3">
        <v>5</v>
      </c>
      <c r="R260" s="3">
        <f t="shared" ref="R260:R323" si="142">(Q260-1)/4</f>
        <v>1</v>
      </c>
      <c r="S260" s="3">
        <f t="shared" ref="S260:S323" si="143">IFERROR(AVERAGE(IF(N260&gt;=0,N260,""), IF(P260&gt;=0,P260,""), IF(R260&gt;=0,R260,"")), "")</f>
        <v>1</v>
      </c>
      <c r="T260" s="3">
        <v>2</v>
      </c>
      <c r="U260" s="3">
        <f t="shared" ref="U260:U323" si="144">IF(T260="", "", (T260-1)/5)</f>
        <v>0.2</v>
      </c>
      <c r="V260" s="3">
        <v>2</v>
      </c>
      <c r="W260" s="3">
        <f t="shared" ref="W260:W323" si="145">IF(V260="", "", (V260-1)/5)</f>
        <v>0.2</v>
      </c>
      <c r="X260" s="3">
        <v>2</v>
      </c>
      <c r="Y260" s="3">
        <f t="shared" ref="Y260:Y323" si="146">IF(X260="", "", (X260-1)/5)</f>
        <v>0.2</v>
      </c>
      <c r="Z260" s="3">
        <v>1</v>
      </c>
      <c r="AA260" s="3">
        <f t="shared" ref="AA260:AA323" si="147">IF(Z260="", "", (Z260-1)/5)</f>
        <v>0</v>
      </c>
      <c r="AB260" s="3">
        <v>1</v>
      </c>
      <c r="AC260" s="3">
        <f t="shared" ref="AC260:AC323" si="148">IF(AB260="", "", (AB260-1)/5)</f>
        <v>0</v>
      </c>
      <c r="AD260" s="3">
        <v>1</v>
      </c>
      <c r="AE260" s="3">
        <f t="shared" ref="AE260:AE323" si="149">IF(AD260="", "", (AD260-1)/5)</f>
        <v>0</v>
      </c>
      <c r="AF260" s="3">
        <v>3</v>
      </c>
      <c r="AG260" s="3">
        <f t="shared" ref="AG260:AG323" si="150">IF(AF260="", "", (AF260-1)/5)</f>
        <v>0.4</v>
      </c>
      <c r="AH260" s="3">
        <v>1</v>
      </c>
      <c r="AI260" s="3">
        <f t="shared" ref="AI260:AI323" si="151">IF(AH260="", "", (AH260-1)/5)</f>
        <v>0</v>
      </c>
      <c r="AJ260" s="3">
        <f t="shared" ref="AJ260:AJ323" si="152">IFERROR(AVERAGE(U260,W260,Y260,AA260,AC260,AE260,AG260,AI260), "")</f>
        <v>0.125</v>
      </c>
      <c r="AK260" s="3">
        <v>1</v>
      </c>
      <c r="AL260" s="3">
        <f t="shared" ref="AL260:AL323" si="153">IF(AK260="", "", (AK260-1)/5)</f>
        <v>0</v>
      </c>
      <c r="AM260" s="3">
        <v>1</v>
      </c>
      <c r="AN260" s="3">
        <f t="shared" ref="AN260:AN323" si="154">IF(AM260="", "", (AM260-1)/5)</f>
        <v>0</v>
      </c>
      <c r="AO260" s="3">
        <v>2</v>
      </c>
      <c r="AP260" s="3">
        <f t="shared" ref="AP260:AP323" si="155">IF(AO260="", "", (AO260-1)/5)</f>
        <v>0.2</v>
      </c>
      <c r="AQ260" s="3">
        <v>1</v>
      </c>
      <c r="AR260" s="3">
        <f t="shared" ref="AR260:AR323" si="156">IF(AQ260="", "", (AQ260-1)/5)</f>
        <v>0</v>
      </c>
      <c r="AS260" s="3">
        <v>0</v>
      </c>
      <c r="AT260" s="3">
        <f t="shared" ref="AT260:AT323" si="157">IF(AS260="", "", (AS260-1)/5)</f>
        <v>-0.2</v>
      </c>
      <c r="AU260" s="3">
        <f t="shared" ref="AU260:AU323" si="158">IFERROR(AVERAGE(AL260,AN260,AP260,AR260,AT260), "")</f>
        <v>0</v>
      </c>
      <c r="AV260" s="3">
        <v>3</v>
      </c>
      <c r="AW260" s="3">
        <f t="shared" ref="AW260:AW323" si="159">IF(ISBLANK(AV260), "", (AV260-1)/2)</f>
        <v>1</v>
      </c>
      <c r="AX260" s="3">
        <v>3</v>
      </c>
      <c r="AY260" s="3">
        <f t="shared" ref="AY260:AY323" si="160">IF(ISBLANK(AX260), "", (AX260-1)/2)</f>
        <v>1</v>
      </c>
      <c r="AZ260" s="3">
        <v>2</v>
      </c>
      <c r="BA260" s="3">
        <f t="shared" ref="BA260:BA323" si="161">IF(ISBLANK(AZ260), "", (AZ260-1)/2)</f>
        <v>0.5</v>
      </c>
      <c r="BB260" s="3">
        <f t="shared" ref="BB260:BB323" si="162">IFERROR(AVERAGE(AW260,AY260,BA260), "")</f>
        <v>0.83333333333333337</v>
      </c>
      <c r="BC260" s="3">
        <v>2</v>
      </c>
      <c r="BD260" s="3">
        <f t="shared" ref="BD260:BD323" si="163">IF(ISBLANK(BC260), "", (BC260-1)/2)</f>
        <v>0.5</v>
      </c>
      <c r="BE260" s="3">
        <v>2</v>
      </c>
      <c r="BF260" s="3">
        <f t="shared" ref="BF260:BF323" si="164">IF(ISBLANK(BE260), "", (BE260-1)/2)</f>
        <v>0.5</v>
      </c>
      <c r="BG260" s="3">
        <v>2</v>
      </c>
      <c r="BH260" s="3">
        <f t="shared" ref="BH260:BH323" si="165">IF(ISBLANK(BG260), "", (BG260-1)/2)</f>
        <v>0.5</v>
      </c>
      <c r="BI260" s="3">
        <f t="shared" ref="BI260:BI323" si="166">IFERROR(AVERAGE(BD260,BF260,BH260), "")</f>
        <v>0.5</v>
      </c>
      <c r="BJ260" s="3">
        <f t="shared" si="136"/>
        <v>0.54861111111111116</v>
      </c>
    </row>
    <row r="261" spans="1:62" ht="15" x14ac:dyDescent="0.2">
      <c r="A261" s="3" t="s">
        <v>1928</v>
      </c>
      <c r="B261" s="21" t="s">
        <v>3137</v>
      </c>
      <c r="C261" s="3" t="s">
        <v>2149</v>
      </c>
      <c r="D261" s="3" t="s">
        <v>144</v>
      </c>
      <c r="E261" s="3" t="s">
        <v>1030</v>
      </c>
      <c r="F261" s="3">
        <v>4</v>
      </c>
      <c r="G261" s="3">
        <f t="shared" si="137"/>
        <v>0.75</v>
      </c>
      <c r="H261" s="3">
        <v>4</v>
      </c>
      <c r="I261" s="3">
        <f t="shared" si="138"/>
        <v>0.75</v>
      </c>
      <c r="J261" s="3">
        <v>3</v>
      </c>
      <c r="K261" s="3">
        <f t="shared" si="139"/>
        <v>0.5</v>
      </c>
      <c r="L261" s="3">
        <f t="shared" si="140"/>
        <v>0.66666666666666663</v>
      </c>
      <c r="M261" s="3">
        <v>4</v>
      </c>
      <c r="N261" s="3">
        <f t="shared" si="141"/>
        <v>0.75</v>
      </c>
      <c r="O261" s="3">
        <v>4</v>
      </c>
      <c r="P261" s="3">
        <f t="shared" si="141"/>
        <v>0.75</v>
      </c>
      <c r="Q261" s="3">
        <v>4</v>
      </c>
      <c r="R261" s="3">
        <f t="shared" si="142"/>
        <v>0.75</v>
      </c>
      <c r="S261" s="3">
        <f t="shared" si="143"/>
        <v>0.75</v>
      </c>
      <c r="T261" s="3">
        <v>2</v>
      </c>
      <c r="U261" s="3">
        <f t="shared" si="144"/>
        <v>0.2</v>
      </c>
      <c r="V261" s="3">
        <v>2</v>
      </c>
      <c r="W261" s="3">
        <f t="shared" si="145"/>
        <v>0.2</v>
      </c>
      <c r="X261" s="3">
        <v>3</v>
      </c>
      <c r="Y261" s="3">
        <f t="shared" si="146"/>
        <v>0.4</v>
      </c>
      <c r="Z261" s="3">
        <v>0</v>
      </c>
      <c r="AA261" s="3">
        <f t="shared" si="147"/>
        <v>-0.2</v>
      </c>
      <c r="AB261" s="3">
        <v>0</v>
      </c>
      <c r="AC261" s="3">
        <f t="shared" si="148"/>
        <v>-0.2</v>
      </c>
      <c r="AD261" s="3">
        <v>2</v>
      </c>
      <c r="AE261" s="3">
        <f t="shared" si="149"/>
        <v>0.2</v>
      </c>
      <c r="AF261" s="3">
        <v>2</v>
      </c>
      <c r="AG261" s="3">
        <f t="shared" si="150"/>
        <v>0.2</v>
      </c>
      <c r="AH261" s="3">
        <v>0</v>
      </c>
      <c r="AI261" s="3">
        <f t="shared" si="151"/>
        <v>-0.2</v>
      </c>
      <c r="AJ261" s="3">
        <f t="shared" si="152"/>
        <v>7.5000000000000011E-2</v>
      </c>
      <c r="AK261" s="3">
        <v>1</v>
      </c>
      <c r="AL261" s="3">
        <f t="shared" si="153"/>
        <v>0</v>
      </c>
      <c r="AM261" s="3">
        <v>0</v>
      </c>
      <c r="AN261" s="3">
        <f t="shared" si="154"/>
        <v>-0.2</v>
      </c>
      <c r="AO261" s="3">
        <v>1</v>
      </c>
      <c r="AP261" s="3">
        <f t="shared" si="155"/>
        <v>0</v>
      </c>
      <c r="AQ261" s="3">
        <v>1</v>
      </c>
      <c r="AR261" s="3">
        <f t="shared" si="156"/>
        <v>0</v>
      </c>
      <c r="AS261" s="3">
        <v>0</v>
      </c>
      <c r="AT261" s="3">
        <f t="shared" si="157"/>
        <v>-0.2</v>
      </c>
      <c r="AU261" s="3">
        <f t="shared" si="158"/>
        <v>-0.08</v>
      </c>
      <c r="AV261" s="3">
        <v>3</v>
      </c>
      <c r="AW261" s="3">
        <f t="shared" si="159"/>
        <v>1</v>
      </c>
      <c r="AX261" s="3">
        <v>3</v>
      </c>
      <c r="AY261" s="3">
        <f t="shared" si="160"/>
        <v>1</v>
      </c>
      <c r="AZ261" s="3">
        <v>3</v>
      </c>
      <c r="BA261" s="3">
        <f t="shared" si="161"/>
        <v>1</v>
      </c>
      <c r="BB261" s="3">
        <f t="shared" si="162"/>
        <v>1</v>
      </c>
      <c r="BC261" s="3">
        <v>2</v>
      </c>
      <c r="BD261" s="3">
        <f t="shared" si="163"/>
        <v>0.5</v>
      </c>
      <c r="BE261" s="3">
        <v>2</v>
      </c>
      <c r="BF261" s="3">
        <f t="shared" si="164"/>
        <v>0.5</v>
      </c>
      <c r="BH261" s="3" t="str">
        <f t="shared" si="165"/>
        <v/>
      </c>
      <c r="BI261" s="3">
        <f t="shared" si="166"/>
        <v>0.5</v>
      </c>
      <c r="BJ261" s="3">
        <f t="shared" si="136"/>
        <v>0.4852777777777777</v>
      </c>
    </row>
    <row r="262" spans="1:62" ht="15" x14ac:dyDescent="0.2">
      <c r="A262" s="3" t="s">
        <v>2150</v>
      </c>
      <c r="B262" s="21" t="s">
        <v>3137</v>
      </c>
      <c r="C262" s="3" t="s">
        <v>2151</v>
      </c>
      <c r="D262" s="3" t="s">
        <v>144</v>
      </c>
      <c r="E262" s="3" t="s">
        <v>1231</v>
      </c>
      <c r="G262" s="3">
        <f t="shared" si="137"/>
        <v>-0.25</v>
      </c>
      <c r="I262" s="3">
        <f t="shared" si="138"/>
        <v>-0.25</v>
      </c>
      <c r="K262" s="3">
        <f t="shared" si="139"/>
        <v>-0.25</v>
      </c>
      <c r="L262" s="3" t="str">
        <f t="shared" si="140"/>
        <v/>
      </c>
      <c r="N262" s="3">
        <f t="shared" si="141"/>
        <v>-0.25</v>
      </c>
      <c r="P262" s="3">
        <f t="shared" si="141"/>
        <v>-0.25</v>
      </c>
      <c r="R262" s="3">
        <f t="shared" si="142"/>
        <v>-0.25</v>
      </c>
      <c r="S262" s="3" t="str">
        <f t="shared" si="143"/>
        <v/>
      </c>
      <c r="U262" s="3" t="str">
        <f t="shared" si="144"/>
        <v/>
      </c>
      <c r="W262" s="3" t="str">
        <f t="shared" si="145"/>
        <v/>
      </c>
      <c r="Y262" s="3" t="str">
        <f t="shared" si="146"/>
        <v/>
      </c>
      <c r="AA262" s="3" t="str">
        <f t="shared" si="147"/>
        <v/>
      </c>
      <c r="AC262" s="3" t="str">
        <f t="shared" si="148"/>
        <v/>
      </c>
      <c r="AE262" s="3" t="str">
        <f t="shared" si="149"/>
        <v/>
      </c>
      <c r="AG262" s="3" t="str">
        <f t="shared" si="150"/>
        <v/>
      </c>
      <c r="AI262" s="3" t="str">
        <f t="shared" si="151"/>
        <v/>
      </c>
      <c r="AJ262" s="3" t="str">
        <f t="shared" si="152"/>
        <v/>
      </c>
      <c r="AL262" s="3" t="str">
        <f t="shared" si="153"/>
        <v/>
      </c>
      <c r="AN262" s="3" t="str">
        <f t="shared" si="154"/>
        <v/>
      </c>
      <c r="AP262" s="3" t="str">
        <f t="shared" si="155"/>
        <v/>
      </c>
      <c r="AR262" s="3" t="str">
        <f t="shared" si="156"/>
        <v/>
      </c>
      <c r="AT262" s="3" t="str">
        <f t="shared" si="157"/>
        <v/>
      </c>
      <c r="AU262" s="3" t="str">
        <f t="shared" si="158"/>
        <v/>
      </c>
      <c r="AW262" s="3" t="str">
        <f t="shared" si="159"/>
        <v/>
      </c>
      <c r="AY262" s="3" t="str">
        <f t="shared" si="160"/>
        <v/>
      </c>
      <c r="BA262" s="3" t="str">
        <f t="shared" si="161"/>
        <v/>
      </c>
      <c r="BB262" s="3" t="str">
        <f t="shared" si="162"/>
        <v/>
      </c>
      <c r="BD262" s="3" t="str">
        <f t="shared" si="163"/>
        <v/>
      </c>
      <c r="BF262" s="3" t="str">
        <f t="shared" si="164"/>
        <v/>
      </c>
      <c r="BH262" s="3" t="str">
        <f t="shared" si="165"/>
        <v/>
      </c>
      <c r="BI262" s="3" t="str">
        <f t="shared" si="166"/>
        <v/>
      </c>
      <c r="BJ262" s="3" t="str">
        <f t="shared" si="136"/>
        <v/>
      </c>
    </row>
    <row r="263" spans="1:62" ht="15" x14ac:dyDescent="0.2">
      <c r="A263" s="3" t="s">
        <v>2152</v>
      </c>
      <c r="B263" s="21" t="s">
        <v>3152</v>
      </c>
      <c r="C263" s="3" t="s">
        <v>2153</v>
      </c>
      <c r="D263" s="3" t="s">
        <v>113</v>
      </c>
      <c r="E263" s="3" t="s">
        <v>1569</v>
      </c>
      <c r="F263" s="3">
        <v>4</v>
      </c>
      <c r="G263" s="3">
        <f t="shared" si="137"/>
        <v>0.75</v>
      </c>
      <c r="H263" s="3">
        <v>5</v>
      </c>
      <c r="I263" s="3">
        <f t="shared" si="138"/>
        <v>1</v>
      </c>
      <c r="J263" s="3">
        <v>4</v>
      </c>
      <c r="K263" s="3">
        <f t="shared" si="139"/>
        <v>0.75</v>
      </c>
      <c r="L263" s="3">
        <f t="shared" si="140"/>
        <v>0.83333333333333337</v>
      </c>
      <c r="M263" s="3">
        <v>5</v>
      </c>
      <c r="N263" s="3">
        <f t="shared" si="141"/>
        <v>1</v>
      </c>
      <c r="O263" s="3">
        <v>5</v>
      </c>
      <c r="P263" s="3">
        <f t="shared" si="141"/>
        <v>1</v>
      </c>
      <c r="Q263" s="3">
        <v>5</v>
      </c>
      <c r="R263" s="3">
        <f t="shared" si="142"/>
        <v>1</v>
      </c>
      <c r="S263" s="3">
        <f t="shared" si="143"/>
        <v>1</v>
      </c>
      <c r="T263" s="3">
        <v>4</v>
      </c>
      <c r="U263" s="3">
        <f t="shared" si="144"/>
        <v>0.6</v>
      </c>
      <c r="V263" s="3">
        <v>2</v>
      </c>
      <c r="W263" s="3">
        <f t="shared" si="145"/>
        <v>0.2</v>
      </c>
      <c r="X263" s="3">
        <v>3</v>
      </c>
      <c r="Y263" s="3">
        <f t="shared" si="146"/>
        <v>0.4</v>
      </c>
      <c r="Z263" s="3">
        <v>3</v>
      </c>
      <c r="AA263" s="3">
        <f t="shared" si="147"/>
        <v>0.4</v>
      </c>
      <c r="AB263" s="3">
        <v>0</v>
      </c>
      <c r="AC263" s="3">
        <f t="shared" si="148"/>
        <v>-0.2</v>
      </c>
      <c r="AD263" s="3">
        <v>0</v>
      </c>
      <c r="AE263" s="3">
        <f t="shared" si="149"/>
        <v>-0.2</v>
      </c>
      <c r="AF263" s="3">
        <v>0</v>
      </c>
      <c r="AG263" s="3">
        <f t="shared" si="150"/>
        <v>-0.2</v>
      </c>
      <c r="AH263" s="3">
        <v>1</v>
      </c>
      <c r="AI263" s="3">
        <f t="shared" si="151"/>
        <v>0</v>
      </c>
      <c r="AJ263" s="3">
        <f t="shared" si="152"/>
        <v>0.12500000000000003</v>
      </c>
      <c r="AK263" s="3">
        <v>3</v>
      </c>
      <c r="AL263" s="3">
        <f t="shared" si="153"/>
        <v>0.4</v>
      </c>
      <c r="AM263" s="3">
        <v>0</v>
      </c>
      <c r="AN263" s="3">
        <f t="shared" si="154"/>
        <v>-0.2</v>
      </c>
      <c r="AO263" s="3">
        <v>2</v>
      </c>
      <c r="AP263" s="3">
        <f t="shared" si="155"/>
        <v>0.2</v>
      </c>
      <c r="AQ263" s="3">
        <v>6</v>
      </c>
      <c r="AR263" s="3">
        <f t="shared" si="156"/>
        <v>1</v>
      </c>
      <c r="AS263" s="3">
        <v>3</v>
      </c>
      <c r="AT263" s="3">
        <f t="shared" si="157"/>
        <v>0.4</v>
      </c>
      <c r="AU263" s="3">
        <f t="shared" si="158"/>
        <v>0.36</v>
      </c>
      <c r="AV263" s="3">
        <v>3</v>
      </c>
      <c r="AW263" s="3">
        <f t="shared" si="159"/>
        <v>1</v>
      </c>
      <c r="AX263" s="3">
        <v>3</v>
      </c>
      <c r="AY263" s="3">
        <f t="shared" si="160"/>
        <v>1</v>
      </c>
      <c r="AZ263" s="3">
        <v>3</v>
      </c>
      <c r="BA263" s="3">
        <f t="shared" si="161"/>
        <v>1</v>
      </c>
      <c r="BB263" s="3">
        <f t="shared" si="162"/>
        <v>1</v>
      </c>
      <c r="BC263" s="3">
        <v>3</v>
      </c>
      <c r="BD263" s="3">
        <f t="shared" si="163"/>
        <v>1</v>
      </c>
      <c r="BE263" s="3">
        <v>2</v>
      </c>
      <c r="BF263" s="3">
        <f t="shared" si="164"/>
        <v>0.5</v>
      </c>
      <c r="BG263" s="3">
        <v>2</v>
      </c>
      <c r="BH263" s="3">
        <f t="shared" si="165"/>
        <v>0.5</v>
      </c>
      <c r="BI263" s="3">
        <f t="shared" si="166"/>
        <v>0.66666666666666663</v>
      </c>
      <c r="BJ263" s="3">
        <f t="shared" si="136"/>
        <v>0.66416666666666668</v>
      </c>
    </row>
    <row r="264" spans="1:62" ht="15" x14ac:dyDescent="0.2">
      <c r="A264" s="3" t="s">
        <v>2162</v>
      </c>
      <c r="B264" s="21" t="s">
        <v>3150</v>
      </c>
      <c r="C264" s="3" t="s">
        <v>2163</v>
      </c>
      <c r="D264" s="3" t="s">
        <v>144</v>
      </c>
      <c r="E264" s="3" t="s">
        <v>2164</v>
      </c>
      <c r="F264" s="3">
        <v>5</v>
      </c>
      <c r="G264" s="3">
        <f t="shared" si="137"/>
        <v>1</v>
      </c>
      <c r="H264" s="3">
        <v>5</v>
      </c>
      <c r="I264" s="3">
        <f t="shared" si="138"/>
        <v>1</v>
      </c>
      <c r="J264" s="3">
        <v>5</v>
      </c>
      <c r="K264" s="3">
        <f t="shared" si="139"/>
        <v>1</v>
      </c>
      <c r="L264" s="3">
        <f t="shared" si="140"/>
        <v>1</v>
      </c>
      <c r="M264" s="3">
        <v>5</v>
      </c>
      <c r="N264" s="3">
        <f t="shared" si="141"/>
        <v>1</v>
      </c>
      <c r="O264" s="3">
        <v>5</v>
      </c>
      <c r="P264" s="3">
        <f t="shared" si="141"/>
        <v>1</v>
      </c>
      <c r="Q264" s="3">
        <v>5</v>
      </c>
      <c r="R264" s="3">
        <f t="shared" si="142"/>
        <v>1</v>
      </c>
      <c r="S264" s="3">
        <f t="shared" si="143"/>
        <v>1</v>
      </c>
      <c r="T264" s="3">
        <v>5</v>
      </c>
      <c r="U264" s="3">
        <f t="shared" si="144"/>
        <v>0.8</v>
      </c>
      <c r="V264" s="3">
        <v>4</v>
      </c>
      <c r="W264" s="3">
        <f t="shared" si="145"/>
        <v>0.6</v>
      </c>
      <c r="X264" s="3">
        <v>3</v>
      </c>
      <c r="Y264" s="3">
        <f t="shared" si="146"/>
        <v>0.4</v>
      </c>
      <c r="Z264" s="3">
        <v>1</v>
      </c>
      <c r="AA264" s="3">
        <f t="shared" si="147"/>
        <v>0</v>
      </c>
      <c r="AB264" s="3">
        <v>4</v>
      </c>
      <c r="AC264" s="3">
        <f t="shared" si="148"/>
        <v>0.6</v>
      </c>
      <c r="AD264" s="3">
        <v>1</v>
      </c>
      <c r="AE264" s="3">
        <f t="shared" si="149"/>
        <v>0</v>
      </c>
      <c r="AF264" s="3">
        <v>1</v>
      </c>
      <c r="AG264" s="3">
        <f t="shared" si="150"/>
        <v>0</v>
      </c>
      <c r="AH264" s="3">
        <v>0</v>
      </c>
      <c r="AI264" s="3">
        <f t="shared" si="151"/>
        <v>-0.2</v>
      </c>
      <c r="AJ264" s="3">
        <f t="shared" si="152"/>
        <v>0.27499999999999997</v>
      </c>
      <c r="AK264" s="3">
        <v>6</v>
      </c>
      <c r="AL264" s="3">
        <f t="shared" si="153"/>
        <v>1</v>
      </c>
      <c r="AM264" s="3">
        <v>0</v>
      </c>
      <c r="AN264" s="3">
        <f t="shared" si="154"/>
        <v>-0.2</v>
      </c>
      <c r="AO264" s="3">
        <v>5</v>
      </c>
      <c r="AP264" s="3">
        <f t="shared" si="155"/>
        <v>0.8</v>
      </c>
      <c r="AQ264" s="3">
        <v>0</v>
      </c>
      <c r="AR264" s="3">
        <f t="shared" si="156"/>
        <v>-0.2</v>
      </c>
      <c r="AS264" s="3">
        <v>2</v>
      </c>
      <c r="AT264" s="3">
        <f t="shared" si="157"/>
        <v>0.2</v>
      </c>
      <c r="AU264" s="3">
        <f t="shared" si="158"/>
        <v>0.32</v>
      </c>
      <c r="AV264" s="3">
        <v>3</v>
      </c>
      <c r="AW264" s="3">
        <f t="shared" si="159"/>
        <v>1</v>
      </c>
      <c r="AX264" s="3">
        <v>3</v>
      </c>
      <c r="AY264" s="3">
        <f t="shared" si="160"/>
        <v>1</v>
      </c>
      <c r="AZ264" s="3">
        <v>3</v>
      </c>
      <c r="BA264" s="3">
        <f t="shared" si="161"/>
        <v>1</v>
      </c>
      <c r="BB264" s="3">
        <f t="shared" si="162"/>
        <v>1</v>
      </c>
      <c r="BC264" s="3">
        <v>0</v>
      </c>
      <c r="BD264" s="3">
        <f t="shared" si="163"/>
        <v>-0.5</v>
      </c>
      <c r="BE264" s="3">
        <v>3</v>
      </c>
      <c r="BF264" s="3">
        <f t="shared" si="164"/>
        <v>1</v>
      </c>
      <c r="BG264" s="3">
        <v>1</v>
      </c>
      <c r="BH264" s="3">
        <f t="shared" si="165"/>
        <v>0</v>
      </c>
      <c r="BI264" s="3">
        <f t="shared" si="166"/>
        <v>0.16666666666666666</v>
      </c>
      <c r="BJ264" s="3">
        <f t="shared" si="136"/>
        <v>0.62694444444444442</v>
      </c>
    </row>
    <row r="265" spans="1:62" ht="15" x14ac:dyDescent="0.2">
      <c r="A265" s="3" t="s">
        <v>2174</v>
      </c>
      <c r="B265" s="21" t="s">
        <v>3139</v>
      </c>
      <c r="C265" s="3" t="s">
        <v>2175</v>
      </c>
      <c r="D265" s="3" t="s">
        <v>124</v>
      </c>
      <c r="E265" s="3" t="s">
        <v>902</v>
      </c>
      <c r="F265" s="3">
        <v>5</v>
      </c>
      <c r="G265" s="3">
        <f t="shared" si="137"/>
        <v>1</v>
      </c>
      <c r="H265" s="3">
        <v>4</v>
      </c>
      <c r="I265" s="3">
        <f t="shared" si="138"/>
        <v>0.75</v>
      </c>
      <c r="J265" s="3">
        <v>5</v>
      </c>
      <c r="K265" s="3">
        <f t="shared" si="139"/>
        <v>1</v>
      </c>
      <c r="L265" s="3">
        <f t="shared" si="140"/>
        <v>0.91666666666666663</v>
      </c>
      <c r="M265" s="3">
        <v>4</v>
      </c>
      <c r="N265" s="3">
        <f t="shared" si="141"/>
        <v>0.75</v>
      </c>
      <c r="O265" s="3">
        <v>5</v>
      </c>
      <c r="P265" s="3">
        <f t="shared" si="141"/>
        <v>1</v>
      </c>
      <c r="Q265" s="3">
        <v>4</v>
      </c>
      <c r="R265" s="3">
        <f t="shared" si="142"/>
        <v>0.75</v>
      </c>
      <c r="S265" s="3">
        <f t="shared" si="143"/>
        <v>0.83333333333333337</v>
      </c>
      <c r="T265" s="3">
        <v>0</v>
      </c>
      <c r="U265" s="3">
        <f t="shared" si="144"/>
        <v>-0.2</v>
      </c>
      <c r="V265" s="3">
        <v>0</v>
      </c>
      <c r="W265" s="3">
        <f t="shared" si="145"/>
        <v>-0.2</v>
      </c>
      <c r="X265" s="3">
        <v>1</v>
      </c>
      <c r="Y265" s="3">
        <f t="shared" si="146"/>
        <v>0</v>
      </c>
      <c r="Z265" s="3">
        <v>0</v>
      </c>
      <c r="AA265" s="3">
        <f t="shared" si="147"/>
        <v>-0.2</v>
      </c>
      <c r="AB265" s="3">
        <v>0</v>
      </c>
      <c r="AC265" s="3">
        <f t="shared" si="148"/>
        <v>-0.2</v>
      </c>
      <c r="AD265" s="3">
        <v>0</v>
      </c>
      <c r="AE265" s="3">
        <f t="shared" si="149"/>
        <v>-0.2</v>
      </c>
      <c r="AF265" s="3">
        <v>0</v>
      </c>
      <c r="AG265" s="3">
        <f t="shared" si="150"/>
        <v>-0.2</v>
      </c>
      <c r="AH265" s="3">
        <v>0</v>
      </c>
      <c r="AI265" s="3">
        <f t="shared" si="151"/>
        <v>-0.2</v>
      </c>
      <c r="AJ265" s="3">
        <f t="shared" si="152"/>
        <v>-0.17499999999999999</v>
      </c>
      <c r="AK265" s="3">
        <v>0</v>
      </c>
      <c r="AL265" s="3">
        <f t="shared" si="153"/>
        <v>-0.2</v>
      </c>
      <c r="AM265" s="3">
        <v>0</v>
      </c>
      <c r="AN265" s="3">
        <f t="shared" si="154"/>
        <v>-0.2</v>
      </c>
      <c r="AO265" s="3">
        <v>1</v>
      </c>
      <c r="AP265" s="3">
        <f t="shared" si="155"/>
        <v>0</v>
      </c>
      <c r="AQ265" s="3">
        <v>0</v>
      </c>
      <c r="AR265" s="3">
        <f t="shared" si="156"/>
        <v>-0.2</v>
      </c>
      <c r="AS265" s="3">
        <v>0</v>
      </c>
      <c r="AT265" s="3">
        <f t="shared" si="157"/>
        <v>-0.2</v>
      </c>
      <c r="AU265" s="3">
        <f t="shared" si="158"/>
        <v>-0.16</v>
      </c>
      <c r="AV265" s="3">
        <v>3</v>
      </c>
      <c r="AW265" s="3">
        <f t="shared" si="159"/>
        <v>1</v>
      </c>
      <c r="AX265" s="3">
        <v>0</v>
      </c>
      <c r="AY265" s="3">
        <f t="shared" si="160"/>
        <v>-0.5</v>
      </c>
      <c r="AZ265" s="3">
        <v>0</v>
      </c>
      <c r="BA265" s="3">
        <f t="shared" si="161"/>
        <v>-0.5</v>
      </c>
      <c r="BB265" s="3">
        <f t="shared" si="162"/>
        <v>0</v>
      </c>
      <c r="BC265" s="3">
        <v>0</v>
      </c>
      <c r="BD265" s="3">
        <f t="shared" si="163"/>
        <v>-0.5</v>
      </c>
      <c r="BE265" s="3">
        <v>2</v>
      </c>
      <c r="BF265" s="3">
        <f t="shared" si="164"/>
        <v>0.5</v>
      </c>
      <c r="BG265" s="3">
        <v>3</v>
      </c>
      <c r="BH265" s="3">
        <f t="shared" si="165"/>
        <v>1</v>
      </c>
      <c r="BI265" s="3">
        <f t="shared" si="166"/>
        <v>0.33333333333333331</v>
      </c>
      <c r="BJ265" s="3">
        <f t="shared" si="136"/>
        <v>0.29138888888888886</v>
      </c>
    </row>
    <row r="266" spans="1:62" ht="15" x14ac:dyDescent="0.2">
      <c r="A266" s="3" t="s">
        <v>2181</v>
      </c>
      <c r="B266" s="21" t="s">
        <v>3149</v>
      </c>
      <c r="C266" s="3" t="s">
        <v>2182</v>
      </c>
      <c r="D266" s="3" t="s">
        <v>113</v>
      </c>
      <c r="E266" s="3" t="s">
        <v>2183</v>
      </c>
      <c r="F266" s="3">
        <v>2</v>
      </c>
      <c r="G266" s="3">
        <f t="shared" si="137"/>
        <v>0.25</v>
      </c>
      <c r="H266" s="3">
        <v>2</v>
      </c>
      <c r="I266" s="3">
        <f t="shared" si="138"/>
        <v>0.25</v>
      </c>
      <c r="J266" s="3">
        <v>2</v>
      </c>
      <c r="K266" s="3">
        <f t="shared" si="139"/>
        <v>0.25</v>
      </c>
      <c r="L266" s="3">
        <f t="shared" si="140"/>
        <v>0.25</v>
      </c>
      <c r="M266" s="3">
        <v>4</v>
      </c>
      <c r="N266" s="3">
        <f t="shared" si="141"/>
        <v>0.75</v>
      </c>
      <c r="O266" s="3">
        <v>3</v>
      </c>
      <c r="P266" s="3">
        <f t="shared" si="141"/>
        <v>0.5</v>
      </c>
      <c r="Q266" s="3">
        <v>3</v>
      </c>
      <c r="R266" s="3">
        <f t="shared" si="142"/>
        <v>0.5</v>
      </c>
      <c r="S266" s="3">
        <f t="shared" si="143"/>
        <v>0.58333333333333337</v>
      </c>
      <c r="T266" s="3">
        <v>4</v>
      </c>
      <c r="U266" s="3">
        <f t="shared" si="144"/>
        <v>0.6</v>
      </c>
      <c r="V266" s="3">
        <v>4</v>
      </c>
      <c r="W266" s="3">
        <f t="shared" si="145"/>
        <v>0.6</v>
      </c>
      <c r="X266" s="3">
        <v>5</v>
      </c>
      <c r="Y266" s="3">
        <f t="shared" si="146"/>
        <v>0.8</v>
      </c>
      <c r="Z266" s="3">
        <v>6</v>
      </c>
      <c r="AA266" s="3">
        <f t="shared" si="147"/>
        <v>1</v>
      </c>
      <c r="AB266" s="3">
        <v>3</v>
      </c>
      <c r="AC266" s="3">
        <f t="shared" si="148"/>
        <v>0.4</v>
      </c>
      <c r="AD266" s="3">
        <v>0</v>
      </c>
      <c r="AE266" s="3">
        <f t="shared" si="149"/>
        <v>-0.2</v>
      </c>
      <c r="AF266" s="3">
        <v>3</v>
      </c>
      <c r="AG266" s="3">
        <f t="shared" si="150"/>
        <v>0.4</v>
      </c>
      <c r="AH266" s="3">
        <v>3</v>
      </c>
      <c r="AI266" s="3">
        <f t="shared" si="151"/>
        <v>0.4</v>
      </c>
      <c r="AJ266" s="3">
        <f t="shared" si="152"/>
        <v>0.49999999999999994</v>
      </c>
      <c r="AK266" s="3">
        <v>5</v>
      </c>
      <c r="AL266" s="3">
        <f t="shared" si="153"/>
        <v>0.8</v>
      </c>
      <c r="AM266" s="3">
        <v>5</v>
      </c>
      <c r="AN266" s="3">
        <f t="shared" si="154"/>
        <v>0.8</v>
      </c>
      <c r="AO266" s="3">
        <v>4</v>
      </c>
      <c r="AP266" s="3">
        <f t="shared" si="155"/>
        <v>0.6</v>
      </c>
      <c r="AQ266" s="3">
        <v>4</v>
      </c>
      <c r="AR266" s="3">
        <f t="shared" si="156"/>
        <v>0.6</v>
      </c>
      <c r="AS266" s="3">
        <v>3</v>
      </c>
      <c r="AT266" s="3">
        <f t="shared" si="157"/>
        <v>0.4</v>
      </c>
      <c r="AU266" s="3">
        <f t="shared" si="158"/>
        <v>0.64</v>
      </c>
      <c r="AV266" s="3">
        <v>3</v>
      </c>
      <c r="AW266" s="3">
        <f t="shared" si="159"/>
        <v>1</v>
      </c>
      <c r="AX266" s="3">
        <v>3</v>
      </c>
      <c r="AY266" s="3">
        <f t="shared" si="160"/>
        <v>1</v>
      </c>
      <c r="AZ266" s="3">
        <v>3</v>
      </c>
      <c r="BA266" s="3">
        <f t="shared" si="161"/>
        <v>1</v>
      </c>
      <c r="BB266" s="3">
        <f t="shared" si="162"/>
        <v>1</v>
      </c>
      <c r="BC266" s="3">
        <v>0</v>
      </c>
      <c r="BD266" s="3">
        <f t="shared" si="163"/>
        <v>-0.5</v>
      </c>
      <c r="BE266" s="3">
        <v>3</v>
      </c>
      <c r="BF266" s="3">
        <f t="shared" si="164"/>
        <v>1</v>
      </c>
      <c r="BG266" s="3">
        <v>1</v>
      </c>
      <c r="BH266" s="3">
        <f t="shared" si="165"/>
        <v>0</v>
      </c>
      <c r="BI266" s="3">
        <f t="shared" si="166"/>
        <v>0.16666666666666666</v>
      </c>
      <c r="BJ266" s="3">
        <f t="shared" si="136"/>
        <v>0.52333333333333332</v>
      </c>
    </row>
    <row r="267" spans="1:62" ht="15" x14ac:dyDescent="0.2">
      <c r="A267" s="3" t="s">
        <v>2194</v>
      </c>
      <c r="B267" s="21" t="s">
        <v>3139</v>
      </c>
      <c r="C267" s="3" t="s">
        <v>2195</v>
      </c>
      <c r="D267" s="3" t="s">
        <v>124</v>
      </c>
      <c r="E267" s="3" t="s">
        <v>1915</v>
      </c>
      <c r="G267" s="3">
        <f t="shared" si="137"/>
        <v>-0.25</v>
      </c>
      <c r="I267" s="3">
        <f t="shared" si="138"/>
        <v>-0.25</v>
      </c>
      <c r="K267" s="3">
        <f t="shared" si="139"/>
        <v>-0.25</v>
      </c>
      <c r="L267" s="3" t="str">
        <f t="shared" si="140"/>
        <v/>
      </c>
      <c r="N267" s="3">
        <f t="shared" si="141"/>
        <v>-0.25</v>
      </c>
      <c r="P267" s="3">
        <f t="shared" si="141"/>
        <v>-0.25</v>
      </c>
      <c r="R267" s="3">
        <f t="shared" si="142"/>
        <v>-0.25</v>
      </c>
      <c r="S267" s="3" t="str">
        <f t="shared" si="143"/>
        <v/>
      </c>
      <c r="U267" s="3" t="str">
        <f t="shared" si="144"/>
        <v/>
      </c>
      <c r="W267" s="3" t="str">
        <f t="shared" si="145"/>
        <v/>
      </c>
      <c r="Y267" s="3" t="str">
        <f t="shared" si="146"/>
        <v/>
      </c>
      <c r="AA267" s="3" t="str">
        <f t="shared" si="147"/>
        <v/>
      </c>
      <c r="AC267" s="3" t="str">
        <f t="shared" si="148"/>
        <v/>
      </c>
      <c r="AE267" s="3" t="str">
        <f t="shared" si="149"/>
        <v/>
      </c>
      <c r="AG267" s="3" t="str">
        <f t="shared" si="150"/>
        <v/>
      </c>
      <c r="AI267" s="3" t="str">
        <f t="shared" si="151"/>
        <v/>
      </c>
      <c r="AJ267" s="3" t="str">
        <f t="shared" si="152"/>
        <v/>
      </c>
      <c r="AL267" s="3" t="str">
        <f t="shared" si="153"/>
        <v/>
      </c>
      <c r="AN267" s="3" t="str">
        <f t="shared" si="154"/>
        <v/>
      </c>
      <c r="AP267" s="3" t="str">
        <f t="shared" si="155"/>
        <v/>
      </c>
      <c r="AR267" s="3" t="str">
        <f t="shared" si="156"/>
        <v/>
      </c>
      <c r="AT267" s="3" t="str">
        <f t="shared" si="157"/>
        <v/>
      </c>
      <c r="AU267" s="3" t="str">
        <f t="shared" si="158"/>
        <v/>
      </c>
      <c r="AW267" s="3" t="str">
        <f t="shared" si="159"/>
        <v/>
      </c>
      <c r="AY267" s="3" t="str">
        <f t="shared" si="160"/>
        <v/>
      </c>
      <c r="BA267" s="3" t="str">
        <f t="shared" si="161"/>
        <v/>
      </c>
      <c r="BB267" s="3" t="str">
        <f t="shared" si="162"/>
        <v/>
      </c>
      <c r="BD267" s="3" t="str">
        <f t="shared" si="163"/>
        <v/>
      </c>
      <c r="BF267" s="3" t="str">
        <f t="shared" si="164"/>
        <v/>
      </c>
      <c r="BH267" s="3" t="str">
        <f t="shared" si="165"/>
        <v/>
      </c>
      <c r="BI267" s="3" t="str">
        <f t="shared" si="166"/>
        <v/>
      </c>
      <c r="BJ267" s="3" t="str">
        <f t="shared" si="136"/>
        <v/>
      </c>
    </row>
    <row r="268" spans="1:62" ht="15" x14ac:dyDescent="0.2">
      <c r="A268" s="3" t="s">
        <v>2196</v>
      </c>
      <c r="B268" s="21" t="s">
        <v>3150</v>
      </c>
      <c r="C268" s="3" t="s">
        <v>2197</v>
      </c>
      <c r="D268" s="3" t="s">
        <v>113</v>
      </c>
      <c r="E268" s="3" t="s">
        <v>638</v>
      </c>
      <c r="F268" s="3">
        <v>4</v>
      </c>
      <c r="G268" s="3">
        <f t="shared" si="137"/>
        <v>0.75</v>
      </c>
      <c r="H268" s="3">
        <v>5</v>
      </c>
      <c r="I268" s="3">
        <f t="shared" si="138"/>
        <v>1</v>
      </c>
      <c r="J268" s="3">
        <v>4</v>
      </c>
      <c r="K268" s="3">
        <f t="shared" si="139"/>
        <v>0.75</v>
      </c>
      <c r="L268" s="3">
        <f t="shared" si="140"/>
        <v>0.83333333333333337</v>
      </c>
      <c r="M268" s="3">
        <v>5</v>
      </c>
      <c r="N268" s="3">
        <f t="shared" si="141"/>
        <v>1</v>
      </c>
      <c r="O268" s="3">
        <v>2</v>
      </c>
      <c r="P268" s="3">
        <f t="shared" si="141"/>
        <v>0.25</v>
      </c>
      <c r="Q268" s="3">
        <v>3</v>
      </c>
      <c r="R268" s="3">
        <f t="shared" si="142"/>
        <v>0.5</v>
      </c>
      <c r="S268" s="3">
        <f t="shared" si="143"/>
        <v>0.58333333333333337</v>
      </c>
      <c r="T268" s="3">
        <v>2</v>
      </c>
      <c r="U268" s="3">
        <f t="shared" si="144"/>
        <v>0.2</v>
      </c>
      <c r="V268" s="3">
        <v>0</v>
      </c>
      <c r="W268" s="3">
        <f t="shared" si="145"/>
        <v>-0.2</v>
      </c>
      <c r="X268" s="3">
        <v>2</v>
      </c>
      <c r="Y268" s="3">
        <f t="shared" si="146"/>
        <v>0.2</v>
      </c>
      <c r="Z268" s="3">
        <v>0</v>
      </c>
      <c r="AA268" s="3">
        <f t="shared" si="147"/>
        <v>-0.2</v>
      </c>
      <c r="AB268" s="3">
        <v>0</v>
      </c>
      <c r="AC268" s="3">
        <f t="shared" si="148"/>
        <v>-0.2</v>
      </c>
      <c r="AD268" s="3">
        <v>0</v>
      </c>
      <c r="AE268" s="3">
        <f t="shared" si="149"/>
        <v>-0.2</v>
      </c>
      <c r="AF268" s="3">
        <v>2</v>
      </c>
      <c r="AG268" s="3">
        <f t="shared" si="150"/>
        <v>0.2</v>
      </c>
      <c r="AH268" s="3">
        <v>0</v>
      </c>
      <c r="AI268" s="3">
        <f t="shared" si="151"/>
        <v>-0.2</v>
      </c>
      <c r="AJ268" s="3">
        <f t="shared" si="152"/>
        <v>-0.05</v>
      </c>
      <c r="AK268" s="3">
        <v>4</v>
      </c>
      <c r="AL268" s="3">
        <f t="shared" si="153"/>
        <v>0.6</v>
      </c>
      <c r="AM268" s="3">
        <v>1</v>
      </c>
      <c r="AN268" s="3">
        <f t="shared" si="154"/>
        <v>0</v>
      </c>
      <c r="AO268" s="3">
        <v>1</v>
      </c>
      <c r="AP268" s="3">
        <f t="shared" si="155"/>
        <v>0</v>
      </c>
      <c r="AQ268" s="3">
        <v>1</v>
      </c>
      <c r="AR268" s="3">
        <f t="shared" si="156"/>
        <v>0</v>
      </c>
      <c r="AS268" s="3">
        <v>3</v>
      </c>
      <c r="AT268" s="3">
        <f t="shared" si="157"/>
        <v>0.4</v>
      </c>
      <c r="AU268" s="3">
        <f t="shared" si="158"/>
        <v>0.2</v>
      </c>
      <c r="AV268" s="3">
        <v>3</v>
      </c>
      <c r="AW268" s="3">
        <f t="shared" si="159"/>
        <v>1</v>
      </c>
      <c r="AX268" s="3">
        <v>2</v>
      </c>
      <c r="AY268" s="3">
        <f t="shared" si="160"/>
        <v>0.5</v>
      </c>
      <c r="AZ268" s="3">
        <v>2</v>
      </c>
      <c r="BA268" s="3">
        <f t="shared" si="161"/>
        <v>0.5</v>
      </c>
      <c r="BB268" s="3">
        <f t="shared" si="162"/>
        <v>0.66666666666666663</v>
      </c>
      <c r="BC268" s="3">
        <v>0</v>
      </c>
      <c r="BD268" s="3">
        <f t="shared" si="163"/>
        <v>-0.5</v>
      </c>
      <c r="BE268" s="3">
        <v>3</v>
      </c>
      <c r="BF268" s="3">
        <f t="shared" si="164"/>
        <v>1</v>
      </c>
      <c r="BG268" s="3">
        <v>1</v>
      </c>
      <c r="BH268" s="3">
        <f t="shared" si="165"/>
        <v>0</v>
      </c>
      <c r="BI268" s="3">
        <f t="shared" si="166"/>
        <v>0.16666666666666666</v>
      </c>
      <c r="BJ268" s="3">
        <f t="shared" si="136"/>
        <v>0.39999999999999997</v>
      </c>
    </row>
    <row r="269" spans="1:62" ht="15" x14ac:dyDescent="0.2">
      <c r="A269" s="3" t="s">
        <v>2206</v>
      </c>
      <c r="B269" s="21" t="s">
        <v>3139</v>
      </c>
      <c r="C269" s="3" t="s">
        <v>2207</v>
      </c>
      <c r="D269" s="3" t="s">
        <v>113</v>
      </c>
      <c r="E269" s="3" t="s">
        <v>2208</v>
      </c>
      <c r="F269" s="3">
        <v>3</v>
      </c>
      <c r="G269" s="3">
        <f t="shared" si="137"/>
        <v>0.5</v>
      </c>
      <c r="H269" s="3">
        <v>4</v>
      </c>
      <c r="I269" s="3">
        <f t="shared" si="138"/>
        <v>0.75</v>
      </c>
      <c r="J269" s="3">
        <v>1</v>
      </c>
      <c r="K269" s="3">
        <f t="shared" si="139"/>
        <v>0</v>
      </c>
      <c r="L269" s="3">
        <f t="shared" si="140"/>
        <v>0.41666666666666669</v>
      </c>
      <c r="M269" s="3">
        <v>4</v>
      </c>
      <c r="N269" s="3">
        <f t="shared" si="141"/>
        <v>0.75</v>
      </c>
      <c r="O269" s="3">
        <v>5</v>
      </c>
      <c r="P269" s="3">
        <f t="shared" si="141"/>
        <v>1</v>
      </c>
      <c r="Q269" s="3">
        <v>4</v>
      </c>
      <c r="R269" s="3">
        <f t="shared" si="142"/>
        <v>0.75</v>
      </c>
      <c r="S269" s="3">
        <f t="shared" si="143"/>
        <v>0.83333333333333337</v>
      </c>
      <c r="T269" s="3">
        <v>5</v>
      </c>
      <c r="U269" s="3">
        <f t="shared" si="144"/>
        <v>0.8</v>
      </c>
      <c r="V269" s="3">
        <v>6</v>
      </c>
      <c r="W269" s="3">
        <f t="shared" si="145"/>
        <v>1</v>
      </c>
      <c r="X269" s="3">
        <v>3</v>
      </c>
      <c r="Y269" s="3">
        <f t="shared" si="146"/>
        <v>0.4</v>
      </c>
      <c r="Z269" s="3">
        <v>6</v>
      </c>
      <c r="AA269" s="3">
        <f t="shared" si="147"/>
        <v>1</v>
      </c>
      <c r="AB269" s="3">
        <v>1</v>
      </c>
      <c r="AC269" s="3">
        <f t="shared" si="148"/>
        <v>0</v>
      </c>
      <c r="AD269" s="3">
        <v>0</v>
      </c>
      <c r="AE269" s="3">
        <f t="shared" si="149"/>
        <v>-0.2</v>
      </c>
      <c r="AF269" s="3">
        <v>0</v>
      </c>
      <c r="AG269" s="3">
        <f t="shared" si="150"/>
        <v>-0.2</v>
      </c>
      <c r="AH269" s="3">
        <v>1</v>
      </c>
      <c r="AI269" s="3">
        <f t="shared" si="151"/>
        <v>0</v>
      </c>
      <c r="AJ269" s="3">
        <f t="shared" si="152"/>
        <v>0.35</v>
      </c>
      <c r="AK269" s="3">
        <v>3</v>
      </c>
      <c r="AL269" s="3">
        <f t="shared" si="153"/>
        <v>0.4</v>
      </c>
      <c r="AM269" s="3">
        <v>0</v>
      </c>
      <c r="AN269" s="3">
        <f t="shared" si="154"/>
        <v>-0.2</v>
      </c>
      <c r="AO269" s="3">
        <v>0</v>
      </c>
      <c r="AP269" s="3">
        <f t="shared" si="155"/>
        <v>-0.2</v>
      </c>
      <c r="AQ269" s="3">
        <v>2</v>
      </c>
      <c r="AR269" s="3">
        <f t="shared" si="156"/>
        <v>0.2</v>
      </c>
      <c r="AS269" s="3">
        <v>6</v>
      </c>
      <c r="AT269" s="3">
        <f t="shared" si="157"/>
        <v>1</v>
      </c>
      <c r="AU269" s="3">
        <f t="shared" si="158"/>
        <v>0.24</v>
      </c>
      <c r="AV269" s="3">
        <v>3</v>
      </c>
      <c r="AW269" s="3">
        <f t="shared" si="159"/>
        <v>1</v>
      </c>
      <c r="AX269" s="3">
        <v>2</v>
      </c>
      <c r="AY269" s="3">
        <f t="shared" si="160"/>
        <v>0.5</v>
      </c>
      <c r="AZ269" s="3">
        <v>2</v>
      </c>
      <c r="BA269" s="3">
        <f t="shared" si="161"/>
        <v>0.5</v>
      </c>
      <c r="BB269" s="3">
        <f t="shared" si="162"/>
        <v>0.66666666666666663</v>
      </c>
      <c r="BC269" s="3">
        <v>3</v>
      </c>
      <c r="BD269" s="3">
        <f t="shared" si="163"/>
        <v>1</v>
      </c>
      <c r="BE269" s="3">
        <v>3</v>
      </c>
      <c r="BF269" s="3">
        <f t="shared" si="164"/>
        <v>1</v>
      </c>
      <c r="BG269" s="3">
        <v>3</v>
      </c>
      <c r="BH269" s="3">
        <f t="shared" si="165"/>
        <v>1</v>
      </c>
      <c r="BI269" s="3">
        <f t="shared" si="166"/>
        <v>1</v>
      </c>
      <c r="BJ269" s="3">
        <f t="shared" si="136"/>
        <v>0.58444444444444443</v>
      </c>
    </row>
    <row r="270" spans="1:62" ht="15" x14ac:dyDescent="0.2">
      <c r="A270" s="3" t="s">
        <v>2215</v>
      </c>
      <c r="B270" s="21" t="s">
        <v>3152</v>
      </c>
      <c r="C270" s="3" t="s">
        <v>2216</v>
      </c>
      <c r="D270" s="3" t="s">
        <v>113</v>
      </c>
      <c r="E270" s="3" t="s">
        <v>2208</v>
      </c>
      <c r="F270" s="3">
        <v>5</v>
      </c>
      <c r="G270" s="3">
        <f t="shared" si="137"/>
        <v>1</v>
      </c>
      <c r="H270" s="3">
        <v>5</v>
      </c>
      <c r="I270" s="3">
        <f t="shared" si="138"/>
        <v>1</v>
      </c>
      <c r="J270" s="3">
        <v>5</v>
      </c>
      <c r="K270" s="3">
        <f t="shared" si="139"/>
        <v>1</v>
      </c>
      <c r="L270" s="3">
        <f t="shared" si="140"/>
        <v>1</v>
      </c>
      <c r="M270" s="3">
        <v>5</v>
      </c>
      <c r="N270" s="3">
        <f t="shared" si="141"/>
        <v>1</v>
      </c>
      <c r="O270" s="3">
        <v>5</v>
      </c>
      <c r="P270" s="3">
        <f t="shared" si="141"/>
        <v>1</v>
      </c>
      <c r="Q270" s="3">
        <v>5</v>
      </c>
      <c r="R270" s="3">
        <f t="shared" si="142"/>
        <v>1</v>
      </c>
      <c r="S270" s="3">
        <f t="shared" si="143"/>
        <v>1</v>
      </c>
      <c r="T270" s="3">
        <v>4</v>
      </c>
      <c r="U270" s="3">
        <f t="shared" si="144"/>
        <v>0.6</v>
      </c>
      <c r="V270" s="3">
        <v>0</v>
      </c>
      <c r="W270" s="3">
        <f t="shared" si="145"/>
        <v>-0.2</v>
      </c>
      <c r="X270" s="3">
        <v>4</v>
      </c>
      <c r="Y270" s="3">
        <f t="shared" si="146"/>
        <v>0.6</v>
      </c>
      <c r="Z270" s="3">
        <v>0</v>
      </c>
      <c r="AA270" s="3">
        <f t="shared" si="147"/>
        <v>-0.2</v>
      </c>
      <c r="AB270" s="3">
        <v>0</v>
      </c>
      <c r="AC270" s="3">
        <f t="shared" si="148"/>
        <v>-0.2</v>
      </c>
      <c r="AD270" s="3">
        <v>0</v>
      </c>
      <c r="AE270" s="3">
        <f t="shared" si="149"/>
        <v>-0.2</v>
      </c>
      <c r="AF270" s="3">
        <v>0</v>
      </c>
      <c r="AG270" s="3">
        <f t="shared" si="150"/>
        <v>-0.2</v>
      </c>
      <c r="AH270" s="3">
        <v>0</v>
      </c>
      <c r="AI270" s="3">
        <f t="shared" si="151"/>
        <v>-0.2</v>
      </c>
      <c r="AJ270" s="3">
        <f t="shared" si="152"/>
        <v>0</v>
      </c>
      <c r="AK270" s="3">
        <v>6</v>
      </c>
      <c r="AL270" s="3">
        <f t="shared" si="153"/>
        <v>1</v>
      </c>
      <c r="AM270" s="3">
        <v>0</v>
      </c>
      <c r="AN270" s="3">
        <f t="shared" si="154"/>
        <v>-0.2</v>
      </c>
      <c r="AO270" s="3">
        <v>0</v>
      </c>
      <c r="AP270" s="3">
        <f t="shared" si="155"/>
        <v>-0.2</v>
      </c>
      <c r="AQ270" s="3">
        <v>3</v>
      </c>
      <c r="AR270" s="3">
        <f t="shared" si="156"/>
        <v>0.4</v>
      </c>
      <c r="AS270" s="3">
        <v>0</v>
      </c>
      <c r="AT270" s="3">
        <f t="shared" si="157"/>
        <v>-0.2</v>
      </c>
      <c r="AU270" s="3">
        <f t="shared" si="158"/>
        <v>0.16</v>
      </c>
      <c r="AV270" s="3">
        <v>3</v>
      </c>
      <c r="AW270" s="3">
        <f t="shared" si="159"/>
        <v>1</v>
      </c>
      <c r="AX270" s="3">
        <v>3</v>
      </c>
      <c r="AY270" s="3">
        <f t="shared" si="160"/>
        <v>1</v>
      </c>
      <c r="AZ270" s="3">
        <v>2</v>
      </c>
      <c r="BA270" s="3">
        <f t="shared" si="161"/>
        <v>0.5</v>
      </c>
      <c r="BB270" s="3">
        <f t="shared" si="162"/>
        <v>0.83333333333333337</v>
      </c>
      <c r="BC270" s="3">
        <v>1</v>
      </c>
      <c r="BD270" s="3">
        <f t="shared" si="163"/>
        <v>0</v>
      </c>
      <c r="BE270" s="3">
        <v>2</v>
      </c>
      <c r="BF270" s="3">
        <f t="shared" si="164"/>
        <v>0.5</v>
      </c>
      <c r="BG270" s="3">
        <v>1</v>
      </c>
      <c r="BH270" s="3">
        <f t="shared" si="165"/>
        <v>0</v>
      </c>
      <c r="BI270" s="3">
        <f t="shared" si="166"/>
        <v>0.16666666666666666</v>
      </c>
      <c r="BJ270" s="3">
        <f t="shared" si="136"/>
        <v>0.52666666666666673</v>
      </c>
    </row>
    <row r="271" spans="1:62" ht="15" x14ac:dyDescent="0.2">
      <c r="A271" s="3" t="s">
        <v>2225</v>
      </c>
      <c r="B271" s="21" t="s">
        <v>3140</v>
      </c>
      <c r="C271" s="3" t="s">
        <v>2226</v>
      </c>
      <c r="D271" s="3" t="s">
        <v>144</v>
      </c>
      <c r="E271" s="3" t="s">
        <v>145</v>
      </c>
      <c r="F271" s="3">
        <v>5</v>
      </c>
      <c r="G271" s="3">
        <f t="shared" si="137"/>
        <v>1</v>
      </c>
      <c r="H271" s="3">
        <v>5</v>
      </c>
      <c r="I271" s="3">
        <f t="shared" si="138"/>
        <v>1</v>
      </c>
      <c r="J271" s="3">
        <v>4</v>
      </c>
      <c r="K271" s="3">
        <f t="shared" si="139"/>
        <v>0.75</v>
      </c>
      <c r="L271" s="3">
        <f t="shared" si="140"/>
        <v>0.91666666666666663</v>
      </c>
      <c r="M271" s="3">
        <v>5</v>
      </c>
      <c r="N271" s="3">
        <f t="shared" si="141"/>
        <v>1</v>
      </c>
      <c r="O271" s="3">
        <v>5</v>
      </c>
      <c r="P271" s="3">
        <f t="shared" si="141"/>
        <v>1</v>
      </c>
      <c r="Q271" s="3">
        <v>5</v>
      </c>
      <c r="R271" s="3">
        <f t="shared" si="142"/>
        <v>1</v>
      </c>
      <c r="S271" s="3">
        <f t="shared" si="143"/>
        <v>1</v>
      </c>
      <c r="T271" s="3">
        <v>1</v>
      </c>
      <c r="U271" s="3">
        <f t="shared" si="144"/>
        <v>0</v>
      </c>
      <c r="V271" s="3">
        <v>1</v>
      </c>
      <c r="W271" s="3">
        <f t="shared" si="145"/>
        <v>0</v>
      </c>
      <c r="X271" s="3">
        <v>1</v>
      </c>
      <c r="Y271" s="3">
        <f t="shared" si="146"/>
        <v>0</v>
      </c>
      <c r="Z271" s="3">
        <v>0</v>
      </c>
      <c r="AA271" s="3">
        <f t="shared" si="147"/>
        <v>-0.2</v>
      </c>
      <c r="AB271" s="3">
        <v>0</v>
      </c>
      <c r="AC271" s="3">
        <f t="shared" si="148"/>
        <v>-0.2</v>
      </c>
      <c r="AD271" s="3">
        <v>0</v>
      </c>
      <c r="AE271" s="3">
        <f t="shared" si="149"/>
        <v>-0.2</v>
      </c>
      <c r="AF271" s="3">
        <v>0</v>
      </c>
      <c r="AG271" s="3">
        <f t="shared" si="150"/>
        <v>-0.2</v>
      </c>
      <c r="AH271" s="3">
        <v>0</v>
      </c>
      <c r="AI271" s="3">
        <f t="shared" si="151"/>
        <v>-0.2</v>
      </c>
      <c r="AJ271" s="3">
        <f t="shared" si="152"/>
        <v>-0.125</v>
      </c>
      <c r="AK271" s="3">
        <v>1</v>
      </c>
      <c r="AL271" s="3">
        <f t="shared" si="153"/>
        <v>0</v>
      </c>
      <c r="AM271" s="3">
        <v>0</v>
      </c>
      <c r="AN271" s="3">
        <f t="shared" si="154"/>
        <v>-0.2</v>
      </c>
      <c r="AO271" s="3">
        <v>1</v>
      </c>
      <c r="AP271" s="3">
        <f t="shared" si="155"/>
        <v>0</v>
      </c>
      <c r="AQ271" s="3">
        <v>6</v>
      </c>
      <c r="AR271" s="3">
        <f t="shared" si="156"/>
        <v>1</v>
      </c>
      <c r="AS271" s="3">
        <v>0</v>
      </c>
      <c r="AT271" s="3">
        <f t="shared" si="157"/>
        <v>-0.2</v>
      </c>
      <c r="AU271" s="3">
        <f t="shared" si="158"/>
        <v>0.12000000000000002</v>
      </c>
      <c r="AV271" s="3">
        <v>2</v>
      </c>
      <c r="AW271" s="3">
        <f t="shared" si="159"/>
        <v>0.5</v>
      </c>
      <c r="AX271" s="3">
        <v>2</v>
      </c>
      <c r="AY271" s="3">
        <f t="shared" si="160"/>
        <v>0.5</v>
      </c>
      <c r="AZ271" s="3">
        <v>2</v>
      </c>
      <c r="BA271" s="3">
        <f t="shared" si="161"/>
        <v>0.5</v>
      </c>
      <c r="BB271" s="3">
        <f t="shared" si="162"/>
        <v>0.5</v>
      </c>
      <c r="BC271" s="3">
        <v>1</v>
      </c>
      <c r="BD271" s="3">
        <f t="shared" si="163"/>
        <v>0</v>
      </c>
      <c r="BE271" s="3">
        <v>3</v>
      </c>
      <c r="BF271" s="3">
        <f t="shared" si="164"/>
        <v>1</v>
      </c>
      <c r="BG271" s="3">
        <v>3</v>
      </c>
      <c r="BH271" s="3">
        <f t="shared" si="165"/>
        <v>1</v>
      </c>
      <c r="BI271" s="3">
        <f t="shared" si="166"/>
        <v>0.66666666666666663</v>
      </c>
      <c r="BJ271" s="3">
        <f t="shared" si="136"/>
        <v>0.51305555555555549</v>
      </c>
    </row>
    <row r="272" spans="1:62" ht="15" x14ac:dyDescent="0.2">
      <c r="A272" s="3" t="s">
        <v>2235</v>
      </c>
      <c r="B272" s="21" t="s">
        <v>3137</v>
      </c>
      <c r="C272" s="3" t="s">
        <v>2236</v>
      </c>
      <c r="D272" s="3" t="s">
        <v>113</v>
      </c>
      <c r="E272" s="3" t="s">
        <v>2237</v>
      </c>
      <c r="F272" s="3">
        <v>2</v>
      </c>
      <c r="G272" s="3">
        <f t="shared" si="137"/>
        <v>0.25</v>
      </c>
      <c r="H272" s="3">
        <v>3</v>
      </c>
      <c r="I272" s="3">
        <f t="shared" si="138"/>
        <v>0.5</v>
      </c>
      <c r="J272" s="3">
        <v>4</v>
      </c>
      <c r="K272" s="3">
        <f t="shared" si="139"/>
        <v>0.75</v>
      </c>
      <c r="L272" s="3">
        <f t="shared" si="140"/>
        <v>0.5</v>
      </c>
      <c r="M272" s="3">
        <v>4</v>
      </c>
      <c r="N272" s="3">
        <f t="shared" si="141"/>
        <v>0.75</v>
      </c>
      <c r="O272" s="3">
        <v>4</v>
      </c>
      <c r="P272" s="3">
        <f t="shared" si="141"/>
        <v>0.75</v>
      </c>
      <c r="Q272" s="3">
        <v>3</v>
      </c>
      <c r="R272" s="3">
        <f t="shared" si="142"/>
        <v>0.5</v>
      </c>
      <c r="S272" s="3">
        <f t="shared" si="143"/>
        <v>0.66666666666666663</v>
      </c>
      <c r="T272" s="3">
        <v>5</v>
      </c>
      <c r="U272" s="3">
        <f t="shared" si="144"/>
        <v>0.8</v>
      </c>
      <c r="V272" s="3">
        <v>4</v>
      </c>
      <c r="W272" s="3">
        <f t="shared" si="145"/>
        <v>0.6</v>
      </c>
      <c r="X272" s="3">
        <v>3</v>
      </c>
      <c r="Y272" s="3">
        <f t="shared" si="146"/>
        <v>0.4</v>
      </c>
      <c r="Z272" s="3">
        <v>3</v>
      </c>
      <c r="AA272" s="3">
        <f t="shared" si="147"/>
        <v>0.4</v>
      </c>
      <c r="AB272" s="3">
        <v>5</v>
      </c>
      <c r="AC272" s="3">
        <f t="shared" si="148"/>
        <v>0.8</v>
      </c>
      <c r="AD272" s="3">
        <v>0</v>
      </c>
      <c r="AE272" s="3">
        <f t="shared" si="149"/>
        <v>-0.2</v>
      </c>
      <c r="AF272" s="3">
        <v>0</v>
      </c>
      <c r="AG272" s="3">
        <f t="shared" si="150"/>
        <v>-0.2</v>
      </c>
      <c r="AH272" s="3">
        <v>0</v>
      </c>
      <c r="AI272" s="3">
        <f t="shared" si="151"/>
        <v>-0.2</v>
      </c>
      <c r="AJ272" s="3">
        <f t="shared" si="152"/>
        <v>0.29999999999999993</v>
      </c>
      <c r="AK272" s="3">
        <v>0</v>
      </c>
      <c r="AL272" s="3">
        <f t="shared" si="153"/>
        <v>-0.2</v>
      </c>
      <c r="AM272" s="3">
        <v>3</v>
      </c>
      <c r="AN272" s="3">
        <f t="shared" si="154"/>
        <v>0.4</v>
      </c>
      <c r="AO272" s="3">
        <v>5</v>
      </c>
      <c r="AP272" s="3">
        <f t="shared" si="155"/>
        <v>0.8</v>
      </c>
      <c r="AQ272" s="3">
        <v>6</v>
      </c>
      <c r="AR272" s="3">
        <f t="shared" si="156"/>
        <v>1</v>
      </c>
      <c r="AS272" s="3">
        <v>6</v>
      </c>
      <c r="AT272" s="3">
        <f t="shared" si="157"/>
        <v>1</v>
      </c>
      <c r="AU272" s="3">
        <f t="shared" si="158"/>
        <v>0.6</v>
      </c>
      <c r="AV272" s="3">
        <v>2</v>
      </c>
      <c r="AW272" s="3">
        <f t="shared" si="159"/>
        <v>0.5</v>
      </c>
      <c r="AX272" s="3">
        <v>3</v>
      </c>
      <c r="AY272" s="3">
        <f t="shared" si="160"/>
        <v>1</v>
      </c>
      <c r="AZ272" s="3">
        <v>1</v>
      </c>
      <c r="BA272" s="3">
        <f t="shared" si="161"/>
        <v>0</v>
      </c>
      <c r="BB272" s="3">
        <f t="shared" si="162"/>
        <v>0.5</v>
      </c>
      <c r="BC272" s="3">
        <v>2</v>
      </c>
      <c r="BD272" s="3">
        <f t="shared" si="163"/>
        <v>0.5</v>
      </c>
      <c r="BE272" s="3">
        <v>2</v>
      </c>
      <c r="BF272" s="3">
        <f t="shared" si="164"/>
        <v>0.5</v>
      </c>
      <c r="BG272" s="3">
        <v>0</v>
      </c>
      <c r="BH272" s="3">
        <f t="shared" si="165"/>
        <v>-0.5</v>
      </c>
      <c r="BI272" s="3">
        <f t="shared" si="166"/>
        <v>0.16666666666666666</v>
      </c>
      <c r="BJ272" s="3">
        <f t="shared" si="136"/>
        <v>0.45555555555555549</v>
      </c>
    </row>
    <row r="273" spans="1:62" ht="15" x14ac:dyDescent="0.2">
      <c r="A273" s="3" t="s">
        <v>2243</v>
      </c>
      <c r="B273" s="21" t="s">
        <v>3151</v>
      </c>
      <c r="C273" s="3" t="s">
        <v>2244</v>
      </c>
      <c r="D273" s="3" t="s">
        <v>124</v>
      </c>
      <c r="E273" s="3" t="s">
        <v>668</v>
      </c>
      <c r="F273" s="3">
        <v>5</v>
      </c>
      <c r="G273" s="3">
        <f t="shared" si="137"/>
        <v>1</v>
      </c>
      <c r="H273" s="3">
        <v>5</v>
      </c>
      <c r="I273" s="3">
        <f t="shared" si="138"/>
        <v>1</v>
      </c>
      <c r="J273" s="3">
        <v>3</v>
      </c>
      <c r="K273" s="3">
        <f t="shared" si="139"/>
        <v>0.5</v>
      </c>
      <c r="L273" s="3">
        <f t="shared" si="140"/>
        <v>0.83333333333333337</v>
      </c>
      <c r="M273" s="3">
        <v>5</v>
      </c>
      <c r="N273" s="3">
        <f t="shared" si="141"/>
        <v>1</v>
      </c>
      <c r="O273" s="3">
        <v>5</v>
      </c>
      <c r="P273" s="3">
        <f t="shared" si="141"/>
        <v>1</v>
      </c>
      <c r="Q273" s="3">
        <v>5</v>
      </c>
      <c r="R273" s="3">
        <f t="shared" si="142"/>
        <v>1</v>
      </c>
      <c r="S273" s="3">
        <f t="shared" si="143"/>
        <v>1</v>
      </c>
      <c r="T273" s="3">
        <v>1</v>
      </c>
      <c r="U273" s="3">
        <f t="shared" si="144"/>
        <v>0</v>
      </c>
      <c r="V273" s="3">
        <v>3</v>
      </c>
      <c r="W273" s="3">
        <f t="shared" si="145"/>
        <v>0.4</v>
      </c>
      <c r="X273" s="3">
        <v>4</v>
      </c>
      <c r="Y273" s="3">
        <f t="shared" si="146"/>
        <v>0.6</v>
      </c>
      <c r="Z273" s="3">
        <v>1</v>
      </c>
      <c r="AA273" s="3">
        <f t="shared" si="147"/>
        <v>0</v>
      </c>
      <c r="AB273" s="3">
        <v>0</v>
      </c>
      <c r="AC273" s="3">
        <f t="shared" si="148"/>
        <v>-0.2</v>
      </c>
      <c r="AD273" s="3">
        <v>0</v>
      </c>
      <c r="AE273" s="3">
        <f t="shared" si="149"/>
        <v>-0.2</v>
      </c>
      <c r="AF273" s="3">
        <v>0</v>
      </c>
      <c r="AG273" s="3">
        <f t="shared" si="150"/>
        <v>-0.2</v>
      </c>
      <c r="AH273" s="3">
        <v>0</v>
      </c>
      <c r="AI273" s="3">
        <f t="shared" si="151"/>
        <v>-0.2</v>
      </c>
      <c r="AJ273" s="3">
        <f t="shared" si="152"/>
        <v>2.5000000000000008E-2</v>
      </c>
      <c r="AK273" s="3">
        <v>1</v>
      </c>
      <c r="AL273" s="3">
        <f t="shared" si="153"/>
        <v>0</v>
      </c>
      <c r="AM273" s="3">
        <v>0</v>
      </c>
      <c r="AN273" s="3">
        <f t="shared" si="154"/>
        <v>-0.2</v>
      </c>
      <c r="AO273" s="3">
        <v>2</v>
      </c>
      <c r="AP273" s="3">
        <f t="shared" si="155"/>
        <v>0.2</v>
      </c>
      <c r="AQ273" s="3">
        <v>2</v>
      </c>
      <c r="AR273" s="3">
        <f t="shared" si="156"/>
        <v>0.2</v>
      </c>
      <c r="AS273" s="3">
        <v>0</v>
      </c>
      <c r="AT273" s="3">
        <f t="shared" si="157"/>
        <v>-0.2</v>
      </c>
      <c r="AU273" s="3">
        <f t="shared" si="158"/>
        <v>0</v>
      </c>
      <c r="AV273" s="3">
        <v>1</v>
      </c>
      <c r="AW273" s="3">
        <f t="shared" si="159"/>
        <v>0</v>
      </c>
      <c r="AX273" s="3">
        <v>3</v>
      </c>
      <c r="AY273" s="3">
        <f t="shared" si="160"/>
        <v>1</v>
      </c>
      <c r="AZ273" s="3">
        <v>1</v>
      </c>
      <c r="BA273" s="3">
        <f t="shared" si="161"/>
        <v>0</v>
      </c>
      <c r="BB273" s="3">
        <f t="shared" si="162"/>
        <v>0.33333333333333331</v>
      </c>
      <c r="BC273" s="3">
        <v>0</v>
      </c>
      <c r="BD273" s="3">
        <f t="shared" si="163"/>
        <v>-0.5</v>
      </c>
      <c r="BE273" s="3">
        <v>2</v>
      </c>
      <c r="BF273" s="3">
        <f t="shared" si="164"/>
        <v>0.5</v>
      </c>
      <c r="BG273" s="3">
        <v>1</v>
      </c>
      <c r="BH273" s="3">
        <f t="shared" si="165"/>
        <v>0</v>
      </c>
      <c r="BI273" s="3">
        <f t="shared" si="166"/>
        <v>0</v>
      </c>
      <c r="BJ273" s="3">
        <f t="shared" si="136"/>
        <v>0.36527777777777781</v>
      </c>
    </row>
    <row r="274" spans="1:62" ht="15" x14ac:dyDescent="0.2">
      <c r="A274" s="3" t="s">
        <v>2254</v>
      </c>
      <c r="B274" s="21" t="s">
        <v>3150</v>
      </c>
      <c r="C274" s="3" t="s">
        <v>688</v>
      </c>
      <c r="D274" s="3" t="s">
        <v>113</v>
      </c>
      <c r="E274" s="3" t="s">
        <v>2255</v>
      </c>
      <c r="F274" s="3">
        <v>3</v>
      </c>
      <c r="G274" s="3">
        <f t="shared" si="137"/>
        <v>0.5</v>
      </c>
      <c r="H274" s="3">
        <v>4</v>
      </c>
      <c r="I274" s="3">
        <f t="shared" si="138"/>
        <v>0.75</v>
      </c>
      <c r="J274" s="3">
        <v>4</v>
      </c>
      <c r="K274" s="3">
        <f t="shared" si="139"/>
        <v>0.75</v>
      </c>
      <c r="L274" s="3">
        <f t="shared" si="140"/>
        <v>0.66666666666666663</v>
      </c>
      <c r="M274" s="3">
        <v>3</v>
      </c>
      <c r="N274" s="3">
        <f t="shared" si="141"/>
        <v>0.5</v>
      </c>
      <c r="O274" s="3">
        <v>3</v>
      </c>
      <c r="P274" s="3">
        <f t="shared" si="141"/>
        <v>0.5</v>
      </c>
      <c r="Q274" s="3">
        <v>3</v>
      </c>
      <c r="R274" s="3">
        <f t="shared" si="142"/>
        <v>0.5</v>
      </c>
      <c r="S274" s="3">
        <f t="shared" si="143"/>
        <v>0.5</v>
      </c>
      <c r="T274" s="3">
        <v>5</v>
      </c>
      <c r="U274" s="3">
        <f t="shared" si="144"/>
        <v>0.8</v>
      </c>
      <c r="V274" s="3">
        <v>3</v>
      </c>
      <c r="W274" s="3">
        <f t="shared" si="145"/>
        <v>0.4</v>
      </c>
      <c r="X274" s="3">
        <v>3</v>
      </c>
      <c r="Y274" s="3">
        <f t="shared" si="146"/>
        <v>0.4</v>
      </c>
      <c r="Z274" s="3">
        <v>2</v>
      </c>
      <c r="AA274" s="3">
        <f t="shared" si="147"/>
        <v>0.2</v>
      </c>
      <c r="AB274" s="3">
        <v>0</v>
      </c>
      <c r="AC274" s="3">
        <f t="shared" si="148"/>
        <v>-0.2</v>
      </c>
      <c r="AD274" s="3">
        <v>5</v>
      </c>
      <c r="AE274" s="3">
        <f t="shared" si="149"/>
        <v>0.8</v>
      </c>
      <c r="AF274" s="3">
        <v>1</v>
      </c>
      <c r="AG274" s="3">
        <f t="shared" si="150"/>
        <v>0</v>
      </c>
      <c r="AH274" s="3">
        <v>0</v>
      </c>
      <c r="AI274" s="3">
        <f t="shared" si="151"/>
        <v>-0.2</v>
      </c>
      <c r="AJ274" s="3">
        <f t="shared" si="152"/>
        <v>0.27500000000000002</v>
      </c>
      <c r="AK274" s="3">
        <v>6</v>
      </c>
      <c r="AL274" s="3">
        <f t="shared" si="153"/>
        <v>1</v>
      </c>
      <c r="AM274" s="3">
        <v>0</v>
      </c>
      <c r="AN274" s="3">
        <f t="shared" si="154"/>
        <v>-0.2</v>
      </c>
      <c r="AO274" s="3">
        <v>6</v>
      </c>
      <c r="AP274" s="3">
        <f t="shared" si="155"/>
        <v>1</v>
      </c>
      <c r="AQ274" s="3">
        <v>3</v>
      </c>
      <c r="AR274" s="3">
        <f t="shared" si="156"/>
        <v>0.4</v>
      </c>
      <c r="AS274" s="3">
        <v>6</v>
      </c>
      <c r="AT274" s="3">
        <f t="shared" si="157"/>
        <v>1</v>
      </c>
      <c r="AU274" s="3">
        <f t="shared" si="158"/>
        <v>0.64</v>
      </c>
      <c r="AV274" s="3">
        <v>2</v>
      </c>
      <c r="AW274" s="3">
        <f t="shared" si="159"/>
        <v>0.5</v>
      </c>
      <c r="AX274" s="3">
        <v>2</v>
      </c>
      <c r="AY274" s="3">
        <f t="shared" si="160"/>
        <v>0.5</v>
      </c>
      <c r="AZ274" s="3">
        <v>2</v>
      </c>
      <c r="BA274" s="3">
        <f t="shared" si="161"/>
        <v>0.5</v>
      </c>
      <c r="BB274" s="3">
        <f t="shared" si="162"/>
        <v>0.5</v>
      </c>
      <c r="BC274" s="3">
        <v>1</v>
      </c>
      <c r="BD274" s="3">
        <f t="shared" si="163"/>
        <v>0</v>
      </c>
      <c r="BE274" s="3">
        <v>3</v>
      </c>
      <c r="BF274" s="3">
        <f t="shared" si="164"/>
        <v>1</v>
      </c>
      <c r="BG274" s="3">
        <v>1</v>
      </c>
      <c r="BH274" s="3">
        <f t="shared" si="165"/>
        <v>0</v>
      </c>
      <c r="BI274" s="3">
        <f t="shared" si="166"/>
        <v>0.33333333333333331</v>
      </c>
      <c r="BJ274" s="3">
        <f t="shared" si="136"/>
        <v>0.48583333333333334</v>
      </c>
    </row>
    <row r="275" spans="1:62" ht="15" x14ac:dyDescent="0.2">
      <c r="A275" s="3" t="s">
        <v>2265</v>
      </c>
      <c r="B275" s="21" t="s">
        <v>3137</v>
      </c>
      <c r="C275" s="3" t="s">
        <v>2266</v>
      </c>
      <c r="D275" s="3" t="s">
        <v>124</v>
      </c>
      <c r="E275" s="3" t="s">
        <v>207</v>
      </c>
      <c r="F275" s="3">
        <v>5</v>
      </c>
      <c r="G275" s="3">
        <f t="shared" si="137"/>
        <v>1</v>
      </c>
      <c r="H275" s="3">
        <v>5</v>
      </c>
      <c r="I275" s="3">
        <f t="shared" si="138"/>
        <v>1</v>
      </c>
      <c r="J275" s="3">
        <v>4</v>
      </c>
      <c r="K275" s="3">
        <f t="shared" si="139"/>
        <v>0.75</v>
      </c>
      <c r="L275" s="3">
        <f t="shared" si="140"/>
        <v>0.91666666666666663</v>
      </c>
      <c r="M275" s="3">
        <v>5</v>
      </c>
      <c r="N275" s="3">
        <f t="shared" si="141"/>
        <v>1</v>
      </c>
      <c r="O275" s="3">
        <v>5</v>
      </c>
      <c r="P275" s="3">
        <f t="shared" si="141"/>
        <v>1</v>
      </c>
      <c r="Q275" s="3">
        <v>5</v>
      </c>
      <c r="R275" s="3">
        <f t="shared" si="142"/>
        <v>1</v>
      </c>
      <c r="S275" s="3">
        <f t="shared" si="143"/>
        <v>1</v>
      </c>
      <c r="T275" s="3">
        <v>1</v>
      </c>
      <c r="U275" s="3">
        <f t="shared" si="144"/>
        <v>0</v>
      </c>
      <c r="V275" s="3">
        <v>1</v>
      </c>
      <c r="W275" s="3">
        <f t="shared" si="145"/>
        <v>0</v>
      </c>
      <c r="X275" s="3">
        <v>1</v>
      </c>
      <c r="Y275" s="3">
        <f t="shared" si="146"/>
        <v>0</v>
      </c>
      <c r="Z275" s="3">
        <v>1</v>
      </c>
      <c r="AA275" s="3">
        <f t="shared" si="147"/>
        <v>0</v>
      </c>
      <c r="AB275" s="3">
        <v>1</v>
      </c>
      <c r="AC275" s="3">
        <f t="shared" si="148"/>
        <v>0</v>
      </c>
      <c r="AD275" s="3">
        <v>0</v>
      </c>
      <c r="AE275" s="3">
        <f t="shared" si="149"/>
        <v>-0.2</v>
      </c>
      <c r="AF275" s="3">
        <v>0</v>
      </c>
      <c r="AG275" s="3">
        <f t="shared" si="150"/>
        <v>-0.2</v>
      </c>
      <c r="AH275" s="3">
        <v>0</v>
      </c>
      <c r="AI275" s="3">
        <f t="shared" si="151"/>
        <v>-0.2</v>
      </c>
      <c r="AJ275" s="3">
        <f t="shared" si="152"/>
        <v>-7.5000000000000011E-2</v>
      </c>
      <c r="AK275" s="3">
        <v>1</v>
      </c>
      <c r="AL275" s="3">
        <f t="shared" si="153"/>
        <v>0</v>
      </c>
      <c r="AM275" s="3">
        <v>1</v>
      </c>
      <c r="AN275" s="3">
        <f t="shared" si="154"/>
        <v>0</v>
      </c>
      <c r="AO275" s="3">
        <v>1</v>
      </c>
      <c r="AP275" s="3">
        <f t="shared" si="155"/>
        <v>0</v>
      </c>
      <c r="AQ275" s="3">
        <v>1</v>
      </c>
      <c r="AR275" s="3">
        <f t="shared" si="156"/>
        <v>0</v>
      </c>
      <c r="AS275" s="3">
        <v>1</v>
      </c>
      <c r="AT275" s="3">
        <f t="shared" si="157"/>
        <v>0</v>
      </c>
      <c r="AU275" s="3">
        <f t="shared" si="158"/>
        <v>0</v>
      </c>
      <c r="AV275" s="3">
        <v>2</v>
      </c>
      <c r="AW275" s="3">
        <f t="shared" si="159"/>
        <v>0.5</v>
      </c>
      <c r="AX275" s="3">
        <v>3</v>
      </c>
      <c r="AY275" s="3">
        <f t="shared" si="160"/>
        <v>1</v>
      </c>
      <c r="AZ275" s="3">
        <v>2</v>
      </c>
      <c r="BA275" s="3">
        <f t="shared" si="161"/>
        <v>0.5</v>
      </c>
      <c r="BB275" s="3">
        <f t="shared" si="162"/>
        <v>0.66666666666666663</v>
      </c>
      <c r="BC275" s="3">
        <v>0</v>
      </c>
      <c r="BD275" s="3">
        <f t="shared" si="163"/>
        <v>-0.5</v>
      </c>
      <c r="BE275" s="3">
        <v>3</v>
      </c>
      <c r="BF275" s="3">
        <f t="shared" si="164"/>
        <v>1</v>
      </c>
      <c r="BG275" s="3">
        <v>2</v>
      </c>
      <c r="BH275" s="3">
        <f t="shared" si="165"/>
        <v>0.5</v>
      </c>
      <c r="BI275" s="3">
        <f t="shared" si="166"/>
        <v>0.33333333333333331</v>
      </c>
      <c r="BJ275" s="3">
        <f t="shared" si="136"/>
        <v>0.47361111111111115</v>
      </c>
    </row>
    <row r="276" spans="1:62" ht="15" x14ac:dyDescent="0.2">
      <c r="A276" s="3" t="s">
        <v>2277</v>
      </c>
      <c r="B276" s="21" t="s">
        <v>3137</v>
      </c>
      <c r="C276" s="3" t="s">
        <v>2278</v>
      </c>
      <c r="D276" s="3" t="s">
        <v>113</v>
      </c>
      <c r="E276" s="3" t="s">
        <v>638</v>
      </c>
      <c r="F276" s="3">
        <v>5</v>
      </c>
      <c r="G276" s="3">
        <f t="shared" si="137"/>
        <v>1</v>
      </c>
      <c r="H276" s="3">
        <v>5</v>
      </c>
      <c r="I276" s="3">
        <f t="shared" si="138"/>
        <v>1</v>
      </c>
      <c r="J276" s="3">
        <v>4</v>
      </c>
      <c r="K276" s="3">
        <f t="shared" si="139"/>
        <v>0.75</v>
      </c>
      <c r="L276" s="3">
        <f t="shared" si="140"/>
        <v>0.91666666666666663</v>
      </c>
      <c r="M276" s="3">
        <v>5</v>
      </c>
      <c r="N276" s="3">
        <f t="shared" ref="N276:P291" si="167">(M276-1)/4</f>
        <v>1</v>
      </c>
      <c r="O276" s="3">
        <v>4</v>
      </c>
      <c r="P276" s="3">
        <f t="shared" si="167"/>
        <v>0.75</v>
      </c>
      <c r="Q276" s="3">
        <v>5</v>
      </c>
      <c r="R276" s="3">
        <f t="shared" si="142"/>
        <v>1</v>
      </c>
      <c r="S276" s="3">
        <f t="shared" si="143"/>
        <v>0.91666666666666663</v>
      </c>
      <c r="T276" s="3">
        <v>6</v>
      </c>
      <c r="U276" s="3">
        <f t="shared" si="144"/>
        <v>1</v>
      </c>
      <c r="V276" s="3">
        <v>6</v>
      </c>
      <c r="W276" s="3">
        <f t="shared" si="145"/>
        <v>1</v>
      </c>
      <c r="X276" s="3">
        <v>6</v>
      </c>
      <c r="Y276" s="3">
        <f t="shared" si="146"/>
        <v>1</v>
      </c>
      <c r="Z276" s="3">
        <v>6</v>
      </c>
      <c r="AA276" s="3">
        <f t="shared" si="147"/>
        <v>1</v>
      </c>
      <c r="AB276" s="3">
        <v>2</v>
      </c>
      <c r="AC276" s="3">
        <f t="shared" si="148"/>
        <v>0.2</v>
      </c>
      <c r="AD276" s="3">
        <v>4</v>
      </c>
      <c r="AE276" s="3">
        <f t="shared" si="149"/>
        <v>0.6</v>
      </c>
      <c r="AF276" s="3">
        <v>0</v>
      </c>
      <c r="AG276" s="3">
        <f t="shared" si="150"/>
        <v>-0.2</v>
      </c>
      <c r="AH276" s="3">
        <v>0</v>
      </c>
      <c r="AI276" s="3">
        <f t="shared" si="151"/>
        <v>-0.2</v>
      </c>
      <c r="AJ276" s="3">
        <f t="shared" si="152"/>
        <v>0.54999999999999993</v>
      </c>
      <c r="AK276" s="3">
        <v>6</v>
      </c>
      <c r="AL276" s="3">
        <f t="shared" si="153"/>
        <v>1</v>
      </c>
      <c r="AM276" s="3">
        <v>5</v>
      </c>
      <c r="AN276" s="3">
        <f t="shared" si="154"/>
        <v>0.8</v>
      </c>
      <c r="AO276" s="3">
        <v>4</v>
      </c>
      <c r="AP276" s="3">
        <f t="shared" si="155"/>
        <v>0.6</v>
      </c>
      <c r="AQ276" s="3">
        <v>4</v>
      </c>
      <c r="AR276" s="3">
        <f t="shared" si="156"/>
        <v>0.6</v>
      </c>
      <c r="AS276" s="3">
        <v>4</v>
      </c>
      <c r="AT276" s="3">
        <f t="shared" si="157"/>
        <v>0.6</v>
      </c>
      <c r="AU276" s="3">
        <f t="shared" si="158"/>
        <v>0.72</v>
      </c>
      <c r="AV276" s="3">
        <v>3</v>
      </c>
      <c r="AW276" s="3">
        <f t="shared" si="159"/>
        <v>1</v>
      </c>
      <c r="AX276" s="3">
        <v>3</v>
      </c>
      <c r="AY276" s="3">
        <f t="shared" si="160"/>
        <v>1</v>
      </c>
      <c r="AZ276" s="3">
        <v>3</v>
      </c>
      <c r="BA276" s="3">
        <f t="shared" si="161"/>
        <v>1</v>
      </c>
      <c r="BB276" s="3">
        <f t="shared" si="162"/>
        <v>1</v>
      </c>
      <c r="BC276" s="3">
        <v>3</v>
      </c>
      <c r="BD276" s="3">
        <f t="shared" si="163"/>
        <v>1</v>
      </c>
      <c r="BE276" s="3">
        <v>3</v>
      </c>
      <c r="BF276" s="3">
        <f t="shared" si="164"/>
        <v>1</v>
      </c>
      <c r="BG276" s="3">
        <v>3</v>
      </c>
      <c r="BH276" s="3">
        <f t="shared" si="165"/>
        <v>1</v>
      </c>
      <c r="BI276" s="3">
        <f t="shared" si="166"/>
        <v>1</v>
      </c>
      <c r="BJ276" s="3">
        <f t="shared" si="136"/>
        <v>0.85055555555555562</v>
      </c>
    </row>
    <row r="277" spans="1:62" ht="15" x14ac:dyDescent="0.2">
      <c r="A277" s="3" t="s">
        <v>2288</v>
      </c>
      <c r="B277" s="21" t="s">
        <v>3137</v>
      </c>
      <c r="C277" s="3" t="s">
        <v>2289</v>
      </c>
      <c r="D277" s="3" t="s">
        <v>124</v>
      </c>
      <c r="E277" s="3" t="s">
        <v>549</v>
      </c>
      <c r="G277" s="3">
        <f t="shared" si="137"/>
        <v>-0.25</v>
      </c>
      <c r="I277" s="3">
        <f t="shared" si="138"/>
        <v>-0.25</v>
      </c>
      <c r="K277" s="3">
        <f t="shared" si="139"/>
        <v>-0.25</v>
      </c>
      <c r="L277" s="3" t="str">
        <f t="shared" si="140"/>
        <v/>
      </c>
      <c r="N277" s="3">
        <f t="shared" si="167"/>
        <v>-0.25</v>
      </c>
      <c r="P277" s="3">
        <f t="shared" si="167"/>
        <v>-0.25</v>
      </c>
      <c r="R277" s="3">
        <f t="shared" si="142"/>
        <v>-0.25</v>
      </c>
      <c r="S277" s="3" t="str">
        <f t="shared" si="143"/>
        <v/>
      </c>
      <c r="U277" s="3" t="str">
        <f t="shared" si="144"/>
        <v/>
      </c>
      <c r="W277" s="3" t="str">
        <f t="shared" si="145"/>
        <v/>
      </c>
      <c r="Y277" s="3" t="str">
        <f t="shared" si="146"/>
        <v/>
      </c>
      <c r="AA277" s="3" t="str">
        <f t="shared" si="147"/>
        <v/>
      </c>
      <c r="AC277" s="3" t="str">
        <f t="shared" si="148"/>
        <v/>
      </c>
      <c r="AE277" s="3" t="str">
        <f t="shared" si="149"/>
        <v/>
      </c>
      <c r="AG277" s="3" t="str">
        <f t="shared" si="150"/>
        <v/>
      </c>
      <c r="AI277" s="3" t="str">
        <f t="shared" si="151"/>
        <v/>
      </c>
      <c r="AJ277" s="3" t="str">
        <f t="shared" si="152"/>
        <v/>
      </c>
      <c r="AL277" s="3" t="str">
        <f t="shared" si="153"/>
        <v/>
      </c>
      <c r="AN277" s="3" t="str">
        <f t="shared" si="154"/>
        <v/>
      </c>
      <c r="AP277" s="3" t="str">
        <f t="shared" si="155"/>
        <v/>
      </c>
      <c r="AR277" s="3" t="str">
        <f t="shared" si="156"/>
        <v/>
      </c>
      <c r="AT277" s="3" t="str">
        <f t="shared" si="157"/>
        <v/>
      </c>
      <c r="AU277" s="3" t="str">
        <f t="shared" si="158"/>
        <v/>
      </c>
      <c r="AW277" s="3" t="str">
        <f t="shared" si="159"/>
        <v/>
      </c>
      <c r="AY277" s="3" t="str">
        <f t="shared" si="160"/>
        <v/>
      </c>
      <c r="BA277" s="3" t="str">
        <f t="shared" si="161"/>
        <v/>
      </c>
      <c r="BB277" s="3" t="str">
        <f t="shared" si="162"/>
        <v/>
      </c>
      <c r="BD277" s="3" t="str">
        <f t="shared" si="163"/>
        <v/>
      </c>
      <c r="BF277" s="3" t="str">
        <f t="shared" si="164"/>
        <v/>
      </c>
      <c r="BH277" s="3" t="str">
        <f t="shared" si="165"/>
        <v/>
      </c>
      <c r="BI277" s="3" t="str">
        <f t="shared" si="166"/>
        <v/>
      </c>
      <c r="BJ277" s="3" t="str">
        <f t="shared" si="136"/>
        <v/>
      </c>
    </row>
    <row r="278" spans="1:62" ht="15" x14ac:dyDescent="0.2">
      <c r="A278" s="3" t="s">
        <v>2290</v>
      </c>
      <c r="B278" s="21" t="s">
        <v>3137</v>
      </c>
      <c r="C278" s="3" t="s">
        <v>2126</v>
      </c>
      <c r="D278" s="3" t="s">
        <v>113</v>
      </c>
      <c r="E278" s="3" t="s">
        <v>2291</v>
      </c>
      <c r="F278" s="3">
        <v>3</v>
      </c>
      <c r="G278" s="3">
        <f t="shared" si="137"/>
        <v>0.5</v>
      </c>
      <c r="H278" s="3">
        <v>4</v>
      </c>
      <c r="I278" s="3">
        <f t="shared" si="138"/>
        <v>0.75</v>
      </c>
      <c r="J278" s="3">
        <v>3</v>
      </c>
      <c r="K278" s="3">
        <f t="shared" si="139"/>
        <v>0.5</v>
      </c>
      <c r="L278" s="3">
        <f t="shared" si="140"/>
        <v>0.58333333333333337</v>
      </c>
      <c r="M278" s="3">
        <v>5</v>
      </c>
      <c r="N278" s="3">
        <f t="shared" si="167"/>
        <v>1</v>
      </c>
      <c r="O278" s="3">
        <v>4</v>
      </c>
      <c r="P278" s="3">
        <f t="shared" si="167"/>
        <v>0.75</v>
      </c>
      <c r="Q278" s="3">
        <v>4</v>
      </c>
      <c r="R278" s="3">
        <f t="shared" si="142"/>
        <v>0.75</v>
      </c>
      <c r="S278" s="3">
        <f t="shared" si="143"/>
        <v>0.83333333333333337</v>
      </c>
      <c r="T278" s="3">
        <v>4</v>
      </c>
      <c r="U278" s="3">
        <f t="shared" si="144"/>
        <v>0.6</v>
      </c>
      <c r="V278" s="3">
        <v>0</v>
      </c>
      <c r="W278" s="3">
        <f t="shared" si="145"/>
        <v>-0.2</v>
      </c>
      <c r="X278" s="3">
        <v>1</v>
      </c>
      <c r="Y278" s="3">
        <f t="shared" si="146"/>
        <v>0</v>
      </c>
      <c r="Z278" s="3">
        <v>0</v>
      </c>
      <c r="AA278" s="3">
        <f t="shared" si="147"/>
        <v>-0.2</v>
      </c>
      <c r="AB278" s="3">
        <v>0</v>
      </c>
      <c r="AC278" s="3">
        <f t="shared" si="148"/>
        <v>-0.2</v>
      </c>
      <c r="AD278" s="3">
        <v>0</v>
      </c>
      <c r="AE278" s="3">
        <f t="shared" si="149"/>
        <v>-0.2</v>
      </c>
      <c r="AF278" s="3">
        <v>0</v>
      </c>
      <c r="AG278" s="3">
        <f t="shared" si="150"/>
        <v>-0.2</v>
      </c>
      <c r="AH278" s="3">
        <v>0</v>
      </c>
      <c r="AI278" s="3">
        <f t="shared" si="151"/>
        <v>-0.2</v>
      </c>
      <c r="AJ278" s="3">
        <f t="shared" si="152"/>
        <v>-7.5000000000000011E-2</v>
      </c>
      <c r="AK278" s="3">
        <v>0</v>
      </c>
      <c r="AL278" s="3">
        <f t="shared" si="153"/>
        <v>-0.2</v>
      </c>
      <c r="AM278" s="3">
        <v>0</v>
      </c>
      <c r="AN278" s="3">
        <f t="shared" si="154"/>
        <v>-0.2</v>
      </c>
      <c r="AO278" s="3">
        <v>1</v>
      </c>
      <c r="AP278" s="3">
        <f t="shared" si="155"/>
        <v>0</v>
      </c>
      <c r="AQ278" s="3">
        <v>1</v>
      </c>
      <c r="AR278" s="3">
        <f t="shared" si="156"/>
        <v>0</v>
      </c>
      <c r="AS278" s="3">
        <v>1</v>
      </c>
      <c r="AT278" s="3">
        <f t="shared" si="157"/>
        <v>0</v>
      </c>
      <c r="AU278" s="3">
        <f t="shared" si="158"/>
        <v>-0.08</v>
      </c>
      <c r="AV278" s="3">
        <v>3</v>
      </c>
      <c r="AW278" s="3">
        <f t="shared" si="159"/>
        <v>1</v>
      </c>
      <c r="AX278" s="3">
        <v>3</v>
      </c>
      <c r="AY278" s="3">
        <f t="shared" si="160"/>
        <v>1</v>
      </c>
      <c r="AZ278" s="3">
        <v>0</v>
      </c>
      <c r="BA278" s="3">
        <f t="shared" si="161"/>
        <v>-0.5</v>
      </c>
      <c r="BB278" s="3">
        <f t="shared" si="162"/>
        <v>0.5</v>
      </c>
      <c r="BC278" s="3">
        <v>1</v>
      </c>
      <c r="BD278" s="3">
        <f t="shared" si="163"/>
        <v>0</v>
      </c>
      <c r="BE278" s="3">
        <v>2</v>
      </c>
      <c r="BF278" s="3">
        <f t="shared" si="164"/>
        <v>0.5</v>
      </c>
      <c r="BG278" s="3">
        <v>0</v>
      </c>
      <c r="BH278" s="3">
        <f t="shared" si="165"/>
        <v>-0.5</v>
      </c>
      <c r="BI278" s="3">
        <f t="shared" si="166"/>
        <v>0</v>
      </c>
      <c r="BJ278" s="3">
        <f t="shared" si="136"/>
        <v>0.2936111111111111</v>
      </c>
    </row>
    <row r="279" spans="1:62" ht="15" x14ac:dyDescent="0.2">
      <c r="A279" s="3" t="s">
        <v>2299</v>
      </c>
      <c r="B279" s="21" t="s">
        <v>3150</v>
      </c>
      <c r="C279" s="3" t="s">
        <v>2300</v>
      </c>
      <c r="D279" s="3" t="s">
        <v>113</v>
      </c>
      <c r="E279" s="3" t="s">
        <v>1056</v>
      </c>
      <c r="F279" s="3">
        <v>4</v>
      </c>
      <c r="G279" s="3">
        <f t="shared" si="137"/>
        <v>0.75</v>
      </c>
      <c r="H279" s="3">
        <v>5</v>
      </c>
      <c r="I279" s="3">
        <f t="shared" si="138"/>
        <v>1</v>
      </c>
      <c r="J279" s="3">
        <v>4</v>
      </c>
      <c r="K279" s="3">
        <f t="shared" si="139"/>
        <v>0.75</v>
      </c>
      <c r="L279" s="3">
        <f t="shared" si="140"/>
        <v>0.83333333333333337</v>
      </c>
      <c r="M279" s="3">
        <v>5</v>
      </c>
      <c r="N279" s="3">
        <f t="shared" si="167"/>
        <v>1</v>
      </c>
      <c r="O279" s="3">
        <v>5</v>
      </c>
      <c r="P279" s="3">
        <f t="shared" si="167"/>
        <v>1</v>
      </c>
      <c r="Q279" s="3">
        <v>5</v>
      </c>
      <c r="R279" s="3">
        <f t="shared" si="142"/>
        <v>1</v>
      </c>
      <c r="S279" s="3">
        <f t="shared" si="143"/>
        <v>1</v>
      </c>
      <c r="T279" s="3">
        <v>3</v>
      </c>
      <c r="U279" s="3">
        <f t="shared" si="144"/>
        <v>0.4</v>
      </c>
      <c r="V279" s="3">
        <v>3</v>
      </c>
      <c r="W279" s="3">
        <f t="shared" si="145"/>
        <v>0.4</v>
      </c>
      <c r="X279" s="3">
        <v>3</v>
      </c>
      <c r="Y279" s="3">
        <f t="shared" si="146"/>
        <v>0.4</v>
      </c>
      <c r="Z279" s="3">
        <v>3</v>
      </c>
      <c r="AA279" s="3">
        <f t="shared" si="147"/>
        <v>0.4</v>
      </c>
      <c r="AB279" s="3">
        <v>1</v>
      </c>
      <c r="AC279" s="3">
        <f t="shared" si="148"/>
        <v>0</v>
      </c>
      <c r="AD279" s="3">
        <v>0</v>
      </c>
      <c r="AE279" s="3">
        <f t="shared" si="149"/>
        <v>-0.2</v>
      </c>
      <c r="AF279" s="3">
        <v>3</v>
      </c>
      <c r="AG279" s="3">
        <f t="shared" si="150"/>
        <v>0.4</v>
      </c>
      <c r="AH279" s="3">
        <v>0</v>
      </c>
      <c r="AI279" s="3">
        <f t="shared" si="151"/>
        <v>-0.2</v>
      </c>
      <c r="AJ279" s="3">
        <f t="shared" si="152"/>
        <v>0.20000000000000004</v>
      </c>
      <c r="AK279" s="3">
        <v>2</v>
      </c>
      <c r="AL279" s="3">
        <f t="shared" si="153"/>
        <v>0.2</v>
      </c>
      <c r="AM279" s="3">
        <v>6</v>
      </c>
      <c r="AN279" s="3">
        <f t="shared" si="154"/>
        <v>1</v>
      </c>
      <c r="AO279" s="3">
        <v>3</v>
      </c>
      <c r="AP279" s="3">
        <f t="shared" si="155"/>
        <v>0.4</v>
      </c>
      <c r="AQ279" s="3">
        <v>3</v>
      </c>
      <c r="AR279" s="3">
        <f t="shared" si="156"/>
        <v>0.4</v>
      </c>
      <c r="AS279" s="3">
        <v>1</v>
      </c>
      <c r="AT279" s="3">
        <f t="shared" si="157"/>
        <v>0</v>
      </c>
      <c r="AU279" s="3">
        <f t="shared" si="158"/>
        <v>0.4</v>
      </c>
      <c r="AV279" s="3">
        <v>3</v>
      </c>
      <c r="AW279" s="3">
        <f t="shared" si="159"/>
        <v>1</v>
      </c>
      <c r="AX279" s="3">
        <v>3</v>
      </c>
      <c r="AY279" s="3">
        <f t="shared" si="160"/>
        <v>1</v>
      </c>
      <c r="AZ279" s="3">
        <v>1</v>
      </c>
      <c r="BA279" s="3">
        <f t="shared" si="161"/>
        <v>0</v>
      </c>
      <c r="BB279" s="3">
        <f t="shared" si="162"/>
        <v>0.66666666666666663</v>
      </c>
      <c r="BC279" s="3">
        <v>2</v>
      </c>
      <c r="BD279" s="3">
        <f t="shared" si="163"/>
        <v>0.5</v>
      </c>
      <c r="BE279" s="3">
        <v>3</v>
      </c>
      <c r="BF279" s="3">
        <f t="shared" si="164"/>
        <v>1</v>
      </c>
      <c r="BG279" s="3">
        <v>2</v>
      </c>
      <c r="BH279" s="3">
        <f t="shared" si="165"/>
        <v>0.5</v>
      </c>
      <c r="BI279" s="3">
        <f t="shared" si="166"/>
        <v>0.66666666666666663</v>
      </c>
      <c r="BJ279" s="3">
        <f t="shared" si="136"/>
        <v>0.62777777777777777</v>
      </c>
    </row>
    <row r="280" spans="1:62" ht="15" x14ac:dyDescent="0.2">
      <c r="A280" s="3" t="s">
        <v>2307</v>
      </c>
      <c r="B280" s="21" t="s">
        <v>3149</v>
      </c>
      <c r="C280" s="3" t="s">
        <v>2308</v>
      </c>
      <c r="D280" s="3" t="s">
        <v>113</v>
      </c>
      <c r="E280" s="3" t="s">
        <v>2309</v>
      </c>
      <c r="F280" s="3">
        <v>4</v>
      </c>
      <c r="G280" s="3">
        <f t="shared" si="137"/>
        <v>0.75</v>
      </c>
      <c r="H280" s="3">
        <v>3</v>
      </c>
      <c r="I280" s="3">
        <f t="shared" si="138"/>
        <v>0.5</v>
      </c>
      <c r="J280" s="3">
        <v>1</v>
      </c>
      <c r="K280" s="3">
        <f t="shared" si="139"/>
        <v>0</v>
      </c>
      <c r="L280" s="3">
        <f t="shared" si="140"/>
        <v>0.41666666666666669</v>
      </c>
      <c r="M280" s="3">
        <v>3</v>
      </c>
      <c r="N280" s="3">
        <f t="shared" si="167"/>
        <v>0.5</v>
      </c>
      <c r="O280" s="3">
        <v>2</v>
      </c>
      <c r="P280" s="3">
        <f t="shared" si="167"/>
        <v>0.25</v>
      </c>
      <c r="Q280" s="3">
        <v>1</v>
      </c>
      <c r="R280" s="3">
        <f t="shared" si="142"/>
        <v>0</v>
      </c>
      <c r="S280" s="3">
        <f t="shared" si="143"/>
        <v>0.25</v>
      </c>
      <c r="T280" s="3">
        <v>6</v>
      </c>
      <c r="U280" s="3">
        <f t="shared" si="144"/>
        <v>1</v>
      </c>
      <c r="V280" s="3">
        <v>2</v>
      </c>
      <c r="W280" s="3">
        <f t="shared" si="145"/>
        <v>0.2</v>
      </c>
      <c r="X280" s="3">
        <v>1</v>
      </c>
      <c r="Y280" s="3">
        <f t="shared" si="146"/>
        <v>0</v>
      </c>
      <c r="Z280" s="3">
        <v>0</v>
      </c>
      <c r="AA280" s="3">
        <f t="shared" si="147"/>
        <v>-0.2</v>
      </c>
      <c r="AB280" s="3">
        <v>1</v>
      </c>
      <c r="AC280" s="3">
        <f t="shared" si="148"/>
        <v>0</v>
      </c>
      <c r="AD280" s="3">
        <v>1</v>
      </c>
      <c r="AE280" s="3">
        <f t="shared" si="149"/>
        <v>0</v>
      </c>
      <c r="AF280" s="3">
        <v>0</v>
      </c>
      <c r="AG280" s="3">
        <f t="shared" si="150"/>
        <v>-0.2</v>
      </c>
      <c r="AH280" s="3">
        <v>1</v>
      </c>
      <c r="AI280" s="3">
        <f t="shared" si="151"/>
        <v>0</v>
      </c>
      <c r="AJ280" s="3">
        <f t="shared" si="152"/>
        <v>0.1</v>
      </c>
      <c r="AK280" s="3">
        <v>2</v>
      </c>
      <c r="AL280" s="3">
        <f t="shared" si="153"/>
        <v>0.2</v>
      </c>
      <c r="AM280" s="3">
        <v>1</v>
      </c>
      <c r="AN280" s="3">
        <f t="shared" si="154"/>
        <v>0</v>
      </c>
      <c r="AO280" s="3">
        <v>3</v>
      </c>
      <c r="AP280" s="3">
        <f t="shared" si="155"/>
        <v>0.4</v>
      </c>
      <c r="AQ280" s="3">
        <v>1</v>
      </c>
      <c r="AR280" s="3">
        <f t="shared" si="156"/>
        <v>0</v>
      </c>
      <c r="AS280" s="3">
        <v>4</v>
      </c>
      <c r="AT280" s="3">
        <f t="shared" si="157"/>
        <v>0.6</v>
      </c>
      <c r="AU280" s="3">
        <f t="shared" si="158"/>
        <v>0.24000000000000005</v>
      </c>
      <c r="AV280" s="3">
        <v>3</v>
      </c>
      <c r="AW280" s="3">
        <f t="shared" si="159"/>
        <v>1</v>
      </c>
      <c r="AX280" s="3">
        <v>3</v>
      </c>
      <c r="AY280" s="3">
        <f t="shared" si="160"/>
        <v>1</v>
      </c>
      <c r="AZ280" s="3">
        <v>2</v>
      </c>
      <c r="BA280" s="3">
        <f t="shared" si="161"/>
        <v>0.5</v>
      </c>
      <c r="BB280" s="3">
        <f t="shared" si="162"/>
        <v>0.83333333333333337</v>
      </c>
      <c r="BC280" s="3">
        <v>0</v>
      </c>
      <c r="BD280" s="3">
        <f t="shared" si="163"/>
        <v>-0.5</v>
      </c>
      <c r="BE280" s="3">
        <v>3</v>
      </c>
      <c r="BF280" s="3">
        <f t="shared" si="164"/>
        <v>1</v>
      </c>
      <c r="BG280" s="3">
        <v>1</v>
      </c>
      <c r="BH280" s="3">
        <f t="shared" si="165"/>
        <v>0</v>
      </c>
      <c r="BI280" s="3">
        <f t="shared" si="166"/>
        <v>0.16666666666666666</v>
      </c>
      <c r="BJ280" s="3">
        <f t="shared" si="136"/>
        <v>0.33444444444444449</v>
      </c>
    </row>
    <row r="281" spans="1:62" ht="15" x14ac:dyDescent="0.2">
      <c r="A281" s="3" t="s">
        <v>2315</v>
      </c>
      <c r="B281" s="21" t="s">
        <v>3139</v>
      </c>
      <c r="C281" s="3" t="s">
        <v>422</v>
      </c>
      <c r="D281" s="3" t="s">
        <v>113</v>
      </c>
      <c r="E281" s="3" t="s">
        <v>1607</v>
      </c>
      <c r="F281" s="3">
        <v>5</v>
      </c>
      <c r="G281" s="3">
        <f t="shared" si="137"/>
        <v>1</v>
      </c>
      <c r="H281" s="3">
        <v>5</v>
      </c>
      <c r="I281" s="3">
        <f t="shared" si="138"/>
        <v>1</v>
      </c>
      <c r="J281" s="3">
        <v>5</v>
      </c>
      <c r="K281" s="3">
        <f t="shared" si="139"/>
        <v>1</v>
      </c>
      <c r="L281" s="3">
        <f t="shared" si="140"/>
        <v>1</v>
      </c>
      <c r="M281" s="3">
        <v>5</v>
      </c>
      <c r="N281" s="3">
        <f t="shared" si="167"/>
        <v>1</v>
      </c>
      <c r="O281" s="3">
        <v>5</v>
      </c>
      <c r="P281" s="3">
        <f t="shared" si="167"/>
        <v>1</v>
      </c>
      <c r="Q281" s="3">
        <v>5</v>
      </c>
      <c r="R281" s="3">
        <f t="shared" si="142"/>
        <v>1</v>
      </c>
      <c r="S281" s="3">
        <f t="shared" si="143"/>
        <v>1</v>
      </c>
      <c r="T281" s="3">
        <v>1</v>
      </c>
      <c r="U281" s="3">
        <f t="shared" si="144"/>
        <v>0</v>
      </c>
      <c r="V281" s="3">
        <v>1</v>
      </c>
      <c r="W281" s="3">
        <f t="shared" si="145"/>
        <v>0</v>
      </c>
      <c r="X281" s="3">
        <v>2</v>
      </c>
      <c r="Y281" s="3">
        <f t="shared" si="146"/>
        <v>0.2</v>
      </c>
      <c r="Z281" s="3">
        <v>3</v>
      </c>
      <c r="AA281" s="3">
        <f t="shared" si="147"/>
        <v>0.4</v>
      </c>
      <c r="AB281" s="3">
        <v>0</v>
      </c>
      <c r="AC281" s="3">
        <f t="shared" si="148"/>
        <v>-0.2</v>
      </c>
      <c r="AD281" s="3">
        <v>0</v>
      </c>
      <c r="AE281" s="3">
        <f t="shared" si="149"/>
        <v>-0.2</v>
      </c>
      <c r="AF281" s="3">
        <v>2</v>
      </c>
      <c r="AG281" s="3">
        <f t="shared" si="150"/>
        <v>0.2</v>
      </c>
      <c r="AH281" s="3">
        <v>1</v>
      </c>
      <c r="AI281" s="3">
        <f t="shared" si="151"/>
        <v>0</v>
      </c>
      <c r="AJ281" s="3">
        <f t="shared" si="152"/>
        <v>5.000000000000001E-2</v>
      </c>
      <c r="AK281" s="3">
        <v>4</v>
      </c>
      <c r="AL281" s="3">
        <f t="shared" si="153"/>
        <v>0.6</v>
      </c>
      <c r="AM281" s="3">
        <v>2</v>
      </c>
      <c r="AN281" s="3">
        <f t="shared" si="154"/>
        <v>0.2</v>
      </c>
      <c r="AO281" s="3">
        <v>2</v>
      </c>
      <c r="AP281" s="3">
        <f t="shared" si="155"/>
        <v>0.2</v>
      </c>
      <c r="AQ281" s="3">
        <v>6</v>
      </c>
      <c r="AR281" s="3">
        <f t="shared" si="156"/>
        <v>1</v>
      </c>
      <c r="AS281" s="3">
        <v>1</v>
      </c>
      <c r="AT281" s="3">
        <f t="shared" si="157"/>
        <v>0</v>
      </c>
      <c r="AU281" s="3">
        <f t="shared" si="158"/>
        <v>0.4</v>
      </c>
      <c r="AV281" s="3">
        <v>3</v>
      </c>
      <c r="AW281" s="3">
        <f t="shared" si="159"/>
        <v>1</v>
      </c>
      <c r="AX281" s="3">
        <v>3</v>
      </c>
      <c r="AY281" s="3">
        <f t="shared" si="160"/>
        <v>1</v>
      </c>
      <c r="AZ281" s="3">
        <v>3</v>
      </c>
      <c r="BA281" s="3">
        <f t="shared" si="161"/>
        <v>1</v>
      </c>
      <c r="BB281" s="3">
        <f t="shared" si="162"/>
        <v>1</v>
      </c>
      <c r="BC281" s="3">
        <v>3</v>
      </c>
      <c r="BD281" s="3">
        <f t="shared" si="163"/>
        <v>1</v>
      </c>
      <c r="BE281" s="3">
        <v>3</v>
      </c>
      <c r="BF281" s="3">
        <f t="shared" si="164"/>
        <v>1</v>
      </c>
      <c r="BG281" s="3">
        <v>3</v>
      </c>
      <c r="BH281" s="3">
        <f t="shared" si="165"/>
        <v>1</v>
      </c>
      <c r="BI281" s="3">
        <f t="shared" si="166"/>
        <v>1</v>
      </c>
      <c r="BJ281" s="3">
        <f t="shared" si="136"/>
        <v>0.74166666666666659</v>
      </c>
    </row>
    <row r="282" spans="1:62" ht="15" x14ac:dyDescent="0.2">
      <c r="A282" s="3" t="s">
        <v>2324</v>
      </c>
      <c r="B282" s="21" t="s">
        <v>3150</v>
      </c>
      <c r="C282" s="3" t="s">
        <v>2325</v>
      </c>
      <c r="D282" s="3" t="s">
        <v>113</v>
      </c>
      <c r="E282" s="3" t="s">
        <v>154</v>
      </c>
      <c r="F282" s="3">
        <v>5</v>
      </c>
      <c r="G282" s="3">
        <f t="shared" si="137"/>
        <v>1</v>
      </c>
      <c r="H282" s="3">
        <v>5</v>
      </c>
      <c r="I282" s="3">
        <f t="shared" si="138"/>
        <v>1</v>
      </c>
      <c r="J282" s="3">
        <v>3</v>
      </c>
      <c r="K282" s="3">
        <f t="shared" si="139"/>
        <v>0.5</v>
      </c>
      <c r="L282" s="3">
        <f t="shared" si="140"/>
        <v>0.83333333333333337</v>
      </c>
      <c r="M282" s="3">
        <v>5</v>
      </c>
      <c r="N282" s="3">
        <f t="shared" si="167"/>
        <v>1</v>
      </c>
      <c r="O282" s="3">
        <v>5</v>
      </c>
      <c r="P282" s="3">
        <f t="shared" si="167"/>
        <v>1</v>
      </c>
      <c r="Q282" s="3">
        <v>5</v>
      </c>
      <c r="R282" s="3">
        <f t="shared" si="142"/>
        <v>1</v>
      </c>
      <c r="S282" s="3">
        <f t="shared" si="143"/>
        <v>1</v>
      </c>
      <c r="T282" s="3">
        <v>2</v>
      </c>
      <c r="U282" s="3">
        <f t="shared" si="144"/>
        <v>0.2</v>
      </c>
      <c r="V282" s="3">
        <v>5</v>
      </c>
      <c r="W282" s="3">
        <f t="shared" si="145"/>
        <v>0.8</v>
      </c>
      <c r="X282" s="3">
        <v>4</v>
      </c>
      <c r="Y282" s="3">
        <f t="shared" si="146"/>
        <v>0.6</v>
      </c>
      <c r="Z282" s="3">
        <v>4</v>
      </c>
      <c r="AA282" s="3">
        <f t="shared" si="147"/>
        <v>0.6</v>
      </c>
      <c r="AB282" s="3">
        <v>4</v>
      </c>
      <c r="AC282" s="3">
        <f t="shared" si="148"/>
        <v>0.6</v>
      </c>
      <c r="AD282" s="3">
        <v>0</v>
      </c>
      <c r="AE282" s="3">
        <f t="shared" si="149"/>
        <v>-0.2</v>
      </c>
      <c r="AF282" s="3">
        <v>0</v>
      </c>
      <c r="AG282" s="3">
        <f t="shared" si="150"/>
        <v>-0.2</v>
      </c>
      <c r="AH282" s="3">
        <v>0</v>
      </c>
      <c r="AI282" s="3">
        <f t="shared" si="151"/>
        <v>-0.2</v>
      </c>
      <c r="AJ282" s="3">
        <f t="shared" si="152"/>
        <v>0.27499999999999997</v>
      </c>
      <c r="AK282" s="3">
        <v>5</v>
      </c>
      <c r="AL282" s="3">
        <f t="shared" si="153"/>
        <v>0.8</v>
      </c>
      <c r="AM282" s="3">
        <v>2</v>
      </c>
      <c r="AN282" s="3">
        <f t="shared" si="154"/>
        <v>0.2</v>
      </c>
      <c r="AO282" s="3">
        <v>4</v>
      </c>
      <c r="AP282" s="3">
        <f t="shared" si="155"/>
        <v>0.6</v>
      </c>
      <c r="AQ282" s="3">
        <v>5</v>
      </c>
      <c r="AR282" s="3">
        <f t="shared" si="156"/>
        <v>0.8</v>
      </c>
      <c r="AS282" s="3">
        <v>3</v>
      </c>
      <c r="AT282" s="3">
        <f t="shared" si="157"/>
        <v>0.4</v>
      </c>
      <c r="AU282" s="3">
        <f t="shared" si="158"/>
        <v>0.56000000000000005</v>
      </c>
      <c r="AV282" s="3">
        <v>2</v>
      </c>
      <c r="AW282" s="3">
        <f t="shared" si="159"/>
        <v>0.5</v>
      </c>
      <c r="AX282" s="3">
        <v>2</v>
      </c>
      <c r="AY282" s="3">
        <f t="shared" si="160"/>
        <v>0.5</v>
      </c>
      <c r="AZ282" s="3">
        <v>2</v>
      </c>
      <c r="BA282" s="3">
        <f t="shared" si="161"/>
        <v>0.5</v>
      </c>
      <c r="BB282" s="3">
        <f t="shared" si="162"/>
        <v>0.5</v>
      </c>
      <c r="BC282" s="3">
        <v>0</v>
      </c>
      <c r="BD282" s="3">
        <f t="shared" si="163"/>
        <v>-0.5</v>
      </c>
      <c r="BE282" s="3">
        <v>3</v>
      </c>
      <c r="BF282" s="3">
        <f t="shared" si="164"/>
        <v>1</v>
      </c>
      <c r="BG282" s="3">
        <v>2</v>
      </c>
      <c r="BH282" s="3">
        <f t="shared" si="165"/>
        <v>0.5</v>
      </c>
      <c r="BI282" s="3">
        <f t="shared" si="166"/>
        <v>0.33333333333333331</v>
      </c>
      <c r="BJ282" s="3">
        <f t="shared" si="136"/>
        <v>0.58361111111111119</v>
      </c>
    </row>
    <row r="283" spans="1:62" ht="15" x14ac:dyDescent="0.2">
      <c r="A283" s="3" t="s">
        <v>2334</v>
      </c>
      <c r="B283" s="21" t="s">
        <v>3149</v>
      </c>
      <c r="C283" s="3" t="s">
        <v>2335</v>
      </c>
      <c r="D283" s="3" t="s">
        <v>113</v>
      </c>
      <c r="E283" s="3" t="s">
        <v>2336</v>
      </c>
      <c r="F283" s="3">
        <v>5</v>
      </c>
      <c r="G283" s="3">
        <f t="shared" si="137"/>
        <v>1</v>
      </c>
      <c r="H283" s="3">
        <v>5</v>
      </c>
      <c r="I283" s="3">
        <f t="shared" si="138"/>
        <v>1</v>
      </c>
      <c r="J283" s="3">
        <v>5</v>
      </c>
      <c r="K283" s="3">
        <f t="shared" si="139"/>
        <v>1</v>
      </c>
      <c r="L283" s="3">
        <f t="shared" si="140"/>
        <v>1</v>
      </c>
      <c r="M283" s="3">
        <v>5</v>
      </c>
      <c r="N283" s="3">
        <f t="shared" si="167"/>
        <v>1</v>
      </c>
      <c r="O283" s="3">
        <v>5</v>
      </c>
      <c r="P283" s="3">
        <f t="shared" si="167"/>
        <v>1</v>
      </c>
      <c r="Q283" s="3">
        <v>4</v>
      </c>
      <c r="R283" s="3">
        <f t="shared" si="142"/>
        <v>0.75</v>
      </c>
      <c r="S283" s="3">
        <f t="shared" si="143"/>
        <v>0.91666666666666663</v>
      </c>
      <c r="T283" s="3">
        <v>3</v>
      </c>
      <c r="U283" s="3">
        <f t="shared" si="144"/>
        <v>0.4</v>
      </c>
      <c r="V283" s="3">
        <v>2</v>
      </c>
      <c r="W283" s="3">
        <f t="shared" si="145"/>
        <v>0.2</v>
      </c>
      <c r="X283" s="3">
        <v>1</v>
      </c>
      <c r="Y283" s="3">
        <f t="shared" si="146"/>
        <v>0</v>
      </c>
      <c r="Z283" s="3">
        <v>1</v>
      </c>
      <c r="AA283" s="3">
        <f t="shared" si="147"/>
        <v>0</v>
      </c>
      <c r="AB283" s="3">
        <v>2</v>
      </c>
      <c r="AC283" s="3">
        <f t="shared" si="148"/>
        <v>0.2</v>
      </c>
      <c r="AD283" s="3">
        <v>1</v>
      </c>
      <c r="AE283" s="3">
        <f t="shared" si="149"/>
        <v>0</v>
      </c>
      <c r="AF283" s="3">
        <v>0</v>
      </c>
      <c r="AG283" s="3">
        <f t="shared" si="150"/>
        <v>-0.2</v>
      </c>
      <c r="AH283" s="3">
        <v>0</v>
      </c>
      <c r="AI283" s="3">
        <f t="shared" si="151"/>
        <v>-0.2</v>
      </c>
      <c r="AJ283" s="3">
        <f t="shared" si="152"/>
        <v>5.000000000000001E-2</v>
      </c>
      <c r="AK283" s="3">
        <v>3</v>
      </c>
      <c r="AL283" s="3">
        <f t="shared" si="153"/>
        <v>0.4</v>
      </c>
      <c r="AM283" s="3">
        <v>0</v>
      </c>
      <c r="AN283" s="3">
        <f t="shared" si="154"/>
        <v>-0.2</v>
      </c>
      <c r="AO283" s="3">
        <v>1</v>
      </c>
      <c r="AP283" s="3">
        <f t="shared" si="155"/>
        <v>0</v>
      </c>
      <c r="AQ283" s="3">
        <v>1</v>
      </c>
      <c r="AR283" s="3">
        <f t="shared" si="156"/>
        <v>0</v>
      </c>
      <c r="AS283" s="3">
        <v>0</v>
      </c>
      <c r="AT283" s="3">
        <f t="shared" si="157"/>
        <v>-0.2</v>
      </c>
      <c r="AU283" s="3">
        <f t="shared" si="158"/>
        <v>0</v>
      </c>
      <c r="AV283" s="3">
        <v>2</v>
      </c>
      <c r="AW283" s="3">
        <f t="shared" si="159"/>
        <v>0.5</v>
      </c>
      <c r="AX283" s="3">
        <v>2</v>
      </c>
      <c r="AY283" s="3">
        <f t="shared" si="160"/>
        <v>0.5</v>
      </c>
      <c r="AZ283" s="3">
        <v>1</v>
      </c>
      <c r="BA283" s="3">
        <f t="shared" si="161"/>
        <v>0</v>
      </c>
      <c r="BB283" s="3">
        <f t="shared" si="162"/>
        <v>0.33333333333333331</v>
      </c>
      <c r="BC283" s="3">
        <v>3</v>
      </c>
      <c r="BD283" s="3">
        <f t="shared" si="163"/>
        <v>1</v>
      </c>
      <c r="BE283" s="3">
        <v>3</v>
      </c>
      <c r="BF283" s="3">
        <f t="shared" si="164"/>
        <v>1</v>
      </c>
      <c r="BG283" s="3">
        <v>2</v>
      </c>
      <c r="BH283" s="3">
        <f t="shared" si="165"/>
        <v>0.5</v>
      </c>
      <c r="BI283" s="3">
        <f t="shared" si="166"/>
        <v>0.83333333333333337</v>
      </c>
      <c r="BJ283" s="3">
        <f t="shared" si="136"/>
        <v>0.52222222222222225</v>
      </c>
    </row>
    <row r="284" spans="1:62" ht="15" x14ac:dyDescent="0.2">
      <c r="A284" s="3" t="s">
        <v>2343</v>
      </c>
      <c r="B284" s="21" t="s">
        <v>3139</v>
      </c>
      <c r="C284" s="3" t="s">
        <v>2344</v>
      </c>
      <c r="D284" s="3" t="s">
        <v>124</v>
      </c>
      <c r="E284" s="3" t="s">
        <v>303</v>
      </c>
      <c r="F284" s="3">
        <v>4</v>
      </c>
      <c r="G284" s="3">
        <f t="shared" si="137"/>
        <v>0.75</v>
      </c>
      <c r="H284" s="3">
        <v>4</v>
      </c>
      <c r="I284" s="3">
        <f t="shared" si="138"/>
        <v>0.75</v>
      </c>
      <c r="J284" s="3">
        <v>1</v>
      </c>
      <c r="K284" s="3">
        <f t="shared" si="139"/>
        <v>0</v>
      </c>
      <c r="L284" s="3">
        <f t="shared" si="140"/>
        <v>0.5</v>
      </c>
      <c r="M284" s="3">
        <v>2</v>
      </c>
      <c r="N284" s="3">
        <f t="shared" si="167"/>
        <v>0.25</v>
      </c>
      <c r="O284" s="3">
        <v>4</v>
      </c>
      <c r="P284" s="3">
        <f t="shared" si="167"/>
        <v>0.75</v>
      </c>
      <c r="Q284" s="3">
        <v>4</v>
      </c>
      <c r="R284" s="3">
        <f t="shared" si="142"/>
        <v>0.75</v>
      </c>
      <c r="S284" s="3">
        <f t="shared" si="143"/>
        <v>0.58333333333333337</v>
      </c>
      <c r="T284" s="3">
        <v>0</v>
      </c>
      <c r="U284" s="3">
        <f t="shared" si="144"/>
        <v>-0.2</v>
      </c>
      <c r="V284" s="3">
        <v>0</v>
      </c>
      <c r="W284" s="3">
        <f t="shared" si="145"/>
        <v>-0.2</v>
      </c>
      <c r="X284" s="3">
        <v>1</v>
      </c>
      <c r="Y284" s="3">
        <f t="shared" si="146"/>
        <v>0</v>
      </c>
      <c r="Z284" s="3">
        <v>0</v>
      </c>
      <c r="AA284" s="3">
        <f t="shared" si="147"/>
        <v>-0.2</v>
      </c>
      <c r="AB284" s="3">
        <v>0</v>
      </c>
      <c r="AC284" s="3">
        <f t="shared" si="148"/>
        <v>-0.2</v>
      </c>
      <c r="AD284" s="3">
        <v>0</v>
      </c>
      <c r="AE284" s="3">
        <f t="shared" si="149"/>
        <v>-0.2</v>
      </c>
      <c r="AF284" s="3">
        <v>0</v>
      </c>
      <c r="AG284" s="3">
        <f t="shared" si="150"/>
        <v>-0.2</v>
      </c>
      <c r="AH284" s="3">
        <v>0</v>
      </c>
      <c r="AI284" s="3">
        <f t="shared" si="151"/>
        <v>-0.2</v>
      </c>
      <c r="AJ284" s="3">
        <f t="shared" si="152"/>
        <v>-0.17499999999999999</v>
      </c>
      <c r="AK284" s="3">
        <v>0</v>
      </c>
      <c r="AL284" s="3">
        <f t="shared" si="153"/>
        <v>-0.2</v>
      </c>
      <c r="AM284" s="3">
        <v>1</v>
      </c>
      <c r="AN284" s="3">
        <f t="shared" si="154"/>
        <v>0</v>
      </c>
      <c r="AO284" s="3">
        <v>0</v>
      </c>
      <c r="AP284" s="3">
        <f t="shared" si="155"/>
        <v>-0.2</v>
      </c>
      <c r="AQ284" s="3">
        <v>1</v>
      </c>
      <c r="AR284" s="3">
        <f t="shared" si="156"/>
        <v>0</v>
      </c>
      <c r="AS284" s="3">
        <v>0</v>
      </c>
      <c r="AT284" s="3">
        <f t="shared" si="157"/>
        <v>-0.2</v>
      </c>
      <c r="AU284" s="3">
        <f t="shared" si="158"/>
        <v>-0.12000000000000002</v>
      </c>
      <c r="AV284" s="3">
        <v>3</v>
      </c>
      <c r="AW284" s="3">
        <f t="shared" si="159"/>
        <v>1</v>
      </c>
      <c r="AX284" s="3">
        <v>3</v>
      </c>
      <c r="AY284" s="3">
        <f t="shared" si="160"/>
        <v>1</v>
      </c>
      <c r="AZ284" s="3">
        <v>3</v>
      </c>
      <c r="BA284" s="3">
        <f t="shared" si="161"/>
        <v>1</v>
      </c>
      <c r="BB284" s="3">
        <f t="shared" si="162"/>
        <v>1</v>
      </c>
      <c r="BC284" s="3">
        <v>0</v>
      </c>
      <c r="BD284" s="3">
        <f t="shared" si="163"/>
        <v>-0.5</v>
      </c>
      <c r="BE284" s="3">
        <v>3</v>
      </c>
      <c r="BF284" s="3">
        <f t="shared" si="164"/>
        <v>1</v>
      </c>
      <c r="BG284" s="3">
        <v>3</v>
      </c>
      <c r="BH284" s="3">
        <f t="shared" si="165"/>
        <v>1</v>
      </c>
      <c r="BI284" s="3">
        <f t="shared" si="166"/>
        <v>0.5</v>
      </c>
      <c r="BJ284" s="3">
        <f t="shared" si="136"/>
        <v>0.38138888888888894</v>
      </c>
    </row>
    <row r="285" spans="1:62" ht="15" x14ac:dyDescent="0.2">
      <c r="A285" s="3" t="s">
        <v>2351</v>
      </c>
      <c r="B285" s="21" t="s">
        <v>3153</v>
      </c>
      <c r="C285" s="3" t="s">
        <v>2352</v>
      </c>
      <c r="D285" s="3" t="s">
        <v>144</v>
      </c>
      <c r="E285" s="3" t="s">
        <v>604</v>
      </c>
      <c r="F285" s="3">
        <v>5</v>
      </c>
      <c r="G285" s="3">
        <f t="shared" si="137"/>
        <v>1</v>
      </c>
      <c r="H285" s="3">
        <v>5</v>
      </c>
      <c r="I285" s="3">
        <f t="shared" si="138"/>
        <v>1</v>
      </c>
      <c r="J285" s="3">
        <v>4</v>
      </c>
      <c r="K285" s="3">
        <f t="shared" si="139"/>
        <v>0.75</v>
      </c>
      <c r="L285" s="3">
        <f t="shared" si="140"/>
        <v>0.91666666666666663</v>
      </c>
      <c r="M285" s="3">
        <v>5</v>
      </c>
      <c r="N285" s="3">
        <f t="shared" si="167"/>
        <v>1</v>
      </c>
      <c r="O285" s="3">
        <v>5</v>
      </c>
      <c r="P285" s="3">
        <f t="shared" si="167"/>
        <v>1</v>
      </c>
      <c r="Q285" s="3">
        <v>5</v>
      </c>
      <c r="R285" s="3">
        <f t="shared" si="142"/>
        <v>1</v>
      </c>
      <c r="S285" s="3">
        <f t="shared" si="143"/>
        <v>1</v>
      </c>
      <c r="T285" s="3">
        <v>5</v>
      </c>
      <c r="U285" s="3">
        <f t="shared" si="144"/>
        <v>0.8</v>
      </c>
      <c r="V285" s="3">
        <v>2</v>
      </c>
      <c r="W285" s="3">
        <f t="shared" si="145"/>
        <v>0.2</v>
      </c>
      <c r="X285" s="3">
        <v>2</v>
      </c>
      <c r="Y285" s="3">
        <f t="shared" si="146"/>
        <v>0.2</v>
      </c>
      <c r="Z285" s="3">
        <v>5</v>
      </c>
      <c r="AA285" s="3">
        <f t="shared" si="147"/>
        <v>0.8</v>
      </c>
      <c r="AB285" s="3">
        <v>3</v>
      </c>
      <c r="AC285" s="3">
        <f t="shared" si="148"/>
        <v>0.4</v>
      </c>
      <c r="AD285" s="3">
        <v>0</v>
      </c>
      <c r="AE285" s="3">
        <f t="shared" si="149"/>
        <v>-0.2</v>
      </c>
      <c r="AF285" s="3">
        <v>0</v>
      </c>
      <c r="AG285" s="3">
        <f t="shared" si="150"/>
        <v>-0.2</v>
      </c>
      <c r="AH285" s="3">
        <v>0</v>
      </c>
      <c r="AI285" s="3">
        <f t="shared" si="151"/>
        <v>-0.2</v>
      </c>
      <c r="AJ285" s="3">
        <f t="shared" si="152"/>
        <v>0.22499999999999998</v>
      </c>
      <c r="AK285" s="3">
        <v>5</v>
      </c>
      <c r="AL285" s="3">
        <f t="shared" si="153"/>
        <v>0.8</v>
      </c>
      <c r="AM285" s="3">
        <v>5</v>
      </c>
      <c r="AN285" s="3">
        <f t="shared" si="154"/>
        <v>0.8</v>
      </c>
      <c r="AO285" s="3">
        <v>3</v>
      </c>
      <c r="AP285" s="3">
        <f t="shared" si="155"/>
        <v>0.4</v>
      </c>
      <c r="AQ285" s="3">
        <v>2</v>
      </c>
      <c r="AR285" s="3">
        <f t="shared" si="156"/>
        <v>0.2</v>
      </c>
      <c r="AS285" s="3">
        <v>3</v>
      </c>
      <c r="AT285" s="3">
        <f t="shared" si="157"/>
        <v>0.4</v>
      </c>
      <c r="AU285" s="3">
        <f t="shared" si="158"/>
        <v>0.52</v>
      </c>
      <c r="AV285" s="3">
        <v>3</v>
      </c>
      <c r="AW285" s="3">
        <f t="shared" si="159"/>
        <v>1</v>
      </c>
      <c r="AX285" s="3">
        <v>3</v>
      </c>
      <c r="AY285" s="3">
        <f t="shared" si="160"/>
        <v>1</v>
      </c>
      <c r="AZ285" s="3">
        <v>3</v>
      </c>
      <c r="BA285" s="3">
        <f t="shared" si="161"/>
        <v>1</v>
      </c>
      <c r="BB285" s="3">
        <f t="shared" si="162"/>
        <v>1</v>
      </c>
      <c r="BC285" s="3">
        <v>3</v>
      </c>
      <c r="BD285" s="3">
        <f t="shared" si="163"/>
        <v>1</v>
      </c>
      <c r="BE285" s="3">
        <v>3</v>
      </c>
      <c r="BF285" s="3">
        <f t="shared" si="164"/>
        <v>1</v>
      </c>
      <c r="BG285" s="3">
        <v>2</v>
      </c>
      <c r="BH285" s="3">
        <f t="shared" si="165"/>
        <v>0.5</v>
      </c>
      <c r="BI285" s="3">
        <f t="shared" si="166"/>
        <v>0.83333333333333337</v>
      </c>
      <c r="BJ285" s="3">
        <f t="shared" si="136"/>
        <v>0.74916666666666665</v>
      </c>
    </row>
    <row r="286" spans="1:62" ht="15" x14ac:dyDescent="0.2">
      <c r="A286" s="3" t="s">
        <v>2359</v>
      </c>
      <c r="B286" s="21" t="s">
        <v>3151</v>
      </c>
      <c r="C286" s="3" t="s">
        <v>2360</v>
      </c>
      <c r="D286" s="3" t="s">
        <v>113</v>
      </c>
      <c r="E286" s="3" t="s">
        <v>791</v>
      </c>
      <c r="F286" s="3">
        <v>5</v>
      </c>
      <c r="G286" s="3">
        <f t="shared" si="137"/>
        <v>1</v>
      </c>
      <c r="H286" s="3">
        <v>5</v>
      </c>
      <c r="I286" s="3">
        <f t="shared" si="138"/>
        <v>1</v>
      </c>
      <c r="J286" s="3">
        <v>5</v>
      </c>
      <c r="K286" s="3">
        <f t="shared" si="139"/>
        <v>1</v>
      </c>
      <c r="L286" s="3">
        <f t="shared" si="140"/>
        <v>1</v>
      </c>
      <c r="M286" s="3">
        <v>5</v>
      </c>
      <c r="N286" s="3">
        <f t="shared" si="167"/>
        <v>1</v>
      </c>
      <c r="O286" s="3">
        <v>5</v>
      </c>
      <c r="P286" s="3">
        <f t="shared" si="167"/>
        <v>1</v>
      </c>
      <c r="Q286" s="3">
        <v>5</v>
      </c>
      <c r="R286" s="3">
        <f t="shared" si="142"/>
        <v>1</v>
      </c>
      <c r="S286" s="3">
        <f t="shared" si="143"/>
        <v>1</v>
      </c>
      <c r="T286" s="3">
        <v>3</v>
      </c>
      <c r="U286" s="3">
        <f t="shared" si="144"/>
        <v>0.4</v>
      </c>
      <c r="V286" s="3">
        <v>0</v>
      </c>
      <c r="W286" s="3">
        <f t="shared" si="145"/>
        <v>-0.2</v>
      </c>
      <c r="X286" s="3">
        <v>0</v>
      </c>
      <c r="Y286" s="3">
        <f t="shared" si="146"/>
        <v>-0.2</v>
      </c>
      <c r="Z286" s="3">
        <v>0</v>
      </c>
      <c r="AA286" s="3">
        <f t="shared" si="147"/>
        <v>-0.2</v>
      </c>
      <c r="AB286" s="3">
        <v>0</v>
      </c>
      <c r="AC286" s="3">
        <f t="shared" si="148"/>
        <v>-0.2</v>
      </c>
      <c r="AD286" s="3">
        <v>0</v>
      </c>
      <c r="AE286" s="3">
        <f t="shared" si="149"/>
        <v>-0.2</v>
      </c>
      <c r="AF286" s="3">
        <v>0</v>
      </c>
      <c r="AG286" s="3">
        <f t="shared" si="150"/>
        <v>-0.2</v>
      </c>
      <c r="AH286" s="3">
        <v>0</v>
      </c>
      <c r="AI286" s="3">
        <f t="shared" si="151"/>
        <v>-0.2</v>
      </c>
      <c r="AJ286" s="3">
        <f t="shared" si="152"/>
        <v>-0.125</v>
      </c>
      <c r="AK286" s="3">
        <v>2</v>
      </c>
      <c r="AL286" s="3">
        <f t="shared" si="153"/>
        <v>0.2</v>
      </c>
      <c r="AM286" s="3">
        <v>0</v>
      </c>
      <c r="AN286" s="3">
        <f t="shared" si="154"/>
        <v>-0.2</v>
      </c>
      <c r="AO286" s="3">
        <v>1</v>
      </c>
      <c r="AP286" s="3">
        <f t="shared" si="155"/>
        <v>0</v>
      </c>
      <c r="AQ286" s="3">
        <v>3</v>
      </c>
      <c r="AR286" s="3">
        <f t="shared" si="156"/>
        <v>0.4</v>
      </c>
      <c r="AS286" s="3">
        <v>1</v>
      </c>
      <c r="AT286" s="3">
        <f t="shared" si="157"/>
        <v>0</v>
      </c>
      <c r="AU286" s="3">
        <f t="shared" si="158"/>
        <v>0.08</v>
      </c>
      <c r="AV286" s="3">
        <v>3</v>
      </c>
      <c r="AW286" s="3">
        <f t="shared" si="159"/>
        <v>1</v>
      </c>
      <c r="AX286" s="3">
        <v>3</v>
      </c>
      <c r="AY286" s="3">
        <f t="shared" si="160"/>
        <v>1</v>
      </c>
      <c r="AZ286" s="3">
        <v>3</v>
      </c>
      <c r="BA286" s="3">
        <f t="shared" si="161"/>
        <v>1</v>
      </c>
      <c r="BB286" s="3">
        <f t="shared" si="162"/>
        <v>1</v>
      </c>
      <c r="BC286" s="3">
        <v>0</v>
      </c>
      <c r="BD286" s="3">
        <f t="shared" si="163"/>
        <v>-0.5</v>
      </c>
      <c r="BE286" s="3">
        <v>3</v>
      </c>
      <c r="BF286" s="3">
        <f t="shared" si="164"/>
        <v>1</v>
      </c>
      <c r="BG286" s="3">
        <v>2</v>
      </c>
      <c r="BH286" s="3">
        <f t="shared" si="165"/>
        <v>0.5</v>
      </c>
      <c r="BI286" s="3">
        <f t="shared" si="166"/>
        <v>0.33333333333333331</v>
      </c>
      <c r="BJ286" s="3">
        <f t="shared" si="136"/>
        <v>0.54805555555555563</v>
      </c>
    </row>
    <row r="287" spans="1:62" ht="15" x14ac:dyDescent="0.2">
      <c r="A287" s="3" t="s">
        <v>2369</v>
      </c>
      <c r="B287" s="21" t="s">
        <v>3138</v>
      </c>
      <c r="C287" s="3" t="s">
        <v>2370</v>
      </c>
      <c r="D287" s="3" t="s">
        <v>144</v>
      </c>
      <c r="E287" s="3" t="s">
        <v>755</v>
      </c>
      <c r="F287" s="3">
        <v>4</v>
      </c>
      <c r="G287" s="3">
        <f t="shared" si="137"/>
        <v>0.75</v>
      </c>
      <c r="H287" s="3">
        <v>5</v>
      </c>
      <c r="I287" s="3">
        <f t="shared" si="138"/>
        <v>1</v>
      </c>
      <c r="J287" s="3">
        <v>3</v>
      </c>
      <c r="K287" s="3">
        <f t="shared" si="139"/>
        <v>0.5</v>
      </c>
      <c r="L287" s="3">
        <f t="shared" si="140"/>
        <v>0.75</v>
      </c>
      <c r="M287" s="3">
        <v>3</v>
      </c>
      <c r="N287" s="3">
        <f t="shared" si="167"/>
        <v>0.5</v>
      </c>
      <c r="O287" s="3">
        <v>4</v>
      </c>
      <c r="P287" s="3">
        <f t="shared" si="167"/>
        <v>0.75</v>
      </c>
      <c r="Q287" s="3">
        <v>5</v>
      </c>
      <c r="R287" s="3">
        <f t="shared" si="142"/>
        <v>1</v>
      </c>
      <c r="S287" s="3">
        <f t="shared" si="143"/>
        <v>0.75</v>
      </c>
      <c r="T287" s="3">
        <v>0</v>
      </c>
      <c r="U287" s="3">
        <f t="shared" si="144"/>
        <v>-0.2</v>
      </c>
      <c r="V287" s="3">
        <v>1</v>
      </c>
      <c r="W287" s="3">
        <f t="shared" si="145"/>
        <v>0</v>
      </c>
      <c r="X287" s="3">
        <v>1</v>
      </c>
      <c r="Y287" s="3">
        <f t="shared" si="146"/>
        <v>0</v>
      </c>
      <c r="Z287" s="3">
        <v>1</v>
      </c>
      <c r="AA287" s="3">
        <f t="shared" si="147"/>
        <v>0</v>
      </c>
      <c r="AB287" s="3">
        <v>1</v>
      </c>
      <c r="AC287" s="3">
        <f t="shared" si="148"/>
        <v>0</v>
      </c>
      <c r="AD287" s="3">
        <v>0</v>
      </c>
      <c r="AE287" s="3">
        <f t="shared" si="149"/>
        <v>-0.2</v>
      </c>
      <c r="AF287" s="3">
        <v>0</v>
      </c>
      <c r="AG287" s="3">
        <f t="shared" si="150"/>
        <v>-0.2</v>
      </c>
      <c r="AH287" s="3">
        <v>0</v>
      </c>
      <c r="AI287" s="3">
        <f t="shared" si="151"/>
        <v>-0.2</v>
      </c>
      <c r="AJ287" s="3">
        <f t="shared" si="152"/>
        <v>-0.1</v>
      </c>
      <c r="AK287" s="3">
        <v>1</v>
      </c>
      <c r="AL287" s="3">
        <f t="shared" si="153"/>
        <v>0</v>
      </c>
      <c r="AM287" s="3">
        <v>0</v>
      </c>
      <c r="AN287" s="3">
        <f t="shared" si="154"/>
        <v>-0.2</v>
      </c>
      <c r="AO287" s="3">
        <v>1</v>
      </c>
      <c r="AP287" s="3">
        <f t="shared" si="155"/>
        <v>0</v>
      </c>
      <c r="AQ287" s="3">
        <v>0</v>
      </c>
      <c r="AR287" s="3">
        <f t="shared" si="156"/>
        <v>-0.2</v>
      </c>
      <c r="AS287" s="3">
        <v>0</v>
      </c>
      <c r="AT287" s="3">
        <f t="shared" si="157"/>
        <v>-0.2</v>
      </c>
      <c r="AU287" s="3">
        <f t="shared" si="158"/>
        <v>-0.12000000000000002</v>
      </c>
      <c r="AV287" s="3">
        <v>3</v>
      </c>
      <c r="AW287" s="3">
        <f t="shared" si="159"/>
        <v>1</v>
      </c>
      <c r="AX287" s="3">
        <v>2</v>
      </c>
      <c r="AY287" s="3">
        <f t="shared" si="160"/>
        <v>0.5</v>
      </c>
      <c r="AZ287" s="3">
        <v>1</v>
      </c>
      <c r="BA287" s="3">
        <f t="shared" si="161"/>
        <v>0</v>
      </c>
      <c r="BB287" s="3">
        <f t="shared" si="162"/>
        <v>0.5</v>
      </c>
      <c r="BC287" s="3">
        <v>2</v>
      </c>
      <c r="BD287" s="3">
        <f t="shared" si="163"/>
        <v>0.5</v>
      </c>
      <c r="BE287" s="3">
        <v>2</v>
      </c>
      <c r="BF287" s="3">
        <f t="shared" si="164"/>
        <v>0.5</v>
      </c>
      <c r="BG287" s="3">
        <v>2</v>
      </c>
      <c r="BH287" s="3">
        <f t="shared" si="165"/>
        <v>0.5</v>
      </c>
      <c r="BI287" s="3">
        <f t="shared" si="166"/>
        <v>0.5</v>
      </c>
      <c r="BJ287" s="3">
        <f t="shared" si="136"/>
        <v>0.37999999999999995</v>
      </c>
    </row>
    <row r="288" spans="1:62" ht="15" x14ac:dyDescent="0.2">
      <c r="A288" s="3" t="s">
        <v>2378</v>
      </c>
      <c r="B288" s="21" t="s">
        <v>3137</v>
      </c>
      <c r="C288" s="3" t="s">
        <v>2379</v>
      </c>
      <c r="D288" s="3" t="s">
        <v>144</v>
      </c>
      <c r="E288" s="3" t="s">
        <v>2380</v>
      </c>
      <c r="F288" s="3">
        <v>5</v>
      </c>
      <c r="G288" s="3">
        <f t="shared" si="137"/>
        <v>1</v>
      </c>
      <c r="H288" s="3">
        <v>5</v>
      </c>
      <c r="I288" s="3">
        <f t="shared" si="138"/>
        <v>1</v>
      </c>
      <c r="J288" s="3">
        <v>5</v>
      </c>
      <c r="K288" s="3">
        <f t="shared" si="139"/>
        <v>1</v>
      </c>
      <c r="L288" s="3">
        <f t="shared" si="140"/>
        <v>1</v>
      </c>
      <c r="M288" s="3">
        <v>5</v>
      </c>
      <c r="N288" s="3">
        <f t="shared" si="167"/>
        <v>1</v>
      </c>
      <c r="O288" s="3">
        <v>5</v>
      </c>
      <c r="P288" s="3">
        <f t="shared" si="167"/>
        <v>1</v>
      </c>
      <c r="Q288" s="3">
        <v>5</v>
      </c>
      <c r="R288" s="3">
        <f t="shared" si="142"/>
        <v>1</v>
      </c>
      <c r="S288" s="3">
        <f t="shared" si="143"/>
        <v>1</v>
      </c>
      <c r="T288" s="3">
        <v>2</v>
      </c>
      <c r="U288" s="3">
        <f t="shared" si="144"/>
        <v>0.2</v>
      </c>
      <c r="V288" s="3">
        <v>1</v>
      </c>
      <c r="W288" s="3">
        <f t="shared" si="145"/>
        <v>0</v>
      </c>
      <c r="X288" s="3">
        <v>3</v>
      </c>
      <c r="Y288" s="3">
        <f t="shared" si="146"/>
        <v>0.4</v>
      </c>
      <c r="Z288" s="3">
        <v>1</v>
      </c>
      <c r="AA288" s="3">
        <f t="shared" si="147"/>
        <v>0</v>
      </c>
      <c r="AB288" s="3">
        <v>1</v>
      </c>
      <c r="AC288" s="3">
        <f t="shared" si="148"/>
        <v>0</v>
      </c>
      <c r="AD288" s="3">
        <v>0</v>
      </c>
      <c r="AE288" s="3">
        <f t="shared" si="149"/>
        <v>-0.2</v>
      </c>
      <c r="AF288" s="3">
        <v>1</v>
      </c>
      <c r="AG288" s="3">
        <f t="shared" si="150"/>
        <v>0</v>
      </c>
      <c r="AH288" s="3">
        <v>0</v>
      </c>
      <c r="AI288" s="3">
        <f t="shared" si="151"/>
        <v>-0.2</v>
      </c>
      <c r="AJ288" s="3">
        <f t="shared" si="152"/>
        <v>2.5000000000000008E-2</v>
      </c>
      <c r="AK288" s="3">
        <v>6</v>
      </c>
      <c r="AL288" s="3">
        <f t="shared" si="153"/>
        <v>1</v>
      </c>
      <c r="AM288" s="3">
        <v>2</v>
      </c>
      <c r="AN288" s="3">
        <f t="shared" si="154"/>
        <v>0.2</v>
      </c>
      <c r="AO288" s="3">
        <v>4</v>
      </c>
      <c r="AP288" s="3">
        <f t="shared" si="155"/>
        <v>0.6</v>
      </c>
      <c r="AQ288" s="3">
        <v>5</v>
      </c>
      <c r="AR288" s="3">
        <f t="shared" si="156"/>
        <v>0.8</v>
      </c>
      <c r="AS288" s="3">
        <v>0</v>
      </c>
      <c r="AT288" s="3">
        <f t="shared" si="157"/>
        <v>-0.2</v>
      </c>
      <c r="AU288" s="3">
        <f t="shared" si="158"/>
        <v>0.47999999999999987</v>
      </c>
      <c r="AV288" s="3">
        <v>3</v>
      </c>
      <c r="AW288" s="3">
        <f t="shared" si="159"/>
        <v>1</v>
      </c>
      <c r="AX288" s="3">
        <v>3</v>
      </c>
      <c r="AY288" s="3">
        <f t="shared" si="160"/>
        <v>1</v>
      </c>
      <c r="AZ288" s="3">
        <v>3</v>
      </c>
      <c r="BA288" s="3">
        <f t="shared" si="161"/>
        <v>1</v>
      </c>
      <c r="BB288" s="3">
        <f t="shared" si="162"/>
        <v>1</v>
      </c>
      <c r="BC288" s="3">
        <v>3</v>
      </c>
      <c r="BD288" s="3">
        <f t="shared" si="163"/>
        <v>1</v>
      </c>
      <c r="BE288" s="3">
        <v>2</v>
      </c>
      <c r="BF288" s="3">
        <f t="shared" si="164"/>
        <v>0.5</v>
      </c>
      <c r="BG288" s="3">
        <v>1</v>
      </c>
      <c r="BH288" s="3">
        <f t="shared" si="165"/>
        <v>0</v>
      </c>
      <c r="BI288" s="3">
        <f t="shared" si="166"/>
        <v>0.5</v>
      </c>
      <c r="BJ288" s="3">
        <f t="shared" si="136"/>
        <v>0.66749999999999998</v>
      </c>
    </row>
    <row r="289" spans="1:62" ht="15" x14ac:dyDescent="0.2">
      <c r="A289" s="3" t="s">
        <v>2389</v>
      </c>
      <c r="B289" s="21" t="s">
        <v>3137</v>
      </c>
      <c r="C289" s="3" t="s">
        <v>2390</v>
      </c>
      <c r="D289" s="3" t="s">
        <v>124</v>
      </c>
      <c r="E289" s="3" t="s">
        <v>658</v>
      </c>
      <c r="F289" s="3">
        <v>5</v>
      </c>
      <c r="G289" s="3">
        <f t="shared" si="137"/>
        <v>1</v>
      </c>
      <c r="H289" s="3">
        <v>5</v>
      </c>
      <c r="I289" s="3">
        <f t="shared" si="138"/>
        <v>1</v>
      </c>
      <c r="J289" s="3">
        <v>1</v>
      </c>
      <c r="K289" s="3">
        <f t="shared" si="139"/>
        <v>0</v>
      </c>
      <c r="L289" s="3">
        <f t="shared" si="140"/>
        <v>0.66666666666666663</v>
      </c>
      <c r="M289" s="3">
        <v>5</v>
      </c>
      <c r="N289" s="3">
        <f t="shared" si="167"/>
        <v>1</v>
      </c>
      <c r="O289" s="3">
        <v>5</v>
      </c>
      <c r="P289" s="3">
        <f t="shared" si="167"/>
        <v>1</v>
      </c>
      <c r="Q289" s="3">
        <v>5</v>
      </c>
      <c r="R289" s="3">
        <f t="shared" si="142"/>
        <v>1</v>
      </c>
      <c r="S289" s="3">
        <f t="shared" si="143"/>
        <v>1</v>
      </c>
      <c r="T289" s="3">
        <v>0</v>
      </c>
      <c r="U289" s="3">
        <f t="shared" si="144"/>
        <v>-0.2</v>
      </c>
      <c r="V289" s="3">
        <v>0</v>
      </c>
      <c r="W289" s="3">
        <f t="shared" si="145"/>
        <v>-0.2</v>
      </c>
      <c r="X289" s="3">
        <v>0</v>
      </c>
      <c r="Y289" s="3">
        <f t="shared" si="146"/>
        <v>-0.2</v>
      </c>
      <c r="Z289" s="3">
        <v>0</v>
      </c>
      <c r="AA289" s="3">
        <f t="shared" si="147"/>
        <v>-0.2</v>
      </c>
      <c r="AB289" s="3">
        <v>0</v>
      </c>
      <c r="AC289" s="3">
        <f t="shared" si="148"/>
        <v>-0.2</v>
      </c>
      <c r="AD289" s="3">
        <v>0</v>
      </c>
      <c r="AE289" s="3">
        <f t="shared" si="149"/>
        <v>-0.2</v>
      </c>
      <c r="AF289" s="3">
        <v>0</v>
      </c>
      <c r="AG289" s="3">
        <f t="shared" si="150"/>
        <v>-0.2</v>
      </c>
      <c r="AH289" s="3">
        <v>0</v>
      </c>
      <c r="AI289" s="3">
        <f t="shared" si="151"/>
        <v>-0.2</v>
      </c>
      <c r="AJ289" s="3">
        <f t="shared" si="152"/>
        <v>-0.19999999999999998</v>
      </c>
      <c r="AK289" s="3">
        <v>1</v>
      </c>
      <c r="AL289" s="3">
        <f t="shared" si="153"/>
        <v>0</v>
      </c>
      <c r="AM289" s="3">
        <v>0</v>
      </c>
      <c r="AN289" s="3">
        <f t="shared" si="154"/>
        <v>-0.2</v>
      </c>
      <c r="AO289" s="3">
        <v>1</v>
      </c>
      <c r="AP289" s="3">
        <f t="shared" si="155"/>
        <v>0</v>
      </c>
      <c r="AQ289" s="3">
        <v>1</v>
      </c>
      <c r="AR289" s="3">
        <f t="shared" si="156"/>
        <v>0</v>
      </c>
      <c r="AS289" s="3">
        <v>4</v>
      </c>
      <c r="AT289" s="3">
        <f t="shared" si="157"/>
        <v>0.6</v>
      </c>
      <c r="AU289" s="3">
        <f t="shared" si="158"/>
        <v>7.9999999999999988E-2</v>
      </c>
      <c r="AV289" s="3">
        <v>3</v>
      </c>
      <c r="AW289" s="3">
        <f t="shared" si="159"/>
        <v>1</v>
      </c>
      <c r="AX289" s="3">
        <v>1</v>
      </c>
      <c r="AY289" s="3">
        <f t="shared" si="160"/>
        <v>0</v>
      </c>
      <c r="AZ289" s="3">
        <v>0</v>
      </c>
      <c r="BA289" s="3">
        <f t="shared" si="161"/>
        <v>-0.5</v>
      </c>
      <c r="BB289" s="3">
        <f t="shared" si="162"/>
        <v>0.16666666666666666</v>
      </c>
      <c r="BC289" s="3">
        <v>1</v>
      </c>
      <c r="BD289" s="3">
        <f t="shared" si="163"/>
        <v>0</v>
      </c>
      <c r="BE289" s="3">
        <v>2</v>
      </c>
      <c r="BF289" s="3">
        <f t="shared" si="164"/>
        <v>0.5</v>
      </c>
      <c r="BG289" s="3">
        <v>3</v>
      </c>
      <c r="BH289" s="3">
        <f t="shared" si="165"/>
        <v>1</v>
      </c>
      <c r="BI289" s="3">
        <f t="shared" si="166"/>
        <v>0.5</v>
      </c>
      <c r="BJ289" s="3">
        <f t="shared" si="136"/>
        <v>0.36888888888888888</v>
      </c>
    </row>
    <row r="290" spans="1:62" ht="15" x14ac:dyDescent="0.2">
      <c r="A290" s="3" t="s">
        <v>2397</v>
      </c>
      <c r="B290" s="21" t="s">
        <v>3137</v>
      </c>
      <c r="C290" s="3" t="s">
        <v>2398</v>
      </c>
      <c r="D290" s="3" t="s">
        <v>124</v>
      </c>
      <c r="E290" s="3" t="s">
        <v>207</v>
      </c>
      <c r="F290" s="3">
        <v>3</v>
      </c>
      <c r="G290" s="3">
        <f t="shared" si="137"/>
        <v>0.5</v>
      </c>
      <c r="H290" s="3">
        <v>2</v>
      </c>
      <c r="I290" s="3">
        <f t="shared" si="138"/>
        <v>0.25</v>
      </c>
      <c r="J290" s="3">
        <v>2</v>
      </c>
      <c r="K290" s="3">
        <f t="shared" si="139"/>
        <v>0.25</v>
      </c>
      <c r="L290" s="3">
        <f t="shared" si="140"/>
        <v>0.33333333333333331</v>
      </c>
      <c r="M290" s="3">
        <v>3</v>
      </c>
      <c r="N290" s="3">
        <f t="shared" si="167"/>
        <v>0.5</v>
      </c>
      <c r="O290" s="3">
        <v>3</v>
      </c>
      <c r="P290" s="3">
        <f t="shared" si="167"/>
        <v>0.5</v>
      </c>
      <c r="Q290" s="3">
        <v>3</v>
      </c>
      <c r="R290" s="3">
        <f t="shared" si="142"/>
        <v>0.5</v>
      </c>
      <c r="S290" s="3">
        <f t="shared" si="143"/>
        <v>0.5</v>
      </c>
      <c r="T290" s="3">
        <v>0</v>
      </c>
      <c r="U290" s="3">
        <f t="shared" si="144"/>
        <v>-0.2</v>
      </c>
      <c r="V290" s="3">
        <v>0</v>
      </c>
      <c r="W290" s="3">
        <f t="shared" si="145"/>
        <v>-0.2</v>
      </c>
      <c r="X290" s="3">
        <v>0</v>
      </c>
      <c r="Y290" s="3">
        <f t="shared" si="146"/>
        <v>-0.2</v>
      </c>
      <c r="Z290" s="3">
        <v>0</v>
      </c>
      <c r="AA290" s="3">
        <f t="shared" si="147"/>
        <v>-0.2</v>
      </c>
      <c r="AB290" s="3">
        <v>0</v>
      </c>
      <c r="AC290" s="3">
        <f t="shared" si="148"/>
        <v>-0.2</v>
      </c>
      <c r="AD290" s="3">
        <v>0</v>
      </c>
      <c r="AE290" s="3">
        <f t="shared" si="149"/>
        <v>-0.2</v>
      </c>
      <c r="AF290" s="3">
        <v>0</v>
      </c>
      <c r="AG290" s="3">
        <f t="shared" si="150"/>
        <v>-0.2</v>
      </c>
      <c r="AH290" s="3">
        <v>0</v>
      </c>
      <c r="AI290" s="3">
        <f t="shared" si="151"/>
        <v>-0.2</v>
      </c>
      <c r="AJ290" s="3">
        <f t="shared" si="152"/>
        <v>-0.19999999999999998</v>
      </c>
      <c r="AK290" s="3">
        <v>0</v>
      </c>
      <c r="AL290" s="3">
        <f t="shared" si="153"/>
        <v>-0.2</v>
      </c>
      <c r="AM290" s="3">
        <v>0</v>
      </c>
      <c r="AN290" s="3">
        <f t="shared" si="154"/>
        <v>-0.2</v>
      </c>
      <c r="AO290" s="3">
        <v>0</v>
      </c>
      <c r="AP290" s="3">
        <f t="shared" si="155"/>
        <v>-0.2</v>
      </c>
      <c r="AQ290" s="3">
        <v>0</v>
      </c>
      <c r="AR290" s="3">
        <f t="shared" si="156"/>
        <v>-0.2</v>
      </c>
      <c r="AS290" s="3">
        <v>0</v>
      </c>
      <c r="AT290" s="3">
        <f t="shared" si="157"/>
        <v>-0.2</v>
      </c>
      <c r="AU290" s="3">
        <f t="shared" si="158"/>
        <v>-0.2</v>
      </c>
      <c r="AV290" s="3">
        <v>3</v>
      </c>
      <c r="AW290" s="3">
        <f t="shared" si="159"/>
        <v>1</v>
      </c>
      <c r="AX290" s="3">
        <v>3</v>
      </c>
      <c r="AY290" s="3">
        <f t="shared" si="160"/>
        <v>1</v>
      </c>
      <c r="AZ290" s="3">
        <v>3</v>
      </c>
      <c r="BA290" s="3">
        <f t="shared" si="161"/>
        <v>1</v>
      </c>
      <c r="BB290" s="3">
        <f t="shared" si="162"/>
        <v>1</v>
      </c>
      <c r="BC290" s="3">
        <v>2</v>
      </c>
      <c r="BD290" s="3">
        <f t="shared" si="163"/>
        <v>0.5</v>
      </c>
      <c r="BE290" s="3">
        <v>2</v>
      </c>
      <c r="BF290" s="3">
        <f t="shared" si="164"/>
        <v>0.5</v>
      </c>
      <c r="BG290" s="3">
        <v>1</v>
      </c>
      <c r="BH290" s="3">
        <f t="shared" si="165"/>
        <v>0</v>
      </c>
      <c r="BI290" s="3">
        <f t="shared" si="166"/>
        <v>0.33333333333333331</v>
      </c>
      <c r="BJ290" s="3">
        <f t="shared" si="136"/>
        <v>0.29444444444444445</v>
      </c>
    </row>
    <row r="291" spans="1:62" ht="15" x14ac:dyDescent="0.2">
      <c r="A291" s="3" t="s">
        <v>2406</v>
      </c>
      <c r="B291" s="21" t="s">
        <v>3140</v>
      </c>
      <c r="C291" s="3" t="s">
        <v>1113</v>
      </c>
      <c r="D291" s="3" t="s">
        <v>124</v>
      </c>
      <c r="E291" s="3" t="s">
        <v>195</v>
      </c>
      <c r="F291" s="3">
        <v>5</v>
      </c>
      <c r="G291" s="3">
        <f t="shared" si="137"/>
        <v>1</v>
      </c>
      <c r="H291" s="3">
        <v>5</v>
      </c>
      <c r="I291" s="3">
        <f t="shared" si="138"/>
        <v>1</v>
      </c>
      <c r="J291" s="3">
        <v>4</v>
      </c>
      <c r="K291" s="3">
        <f t="shared" si="139"/>
        <v>0.75</v>
      </c>
      <c r="L291" s="3">
        <f t="shared" si="140"/>
        <v>0.91666666666666663</v>
      </c>
      <c r="M291" s="3">
        <v>5</v>
      </c>
      <c r="N291" s="3">
        <f t="shared" si="167"/>
        <v>1</v>
      </c>
      <c r="O291" s="3">
        <v>5</v>
      </c>
      <c r="P291" s="3">
        <f t="shared" si="167"/>
        <v>1</v>
      </c>
      <c r="Q291" s="3">
        <v>5</v>
      </c>
      <c r="R291" s="3">
        <f t="shared" si="142"/>
        <v>1</v>
      </c>
      <c r="S291" s="3">
        <f t="shared" si="143"/>
        <v>1</v>
      </c>
      <c r="T291" s="3">
        <v>1</v>
      </c>
      <c r="U291" s="3">
        <f t="shared" si="144"/>
        <v>0</v>
      </c>
      <c r="V291" s="3">
        <v>1</v>
      </c>
      <c r="W291" s="3">
        <f t="shared" si="145"/>
        <v>0</v>
      </c>
      <c r="X291" s="3">
        <v>1</v>
      </c>
      <c r="Y291" s="3">
        <f t="shared" si="146"/>
        <v>0</v>
      </c>
      <c r="Z291" s="3">
        <v>1</v>
      </c>
      <c r="AA291" s="3">
        <f t="shared" si="147"/>
        <v>0</v>
      </c>
      <c r="AB291" s="3">
        <v>1</v>
      </c>
      <c r="AC291" s="3">
        <f t="shared" si="148"/>
        <v>0</v>
      </c>
      <c r="AD291" s="3">
        <v>0</v>
      </c>
      <c r="AE291" s="3">
        <f t="shared" si="149"/>
        <v>-0.2</v>
      </c>
      <c r="AF291" s="3">
        <v>0</v>
      </c>
      <c r="AG291" s="3">
        <f t="shared" si="150"/>
        <v>-0.2</v>
      </c>
      <c r="AH291" s="3">
        <v>1</v>
      </c>
      <c r="AI291" s="3">
        <f t="shared" si="151"/>
        <v>0</v>
      </c>
      <c r="AJ291" s="3">
        <f t="shared" si="152"/>
        <v>-0.05</v>
      </c>
      <c r="AK291" s="3">
        <v>1</v>
      </c>
      <c r="AL291" s="3">
        <f t="shared" si="153"/>
        <v>0</v>
      </c>
      <c r="AM291" s="3">
        <v>1</v>
      </c>
      <c r="AN291" s="3">
        <f t="shared" si="154"/>
        <v>0</v>
      </c>
      <c r="AO291" s="3">
        <v>2</v>
      </c>
      <c r="AP291" s="3">
        <f t="shared" si="155"/>
        <v>0.2</v>
      </c>
      <c r="AQ291" s="3">
        <v>0</v>
      </c>
      <c r="AR291" s="3">
        <f t="shared" si="156"/>
        <v>-0.2</v>
      </c>
      <c r="AS291" s="3">
        <v>1</v>
      </c>
      <c r="AT291" s="3">
        <f t="shared" si="157"/>
        <v>0</v>
      </c>
      <c r="AU291" s="3">
        <f t="shared" si="158"/>
        <v>0</v>
      </c>
      <c r="AV291" s="3">
        <v>3</v>
      </c>
      <c r="AW291" s="3">
        <f t="shared" si="159"/>
        <v>1</v>
      </c>
      <c r="AX291" s="3">
        <v>3</v>
      </c>
      <c r="AY291" s="3">
        <f t="shared" si="160"/>
        <v>1</v>
      </c>
      <c r="AZ291" s="3">
        <v>3</v>
      </c>
      <c r="BA291" s="3">
        <f t="shared" si="161"/>
        <v>1</v>
      </c>
      <c r="BB291" s="3">
        <f t="shared" si="162"/>
        <v>1</v>
      </c>
      <c r="BC291" s="3">
        <v>3</v>
      </c>
      <c r="BD291" s="3">
        <f t="shared" si="163"/>
        <v>1</v>
      </c>
      <c r="BE291" s="3">
        <v>2</v>
      </c>
      <c r="BF291" s="3">
        <f t="shared" si="164"/>
        <v>0.5</v>
      </c>
      <c r="BG291" s="3">
        <v>2</v>
      </c>
      <c r="BH291" s="3">
        <f t="shared" si="165"/>
        <v>0.5</v>
      </c>
      <c r="BI291" s="3">
        <f t="shared" si="166"/>
        <v>0.66666666666666663</v>
      </c>
      <c r="BJ291" s="3">
        <f t="shared" si="136"/>
        <v>0.5888888888888888</v>
      </c>
    </row>
    <row r="292" spans="1:62" ht="15" x14ac:dyDescent="0.2">
      <c r="A292" s="3" t="s">
        <v>2413</v>
      </c>
      <c r="B292" s="21" t="s">
        <v>3137</v>
      </c>
      <c r="C292" s="3" t="s">
        <v>2414</v>
      </c>
      <c r="D292" s="3" t="s">
        <v>113</v>
      </c>
      <c r="E292" s="3" t="s">
        <v>434</v>
      </c>
      <c r="F292" s="3">
        <v>4</v>
      </c>
      <c r="G292" s="3">
        <f t="shared" si="137"/>
        <v>0.75</v>
      </c>
      <c r="H292" s="3">
        <v>5</v>
      </c>
      <c r="I292" s="3">
        <f t="shared" si="138"/>
        <v>1</v>
      </c>
      <c r="J292" s="3">
        <v>5</v>
      </c>
      <c r="K292" s="3">
        <f t="shared" si="139"/>
        <v>1</v>
      </c>
      <c r="L292" s="3">
        <f t="shared" si="140"/>
        <v>0.91666666666666663</v>
      </c>
      <c r="M292" s="3">
        <v>5</v>
      </c>
      <c r="N292" s="3">
        <f t="shared" ref="N292:P307" si="168">(M292-1)/4</f>
        <v>1</v>
      </c>
      <c r="O292" s="3">
        <v>5</v>
      </c>
      <c r="P292" s="3">
        <f t="shared" si="168"/>
        <v>1</v>
      </c>
      <c r="Q292" s="3">
        <v>5</v>
      </c>
      <c r="R292" s="3">
        <f t="shared" si="142"/>
        <v>1</v>
      </c>
      <c r="S292" s="3">
        <f t="shared" si="143"/>
        <v>1</v>
      </c>
      <c r="T292" s="3">
        <v>2</v>
      </c>
      <c r="U292" s="3">
        <f t="shared" si="144"/>
        <v>0.2</v>
      </c>
      <c r="V292" s="3">
        <v>3</v>
      </c>
      <c r="W292" s="3">
        <f t="shared" si="145"/>
        <v>0.4</v>
      </c>
      <c r="X292" s="3">
        <v>3</v>
      </c>
      <c r="Y292" s="3">
        <f t="shared" si="146"/>
        <v>0.4</v>
      </c>
      <c r="Z292" s="3">
        <v>1</v>
      </c>
      <c r="AA292" s="3">
        <f t="shared" si="147"/>
        <v>0</v>
      </c>
      <c r="AB292" s="3">
        <v>2</v>
      </c>
      <c r="AC292" s="3">
        <f t="shared" si="148"/>
        <v>0.2</v>
      </c>
      <c r="AD292" s="3">
        <v>1</v>
      </c>
      <c r="AE292" s="3">
        <f t="shared" si="149"/>
        <v>0</v>
      </c>
      <c r="AF292" s="3">
        <v>0</v>
      </c>
      <c r="AG292" s="3">
        <f t="shared" si="150"/>
        <v>-0.2</v>
      </c>
      <c r="AH292" s="3">
        <v>0</v>
      </c>
      <c r="AI292" s="3">
        <f t="shared" si="151"/>
        <v>-0.2</v>
      </c>
      <c r="AJ292" s="3">
        <f t="shared" si="152"/>
        <v>0.1</v>
      </c>
      <c r="AK292" s="3">
        <v>4</v>
      </c>
      <c r="AL292" s="3">
        <f t="shared" si="153"/>
        <v>0.6</v>
      </c>
      <c r="AM292" s="3">
        <v>1</v>
      </c>
      <c r="AN292" s="3">
        <f t="shared" si="154"/>
        <v>0</v>
      </c>
      <c r="AO292" s="3">
        <v>3</v>
      </c>
      <c r="AP292" s="3">
        <f t="shared" si="155"/>
        <v>0.4</v>
      </c>
      <c r="AQ292" s="3">
        <v>1</v>
      </c>
      <c r="AR292" s="3">
        <f t="shared" si="156"/>
        <v>0</v>
      </c>
      <c r="AS292" s="3">
        <v>1</v>
      </c>
      <c r="AT292" s="3">
        <f t="shared" si="157"/>
        <v>0</v>
      </c>
      <c r="AU292" s="3">
        <f t="shared" si="158"/>
        <v>0.2</v>
      </c>
      <c r="AV292" s="3">
        <v>3</v>
      </c>
      <c r="AW292" s="3">
        <f t="shared" si="159"/>
        <v>1</v>
      </c>
      <c r="AX292" s="3">
        <v>3</v>
      </c>
      <c r="AY292" s="3">
        <f t="shared" si="160"/>
        <v>1</v>
      </c>
      <c r="AZ292" s="3">
        <v>3</v>
      </c>
      <c r="BA292" s="3">
        <f t="shared" si="161"/>
        <v>1</v>
      </c>
      <c r="BB292" s="3">
        <f t="shared" si="162"/>
        <v>1</v>
      </c>
      <c r="BC292" s="3">
        <v>1</v>
      </c>
      <c r="BD292" s="3">
        <f t="shared" si="163"/>
        <v>0</v>
      </c>
      <c r="BE292" s="3">
        <v>3</v>
      </c>
      <c r="BF292" s="3">
        <f t="shared" si="164"/>
        <v>1</v>
      </c>
      <c r="BG292" s="3">
        <v>2</v>
      </c>
      <c r="BH292" s="3">
        <f t="shared" si="165"/>
        <v>0.5</v>
      </c>
      <c r="BI292" s="3">
        <f t="shared" si="166"/>
        <v>0.5</v>
      </c>
      <c r="BJ292" s="3">
        <f t="shared" si="136"/>
        <v>0.61944444444444446</v>
      </c>
    </row>
    <row r="293" spans="1:62" ht="15" x14ac:dyDescent="0.2">
      <c r="A293" s="3" t="s">
        <v>2420</v>
      </c>
      <c r="B293" s="21" t="s">
        <v>3150</v>
      </c>
      <c r="C293" s="3" t="s">
        <v>2421</v>
      </c>
      <c r="D293" s="3" t="s">
        <v>144</v>
      </c>
      <c r="E293" s="3" t="s">
        <v>2422</v>
      </c>
      <c r="F293" s="3">
        <v>3</v>
      </c>
      <c r="G293" s="3">
        <f t="shared" si="137"/>
        <v>0.5</v>
      </c>
      <c r="H293" s="3">
        <v>5</v>
      </c>
      <c r="I293" s="3">
        <f t="shared" si="138"/>
        <v>1</v>
      </c>
      <c r="J293" s="3">
        <v>1</v>
      </c>
      <c r="K293" s="3">
        <f t="shared" si="139"/>
        <v>0</v>
      </c>
      <c r="L293" s="3">
        <f t="shared" si="140"/>
        <v>0.5</v>
      </c>
      <c r="M293" s="3">
        <v>4</v>
      </c>
      <c r="N293" s="3">
        <f t="shared" si="168"/>
        <v>0.75</v>
      </c>
      <c r="O293" s="3">
        <v>3</v>
      </c>
      <c r="P293" s="3">
        <f t="shared" si="168"/>
        <v>0.5</v>
      </c>
      <c r="Q293" s="3">
        <v>4</v>
      </c>
      <c r="R293" s="3">
        <f t="shared" si="142"/>
        <v>0.75</v>
      </c>
      <c r="S293" s="3">
        <f t="shared" si="143"/>
        <v>0.66666666666666663</v>
      </c>
      <c r="T293" s="3">
        <v>0</v>
      </c>
      <c r="U293" s="3">
        <f t="shared" si="144"/>
        <v>-0.2</v>
      </c>
      <c r="V293" s="3">
        <v>1</v>
      </c>
      <c r="W293" s="3">
        <f t="shared" si="145"/>
        <v>0</v>
      </c>
      <c r="X293" s="3">
        <v>1</v>
      </c>
      <c r="Y293" s="3">
        <f t="shared" si="146"/>
        <v>0</v>
      </c>
      <c r="Z293" s="3">
        <v>0</v>
      </c>
      <c r="AA293" s="3">
        <f t="shared" si="147"/>
        <v>-0.2</v>
      </c>
      <c r="AB293" s="3">
        <v>0</v>
      </c>
      <c r="AC293" s="3">
        <f t="shared" si="148"/>
        <v>-0.2</v>
      </c>
      <c r="AD293" s="3">
        <v>1</v>
      </c>
      <c r="AE293" s="3">
        <f t="shared" si="149"/>
        <v>0</v>
      </c>
      <c r="AF293" s="3">
        <v>0</v>
      </c>
      <c r="AG293" s="3">
        <f t="shared" si="150"/>
        <v>-0.2</v>
      </c>
      <c r="AH293" s="3">
        <v>0</v>
      </c>
      <c r="AI293" s="3">
        <f t="shared" si="151"/>
        <v>-0.2</v>
      </c>
      <c r="AJ293" s="3">
        <f t="shared" si="152"/>
        <v>-0.125</v>
      </c>
      <c r="AK293" s="3">
        <v>3</v>
      </c>
      <c r="AL293" s="3">
        <f t="shared" si="153"/>
        <v>0.4</v>
      </c>
      <c r="AM293" s="3">
        <v>0</v>
      </c>
      <c r="AN293" s="3">
        <f t="shared" si="154"/>
        <v>-0.2</v>
      </c>
      <c r="AO293" s="3">
        <v>5</v>
      </c>
      <c r="AP293" s="3">
        <f t="shared" si="155"/>
        <v>0.8</v>
      </c>
      <c r="AQ293" s="3">
        <v>6</v>
      </c>
      <c r="AR293" s="3">
        <f t="shared" si="156"/>
        <v>1</v>
      </c>
      <c r="AS293" s="3">
        <v>1</v>
      </c>
      <c r="AT293" s="3">
        <f t="shared" si="157"/>
        <v>0</v>
      </c>
      <c r="AU293" s="3">
        <f t="shared" si="158"/>
        <v>0.4</v>
      </c>
      <c r="AV293" s="3">
        <v>3</v>
      </c>
      <c r="AW293" s="3">
        <f t="shared" si="159"/>
        <v>1</v>
      </c>
      <c r="AX293" s="3">
        <v>3</v>
      </c>
      <c r="AY293" s="3">
        <f t="shared" si="160"/>
        <v>1</v>
      </c>
      <c r="AZ293" s="3">
        <v>1</v>
      </c>
      <c r="BA293" s="3">
        <f t="shared" si="161"/>
        <v>0</v>
      </c>
      <c r="BB293" s="3">
        <f t="shared" si="162"/>
        <v>0.66666666666666663</v>
      </c>
      <c r="BC293" s="3">
        <v>0</v>
      </c>
      <c r="BD293" s="3">
        <f t="shared" si="163"/>
        <v>-0.5</v>
      </c>
      <c r="BE293" s="3">
        <v>2</v>
      </c>
      <c r="BF293" s="3">
        <f t="shared" si="164"/>
        <v>0.5</v>
      </c>
      <c r="BG293" s="3">
        <v>1</v>
      </c>
      <c r="BH293" s="3">
        <f t="shared" si="165"/>
        <v>0</v>
      </c>
      <c r="BI293" s="3">
        <f t="shared" si="166"/>
        <v>0</v>
      </c>
      <c r="BJ293" s="3">
        <f t="shared" si="136"/>
        <v>0.35138888888888881</v>
      </c>
    </row>
    <row r="294" spans="1:62" ht="15" x14ac:dyDescent="0.2">
      <c r="A294" s="3" t="s">
        <v>2428</v>
      </c>
      <c r="B294" s="21" t="s">
        <v>3150</v>
      </c>
      <c r="C294" s="3" t="s">
        <v>2429</v>
      </c>
      <c r="D294" s="3" t="s">
        <v>144</v>
      </c>
      <c r="E294" s="3" t="s">
        <v>1803</v>
      </c>
      <c r="F294" s="3">
        <v>5</v>
      </c>
      <c r="G294" s="3">
        <f t="shared" si="137"/>
        <v>1</v>
      </c>
      <c r="H294" s="3">
        <v>5</v>
      </c>
      <c r="I294" s="3">
        <f t="shared" si="138"/>
        <v>1</v>
      </c>
      <c r="J294" s="3">
        <v>5</v>
      </c>
      <c r="K294" s="3">
        <f t="shared" si="139"/>
        <v>1</v>
      </c>
      <c r="L294" s="3">
        <f t="shared" si="140"/>
        <v>1</v>
      </c>
      <c r="M294" s="3">
        <v>4</v>
      </c>
      <c r="N294" s="3">
        <f t="shared" si="168"/>
        <v>0.75</v>
      </c>
      <c r="O294" s="3">
        <v>5</v>
      </c>
      <c r="P294" s="3">
        <f t="shared" si="168"/>
        <v>1</v>
      </c>
      <c r="Q294" s="3">
        <v>5</v>
      </c>
      <c r="R294" s="3">
        <f t="shared" si="142"/>
        <v>1</v>
      </c>
      <c r="S294" s="3">
        <f t="shared" si="143"/>
        <v>0.91666666666666663</v>
      </c>
      <c r="T294" s="3">
        <v>2</v>
      </c>
      <c r="U294" s="3">
        <f t="shared" si="144"/>
        <v>0.2</v>
      </c>
      <c r="V294" s="3">
        <v>2</v>
      </c>
      <c r="W294" s="3">
        <f t="shared" si="145"/>
        <v>0.2</v>
      </c>
      <c r="X294" s="3">
        <v>2</v>
      </c>
      <c r="Y294" s="3">
        <f t="shared" si="146"/>
        <v>0.2</v>
      </c>
      <c r="Z294" s="3">
        <v>1</v>
      </c>
      <c r="AA294" s="3">
        <f t="shared" si="147"/>
        <v>0</v>
      </c>
      <c r="AB294" s="3">
        <v>4</v>
      </c>
      <c r="AC294" s="3">
        <f t="shared" si="148"/>
        <v>0.6</v>
      </c>
      <c r="AD294" s="3">
        <v>0</v>
      </c>
      <c r="AE294" s="3">
        <f t="shared" si="149"/>
        <v>-0.2</v>
      </c>
      <c r="AF294" s="3">
        <v>0</v>
      </c>
      <c r="AG294" s="3">
        <f t="shared" si="150"/>
        <v>-0.2</v>
      </c>
      <c r="AH294" s="3">
        <v>1</v>
      </c>
      <c r="AI294" s="3">
        <f t="shared" si="151"/>
        <v>0</v>
      </c>
      <c r="AJ294" s="3">
        <f t="shared" si="152"/>
        <v>0.10000000000000003</v>
      </c>
      <c r="AK294" s="3">
        <v>3</v>
      </c>
      <c r="AL294" s="3">
        <f t="shared" si="153"/>
        <v>0.4</v>
      </c>
      <c r="AM294" s="3">
        <v>0</v>
      </c>
      <c r="AN294" s="3">
        <f t="shared" si="154"/>
        <v>-0.2</v>
      </c>
      <c r="AO294" s="3">
        <v>3</v>
      </c>
      <c r="AP294" s="3">
        <f t="shared" si="155"/>
        <v>0.4</v>
      </c>
      <c r="AQ294" s="3">
        <v>2</v>
      </c>
      <c r="AR294" s="3">
        <f t="shared" si="156"/>
        <v>0.2</v>
      </c>
      <c r="AS294" s="3">
        <v>1</v>
      </c>
      <c r="AT294" s="3">
        <f t="shared" si="157"/>
        <v>0</v>
      </c>
      <c r="AU294" s="3">
        <f t="shared" si="158"/>
        <v>0.16</v>
      </c>
      <c r="AV294" s="3">
        <v>2</v>
      </c>
      <c r="AW294" s="3">
        <f t="shared" si="159"/>
        <v>0.5</v>
      </c>
      <c r="AX294" s="3">
        <v>2</v>
      </c>
      <c r="AY294" s="3">
        <f t="shared" si="160"/>
        <v>0.5</v>
      </c>
      <c r="AZ294" s="3">
        <v>1</v>
      </c>
      <c r="BA294" s="3">
        <f t="shared" si="161"/>
        <v>0</v>
      </c>
      <c r="BB294" s="3">
        <f t="shared" si="162"/>
        <v>0.33333333333333331</v>
      </c>
      <c r="BC294" s="3">
        <v>0</v>
      </c>
      <c r="BD294" s="3">
        <f t="shared" si="163"/>
        <v>-0.5</v>
      </c>
      <c r="BE294" s="3">
        <v>3</v>
      </c>
      <c r="BF294" s="3">
        <f t="shared" si="164"/>
        <v>1</v>
      </c>
      <c r="BG294" s="3">
        <v>1</v>
      </c>
      <c r="BH294" s="3">
        <f t="shared" si="165"/>
        <v>0</v>
      </c>
      <c r="BI294" s="3">
        <f t="shared" si="166"/>
        <v>0.16666666666666666</v>
      </c>
      <c r="BJ294" s="3">
        <f t="shared" si="136"/>
        <v>0.44611111111111112</v>
      </c>
    </row>
    <row r="295" spans="1:62" ht="15" x14ac:dyDescent="0.2">
      <c r="A295" s="3" t="s">
        <v>2436</v>
      </c>
      <c r="B295" s="21" t="s">
        <v>3151</v>
      </c>
      <c r="C295" s="3" t="s">
        <v>2437</v>
      </c>
      <c r="D295" s="3" t="s">
        <v>144</v>
      </c>
      <c r="E295" s="3" t="s">
        <v>2438</v>
      </c>
      <c r="F295" s="3">
        <v>4</v>
      </c>
      <c r="G295" s="3">
        <f t="shared" si="137"/>
        <v>0.75</v>
      </c>
      <c r="H295" s="3">
        <v>5</v>
      </c>
      <c r="I295" s="3">
        <f t="shared" si="138"/>
        <v>1</v>
      </c>
      <c r="J295" s="3">
        <v>4</v>
      </c>
      <c r="K295" s="3">
        <f t="shared" si="139"/>
        <v>0.75</v>
      </c>
      <c r="L295" s="3">
        <f t="shared" si="140"/>
        <v>0.83333333333333337</v>
      </c>
      <c r="M295" s="3">
        <v>5</v>
      </c>
      <c r="N295" s="3">
        <f t="shared" si="168"/>
        <v>1</v>
      </c>
      <c r="O295" s="3">
        <v>5</v>
      </c>
      <c r="P295" s="3">
        <f t="shared" si="168"/>
        <v>1</v>
      </c>
      <c r="Q295" s="3">
        <v>5</v>
      </c>
      <c r="R295" s="3">
        <f t="shared" si="142"/>
        <v>1</v>
      </c>
      <c r="S295" s="3">
        <f t="shared" si="143"/>
        <v>1</v>
      </c>
      <c r="T295" s="3">
        <v>1</v>
      </c>
      <c r="U295" s="3">
        <f t="shared" si="144"/>
        <v>0</v>
      </c>
      <c r="V295" s="3">
        <v>1</v>
      </c>
      <c r="W295" s="3">
        <f t="shared" si="145"/>
        <v>0</v>
      </c>
      <c r="X295" s="3">
        <v>1</v>
      </c>
      <c r="Y295" s="3">
        <f t="shared" si="146"/>
        <v>0</v>
      </c>
      <c r="Z295" s="3">
        <v>1</v>
      </c>
      <c r="AA295" s="3">
        <f t="shared" si="147"/>
        <v>0</v>
      </c>
      <c r="AB295" s="3">
        <v>0</v>
      </c>
      <c r="AC295" s="3">
        <f t="shared" si="148"/>
        <v>-0.2</v>
      </c>
      <c r="AD295" s="3">
        <v>1</v>
      </c>
      <c r="AE295" s="3">
        <f t="shared" si="149"/>
        <v>0</v>
      </c>
      <c r="AF295" s="3">
        <v>0</v>
      </c>
      <c r="AG295" s="3">
        <f t="shared" si="150"/>
        <v>-0.2</v>
      </c>
      <c r="AH295" s="3">
        <v>0</v>
      </c>
      <c r="AI295" s="3">
        <f t="shared" si="151"/>
        <v>-0.2</v>
      </c>
      <c r="AJ295" s="3">
        <f t="shared" si="152"/>
        <v>-7.5000000000000011E-2</v>
      </c>
      <c r="AK295" s="3">
        <v>1</v>
      </c>
      <c r="AL295" s="3">
        <f t="shared" si="153"/>
        <v>0</v>
      </c>
      <c r="AM295" s="3">
        <v>0</v>
      </c>
      <c r="AN295" s="3">
        <f t="shared" si="154"/>
        <v>-0.2</v>
      </c>
      <c r="AO295" s="3">
        <v>1</v>
      </c>
      <c r="AP295" s="3">
        <f t="shared" si="155"/>
        <v>0</v>
      </c>
      <c r="AQ295" s="3">
        <v>1</v>
      </c>
      <c r="AR295" s="3">
        <f t="shared" si="156"/>
        <v>0</v>
      </c>
      <c r="AS295" s="3">
        <v>0</v>
      </c>
      <c r="AT295" s="3">
        <f t="shared" si="157"/>
        <v>-0.2</v>
      </c>
      <c r="AU295" s="3">
        <f t="shared" si="158"/>
        <v>-0.08</v>
      </c>
      <c r="AV295" s="3">
        <v>3</v>
      </c>
      <c r="AW295" s="3">
        <f t="shared" si="159"/>
        <v>1</v>
      </c>
      <c r="AX295" s="3">
        <v>2</v>
      </c>
      <c r="AY295" s="3">
        <f t="shared" si="160"/>
        <v>0.5</v>
      </c>
      <c r="AZ295" s="3">
        <v>2</v>
      </c>
      <c r="BA295" s="3">
        <f t="shared" si="161"/>
        <v>0.5</v>
      </c>
      <c r="BB295" s="3">
        <f t="shared" si="162"/>
        <v>0.66666666666666663</v>
      </c>
      <c r="BC295" s="3">
        <v>2</v>
      </c>
      <c r="BD295" s="3">
        <f t="shared" si="163"/>
        <v>0.5</v>
      </c>
      <c r="BE295" s="3">
        <v>2</v>
      </c>
      <c r="BF295" s="3">
        <f t="shared" si="164"/>
        <v>0.5</v>
      </c>
      <c r="BG295" s="3">
        <v>0</v>
      </c>
      <c r="BH295" s="3">
        <f t="shared" si="165"/>
        <v>-0.5</v>
      </c>
      <c r="BI295" s="3">
        <f t="shared" si="166"/>
        <v>0.16666666666666666</v>
      </c>
      <c r="BJ295" s="3">
        <f t="shared" si="136"/>
        <v>0.4186111111111111</v>
      </c>
    </row>
    <row r="296" spans="1:62" ht="15" x14ac:dyDescent="0.2">
      <c r="A296" s="3" t="s">
        <v>2445</v>
      </c>
      <c r="B296" s="21" t="s">
        <v>3149</v>
      </c>
      <c r="C296" s="3" t="s">
        <v>2446</v>
      </c>
      <c r="D296" s="3" t="s">
        <v>113</v>
      </c>
      <c r="E296" s="3" t="s">
        <v>361</v>
      </c>
      <c r="F296" s="3">
        <v>4</v>
      </c>
      <c r="G296" s="3">
        <f t="shared" si="137"/>
        <v>0.75</v>
      </c>
      <c r="H296" s="3">
        <v>5</v>
      </c>
      <c r="I296" s="3">
        <f t="shared" si="138"/>
        <v>1</v>
      </c>
      <c r="J296" s="3">
        <v>5</v>
      </c>
      <c r="K296" s="3">
        <f t="shared" si="139"/>
        <v>1</v>
      </c>
      <c r="L296" s="3">
        <f t="shared" si="140"/>
        <v>0.91666666666666663</v>
      </c>
      <c r="M296" s="3">
        <v>5</v>
      </c>
      <c r="N296" s="3">
        <f t="shared" si="168"/>
        <v>1</v>
      </c>
      <c r="O296" s="3">
        <v>5</v>
      </c>
      <c r="P296" s="3">
        <f t="shared" si="168"/>
        <v>1</v>
      </c>
      <c r="Q296" s="3">
        <v>5</v>
      </c>
      <c r="R296" s="3">
        <f t="shared" si="142"/>
        <v>1</v>
      </c>
      <c r="S296" s="3">
        <f t="shared" si="143"/>
        <v>1</v>
      </c>
      <c r="T296" s="3">
        <v>6</v>
      </c>
      <c r="U296" s="3">
        <f t="shared" si="144"/>
        <v>1</v>
      </c>
      <c r="V296" s="3">
        <v>5</v>
      </c>
      <c r="W296" s="3">
        <f t="shared" si="145"/>
        <v>0.8</v>
      </c>
      <c r="X296" s="3">
        <v>5</v>
      </c>
      <c r="Y296" s="3">
        <f t="shared" si="146"/>
        <v>0.8</v>
      </c>
      <c r="Z296" s="3">
        <v>4</v>
      </c>
      <c r="AA296" s="3">
        <f t="shared" si="147"/>
        <v>0.6</v>
      </c>
      <c r="AB296" s="3">
        <v>3</v>
      </c>
      <c r="AC296" s="3">
        <f t="shared" si="148"/>
        <v>0.4</v>
      </c>
      <c r="AD296" s="3">
        <v>1</v>
      </c>
      <c r="AE296" s="3">
        <f t="shared" si="149"/>
        <v>0</v>
      </c>
      <c r="AF296" s="3">
        <v>6</v>
      </c>
      <c r="AG296" s="3">
        <f t="shared" si="150"/>
        <v>1</v>
      </c>
      <c r="AH296" s="3">
        <v>4</v>
      </c>
      <c r="AI296" s="3">
        <f t="shared" si="151"/>
        <v>0.6</v>
      </c>
      <c r="AJ296" s="3">
        <f t="shared" si="152"/>
        <v>0.64999999999999991</v>
      </c>
      <c r="AK296" s="3">
        <v>6</v>
      </c>
      <c r="AL296" s="3">
        <f t="shared" si="153"/>
        <v>1</v>
      </c>
      <c r="AM296" s="3">
        <v>5</v>
      </c>
      <c r="AN296" s="3">
        <f t="shared" si="154"/>
        <v>0.8</v>
      </c>
      <c r="AO296" s="3">
        <v>6</v>
      </c>
      <c r="AP296" s="3">
        <f t="shared" si="155"/>
        <v>1</v>
      </c>
      <c r="AQ296" s="3">
        <v>5</v>
      </c>
      <c r="AR296" s="3">
        <f t="shared" si="156"/>
        <v>0.8</v>
      </c>
      <c r="AS296" s="3">
        <v>2</v>
      </c>
      <c r="AT296" s="3">
        <f t="shared" si="157"/>
        <v>0.2</v>
      </c>
      <c r="AU296" s="3">
        <f t="shared" si="158"/>
        <v>0.76</v>
      </c>
      <c r="AV296" s="3">
        <v>3</v>
      </c>
      <c r="AW296" s="3">
        <f t="shared" si="159"/>
        <v>1</v>
      </c>
      <c r="AX296" s="3">
        <v>3</v>
      </c>
      <c r="AY296" s="3">
        <f t="shared" si="160"/>
        <v>1</v>
      </c>
      <c r="AZ296" s="3">
        <v>2</v>
      </c>
      <c r="BA296" s="3">
        <f t="shared" si="161"/>
        <v>0.5</v>
      </c>
      <c r="BB296" s="3">
        <f t="shared" si="162"/>
        <v>0.83333333333333337</v>
      </c>
      <c r="BC296" s="3">
        <v>3</v>
      </c>
      <c r="BD296" s="3">
        <f t="shared" si="163"/>
        <v>1</v>
      </c>
      <c r="BE296" s="3">
        <v>3</v>
      </c>
      <c r="BF296" s="3">
        <f t="shared" si="164"/>
        <v>1</v>
      </c>
      <c r="BG296" s="3">
        <v>2</v>
      </c>
      <c r="BH296" s="3">
        <f t="shared" si="165"/>
        <v>0.5</v>
      </c>
      <c r="BI296" s="3">
        <f t="shared" si="166"/>
        <v>0.83333333333333337</v>
      </c>
      <c r="BJ296" s="3">
        <f t="shared" si="136"/>
        <v>0.83222222222222209</v>
      </c>
    </row>
    <row r="297" spans="1:62" ht="15" x14ac:dyDescent="0.2">
      <c r="A297" s="3" t="s">
        <v>2456</v>
      </c>
      <c r="B297" s="21" t="s">
        <v>3139</v>
      </c>
      <c r="C297" s="3" t="s">
        <v>2457</v>
      </c>
      <c r="D297" s="3" t="s">
        <v>144</v>
      </c>
      <c r="E297" s="3" t="s">
        <v>2458</v>
      </c>
      <c r="F297" s="3">
        <v>5</v>
      </c>
      <c r="G297" s="3">
        <f t="shared" si="137"/>
        <v>1</v>
      </c>
      <c r="H297" s="3">
        <v>5</v>
      </c>
      <c r="I297" s="3">
        <f t="shared" si="138"/>
        <v>1</v>
      </c>
      <c r="J297" s="3">
        <v>3</v>
      </c>
      <c r="K297" s="3">
        <f t="shared" si="139"/>
        <v>0.5</v>
      </c>
      <c r="L297" s="3">
        <f t="shared" si="140"/>
        <v>0.83333333333333337</v>
      </c>
      <c r="M297" s="3">
        <v>4</v>
      </c>
      <c r="N297" s="3">
        <f t="shared" si="168"/>
        <v>0.75</v>
      </c>
      <c r="O297" s="3">
        <v>5</v>
      </c>
      <c r="P297" s="3">
        <f t="shared" si="168"/>
        <v>1</v>
      </c>
      <c r="Q297" s="3">
        <v>5</v>
      </c>
      <c r="R297" s="3">
        <f t="shared" si="142"/>
        <v>1</v>
      </c>
      <c r="S297" s="3">
        <f t="shared" si="143"/>
        <v>0.91666666666666663</v>
      </c>
      <c r="T297" s="3">
        <v>4</v>
      </c>
      <c r="U297" s="3">
        <f t="shared" si="144"/>
        <v>0.6</v>
      </c>
      <c r="V297" s="3">
        <v>3</v>
      </c>
      <c r="W297" s="3">
        <f t="shared" si="145"/>
        <v>0.4</v>
      </c>
      <c r="X297" s="3">
        <v>3</v>
      </c>
      <c r="Y297" s="3">
        <f t="shared" si="146"/>
        <v>0.4</v>
      </c>
      <c r="Z297" s="3">
        <v>3</v>
      </c>
      <c r="AA297" s="3">
        <f t="shared" si="147"/>
        <v>0.4</v>
      </c>
      <c r="AB297" s="3">
        <v>3</v>
      </c>
      <c r="AC297" s="3">
        <f t="shared" si="148"/>
        <v>0.4</v>
      </c>
      <c r="AD297" s="3">
        <v>2</v>
      </c>
      <c r="AE297" s="3">
        <f t="shared" si="149"/>
        <v>0.2</v>
      </c>
      <c r="AF297" s="3">
        <v>1</v>
      </c>
      <c r="AG297" s="3">
        <f t="shared" si="150"/>
        <v>0</v>
      </c>
      <c r="AH297" s="3">
        <v>3</v>
      </c>
      <c r="AI297" s="3">
        <f t="shared" si="151"/>
        <v>0.4</v>
      </c>
      <c r="AJ297" s="3">
        <f t="shared" si="152"/>
        <v>0.35</v>
      </c>
      <c r="AK297" s="3">
        <v>5</v>
      </c>
      <c r="AL297" s="3">
        <f t="shared" si="153"/>
        <v>0.8</v>
      </c>
      <c r="AM297" s="3">
        <v>3</v>
      </c>
      <c r="AN297" s="3">
        <f t="shared" si="154"/>
        <v>0.4</v>
      </c>
      <c r="AO297" s="3">
        <v>4</v>
      </c>
      <c r="AP297" s="3">
        <f t="shared" si="155"/>
        <v>0.6</v>
      </c>
      <c r="AQ297" s="3">
        <v>6</v>
      </c>
      <c r="AR297" s="3">
        <f t="shared" si="156"/>
        <v>1</v>
      </c>
      <c r="AS297" s="3">
        <v>3</v>
      </c>
      <c r="AT297" s="3">
        <f t="shared" si="157"/>
        <v>0.4</v>
      </c>
      <c r="AU297" s="3">
        <f t="shared" si="158"/>
        <v>0.64</v>
      </c>
      <c r="AV297" s="3">
        <v>3</v>
      </c>
      <c r="AW297" s="3">
        <f t="shared" si="159"/>
        <v>1</v>
      </c>
      <c r="AX297" s="3">
        <v>3</v>
      </c>
      <c r="AY297" s="3">
        <f t="shared" si="160"/>
        <v>1</v>
      </c>
      <c r="AZ297" s="3">
        <v>3</v>
      </c>
      <c r="BA297" s="3">
        <f t="shared" si="161"/>
        <v>1</v>
      </c>
      <c r="BB297" s="3">
        <f t="shared" si="162"/>
        <v>1</v>
      </c>
      <c r="BC297" s="3">
        <v>0</v>
      </c>
      <c r="BD297" s="3">
        <f t="shared" si="163"/>
        <v>-0.5</v>
      </c>
      <c r="BE297" s="3">
        <v>3</v>
      </c>
      <c r="BF297" s="3">
        <f t="shared" si="164"/>
        <v>1</v>
      </c>
      <c r="BG297" s="3">
        <v>3</v>
      </c>
      <c r="BH297" s="3">
        <f t="shared" si="165"/>
        <v>1</v>
      </c>
      <c r="BI297" s="3">
        <f t="shared" si="166"/>
        <v>0.5</v>
      </c>
      <c r="BJ297" s="3">
        <f t="shared" si="136"/>
        <v>0.70666666666666667</v>
      </c>
    </row>
    <row r="298" spans="1:62" ht="15" x14ac:dyDescent="0.2">
      <c r="A298" s="3" t="s">
        <v>2469</v>
      </c>
      <c r="B298" s="21" t="s">
        <v>3137</v>
      </c>
      <c r="C298" s="3" t="s">
        <v>120</v>
      </c>
      <c r="D298" s="3" t="s">
        <v>124</v>
      </c>
      <c r="E298" s="3" t="s">
        <v>377</v>
      </c>
      <c r="G298" s="3">
        <f t="shared" si="137"/>
        <v>-0.25</v>
      </c>
      <c r="I298" s="3">
        <f t="shared" si="138"/>
        <v>-0.25</v>
      </c>
      <c r="K298" s="3">
        <f t="shared" si="139"/>
        <v>-0.25</v>
      </c>
      <c r="L298" s="3" t="str">
        <f t="shared" si="140"/>
        <v/>
      </c>
      <c r="N298" s="3">
        <f t="shared" si="168"/>
        <v>-0.25</v>
      </c>
      <c r="P298" s="3">
        <f t="shared" si="168"/>
        <v>-0.25</v>
      </c>
      <c r="R298" s="3">
        <f t="shared" si="142"/>
        <v>-0.25</v>
      </c>
      <c r="S298" s="3" t="str">
        <f t="shared" si="143"/>
        <v/>
      </c>
      <c r="U298" s="3" t="str">
        <f t="shared" si="144"/>
        <v/>
      </c>
      <c r="W298" s="3" t="str">
        <f t="shared" si="145"/>
        <v/>
      </c>
      <c r="Y298" s="3" t="str">
        <f t="shared" si="146"/>
        <v/>
      </c>
      <c r="AA298" s="3" t="str">
        <f t="shared" si="147"/>
        <v/>
      </c>
      <c r="AC298" s="3" t="str">
        <f t="shared" si="148"/>
        <v/>
      </c>
      <c r="AE298" s="3" t="str">
        <f t="shared" si="149"/>
        <v/>
      </c>
      <c r="AG298" s="3" t="str">
        <f t="shared" si="150"/>
        <v/>
      </c>
      <c r="AI298" s="3" t="str">
        <f t="shared" si="151"/>
        <v/>
      </c>
      <c r="AJ298" s="3" t="str">
        <f t="shared" si="152"/>
        <v/>
      </c>
      <c r="AL298" s="3" t="str">
        <f t="shared" si="153"/>
        <v/>
      </c>
      <c r="AN298" s="3" t="str">
        <f t="shared" si="154"/>
        <v/>
      </c>
      <c r="AP298" s="3" t="str">
        <f t="shared" si="155"/>
        <v/>
      </c>
      <c r="AR298" s="3" t="str">
        <f t="shared" si="156"/>
        <v/>
      </c>
      <c r="AT298" s="3" t="str">
        <f t="shared" si="157"/>
        <v/>
      </c>
      <c r="AU298" s="3" t="str">
        <f t="shared" si="158"/>
        <v/>
      </c>
      <c r="AW298" s="3" t="str">
        <f t="shared" si="159"/>
        <v/>
      </c>
      <c r="AY298" s="3" t="str">
        <f t="shared" si="160"/>
        <v/>
      </c>
      <c r="BA298" s="3" t="str">
        <f t="shared" si="161"/>
        <v/>
      </c>
      <c r="BB298" s="3" t="str">
        <f t="shared" si="162"/>
        <v/>
      </c>
      <c r="BD298" s="3" t="str">
        <f t="shared" si="163"/>
        <v/>
      </c>
      <c r="BF298" s="3" t="str">
        <f t="shared" si="164"/>
        <v/>
      </c>
      <c r="BH298" s="3" t="str">
        <f t="shared" si="165"/>
        <v/>
      </c>
      <c r="BI298" s="3" t="str">
        <f t="shared" si="166"/>
        <v/>
      </c>
      <c r="BJ298" s="3" t="str">
        <f t="shared" si="136"/>
        <v/>
      </c>
    </row>
    <row r="299" spans="1:62" ht="15" x14ac:dyDescent="0.2">
      <c r="A299" s="3" t="s">
        <v>2470</v>
      </c>
      <c r="B299" s="21" t="s">
        <v>3137</v>
      </c>
      <c r="C299" s="3" t="s">
        <v>2471</v>
      </c>
      <c r="D299" s="3" t="s">
        <v>113</v>
      </c>
      <c r="E299" s="3" t="s">
        <v>2472</v>
      </c>
      <c r="F299" s="3">
        <v>3</v>
      </c>
      <c r="G299" s="3">
        <f t="shared" si="137"/>
        <v>0.5</v>
      </c>
      <c r="H299" s="3">
        <v>5</v>
      </c>
      <c r="I299" s="3">
        <f t="shared" si="138"/>
        <v>1</v>
      </c>
      <c r="J299" s="3">
        <v>2</v>
      </c>
      <c r="K299" s="3">
        <f t="shared" si="139"/>
        <v>0.25</v>
      </c>
      <c r="L299" s="3">
        <f t="shared" si="140"/>
        <v>0.58333333333333337</v>
      </c>
      <c r="M299" s="3">
        <v>4</v>
      </c>
      <c r="N299" s="3">
        <f t="shared" si="168"/>
        <v>0.75</v>
      </c>
      <c r="O299" s="3">
        <v>4</v>
      </c>
      <c r="P299" s="3">
        <f t="shared" si="168"/>
        <v>0.75</v>
      </c>
      <c r="Q299" s="3">
        <v>3</v>
      </c>
      <c r="R299" s="3">
        <f t="shared" si="142"/>
        <v>0.5</v>
      </c>
      <c r="S299" s="3">
        <f t="shared" si="143"/>
        <v>0.66666666666666663</v>
      </c>
      <c r="T299" s="3">
        <v>1</v>
      </c>
      <c r="U299" s="3">
        <f t="shared" si="144"/>
        <v>0</v>
      </c>
      <c r="V299" s="3">
        <v>0</v>
      </c>
      <c r="W299" s="3">
        <f t="shared" si="145"/>
        <v>-0.2</v>
      </c>
      <c r="X299" s="3">
        <v>0</v>
      </c>
      <c r="Y299" s="3">
        <f t="shared" si="146"/>
        <v>-0.2</v>
      </c>
      <c r="Z299" s="3">
        <v>0</v>
      </c>
      <c r="AA299" s="3">
        <f t="shared" si="147"/>
        <v>-0.2</v>
      </c>
      <c r="AB299" s="3">
        <v>2</v>
      </c>
      <c r="AC299" s="3">
        <f t="shared" si="148"/>
        <v>0.2</v>
      </c>
      <c r="AD299" s="3">
        <v>0</v>
      </c>
      <c r="AE299" s="3">
        <f t="shared" si="149"/>
        <v>-0.2</v>
      </c>
      <c r="AF299" s="3">
        <v>0</v>
      </c>
      <c r="AG299" s="3">
        <f t="shared" si="150"/>
        <v>-0.2</v>
      </c>
      <c r="AH299" s="3">
        <v>0</v>
      </c>
      <c r="AI299" s="3">
        <f t="shared" si="151"/>
        <v>-0.2</v>
      </c>
      <c r="AJ299" s="3">
        <f t="shared" si="152"/>
        <v>-0.125</v>
      </c>
      <c r="AK299" s="3">
        <v>2</v>
      </c>
      <c r="AL299" s="3">
        <f t="shared" si="153"/>
        <v>0.2</v>
      </c>
      <c r="AM299" s="3">
        <v>0</v>
      </c>
      <c r="AN299" s="3">
        <f t="shared" si="154"/>
        <v>-0.2</v>
      </c>
      <c r="AO299" s="3">
        <v>0</v>
      </c>
      <c r="AP299" s="3">
        <f t="shared" si="155"/>
        <v>-0.2</v>
      </c>
      <c r="AQ299" s="3">
        <v>4</v>
      </c>
      <c r="AR299" s="3">
        <f t="shared" si="156"/>
        <v>0.6</v>
      </c>
      <c r="AS299" s="3">
        <v>0</v>
      </c>
      <c r="AT299" s="3">
        <f t="shared" si="157"/>
        <v>-0.2</v>
      </c>
      <c r="AU299" s="3">
        <f t="shared" si="158"/>
        <v>3.9999999999999994E-2</v>
      </c>
      <c r="AV299" s="3">
        <v>2</v>
      </c>
      <c r="AW299" s="3">
        <f t="shared" si="159"/>
        <v>0.5</v>
      </c>
      <c r="AX299" s="3">
        <v>0</v>
      </c>
      <c r="AY299" s="3">
        <f t="shared" si="160"/>
        <v>-0.5</v>
      </c>
      <c r="AZ299" s="3">
        <v>2</v>
      </c>
      <c r="BA299" s="3">
        <f t="shared" si="161"/>
        <v>0.5</v>
      </c>
      <c r="BB299" s="3">
        <f t="shared" si="162"/>
        <v>0.16666666666666666</v>
      </c>
      <c r="BC299" s="3">
        <v>0</v>
      </c>
      <c r="BD299" s="3">
        <f t="shared" si="163"/>
        <v>-0.5</v>
      </c>
      <c r="BE299" s="3">
        <v>1</v>
      </c>
      <c r="BF299" s="3">
        <f t="shared" si="164"/>
        <v>0</v>
      </c>
      <c r="BG299" s="3">
        <v>1</v>
      </c>
      <c r="BH299" s="3">
        <f t="shared" si="165"/>
        <v>0</v>
      </c>
      <c r="BI299" s="3">
        <f t="shared" si="166"/>
        <v>-0.16666666666666666</v>
      </c>
      <c r="BJ299" s="3">
        <f t="shared" si="136"/>
        <v>0.19416666666666668</v>
      </c>
    </row>
    <row r="300" spans="1:62" ht="15" x14ac:dyDescent="0.2">
      <c r="A300" s="3" t="s">
        <v>2477</v>
      </c>
      <c r="B300" s="21" t="s">
        <v>3137</v>
      </c>
      <c r="C300" s="3" t="s">
        <v>2478</v>
      </c>
      <c r="D300" s="3" t="s">
        <v>124</v>
      </c>
      <c r="E300" s="3" t="s">
        <v>2479</v>
      </c>
      <c r="G300" s="3">
        <f t="shared" si="137"/>
        <v>-0.25</v>
      </c>
      <c r="I300" s="3">
        <f t="shared" si="138"/>
        <v>-0.25</v>
      </c>
      <c r="K300" s="3">
        <f t="shared" si="139"/>
        <v>-0.25</v>
      </c>
      <c r="L300" s="3" t="str">
        <f t="shared" si="140"/>
        <v/>
      </c>
      <c r="N300" s="3">
        <f t="shared" si="168"/>
        <v>-0.25</v>
      </c>
      <c r="P300" s="3">
        <f t="shared" si="168"/>
        <v>-0.25</v>
      </c>
      <c r="R300" s="3">
        <f t="shared" si="142"/>
        <v>-0.25</v>
      </c>
      <c r="S300" s="3" t="str">
        <f t="shared" si="143"/>
        <v/>
      </c>
      <c r="U300" s="3" t="str">
        <f t="shared" si="144"/>
        <v/>
      </c>
      <c r="W300" s="3" t="str">
        <f t="shared" si="145"/>
        <v/>
      </c>
      <c r="Y300" s="3" t="str">
        <f t="shared" si="146"/>
        <v/>
      </c>
      <c r="AA300" s="3" t="str">
        <f t="shared" si="147"/>
        <v/>
      </c>
      <c r="AC300" s="3" t="str">
        <f t="shared" si="148"/>
        <v/>
      </c>
      <c r="AE300" s="3" t="str">
        <f t="shared" si="149"/>
        <v/>
      </c>
      <c r="AG300" s="3" t="str">
        <f t="shared" si="150"/>
        <v/>
      </c>
      <c r="AI300" s="3" t="str">
        <f t="shared" si="151"/>
        <v/>
      </c>
      <c r="AJ300" s="3" t="str">
        <f t="shared" si="152"/>
        <v/>
      </c>
      <c r="AL300" s="3" t="str">
        <f t="shared" si="153"/>
        <v/>
      </c>
      <c r="AN300" s="3" t="str">
        <f t="shared" si="154"/>
        <v/>
      </c>
      <c r="AP300" s="3" t="str">
        <f t="shared" si="155"/>
        <v/>
      </c>
      <c r="AR300" s="3" t="str">
        <f t="shared" si="156"/>
        <v/>
      </c>
      <c r="AT300" s="3" t="str">
        <f t="shared" si="157"/>
        <v/>
      </c>
      <c r="AU300" s="3" t="str">
        <f t="shared" si="158"/>
        <v/>
      </c>
      <c r="AW300" s="3" t="str">
        <f t="shared" si="159"/>
        <v/>
      </c>
      <c r="AY300" s="3" t="str">
        <f t="shared" si="160"/>
        <v/>
      </c>
      <c r="BA300" s="3" t="str">
        <f t="shared" si="161"/>
        <v/>
      </c>
      <c r="BB300" s="3" t="str">
        <f t="shared" si="162"/>
        <v/>
      </c>
      <c r="BD300" s="3" t="str">
        <f t="shared" si="163"/>
        <v/>
      </c>
      <c r="BF300" s="3" t="str">
        <f t="shared" si="164"/>
        <v/>
      </c>
      <c r="BH300" s="3" t="str">
        <f t="shared" si="165"/>
        <v/>
      </c>
      <c r="BI300" s="3" t="str">
        <f t="shared" si="166"/>
        <v/>
      </c>
      <c r="BJ300" s="3" t="str">
        <f t="shared" si="136"/>
        <v/>
      </c>
    </row>
    <row r="301" spans="1:62" ht="15" x14ac:dyDescent="0.2">
      <c r="A301" s="3" t="s">
        <v>2483</v>
      </c>
      <c r="B301" s="21" t="s">
        <v>3152</v>
      </c>
      <c r="C301" s="3" t="s">
        <v>1199</v>
      </c>
      <c r="D301" s="3" t="s">
        <v>113</v>
      </c>
      <c r="E301" s="3" t="s">
        <v>2484</v>
      </c>
      <c r="F301" s="3">
        <v>5</v>
      </c>
      <c r="G301" s="3">
        <f t="shared" si="137"/>
        <v>1</v>
      </c>
      <c r="H301" s="3">
        <v>5</v>
      </c>
      <c r="I301" s="3">
        <f t="shared" si="138"/>
        <v>1</v>
      </c>
      <c r="J301" s="3">
        <v>3</v>
      </c>
      <c r="K301" s="3">
        <f t="shared" si="139"/>
        <v>0.5</v>
      </c>
      <c r="L301" s="3">
        <f t="shared" si="140"/>
        <v>0.83333333333333337</v>
      </c>
      <c r="M301" s="3">
        <v>4</v>
      </c>
      <c r="N301" s="3">
        <f t="shared" si="168"/>
        <v>0.75</v>
      </c>
      <c r="O301" s="3">
        <v>4</v>
      </c>
      <c r="P301" s="3">
        <f t="shared" si="168"/>
        <v>0.75</v>
      </c>
      <c r="Q301" s="3">
        <v>5</v>
      </c>
      <c r="R301" s="3">
        <f t="shared" si="142"/>
        <v>1</v>
      </c>
      <c r="S301" s="3">
        <f t="shared" si="143"/>
        <v>0.83333333333333337</v>
      </c>
      <c r="T301" s="3">
        <v>2</v>
      </c>
      <c r="U301" s="3">
        <f t="shared" si="144"/>
        <v>0.2</v>
      </c>
      <c r="V301" s="3">
        <v>2</v>
      </c>
      <c r="W301" s="3">
        <f t="shared" si="145"/>
        <v>0.2</v>
      </c>
      <c r="X301" s="3">
        <v>3</v>
      </c>
      <c r="Y301" s="3">
        <f t="shared" si="146"/>
        <v>0.4</v>
      </c>
      <c r="Z301" s="3">
        <v>1</v>
      </c>
      <c r="AA301" s="3">
        <f t="shared" si="147"/>
        <v>0</v>
      </c>
      <c r="AB301" s="3">
        <v>2</v>
      </c>
      <c r="AC301" s="3">
        <f t="shared" si="148"/>
        <v>0.2</v>
      </c>
      <c r="AD301" s="3">
        <v>0</v>
      </c>
      <c r="AE301" s="3">
        <f t="shared" si="149"/>
        <v>-0.2</v>
      </c>
      <c r="AF301" s="3">
        <v>0</v>
      </c>
      <c r="AG301" s="3">
        <f t="shared" si="150"/>
        <v>-0.2</v>
      </c>
      <c r="AH301" s="3">
        <v>0</v>
      </c>
      <c r="AI301" s="3">
        <f t="shared" si="151"/>
        <v>-0.2</v>
      </c>
      <c r="AJ301" s="3">
        <f t="shared" si="152"/>
        <v>5.000000000000001E-2</v>
      </c>
      <c r="AK301" s="3">
        <v>6</v>
      </c>
      <c r="AL301" s="3">
        <f t="shared" si="153"/>
        <v>1</v>
      </c>
      <c r="AM301" s="3">
        <v>1</v>
      </c>
      <c r="AN301" s="3">
        <f t="shared" si="154"/>
        <v>0</v>
      </c>
      <c r="AO301" s="3">
        <v>5</v>
      </c>
      <c r="AP301" s="3">
        <f t="shared" si="155"/>
        <v>0.8</v>
      </c>
      <c r="AQ301" s="3">
        <v>4</v>
      </c>
      <c r="AR301" s="3">
        <f t="shared" si="156"/>
        <v>0.6</v>
      </c>
      <c r="AS301" s="3">
        <v>1</v>
      </c>
      <c r="AT301" s="3">
        <f t="shared" si="157"/>
        <v>0</v>
      </c>
      <c r="AU301" s="3">
        <f t="shared" si="158"/>
        <v>0.48</v>
      </c>
      <c r="AV301" s="3">
        <v>3</v>
      </c>
      <c r="AW301" s="3">
        <f t="shared" si="159"/>
        <v>1</v>
      </c>
      <c r="AX301" s="3">
        <v>3</v>
      </c>
      <c r="AY301" s="3">
        <f t="shared" si="160"/>
        <v>1</v>
      </c>
      <c r="AZ301" s="3">
        <v>1</v>
      </c>
      <c r="BA301" s="3">
        <f t="shared" si="161"/>
        <v>0</v>
      </c>
      <c r="BB301" s="3">
        <f t="shared" si="162"/>
        <v>0.66666666666666663</v>
      </c>
      <c r="BC301" s="3">
        <v>2</v>
      </c>
      <c r="BD301" s="3">
        <f t="shared" si="163"/>
        <v>0.5</v>
      </c>
      <c r="BE301" s="3">
        <v>2</v>
      </c>
      <c r="BF301" s="3">
        <f t="shared" si="164"/>
        <v>0.5</v>
      </c>
      <c r="BG301" s="3">
        <v>0</v>
      </c>
      <c r="BH301" s="3">
        <f t="shared" si="165"/>
        <v>-0.5</v>
      </c>
      <c r="BI301" s="3">
        <f t="shared" si="166"/>
        <v>0.16666666666666666</v>
      </c>
      <c r="BJ301" s="3">
        <f t="shared" si="136"/>
        <v>0.505</v>
      </c>
    </row>
    <row r="302" spans="1:62" ht="15" x14ac:dyDescent="0.2">
      <c r="A302" s="3" t="s">
        <v>2492</v>
      </c>
      <c r="B302" s="21" t="s">
        <v>3149</v>
      </c>
      <c r="C302" s="3" t="s">
        <v>2493</v>
      </c>
      <c r="D302" s="3" t="s">
        <v>144</v>
      </c>
      <c r="E302" s="3" t="s">
        <v>1312</v>
      </c>
      <c r="F302" s="3">
        <v>1</v>
      </c>
      <c r="G302" s="3">
        <f t="shared" si="137"/>
        <v>0</v>
      </c>
      <c r="H302" s="3">
        <v>1</v>
      </c>
      <c r="I302" s="3">
        <f t="shared" si="138"/>
        <v>0</v>
      </c>
      <c r="J302" s="3">
        <v>1</v>
      </c>
      <c r="K302" s="3">
        <f t="shared" si="139"/>
        <v>0</v>
      </c>
      <c r="L302" s="3">
        <f t="shared" si="140"/>
        <v>0</v>
      </c>
      <c r="M302" s="3">
        <v>5</v>
      </c>
      <c r="N302" s="3">
        <f t="shared" si="168"/>
        <v>1</v>
      </c>
      <c r="O302" s="3">
        <v>5</v>
      </c>
      <c r="P302" s="3">
        <f t="shared" si="168"/>
        <v>1</v>
      </c>
      <c r="Q302" s="3">
        <v>5</v>
      </c>
      <c r="R302" s="3">
        <f t="shared" si="142"/>
        <v>1</v>
      </c>
      <c r="S302" s="3">
        <f t="shared" si="143"/>
        <v>1</v>
      </c>
      <c r="T302" s="3">
        <v>5</v>
      </c>
      <c r="U302" s="3">
        <f t="shared" si="144"/>
        <v>0.8</v>
      </c>
      <c r="V302" s="3">
        <v>6</v>
      </c>
      <c r="W302" s="3">
        <f t="shared" si="145"/>
        <v>1</v>
      </c>
      <c r="X302" s="3">
        <v>6</v>
      </c>
      <c r="Y302" s="3">
        <f t="shared" si="146"/>
        <v>1</v>
      </c>
      <c r="Z302" s="3">
        <v>6</v>
      </c>
      <c r="AA302" s="3">
        <f t="shared" si="147"/>
        <v>1</v>
      </c>
      <c r="AB302" s="3">
        <v>5</v>
      </c>
      <c r="AC302" s="3">
        <f t="shared" si="148"/>
        <v>0.8</v>
      </c>
      <c r="AD302" s="3">
        <v>5</v>
      </c>
      <c r="AE302" s="3">
        <f t="shared" si="149"/>
        <v>0.8</v>
      </c>
      <c r="AF302" s="3">
        <v>0</v>
      </c>
      <c r="AG302" s="3">
        <f t="shared" si="150"/>
        <v>-0.2</v>
      </c>
      <c r="AH302" s="3">
        <v>0</v>
      </c>
      <c r="AI302" s="3">
        <f t="shared" si="151"/>
        <v>-0.2</v>
      </c>
      <c r="AJ302" s="3">
        <f t="shared" si="152"/>
        <v>0.62499999999999989</v>
      </c>
      <c r="AK302" s="3">
        <v>5</v>
      </c>
      <c r="AL302" s="3">
        <f t="shared" si="153"/>
        <v>0.8</v>
      </c>
      <c r="AM302" s="3">
        <v>5</v>
      </c>
      <c r="AN302" s="3">
        <f t="shared" si="154"/>
        <v>0.8</v>
      </c>
      <c r="AO302" s="3">
        <v>5</v>
      </c>
      <c r="AP302" s="3">
        <f t="shared" si="155"/>
        <v>0.8</v>
      </c>
      <c r="AQ302" s="3">
        <v>5</v>
      </c>
      <c r="AR302" s="3">
        <f t="shared" si="156"/>
        <v>0.8</v>
      </c>
      <c r="AS302" s="3">
        <v>5</v>
      </c>
      <c r="AT302" s="3">
        <f t="shared" si="157"/>
        <v>0.8</v>
      </c>
      <c r="AU302" s="3">
        <f t="shared" si="158"/>
        <v>0.8</v>
      </c>
      <c r="AV302" s="3">
        <v>3</v>
      </c>
      <c r="AW302" s="3">
        <f t="shared" si="159"/>
        <v>1</v>
      </c>
      <c r="AX302" s="3">
        <v>3</v>
      </c>
      <c r="AY302" s="3">
        <f t="shared" si="160"/>
        <v>1</v>
      </c>
      <c r="AZ302" s="3">
        <v>3</v>
      </c>
      <c r="BA302" s="3">
        <f t="shared" si="161"/>
        <v>1</v>
      </c>
      <c r="BB302" s="3">
        <f t="shared" si="162"/>
        <v>1</v>
      </c>
      <c r="BC302" s="3">
        <v>0</v>
      </c>
      <c r="BD302" s="3">
        <f t="shared" si="163"/>
        <v>-0.5</v>
      </c>
      <c r="BE302" s="3">
        <v>3</v>
      </c>
      <c r="BF302" s="3">
        <f t="shared" si="164"/>
        <v>1</v>
      </c>
      <c r="BG302" s="3">
        <v>0</v>
      </c>
      <c r="BH302" s="3">
        <f t="shared" si="165"/>
        <v>-0.5</v>
      </c>
      <c r="BI302" s="3">
        <f t="shared" si="166"/>
        <v>0</v>
      </c>
      <c r="BJ302" s="3">
        <f t="shared" si="136"/>
        <v>0.5708333333333333</v>
      </c>
    </row>
    <row r="303" spans="1:62" ht="15" x14ac:dyDescent="0.2">
      <c r="A303" s="3" t="s">
        <v>2501</v>
      </c>
      <c r="B303" s="21" t="s">
        <v>3149</v>
      </c>
      <c r="C303" s="3" t="s">
        <v>1847</v>
      </c>
      <c r="D303" s="3" t="s">
        <v>144</v>
      </c>
      <c r="E303" s="3" t="s">
        <v>187</v>
      </c>
      <c r="F303" s="3">
        <v>5</v>
      </c>
      <c r="G303" s="3">
        <f t="shared" si="137"/>
        <v>1</v>
      </c>
      <c r="H303" s="3">
        <v>5</v>
      </c>
      <c r="I303" s="3">
        <f t="shared" si="138"/>
        <v>1</v>
      </c>
      <c r="J303" s="3">
        <v>5</v>
      </c>
      <c r="K303" s="3">
        <f t="shared" si="139"/>
        <v>1</v>
      </c>
      <c r="L303" s="3">
        <f t="shared" si="140"/>
        <v>1</v>
      </c>
      <c r="M303" s="3">
        <v>5</v>
      </c>
      <c r="N303" s="3">
        <f t="shared" si="168"/>
        <v>1</v>
      </c>
      <c r="O303" s="3">
        <v>5</v>
      </c>
      <c r="P303" s="3">
        <f t="shared" si="168"/>
        <v>1</v>
      </c>
      <c r="Q303" s="3">
        <v>3</v>
      </c>
      <c r="R303" s="3">
        <f t="shared" si="142"/>
        <v>0.5</v>
      </c>
      <c r="S303" s="3">
        <f t="shared" si="143"/>
        <v>0.83333333333333337</v>
      </c>
      <c r="T303" s="3">
        <v>2</v>
      </c>
      <c r="U303" s="3">
        <f t="shared" si="144"/>
        <v>0.2</v>
      </c>
      <c r="V303" s="3">
        <v>2</v>
      </c>
      <c r="W303" s="3">
        <f t="shared" si="145"/>
        <v>0.2</v>
      </c>
      <c r="X303" s="3">
        <v>2</v>
      </c>
      <c r="Y303" s="3">
        <f t="shared" si="146"/>
        <v>0.2</v>
      </c>
      <c r="Z303" s="3">
        <v>2</v>
      </c>
      <c r="AA303" s="3">
        <f t="shared" si="147"/>
        <v>0.2</v>
      </c>
      <c r="AB303" s="3">
        <v>0</v>
      </c>
      <c r="AC303" s="3">
        <f t="shared" si="148"/>
        <v>-0.2</v>
      </c>
      <c r="AD303" s="3">
        <v>0</v>
      </c>
      <c r="AE303" s="3">
        <f t="shared" si="149"/>
        <v>-0.2</v>
      </c>
      <c r="AF303" s="3">
        <v>1</v>
      </c>
      <c r="AG303" s="3">
        <f t="shared" si="150"/>
        <v>0</v>
      </c>
      <c r="AH303" s="3">
        <v>0</v>
      </c>
      <c r="AI303" s="3">
        <f t="shared" si="151"/>
        <v>-0.2</v>
      </c>
      <c r="AJ303" s="3">
        <f t="shared" si="152"/>
        <v>2.5000000000000008E-2</v>
      </c>
      <c r="AK303" s="3">
        <v>0</v>
      </c>
      <c r="AL303" s="3">
        <f t="shared" si="153"/>
        <v>-0.2</v>
      </c>
      <c r="AM303" s="3">
        <v>0</v>
      </c>
      <c r="AN303" s="3">
        <f t="shared" si="154"/>
        <v>-0.2</v>
      </c>
      <c r="AO303" s="3">
        <v>1</v>
      </c>
      <c r="AP303" s="3">
        <f t="shared" si="155"/>
        <v>0</v>
      </c>
      <c r="AQ303" s="3">
        <v>3</v>
      </c>
      <c r="AR303" s="3">
        <f t="shared" si="156"/>
        <v>0.4</v>
      </c>
      <c r="AS303" s="3">
        <v>3</v>
      </c>
      <c r="AT303" s="3">
        <f t="shared" si="157"/>
        <v>0.4</v>
      </c>
      <c r="AU303" s="3">
        <f t="shared" si="158"/>
        <v>0.08</v>
      </c>
      <c r="AV303" s="3">
        <v>2</v>
      </c>
      <c r="AW303" s="3">
        <f t="shared" si="159"/>
        <v>0.5</v>
      </c>
      <c r="AX303" s="3">
        <v>2</v>
      </c>
      <c r="AY303" s="3">
        <f t="shared" si="160"/>
        <v>0.5</v>
      </c>
      <c r="AZ303" s="3">
        <v>3</v>
      </c>
      <c r="BA303" s="3">
        <f t="shared" si="161"/>
        <v>1</v>
      </c>
      <c r="BB303" s="3">
        <f t="shared" si="162"/>
        <v>0.66666666666666663</v>
      </c>
      <c r="BC303" s="3">
        <v>1</v>
      </c>
      <c r="BD303" s="3">
        <f t="shared" si="163"/>
        <v>0</v>
      </c>
      <c r="BE303" s="3">
        <v>3</v>
      </c>
      <c r="BF303" s="3">
        <f t="shared" si="164"/>
        <v>1</v>
      </c>
      <c r="BG303" s="3">
        <v>3</v>
      </c>
      <c r="BH303" s="3">
        <f t="shared" si="165"/>
        <v>1</v>
      </c>
      <c r="BI303" s="3">
        <f t="shared" si="166"/>
        <v>0.66666666666666663</v>
      </c>
      <c r="BJ303" s="3">
        <f t="shared" si="136"/>
        <v>0.54527777777777775</v>
      </c>
    </row>
    <row r="304" spans="1:62" ht="15" x14ac:dyDescent="0.2">
      <c r="A304" s="3" t="s">
        <v>2508</v>
      </c>
      <c r="B304" s="21" t="s">
        <v>3152</v>
      </c>
      <c r="C304" s="3" t="s">
        <v>2509</v>
      </c>
      <c r="D304" s="3" t="s">
        <v>144</v>
      </c>
      <c r="E304" s="3" t="s">
        <v>1290</v>
      </c>
      <c r="F304" s="3">
        <v>3</v>
      </c>
      <c r="G304" s="3">
        <f t="shared" si="137"/>
        <v>0.5</v>
      </c>
      <c r="H304" s="3">
        <v>3</v>
      </c>
      <c r="I304" s="3">
        <f t="shared" si="138"/>
        <v>0.5</v>
      </c>
      <c r="J304" s="3">
        <v>1</v>
      </c>
      <c r="K304" s="3">
        <f t="shared" si="139"/>
        <v>0</v>
      </c>
      <c r="L304" s="3">
        <f t="shared" si="140"/>
        <v>0.33333333333333331</v>
      </c>
      <c r="M304" s="3">
        <v>3</v>
      </c>
      <c r="N304" s="3">
        <f t="shared" si="168"/>
        <v>0.5</v>
      </c>
      <c r="O304" s="3">
        <v>4</v>
      </c>
      <c r="P304" s="3">
        <f t="shared" si="168"/>
        <v>0.75</v>
      </c>
      <c r="Q304" s="3">
        <v>5</v>
      </c>
      <c r="R304" s="3">
        <f t="shared" si="142"/>
        <v>1</v>
      </c>
      <c r="S304" s="3">
        <f t="shared" si="143"/>
        <v>0.75</v>
      </c>
      <c r="T304" s="3">
        <v>3</v>
      </c>
      <c r="U304" s="3">
        <f t="shared" si="144"/>
        <v>0.4</v>
      </c>
      <c r="V304" s="3">
        <v>0</v>
      </c>
      <c r="W304" s="3">
        <f t="shared" si="145"/>
        <v>-0.2</v>
      </c>
      <c r="X304" s="3">
        <v>0</v>
      </c>
      <c r="Y304" s="3">
        <f t="shared" si="146"/>
        <v>-0.2</v>
      </c>
      <c r="Z304" s="3">
        <v>0</v>
      </c>
      <c r="AA304" s="3">
        <f t="shared" si="147"/>
        <v>-0.2</v>
      </c>
      <c r="AB304" s="3">
        <v>0</v>
      </c>
      <c r="AC304" s="3">
        <f t="shared" si="148"/>
        <v>-0.2</v>
      </c>
      <c r="AD304" s="3">
        <v>0</v>
      </c>
      <c r="AE304" s="3">
        <f t="shared" si="149"/>
        <v>-0.2</v>
      </c>
      <c r="AF304" s="3">
        <v>0</v>
      </c>
      <c r="AG304" s="3">
        <f t="shared" si="150"/>
        <v>-0.2</v>
      </c>
      <c r="AH304" s="3">
        <v>0</v>
      </c>
      <c r="AI304" s="3">
        <f t="shared" si="151"/>
        <v>-0.2</v>
      </c>
      <c r="AJ304" s="3">
        <f t="shared" si="152"/>
        <v>-0.125</v>
      </c>
      <c r="AK304" s="3">
        <v>2</v>
      </c>
      <c r="AL304" s="3">
        <f t="shared" si="153"/>
        <v>0.2</v>
      </c>
      <c r="AM304" s="3">
        <v>0</v>
      </c>
      <c r="AN304" s="3">
        <f t="shared" si="154"/>
        <v>-0.2</v>
      </c>
      <c r="AO304" s="3">
        <v>2</v>
      </c>
      <c r="AP304" s="3">
        <f t="shared" si="155"/>
        <v>0.2</v>
      </c>
      <c r="AQ304" s="3">
        <v>2</v>
      </c>
      <c r="AR304" s="3">
        <f t="shared" si="156"/>
        <v>0.2</v>
      </c>
      <c r="AS304" s="3">
        <v>0</v>
      </c>
      <c r="AT304" s="3">
        <f t="shared" si="157"/>
        <v>-0.2</v>
      </c>
      <c r="AU304" s="3">
        <f t="shared" si="158"/>
        <v>0.04</v>
      </c>
      <c r="AV304" s="3">
        <v>2</v>
      </c>
      <c r="AW304" s="3">
        <f t="shared" si="159"/>
        <v>0.5</v>
      </c>
      <c r="AX304" s="3">
        <v>2</v>
      </c>
      <c r="AY304" s="3">
        <f t="shared" si="160"/>
        <v>0.5</v>
      </c>
      <c r="AZ304" s="3">
        <v>0</v>
      </c>
      <c r="BA304" s="3">
        <f t="shared" si="161"/>
        <v>-0.5</v>
      </c>
      <c r="BB304" s="3">
        <f t="shared" si="162"/>
        <v>0.16666666666666666</v>
      </c>
      <c r="BC304" s="3">
        <v>1</v>
      </c>
      <c r="BD304" s="3">
        <f t="shared" si="163"/>
        <v>0</v>
      </c>
      <c r="BE304" s="3">
        <v>1</v>
      </c>
      <c r="BF304" s="3">
        <f t="shared" si="164"/>
        <v>0</v>
      </c>
      <c r="BG304" s="3">
        <v>1</v>
      </c>
      <c r="BH304" s="3">
        <f t="shared" si="165"/>
        <v>0</v>
      </c>
      <c r="BI304" s="3">
        <f t="shared" si="166"/>
        <v>0</v>
      </c>
      <c r="BJ304" s="3">
        <f t="shared" si="136"/>
        <v>0.19416666666666668</v>
      </c>
    </row>
    <row r="305" spans="1:62" ht="15" x14ac:dyDescent="0.2">
      <c r="A305" s="3" t="s">
        <v>2517</v>
      </c>
      <c r="B305" s="21" t="s">
        <v>3152</v>
      </c>
      <c r="C305" s="3" t="s">
        <v>2518</v>
      </c>
      <c r="D305" s="3" t="s">
        <v>144</v>
      </c>
      <c r="E305" s="3" t="s">
        <v>1312</v>
      </c>
      <c r="F305" s="3">
        <v>4</v>
      </c>
      <c r="G305" s="3">
        <f t="shared" si="137"/>
        <v>0.75</v>
      </c>
      <c r="H305" s="3">
        <v>5</v>
      </c>
      <c r="I305" s="3">
        <f t="shared" si="138"/>
        <v>1</v>
      </c>
      <c r="J305" s="3">
        <v>3</v>
      </c>
      <c r="K305" s="3">
        <f t="shared" si="139"/>
        <v>0.5</v>
      </c>
      <c r="L305" s="3">
        <f t="shared" si="140"/>
        <v>0.75</v>
      </c>
      <c r="M305" s="3">
        <v>5</v>
      </c>
      <c r="N305" s="3">
        <f t="shared" si="168"/>
        <v>1</v>
      </c>
      <c r="O305" s="3">
        <v>5</v>
      </c>
      <c r="P305" s="3">
        <f t="shared" si="168"/>
        <v>1</v>
      </c>
      <c r="Q305" s="3">
        <v>4</v>
      </c>
      <c r="R305" s="3">
        <f t="shared" si="142"/>
        <v>0.75</v>
      </c>
      <c r="S305" s="3">
        <f t="shared" si="143"/>
        <v>0.91666666666666663</v>
      </c>
      <c r="T305" s="3">
        <v>1</v>
      </c>
      <c r="U305" s="3">
        <f t="shared" si="144"/>
        <v>0</v>
      </c>
      <c r="V305" s="3">
        <v>2</v>
      </c>
      <c r="W305" s="3">
        <f t="shared" si="145"/>
        <v>0.2</v>
      </c>
      <c r="X305" s="3">
        <v>2</v>
      </c>
      <c r="Y305" s="3">
        <f t="shared" si="146"/>
        <v>0.2</v>
      </c>
      <c r="Z305" s="3">
        <v>1</v>
      </c>
      <c r="AA305" s="3">
        <f t="shared" si="147"/>
        <v>0</v>
      </c>
      <c r="AB305" s="3">
        <v>1</v>
      </c>
      <c r="AC305" s="3">
        <f t="shared" si="148"/>
        <v>0</v>
      </c>
      <c r="AD305" s="3">
        <v>1</v>
      </c>
      <c r="AE305" s="3">
        <f t="shared" si="149"/>
        <v>0</v>
      </c>
      <c r="AF305" s="3">
        <v>0</v>
      </c>
      <c r="AG305" s="3">
        <f t="shared" si="150"/>
        <v>-0.2</v>
      </c>
      <c r="AH305" s="3">
        <v>0</v>
      </c>
      <c r="AI305" s="3">
        <f t="shared" si="151"/>
        <v>-0.2</v>
      </c>
      <c r="AJ305" s="3">
        <f t="shared" si="152"/>
        <v>0</v>
      </c>
      <c r="AK305" s="3">
        <v>1</v>
      </c>
      <c r="AL305" s="3">
        <f t="shared" si="153"/>
        <v>0</v>
      </c>
      <c r="AM305" s="3">
        <v>1</v>
      </c>
      <c r="AN305" s="3">
        <f t="shared" si="154"/>
        <v>0</v>
      </c>
      <c r="AO305" s="3">
        <v>2</v>
      </c>
      <c r="AP305" s="3">
        <f t="shared" si="155"/>
        <v>0.2</v>
      </c>
      <c r="AQ305" s="3">
        <v>1</v>
      </c>
      <c r="AR305" s="3">
        <f t="shared" si="156"/>
        <v>0</v>
      </c>
      <c r="AS305" s="3">
        <v>0</v>
      </c>
      <c r="AT305" s="3">
        <f t="shared" si="157"/>
        <v>-0.2</v>
      </c>
      <c r="AU305" s="3">
        <f t="shared" si="158"/>
        <v>0</v>
      </c>
      <c r="AV305" s="3">
        <v>3</v>
      </c>
      <c r="AW305" s="3">
        <f t="shared" si="159"/>
        <v>1</v>
      </c>
      <c r="AX305" s="3">
        <v>3</v>
      </c>
      <c r="AY305" s="3">
        <f t="shared" si="160"/>
        <v>1</v>
      </c>
      <c r="AZ305" s="3">
        <v>3</v>
      </c>
      <c r="BA305" s="3">
        <f t="shared" si="161"/>
        <v>1</v>
      </c>
      <c r="BB305" s="3">
        <f t="shared" si="162"/>
        <v>1</v>
      </c>
      <c r="BC305" s="3">
        <v>3</v>
      </c>
      <c r="BD305" s="3">
        <f t="shared" si="163"/>
        <v>1</v>
      </c>
      <c r="BE305" s="3">
        <v>3</v>
      </c>
      <c r="BF305" s="3">
        <f t="shared" si="164"/>
        <v>1</v>
      </c>
      <c r="BG305" s="3">
        <v>3</v>
      </c>
      <c r="BH305" s="3">
        <f t="shared" si="165"/>
        <v>1</v>
      </c>
      <c r="BI305" s="3">
        <f t="shared" si="166"/>
        <v>1</v>
      </c>
      <c r="BJ305" s="3">
        <f t="shared" si="136"/>
        <v>0.61111111111111105</v>
      </c>
    </row>
    <row r="306" spans="1:62" ht="15" x14ac:dyDescent="0.2">
      <c r="A306" s="3" t="s">
        <v>2528</v>
      </c>
      <c r="B306" s="21" t="s">
        <v>3137</v>
      </c>
      <c r="C306" s="3">
        <v>60325</v>
      </c>
      <c r="D306" s="3" t="s">
        <v>144</v>
      </c>
      <c r="E306" s="3" t="s">
        <v>755</v>
      </c>
      <c r="F306" s="3">
        <v>5</v>
      </c>
      <c r="G306" s="3">
        <f t="shared" si="137"/>
        <v>1</v>
      </c>
      <c r="H306" s="3">
        <v>4</v>
      </c>
      <c r="I306" s="3">
        <f t="shared" si="138"/>
        <v>0.75</v>
      </c>
      <c r="J306" s="3">
        <v>5</v>
      </c>
      <c r="K306" s="3">
        <f t="shared" si="139"/>
        <v>1</v>
      </c>
      <c r="L306" s="3">
        <f t="shared" si="140"/>
        <v>0.91666666666666663</v>
      </c>
      <c r="M306" s="3">
        <v>5</v>
      </c>
      <c r="N306" s="3">
        <f t="shared" si="168"/>
        <v>1</v>
      </c>
      <c r="O306" s="3">
        <v>4</v>
      </c>
      <c r="P306" s="3">
        <f t="shared" si="168"/>
        <v>0.75</v>
      </c>
      <c r="Q306" s="3">
        <v>5</v>
      </c>
      <c r="R306" s="3">
        <f t="shared" si="142"/>
        <v>1</v>
      </c>
      <c r="S306" s="3">
        <f t="shared" si="143"/>
        <v>0.91666666666666663</v>
      </c>
      <c r="T306" s="3">
        <v>5</v>
      </c>
      <c r="U306" s="3">
        <f t="shared" si="144"/>
        <v>0.8</v>
      </c>
      <c r="V306" s="3">
        <v>4</v>
      </c>
      <c r="W306" s="3">
        <f t="shared" si="145"/>
        <v>0.6</v>
      </c>
      <c r="X306" s="3">
        <v>1</v>
      </c>
      <c r="Y306" s="3">
        <f t="shared" si="146"/>
        <v>0</v>
      </c>
      <c r="Z306" s="3">
        <v>3</v>
      </c>
      <c r="AA306" s="3">
        <f t="shared" si="147"/>
        <v>0.4</v>
      </c>
      <c r="AB306" s="3">
        <v>4</v>
      </c>
      <c r="AC306" s="3">
        <f t="shared" si="148"/>
        <v>0.6</v>
      </c>
      <c r="AD306" s="3">
        <v>5</v>
      </c>
      <c r="AE306" s="3">
        <f t="shared" si="149"/>
        <v>0.8</v>
      </c>
      <c r="AF306" s="3">
        <v>0</v>
      </c>
      <c r="AG306" s="3">
        <f t="shared" si="150"/>
        <v>-0.2</v>
      </c>
      <c r="AH306" s="3">
        <v>2</v>
      </c>
      <c r="AI306" s="3">
        <f t="shared" si="151"/>
        <v>0.2</v>
      </c>
      <c r="AJ306" s="3">
        <f t="shared" si="152"/>
        <v>0.4</v>
      </c>
      <c r="AK306" s="3">
        <v>5</v>
      </c>
      <c r="AL306" s="3">
        <f t="shared" si="153"/>
        <v>0.8</v>
      </c>
      <c r="AM306" s="3">
        <v>0</v>
      </c>
      <c r="AN306" s="3">
        <f t="shared" si="154"/>
        <v>-0.2</v>
      </c>
      <c r="AO306" s="3">
        <v>5</v>
      </c>
      <c r="AP306" s="3">
        <f t="shared" si="155"/>
        <v>0.8</v>
      </c>
      <c r="AQ306" s="3">
        <v>0</v>
      </c>
      <c r="AR306" s="3">
        <f t="shared" si="156"/>
        <v>-0.2</v>
      </c>
      <c r="AS306" s="3">
        <v>2</v>
      </c>
      <c r="AT306" s="3">
        <f t="shared" si="157"/>
        <v>0.2</v>
      </c>
      <c r="AU306" s="3">
        <f t="shared" si="158"/>
        <v>0.28000000000000003</v>
      </c>
      <c r="AV306" s="3">
        <v>3</v>
      </c>
      <c r="AW306" s="3">
        <f t="shared" si="159"/>
        <v>1</v>
      </c>
      <c r="AX306" s="3">
        <v>3</v>
      </c>
      <c r="AY306" s="3">
        <f t="shared" si="160"/>
        <v>1</v>
      </c>
      <c r="AZ306" s="3">
        <v>3</v>
      </c>
      <c r="BA306" s="3">
        <f t="shared" si="161"/>
        <v>1</v>
      </c>
      <c r="BB306" s="3">
        <f t="shared" si="162"/>
        <v>1</v>
      </c>
      <c r="BC306" s="3">
        <v>3</v>
      </c>
      <c r="BD306" s="3">
        <f t="shared" si="163"/>
        <v>1</v>
      </c>
      <c r="BE306" s="3">
        <v>3</v>
      </c>
      <c r="BF306" s="3">
        <f t="shared" si="164"/>
        <v>1</v>
      </c>
      <c r="BG306" s="3">
        <v>2</v>
      </c>
      <c r="BH306" s="3">
        <f t="shared" si="165"/>
        <v>0.5</v>
      </c>
      <c r="BI306" s="3">
        <f t="shared" si="166"/>
        <v>0.83333333333333337</v>
      </c>
      <c r="BJ306" s="3">
        <f t="shared" si="136"/>
        <v>0.72444444444444445</v>
      </c>
    </row>
    <row r="307" spans="1:62" ht="15" x14ac:dyDescent="0.2">
      <c r="A307" s="3" t="s">
        <v>2535</v>
      </c>
      <c r="B307" s="21" t="s">
        <v>3152</v>
      </c>
      <c r="C307" s="3" t="s">
        <v>442</v>
      </c>
      <c r="D307" s="3" t="s">
        <v>124</v>
      </c>
      <c r="E307" s="3" t="s">
        <v>902</v>
      </c>
      <c r="G307" s="3">
        <f t="shared" si="137"/>
        <v>-0.25</v>
      </c>
      <c r="I307" s="3">
        <f t="shared" si="138"/>
        <v>-0.25</v>
      </c>
      <c r="K307" s="3">
        <f t="shared" si="139"/>
        <v>-0.25</v>
      </c>
      <c r="L307" s="3" t="str">
        <f t="shared" si="140"/>
        <v/>
      </c>
      <c r="N307" s="3">
        <f t="shared" si="168"/>
        <v>-0.25</v>
      </c>
      <c r="P307" s="3">
        <f t="shared" si="168"/>
        <v>-0.25</v>
      </c>
      <c r="R307" s="3">
        <f t="shared" si="142"/>
        <v>-0.25</v>
      </c>
      <c r="S307" s="3" t="str">
        <f t="shared" si="143"/>
        <v/>
      </c>
      <c r="U307" s="3" t="str">
        <f t="shared" si="144"/>
        <v/>
      </c>
      <c r="W307" s="3" t="str">
        <f t="shared" si="145"/>
        <v/>
      </c>
      <c r="Y307" s="3" t="str">
        <f t="shared" si="146"/>
        <v/>
      </c>
      <c r="AA307" s="3" t="str">
        <f t="shared" si="147"/>
        <v/>
      </c>
      <c r="AC307" s="3" t="str">
        <f t="shared" si="148"/>
        <v/>
      </c>
      <c r="AE307" s="3" t="str">
        <f t="shared" si="149"/>
        <v/>
      </c>
      <c r="AG307" s="3" t="str">
        <f t="shared" si="150"/>
        <v/>
      </c>
      <c r="AI307" s="3" t="str">
        <f t="shared" si="151"/>
        <v/>
      </c>
      <c r="AJ307" s="3" t="str">
        <f t="shared" si="152"/>
        <v/>
      </c>
      <c r="AL307" s="3" t="str">
        <f t="shared" si="153"/>
        <v/>
      </c>
      <c r="AN307" s="3" t="str">
        <f t="shared" si="154"/>
        <v/>
      </c>
      <c r="AP307" s="3" t="str">
        <f t="shared" si="155"/>
        <v/>
      </c>
      <c r="AR307" s="3" t="str">
        <f t="shared" si="156"/>
        <v/>
      </c>
      <c r="AT307" s="3" t="str">
        <f t="shared" si="157"/>
        <v/>
      </c>
      <c r="AU307" s="3" t="str">
        <f t="shared" si="158"/>
        <v/>
      </c>
      <c r="AW307" s="3" t="str">
        <f t="shared" si="159"/>
        <v/>
      </c>
      <c r="AY307" s="3" t="str">
        <f t="shared" si="160"/>
        <v/>
      </c>
      <c r="BA307" s="3" t="str">
        <f t="shared" si="161"/>
        <v/>
      </c>
      <c r="BB307" s="3" t="str">
        <f t="shared" si="162"/>
        <v/>
      </c>
      <c r="BD307" s="3" t="str">
        <f t="shared" si="163"/>
        <v/>
      </c>
      <c r="BF307" s="3" t="str">
        <f t="shared" si="164"/>
        <v/>
      </c>
      <c r="BH307" s="3" t="str">
        <f t="shared" si="165"/>
        <v/>
      </c>
      <c r="BI307" s="3" t="str">
        <f t="shared" si="166"/>
        <v/>
      </c>
      <c r="BJ307" s="3" t="str">
        <f t="shared" si="136"/>
        <v/>
      </c>
    </row>
    <row r="308" spans="1:62" ht="15" x14ac:dyDescent="0.2">
      <c r="A308" s="3" t="s">
        <v>2413</v>
      </c>
      <c r="B308" s="21" t="s">
        <v>3137</v>
      </c>
      <c r="G308" s="3">
        <f t="shared" si="137"/>
        <v>-0.25</v>
      </c>
      <c r="I308" s="3">
        <f t="shared" si="138"/>
        <v>-0.25</v>
      </c>
      <c r="K308" s="3">
        <f t="shared" si="139"/>
        <v>-0.25</v>
      </c>
      <c r="L308" s="3" t="str">
        <f t="shared" si="140"/>
        <v/>
      </c>
      <c r="N308" s="3">
        <f t="shared" ref="N308:P323" si="169">(M308-1)/4</f>
        <v>-0.25</v>
      </c>
      <c r="P308" s="3">
        <f t="shared" si="169"/>
        <v>-0.25</v>
      </c>
      <c r="R308" s="3">
        <f t="shared" si="142"/>
        <v>-0.25</v>
      </c>
      <c r="S308" s="3" t="str">
        <f t="shared" si="143"/>
        <v/>
      </c>
      <c r="U308" s="3" t="str">
        <f t="shared" si="144"/>
        <v/>
      </c>
      <c r="W308" s="3" t="str">
        <f t="shared" si="145"/>
        <v/>
      </c>
      <c r="Y308" s="3" t="str">
        <f t="shared" si="146"/>
        <v/>
      </c>
      <c r="AA308" s="3" t="str">
        <f t="shared" si="147"/>
        <v/>
      </c>
      <c r="AC308" s="3" t="str">
        <f t="shared" si="148"/>
        <v/>
      </c>
      <c r="AE308" s="3" t="str">
        <f t="shared" si="149"/>
        <v/>
      </c>
      <c r="AG308" s="3" t="str">
        <f t="shared" si="150"/>
        <v/>
      </c>
      <c r="AI308" s="3" t="str">
        <f t="shared" si="151"/>
        <v/>
      </c>
      <c r="AJ308" s="3" t="str">
        <f t="shared" si="152"/>
        <v/>
      </c>
      <c r="AL308" s="3" t="str">
        <f t="shared" si="153"/>
        <v/>
      </c>
      <c r="AN308" s="3" t="str">
        <f t="shared" si="154"/>
        <v/>
      </c>
      <c r="AP308" s="3" t="str">
        <f t="shared" si="155"/>
        <v/>
      </c>
      <c r="AR308" s="3" t="str">
        <f t="shared" si="156"/>
        <v/>
      </c>
      <c r="AT308" s="3" t="str">
        <f t="shared" si="157"/>
        <v/>
      </c>
      <c r="AU308" s="3" t="str">
        <f t="shared" si="158"/>
        <v/>
      </c>
      <c r="AW308" s="3" t="str">
        <f t="shared" si="159"/>
        <v/>
      </c>
      <c r="AY308" s="3" t="str">
        <f t="shared" si="160"/>
        <v/>
      </c>
      <c r="BA308" s="3" t="str">
        <f t="shared" si="161"/>
        <v/>
      </c>
      <c r="BB308" s="3" t="str">
        <f t="shared" si="162"/>
        <v/>
      </c>
      <c r="BD308" s="3" t="str">
        <f t="shared" si="163"/>
        <v/>
      </c>
      <c r="BF308" s="3" t="str">
        <f t="shared" si="164"/>
        <v/>
      </c>
      <c r="BH308" s="3" t="str">
        <f t="shared" si="165"/>
        <v/>
      </c>
      <c r="BI308" s="3" t="str">
        <f t="shared" si="166"/>
        <v/>
      </c>
      <c r="BJ308" s="3" t="str">
        <f t="shared" si="136"/>
        <v/>
      </c>
    </row>
    <row r="309" spans="1:62" ht="15" x14ac:dyDescent="0.2">
      <c r="A309" s="3" t="s">
        <v>2536</v>
      </c>
      <c r="B309" s="21" t="s">
        <v>3137</v>
      </c>
      <c r="C309" s="3">
        <v>57577</v>
      </c>
      <c r="D309" s="3" t="s">
        <v>144</v>
      </c>
      <c r="E309" s="3" t="s">
        <v>402</v>
      </c>
      <c r="F309" s="3">
        <v>4</v>
      </c>
      <c r="G309" s="3">
        <f t="shared" si="137"/>
        <v>0.75</v>
      </c>
      <c r="H309" s="3">
        <v>5</v>
      </c>
      <c r="I309" s="3">
        <f t="shared" si="138"/>
        <v>1</v>
      </c>
      <c r="J309" s="3">
        <v>4</v>
      </c>
      <c r="K309" s="3">
        <f t="shared" si="139"/>
        <v>0.75</v>
      </c>
      <c r="L309" s="3">
        <f t="shared" si="140"/>
        <v>0.83333333333333337</v>
      </c>
      <c r="M309" s="3">
        <v>5</v>
      </c>
      <c r="N309" s="3">
        <f t="shared" si="169"/>
        <v>1</v>
      </c>
      <c r="O309" s="3">
        <v>5</v>
      </c>
      <c r="P309" s="3">
        <f t="shared" si="169"/>
        <v>1</v>
      </c>
      <c r="Q309" s="3">
        <v>5</v>
      </c>
      <c r="R309" s="3">
        <f t="shared" si="142"/>
        <v>1</v>
      </c>
      <c r="S309" s="3">
        <f t="shared" si="143"/>
        <v>1</v>
      </c>
      <c r="T309" s="3">
        <v>0</v>
      </c>
      <c r="U309" s="3">
        <f t="shared" si="144"/>
        <v>-0.2</v>
      </c>
      <c r="V309" s="3">
        <v>1</v>
      </c>
      <c r="W309" s="3">
        <f t="shared" si="145"/>
        <v>0</v>
      </c>
      <c r="X309" s="3">
        <v>0</v>
      </c>
      <c r="Y309" s="3">
        <f t="shared" si="146"/>
        <v>-0.2</v>
      </c>
      <c r="Z309" s="3">
        <v>0</v>
      </c>
      <c r="AA309" s="3">
        <f t="shared" si="147"/>
        <v>-0.2</v>
      </c>
      <c r="AB309" s="3">
        <v>0</v>
      </c>
      <c r="AC309" s="3">
        <f t="shared" si="148"/>
        <v>-0.2</v>
      </c>
      <c r="AD309" s="3">
        <v>0</v>
      </c>
      <c r="AE309" s="3">
        <f t="shared" si="149"/>
        <v>-0.2</v>
      </c>
      <c r="AF309" s="3">
        <v>0</v>
      </c>
      <c r="AG309" s="3">
        <f t="shared" si="150"/>
        <v>-0.2</v>
      </c>
      <c r="AH309" s="3">
        <v>0</v>
      </c>
      <c r="AI309" s="3">
        <f t="shared" si="151"/>
        <v>-0.2</v>
      </c>
      <c r="AJ309" s="3">
        <f t="shared" si="152"/>
        <v>-0.17499999999999999</v>
      </c>
      <c r="AK309" s="3">
        <v>1</v>
      </c>
      <c r="AL309" s="3">
        <f t="shared" si="153"/>
        <v>0</v>
      </c>
      <c r="AM309" s="3">
        <v>0</v>
      </c>
      <c r="AN309" s="3">
        <f t="shared" si="154"/>
        <v>-0.2</v>
      </c>
      <c r="AO309" s="3">
        <v>0</v>
      </c>
      <c r="AP309" s="3">
        <f t="shared" si="155"/>
        <v>-0.2</v>
      </c>
      <c r="AQ309" s="3">
        <v>1</v>
      </c>
      <c r="AR309" s="3">
        <f t="shared" si="156"/>
        <v>0</v>
      </c>
      <c r="AS309" s="3">
        <v>0</v>
      </c>
      <c r="AT309" s="3">
        <f t="shared" si="157"/>
        <v>-0.2</v>
      </c>
      <c r="AU309" s="3">
        <f t="shared" si="158"/>
        <v>-0.12000000000000002</v>
      </c>
      <c r="AV309" s="3">
        <v>2</v>
      </c>
      <c r="AW309" s="3">
        <f t="shared" si="159"/>
        <v>0.5</v>
      </c>
      <c r="AX309" s="3">
        <v>3</v>
      </c>
      <c r="AY309" s="3">
        <f t="shared" si="160"/>
        <v>1</v>
      </c>
      <c r="AZ309" s="3">
        <v>1</v>
      </c>
      <c r="BA309" s="3">
        <f t="shared" si="161"/>
        <v>0</v>
      </c>
      <c r="BB309" s="3">
        <f t="shared" si="162"/>
        <v>0.5</v>
      </c>
      <c r="BC309" s="3">
        <v>0</v>
      </c>
      <c r="BD309" s="3">
        <f t="shared" si="163"/>
        <v>-0.5</v>
      </c>
      <c r="BE309" s="3">
        <v>1</v>
      </c>
      <c r="BF309" s="3">
        <f t="shared" si="164"/>
        <v>0</v>
      </c>
      <c r="BG309" s="3">
        <v>0</v>
      </c>
      <c r="BH309" s="3">
        <f t="shared" si="165"/>
        <v>-0.5</v>
      </c>
      <c r="BI309" s="3">
        <f t="shared" si="166"/>
        <v>-0.33333333333333331</v>
      </c>
      <c r="BJ309" s="3">
        <f t="shared" si="136"/>
        <v>0.28416666666666662</v>
      </c>
    </row>
    <row r="310" spans="1:62" ht="15" x14ac:dyDescent="0.2">
      <c r="A310" s="3" t="s">
        <v>2543</v>
      </c>
      <c r="B310" s="21" t="s">
        <v>3137</v>
      </c>
      <c r="C310" s="3" t="s">
        <v>225</v>
      </c>
      <c r="D310" s="3" t="s">
        <v>124</v>
      </c>
      <c r="E310" s="3" t="s">
        <v>125</v>
      </c>
      <c r="G310" s="3">
        <f t="shared" si="137"/>
        <v>-0.25</v>
      </c>
      <c r="I310" s="3">
        <f t="shared" si="138"/>
        <v>-0.25</v>
      </c>
      <c r="K310" s="3">
        <f t="shared" si="139"/>
        <v>-0.25</v>
      </c>
      <c r="L310" s="3" t="str">
        <f t="shared" si="140"/>
        <v/>
      </c>
      <c r="N310" s="3">
        <f t="shared" si="169"/>
        <v>-0.25</v>
      </c>
      <c r="P310" s="3">
        <f t="shared" si="169"/>
        <v>-0.25</v>
      </c>
      <c r="R310" s="3">
        <f t="shared" si="142"/>
        <v>-0.25</v>
      </c>
      <c r="S310" s="3" t="str">
        <f t="shared" si="143"/>
        <v/>
      </c>
      <c r="U310" s="3" t="str">
        <f t="shared" si="144"/>
        <v/>
      </c>
      <c r="W310" s="3" t="str">
        <f t="shared" si="145"/>
        <v/>
      </c>
      <c r="Y310" s="3" t="str">
        <f t="shared" si="146"/>
        <v/>
      </c>
      <c r="AA310" s="3" t="str">
        <f t="shared" si="147"/>
        <v/>
      </c>
      <c r="AC310" s="3" t="str">
        <f t="shared" si="148"/>
        <v/>
      </c>
      <c r="AE310" s="3" t="str">
        <f t="shared" si="149"/>
        <v/>
      </c>
      <c r="AG310" s="3" t="str">
        <f t="shared" si="150"/>
        <v/>
      </c>
      <c r="AI310" s="3" t="str">
        <f t="shared" si="151"/>
        <v/>
      </c>
      <c r="AJ310" s="3" t="str">
        <f t="shared" si="152"/>
        <v/>
      </c>
      <c r="AL310" s="3" t="str">
        <f t="shared" si="153"/>
        <v/>
      </c>
      <c r="AN310" s="3" t="str">
        <f t="shared" si="154"/>
        <v/>
      </c>
      <c r="AP310" s="3" t="str">
        <f t="shared" si="155"/>
        <v/>
      </c>
      <c r="AR310" s="3" t="str">
        <f t="shared" si="156"/>
        <v/>
      </c>
      <c r="AT310" s="3" t="str">
        <f t="shared" si="157"/>
        <v/>
      </c>
      <c r="AU310" s="3" t="str">
        <f t="shared" si="158"/>
        <v/>
      </c>
      <c r="AW310" s="3" t="str">
        <f t="shared" si="159"/>
        <v/>
      </c>
      <c r="AY310" s="3" t="str">
        <f t="shared" si="160"/>
        <v/>
      </c>
      <c r="BA310" s="3" t="str">
        <f t="shared" si="161"/>
        <v/>
      </c>
      <c r="BB310" s="3" t="str">
        <f t="shared" si="162"/>
        <v/>
      </c>
      <c r="BD310" s="3" t="str">
        <f t="shared" si="163"/>
        <v/>
      </c>
      <c r="BF310" s="3" t="str">
        <f t="shared" si="164"/>
        <v/>
      </c>
      <c r="BH310" s="3" t="str">
        <f t="shared" si="165"/>
        <v/>
      </c>
      <c r="BI310" s="3" t="str">
        <f t="shared" si="166"/>
        <v/>
      </c>
      <c r="BJ310" s="3" t="str">
        <f t="shared" si="136"/>
        <v/>
      </c>
    </row>
    <row r="311" spans="1:62" ht="15" x14ac:dyDescent="0.2">
      <c r="A311" s="3" t="s">
        <v>2544</v>
      </c>
      <c r="B311" s="21" t="s">
        <v>3150</v>
      </c>
      <c r="C311" s="3" t="s">
        <v>2545</v>
      </c>
      <c r="D311" s="3" t="s">
        <v>113</v>
      </c>
      <c r="E311" s="3" t="s">
        <v>2546</v>
      </c>
      <c r="F311" s="3">
        <v>3</v>
      </c>
      <c r="G311" s="3">
        <f t="shared" si="137"/>
        <v>0.5</v>
      </c>
      <c r="H311" s="3">
        <v>5</v>
      </c>
      <c r="I311" s="3">
        <f t="shared" si="138"/>
        <v>1</v>
      </c>
      <c r="J311" s="3">
        <v>4</v>
      </c>
      <c r="K311" s="3">
        <f t="shared" si="139"/>
        <v>0.75</v>
      </c>
      <c r="L311" s="3">
        <f t="shared" si="140"/>
        <v>0.75</v>
      </c>
      <c r="M311" s="3">
        <v>5</v>
      </c>
      <c r="N311" s="3">
        <f t="shared" si="169"/>
        <v>1</v>
      </c>
      <c r="O311" s="3">
        <v>5</v>
      </c>
      <c r="P311" s="3">
        <f t="shared" si="169"/>
        <v>1</v>
      </c>
      <c r="Q311" s="3">
        <v>5</v>
      </c>
      <c r="R311" s="3">
        <f t="shared" si="142"/>
        <v>1</v>
      </c>
      <c r="S311" s="3">
        <f t="shared" si="143"/>
        <v>1</v>
      </c>
      <c r="T311" s="3">
        <v>6</v>
      </c>
      <c r="U311" s="3">
        <f t="shared" si="144"/>
        <v>1</v>
      </c>
      <c r="V311" s="3">
        <v>3</v>
      </c>
      <c r="W311" s="3">
        <f t="shared" si="145"/>
        <v>0.4</v>
      </c>
      <c r="X311" s="3">
        <v>6</v>
      </c>
      <c r="Y311" s="3">
        <f t="shared" si="146"/>
        <v>1</v>
      </c>
      <c r="Z311" s="3">
        <v>2</v>
      </c>
      <c r="AA311" s="3">
        <f t="shared" si="147"/>
        <v>0.2</v>
      </c>
      <c r="AB311" s="3">
        <v>4</v>
      </c>
      <c r="AC311" s="3">
        <f t="shared" si="148"/>
        <v>0.6</v>
      </c>
      <c r="AD311" s="3">
        <v>0</v>
      </c>
      <c r="AE311" s="3">
        <f t="shared" si="149"/>
        <v>-0.2</v>
      </c>
      <c r="AF311" s="3">
        <v>0</v>
      </c>
      <c r="AG311" s="3">
        <f t="shared" si="150"/>
        <v>-0.2</v>
      </c>
      <c r="AH311" s="3">
        <v>0</v>
      </c>
      <c r="AI311" s="3">
        <f t="shared" si="151"/>
        <v>-0.2</v>
      </c>
      <c r="AJ311" s="3">
        <f t="shared" si="152"/>
        <v>0.32499999999999996</v>
      </c>
      <c r="AK311" s="3">
        <v>4</v>
      </c>
      <c r="AL311" s="3">
        <f t="shared" si="153"/>
        <v>0.6</v>
      </c>
      <c r="AM311" s="3">
        <v>1</v>
      </c>
      <c r="AN311" s="3">
        <f t="shared" si="154"/>
        <v>0</v>
      </c>
      <c r="AO311" s="3">
        <v>6</v>
      </c>
      <c r="AP311" s="3">
        <f t="shared" si="155"/>
        <v>1</v>
      </c>
      <c r="AQ311" s="3">
        <v>6</v>
      </c>
      <c r="AR311" s="3">
        <f t="shared" si="156"/>
        <v>1</v>
      </c>
      <c r="AS311" s="3">
        <v>6</v>
      </c>
      <c r="AT311" s="3">
        <f t="shared" si="157"/>
        <v>1</v>
      </c>
      <c r="AU311" s="3">
        <f t="shared" si="158"/>
        <v>0.72</v>
      </c>
      <c r="AV311" s="3">
        <v>2</v>
      </c>
      <c r="AW311" s="3">
        <f t="shared" si="159"/>
        <v>0.5</v>
      </c>
      <c r="AX311" s="3">
        <v>3</v>
      </c>
      <c r="AY311" s="3">
        <f t="shared" si="160"/>
        <v>1</v>
      </c>
      <c r="AZ311" s="3">
        <v>3</v>
      </c>
      <c r="BA311" s="3">
        <f t="shared" si="161"/>
        <v>1</v>
      </c>
      <c r="BB311" s="3">
        <f t="shared" si="162"/>
        <v>0.83333333333333337</v>
      </c>
      <c r="BC311" s="3">
        <v>1</v>
      </c>
      <c r="BD311" s="3">
        <f t="shared" si="163"/>
        <v>0</v>
      </c>
      <c r="BE311" s="3">
        <v>2</v>
      </c>
      <c r="BF311" s="3">
        <f t="shared" si="164"/>
        <v>0.5</v>
      </c>
      <c r="BG311" s="3">
        <v>0</v>
      </c>
      <c r="BH311" s="3">
        <f t="shared" si="165"/>
        <v>-0.5</v>
      </c>
      <c r="BI311" s="3">
        <f t="shared" si="166"/>
        <v>0</v>
      </c>
      <c r="BJ311" s="3">
        <f t="shared" si="136"/>
        <v>0.60472222222222227</v>
      </c>
    </row>
    <row r="312" spans="1:62" ht="15" x14ac:dyDescent="0.2">
      <c r="A312" s="3" t="s">
        <v>2552</v>
      </c>
      <c r="B312" s="21" t="s">
        <v>3149</v>
      </c>
      <c r="C312" s="3" t="s">
        <v>2553</v>
      </c>
      <c r="D312" s="3" t="s">
        <v>113</v>
      </c>
      <c r="E312" s="3" t="s">
        <v>2554</v>
      </c>
      <c r="F312" s="3">
        <v>2</v>
      </c>
      <c r="G312" s="3">
        <f t="shared" si="137"/>
        <v>0.25</v>
      </c>
      <c r="H312" s="3">
        <v>3</v>
      </c>
      <c r="I312" s="3">
        <f t="shared" si="138"/>
        <v>0.5</v>
      </c>
      <c r="J312" s="3">
        <v>4</v>
      </c>
      <c r="K312" s="3">
        <f t="shared" si="139"/>
        <v>0.75</v>
      </c>
      <c r="L312" s="3">
        <f t="shared" si="140"/>
        <v>0.5</v>
      </c>
      <c r="M312" s="3">
        <v>4</v>
      </c>
      <c r="N312" s="3">
        <f t="shared" si="169"/>
        <v>0.75</v>
      </c>
      <c r="O312" s="3">
        <v>2</v>
      </c>
      <c r="P312" s="3">
        <f t="shared" si="169"/>
        <v>0.25</v>
      </c>
      <c r="Q312" s="3">
        <v>3</v>
      </c>
      <c r="R312" s="3">
        <f t="shared" si="142"/>
        <v>0.5</v>
      </c>
      <c r="S312" s="3">
        <f t="shared" si="143"/>
        <v>0.5</v>
      </c>
      <c r="T312" s="3">
        <v>1</v>
      </c>
      <c r="U312" s="3">
        <f t="shared" si="144"/>
        <v>0</v>
      </c>
      <c r="V312" s="3">
        <v>0</v>
      </c>
      <c r="W312" s="3">
        <f t="shared" si="145"/>
        <v>-0.2</v>
      </c>
      <c r="X312" s="3">
        <v>0</v>
      </c>
      <c r="Y312" s="3">
        <f t="shared" si="146"/>
        <v>-0.2</v>
      </c>
      <c r="Z312" s="3">
        <v>0</v>
      </c>
      <c r="AA312" s="3">
        <f t="shared" si="147"/>
        <v>-0.2</v>
      </c>
      <c r="AB312" s="3">
        <v>0</v>
      </c>
      <c r="AC312" s="3">
        <f t="shared" si="148"/>
        <v>-0.2</v>
      </c>
      <c r="AD312" s="3">
        <v>0</v>
      </c>
      <c r="AE312" s="3">
        <f t="shared" si="149"/>
        <v>-0.2</v>
      </c>
      <c r="AF312" s="3">
        <v>0</v>
      </c>
      <c r="AG312" s="3">
        <f t="shared" si="150"/>
        <v>-0.2</v>
      </c>
      <c r="AH312" s="3">
        <v>0</v>
      </c>
      <c r="AI312" s="3">
        <f t="shared" si="151"/>
        <v>-0.2</v>
      </c>
      <c r="AJ312" s="3">
        <f t="shared" si="152"/>
        <v>-0.17499999999999999</v>
      </c>
      <c r="AK312" s="3">
        <v>0</v>
      </c>
      <c r="AL312" s="3">
        <f t="shared" si="153"/>
        <v>-0.2</v>
      </c>
      <c r="AM312" s="3">
        <v>0</v>
      </c>
      <c r="AN312" s="3">
        <f t="shared" si="154"/>
        <v>-0.2</v>
      </c>
      <c r="AO312" s="3">
        <v>0</v>
      </c>
      <c r="AP312" s="3">
        <f t="shared" si="155"/>
        <v>-0.2</v>
      </c>
      <c r="AQ312" s="3">
        <v>0</v>
      </c>
      <c r="AR312" s="3">
        <f t="shared" si="156"/>
        <v>-0.2</v>
      </c>
      <c r="AS312" s="3">
        <v>0</v>
      </c>
      <c r="AT312" s="3">
        <f t="shared" si="157"/>
        <v>-0.2</v>
      </c>
      <c r="AU312" s="3">
        <f t="shared" si="158"/>
        <v>-0.2</v>
      </c>
      <c r="AV312" s="3">
        <v>3</v>
      </c>
      <c r="AW312" s="3">
        <f t="shared" si="159"/>
        <v>1</v>
      </c>
      <c r="AX312" s="3">
        <v>3</v>
      </c>
      <c r="AY312" s="3">
        <f t="shared" si="160"/>
        <v>1</v>
      </c>
      <c r="AZ312" s="3">
        <v>0</v>
      </c>
      <c r="BA312" s="3">
        <f t="shared" si="161"/>
        <v>-0.5</v>
      </c>
      <c r="BB312" s="3">
        <f t="shared" si="162"/>
        <v>0.5</v>
      </c>
      <c r="BC312" s="3">
        <v>0</v>
      </c>
      <c r="BD312" s="3">
        <f t="shared" si="163"/>
        <v>-0.5</v>
      </c>
      <c r="BE312" s="3">
        <v>3</v>
      </c>
      <c r="BF312" s="3">
        <f t="shared" si="164"/>
        <v>1</v>
      </c>
      <c r="BG312" s="3">
        <v>2</v>
      </c>
      <c r="BH312" s="3">
        <f t="shared" si="165"/>
        <v>0.5</v>
      </c>
      <c r="BI312" s="3">
        <f t="shared" si="166"/>
        <v>0.33333333333333331</v>
      </c>
      <c r="BJ312" s="3">
        <f t="shared" si="136"/>
        <v>0.24305555555555555</v>
      </c>
    </row>
    <row r="313" spans="1:62" ht="15" x14ac:dyDescent="0.2">
      <c r="A313" s="3" t="s">
        <v>2562</v>
      </c>
      <c r="B313" s="21" t="s">
        <v>3150</v>
      </c>
      <c r="C313" s="3" t="s">
        <v>2563</v>
      </c>
      <c r="D313" s="3" t="s">
        <v>124</v>
      </c>
      <c r="E313" s="3" t="s">
        <v>242</v>
      </c>
      <c r="F313" s="3">
        <v>3</v>
      </c>
      <c r="G313" s="3">
        <f t="shared" si="137"/>
        <v>0.5</v>
      </c>
      <c r="H313" s="3">
        <v>4</v>
      </c>
      <c r="I313" s="3">
        <f t="shared" si="138"/>
        <v>0.75</v>
      </c>
      <c r="J313" s="3">
        <v>3</v>
      </c>
      <c r="K313" s="3">
        <f t="shared" si="139"/>
        <v>0.5</v>
      </c>
      <c r="L313" s="3">
        <f t="shared" si="140"/>
        <v>0.58333333333333337</v>
      </c>
      <c r="M313" s="3">
        <v>3</v>
      </c>
      <c r="N313" s="3">
        <f t="shared" si="169"/>
        <v>0.5</v>
      </c>
      <c r="O313" s="3">
        <v>4</v>
      </c>
      <c r="P313" s="3">
        <f t="shared" si="169"/>
        <v>0.75</v>
      </c>
      <c r="Q313" s="3">
        <v>4</v>
      </c>
      <c r="R313" s="3">
        <f t="shared" si="142"/>
        <v>0.75</v>
      </c>
      <c r="S313" s="3">
        <f t="shared" si="143"/>
        <v>0.66666666666666663</v>
      </c>
      <c r="T313" s="3">
        <v>1</v>
      </c>
      <c r="U313" s="3">
        <f t="shared" si="144"/>
        <v>0</v>
      </c>
      <c r="V313" s="3">
        <v>0</v>
      </c>
      <c r="W313" s="3">
        <f t="shared" si="145"/>
        <v>-0.2</v>
      </c>
      <c r="X313" s="3">
        <v>1</v>
      </c>
      <c r="Y313" s="3">
        <f t="shared" si="146"/>
        <v>0</v>
      </c>
      <c r="Z313" s="3">
        <v>0</v>
      </c>
      <c r="AA313" s="3">
        <f t="shared" si="147"/>
        <v>-0.2</v>
      </c>
      <c r="AB313" s="3">
        <v>1</v>
      </c>
      <c r="AC313" s="3">
        <f t="shared" si="148"/>
        <v>0</v>
      </c>
      <c r="AD313" s="3">
        <v>0</v>
      </c>
      <c r="AE313" s="3">
        <f t="shared" si="149"/>
        <v>-0.2</v>
      </c>
      <c r="AF313" s="3">
        <v>1</v>
      </c>
      <c r="AG313" s="3">
        <f t="shared" si="150"/>
        <v>0</v>
      </c>
      <c r="AH313" s="3">
        <v>0</v>
      </c>
      <c r="AI313" s="3">
        <f t="shared" si="151"/>
        <v>-0.2</v>
      </c>
      <c r="AJ313" s="3">
        <f t="shared" si="152"/>
        <v>-0.1</v>
      </c>
      <c r="AK313" s="3">
        <v>1</v>
      </c>
      <c r="AL313" s="3">
        <f t="shared" si="153"/>
        <v>0</v>
      </c>
      <c r="AM313" s="3">
        <v>0</v>
      </c>
      <c r="AN313" s="3">
        <f t="shared" si="154"/>
        <v>-0.2</v>
      </c>
      <c r="AO313" s="3">
        <v>1</v>
      </c>
      <c r="AP313" s="3">
        <f t="shared" si="155"/>
        <v>0</v>
      </c>
      <c r="AQ313" s="3">
        <v>1</v>
      </c>
      <c r="AR313" s="3">
        <f t="shared" si="156"/>
        <v>0</v>
      </c>
      <c r="AS313" s="3">
        <v>0</v>
      </c>
      <c r="AT313" s="3">
        <f t="shared" si="157"/>
        <v>-0.2</v>
      </c>
      <c r="AU313" s="3">
        <f t="shared" si="158"/>
        <v>-0.08</v>
      </c>
      <c r="AV313" s="3">
        <v>3</v>
      </c>
      <c r="AW313" s="3">
        <f t="shared" si="159"/>
        <v>1</v>
      </c>
      <c r="AX313" s="3">
        <v>3</v>
      </c>
      <c r="AY313" s="3">
        <f t="shared" si="160"/>
        <v>1</v>
      </c>
      <c r="AZ313" s="3">
        <v>3</v>
      </c>
      <c r="BA313" s="3">
        <f t="shared" si="161"/>
        <v>1</v>
      </c>
      <c r="BB313" s="3">
        <f t="shared" si="162"/>
        <v>1</v>
      </c>
      <c r="BC313" s="3">
        <v>0</v>
      </c>
      <c r="BD313" s="3">
        <f t="shared" si="163"/>
        <v>-0.5</v>
      </c>
      <c r="BE313" s="3">
        <v>3</v>
      </c>
      <c r="BF313" s="3">
        <f t="shared" si="164"/>
        <v>1</v>
      </c>
      <c r="BG313" s="3">
        <v>1</v>
      </c>
      <c r="BH313" s="3">
        <f t="shared" si="165"/>
        <v>0</v>
      </c>
      <c r="BI313" s="3">
        <f t="shared" si="166"/>
        <v>0.16666666666666666</v>
      </c>
      <c r="BJ313" s="3">
        <f t="shared" si="136"/>
        <v>0.37277777777777771</v>
      </c>
    </row>
    <row r="314" spans="1:62" ht="15" x14ac:dyDescent="0.2">
      <c r="A314" s="3" t="s">
        <v>2570</v>
      </c>
      <c r="B314" s="21" t="s">
        <v>3152</v>
      </c>
      <c r="C314" s="3" t="s">
        <v>2571</v>
      </c>
      <c r="D314" s="3" t="s">
        <v>144</v>
      </c>
      <c r="E314" s="3" t="s">
        <v>323</v>
      </c>
      <c r="F314" s="3">
        <v>5</v>
      </c>
      <c r="G314" s="3">
        <f t="shared" si="137"/>
        <v>1</v>
      </c>
      <c r="H314" s="3">
        <v>5</v>
      </c>
      <c r="I314" s="3">
        <f t="shared" si="138"/>
        <v>1</v>
      </c>
      <c r="J314" s="3">
        <v>4</v>
      </c>
      <c r="K314" s="3">
        <f t="shared" si="139"/>
        <v>0.75</v>
      </c>
      <c r="L314" s="3">
        <f t="shared" si="140"/>
        <v>0.91666666666666663</v>
      </c>
      <c r="M314" s="3">
        <v>5</v>
      </c>
      <c r="N314" s="3">
        <f t="shared" si="169"/>
        <v>1</v>
      </c>
      <c r="O314" s="3">
        <v>4</v>
      </c>
      <c r="P314" s="3">
        <f t="shared" si="169"/>
        <v>0.75</v>
      </c>
      <c r="Q314" s="3">
        <v>5</v>
      </c>
      <c r="R314" s="3">
        <f t="shared" si="142"/>
        <v>1</v>
      </c>
      <c r="S314" s="3">
        <f t="shared" si="143"/>
        <v>0.91666666666666663</v>
      </c>
      <c r="T314" s="3">
        <v>2</v>
      </c>
      <c r="U314" s="3">
        <f t="shared" si="144"/>
        <v>0.2</v>
      </c>
      <c r="V314" s="3">
        <v>0</v>
      </c>
      <c r="W314" s="3">
        <f t="shared" si="145"/>
        <v>-0.2</v>
      </c>
      <c r="X314" s="3">
        <v>1</v>
      </c>
      <c r="Y314" s="3">
        <f t="shared" si="146"/>
        <v>0</v>
      </c>
      <c r="Z314" s="3">
        <v>1</v>
      </c>
      <c r="AA314" s="3">
        <f t="shared" si="147"/>
        <v>0</v>
      </c>
      <c r="AB314" s="3">
        <v>1</v>
      </c>
      <c r="AC314" s="3">
        <f t="shared" si="148"/>
        <v>0</v>
      </c>
      <c r="AD314" s="3">
        <v>0</v>
      </c>
      <c r="AE314" s="3">
        <f t="shared" si="149"/>
        <v>-0.2</v>
      </c>
      <c r="AF314" s="3">
        <v>0</v>
      </c>
      <c r="AG314" s="3">
        <f t="shared" si="150"/>
        <v>-0.2</v>
      </c>
      <c r="AH314" s="3">
        <v>1</v>
      </c>
      <c r="AI314" s="3">
        <f t="shared" si="151"/>
        <v>0</v>
      </c>
      <c r="AJ314" s="3">
        <f t="shared" si="152"/>
        <v>-0.05</v>
      </c>
      <c r="AK314" s="3">
        <v>0</v>
      </c>
      <c r="AL314" s="3">
        <f t="shared" si="153"/>
        <v>-0.2</v>
      </c>
      <c r="AM314" s="3">
        <v>0</v>
      </c>
      <c r="AN314" s="3">
        <f t="shared" si="154"/>
        <v>-0.2</v>
      </c>
      <c r="AO314" s="3">
        <v>3</v>
      </c>
      <c r="AP314" s="3">
        <f t="shared" si="155"/>
        <v>0.4</v>
      </c>
      <c r="AQ314" s="3">
        <v>0</v>
      </c>
      <c r="AR314" s="3">
        <f t="shared" si="156"/>
        <v>-0.2</v>
      </c>
      <c r="AS314" s="3">
        <v>4</v>
      </c>
      <c r="AT314" s="3">
        <f t="shared" si="157"/>
        <v>0.6</v>
      </c>
      <c r="AU314" s="3">
        <f t="shared" si="158"/>
        <v>7.9999999999999988E-2</v>
      </c>
      <c r="AV314" s="3">
        <v>2</v>
      </c>
      <c r="AW314" s="3">
        <f t="shared" si="159"/>
        <v>0.5</v>
      </c>
      <c r="AX314" s="3">
        <v>2</v>
      </c>
      <c r="AY314" s="3">
        <f t="shared" si="160"/>
        <v>0.5</v>
      </c>
      <c r="AZ314" s="3">
        <v>2</v>
      </c>
      <c r="BA314" s="3">
        <f t="shared" si="161"/>
        <v>0.5</v>
      </c>
      <c r="BB314" s="3">
        <f t="shared" si="162"/>
        <v>0.5</v>
      </c>
      <c r="BC314" s="3">
        <v>2</v>
      </c>
      <c r="BD314" s="3">
        <f t="shared" si="163"/>
        <v>0.5</v>
      </c>
      <c r="BE314" s="3">
        <v>3</v>
      </c>
      <c r="BF314" s="3">
        <f t="shared" si="164"/>
        <v>1</v>
      </c>
      <c r="BG314" s="3">
        <v>1</v>
      </c>
      <c r="BH314" s="3">
        <f t="shared" si="165"/>
        <v>0</v>
      </c>
      <c r="BI314" s="3">
        <f t="shared" si="166"/>
        <v>0.5</v>
      </c>
      <c r="BJ314" s="3">
        <f t="shared" si="136"/>
        <v>0.47722222222222221</v>
      </c>
    </row>
    <row r="315" spans="1:62" ht="15" x14ac:dyDescent="0.2">
      <c r="A315" s="3" t="s">
        <v>2580</v>
      </c>
      <c r="B315" s="21" t="s">
        <v>3153</v>
      </c>
      <c r="C315" s="3" t="s">
        <v>2581</v>
      </c>
      <c r="D315" s="3" t="s">
        <v>144</v>
      </c>
      <c r="E315" s="3" t="s">
        <v>2582</v>
      </c>
      <c r="F315" s="3">
        <v>4</v>
      </c>
      <c r="G315" s="3">
        <f t="shared" si="137"/>
        <v>0.75</v>
      </c>
      <c r="H315" s="3">
        <v>5</v>
      </c>
      <c r="I315" s="3">
        <f t="shared" si="138"/>
        <v>1</v>
      </c>
      <c r="J315" s="3">
        <v>1</v>
      </c>
      <c r="K315" s="3">
        <f t="shared" si="139"/>
        <v>0</v>
      </c>
      <c r="L315" s="3">
        <f t="shared" si="140"/>
        <v>0.58333333333333337</v>
      </c>
      <c r="M315" s="3">
        <v>5</v>
      </c>
      <c r="N315" s="3">
        <f t="shared" si="169"/>
        <v>1</v>
      </c>
      <c r="O315" s="3">
        <v>5</v>
      </c>
      <c r="P315" s="3">
        <f t="shared" si="169"/>
        <v>1</v>
      </c>
      <c r="Q315" s="3">
        <v>4</v>
      </c>
      <c r="R315" s="3">
        <f t="shared" si="142"/>
        <v>0.75</v>
      </c>
      <c r="S315" s="3">
        <f t="shared" si="143"/>
        <v>0.91666666666666663</v>
      </c>
      <c r="T315" s="3">
        <v>5</v>
      </c>
      <c r="U315" s="3">
        <f t="shared" si="144"/>
        <v>0.8</v>
      </c>
      <c r="V315" s="3">
        <v>2</v>
      </c>
      <c r="W315" s="3">
        <f t="shared" si="145"/>
        <v>0.2</v>
      </c>
      <c r="X315" s="3">
        <v>2</v>
      </c>
      <c r="Y315" s="3">
        <f t="shared" si="146"/>
        <v>0.2</v>
      </c>
      <c r="Z315" s="3">
        <v>4</v>
      </c>
      <c r="AA315" s="3">
        <f t="shared" si="147"/>
        <v>0.6</v>
      </c>
      <c r="AB315" s="3">
        <v>0</v>
      </c>
      <c r="AC315" s="3">
        <f t="shared" si="148"/>
        <v>-0.2</v>
      </c>
      <c r="AD315" s="3">
        <v>0</v>
      </c>
      <c r="AE315" s="3">
        <f t="shared" si="149"/>
        <v>-0.2</v>
      </c>
      <c r="AF315" s="3">
        <v>0</v>
      </c>
      <c r="AG315" s="3">
        <f t="shared" si="150"/>
        <v>-0.2</v>
      </c>
      <c r="AH315" s="3">
        <v>0</v>
      </c>
      <c r="AI315" s="3">
        <f t="shared" si="151"/>
        <v>-0.2</v>
      </c>
      <c r="AJ315" s="3">
        <f t="shared" si="152"/>
        <v>0.125</v>
      </c>
      <c r="AK315" s="3">
        <v>4</v>
      </c>
      <c r="AL315" s="3">
        <f t="shared" si="153"/>
        <v>0.6</v>
      </c>
      <c r="AM315" s="3">
        <v>2</v>
      </c>
      <c r="AN315" s="3">
        <f t="shared" si="154"/>
        <v>0.2</v>
      </c>
      <c r="AO315" s="3">
        <v>5</v>
      </c>
      <c r="AP315" s="3">
        <f t="shared" si="155"/>
        <v>0.8</v>
      </c>
      <c r="AQ315" s="3">
        <v>1</v>
      </c>
      <c r="AR315" s="3">
        <f t="shared" si="156"/>
        <v>0</v>
      </c>
      <c r="AS315" s="3">
        <v>5</v>
      </c>
      <c r="AT315" s="3">
        <f t="shared" si="157"/>
        <v>0.8</v>
      </c>
      <c r="AU315" s="3">
        <f t="shared" si="158"/>
        <v>0.48000000000000009</v>
      </c>
      <c r="AV315" s="3">
        <v>3</v>
      </c>
      <c r="AW315" s="3">
        <f t="shared" si="159"/>
        <v>1</v>
      </c>
      <c r="AX315" s="3">
        <v>3</v>
      </c>
      <c r="AY315" s="3">
        <f t="shared" si="160"/>
        <v>1</v>
      </c>
      <c r="AZ315" s="3">
        <v>2</v>
      </c>
      <c r="BA315" s="3">
        <f t="shared" si="161"/>
        <v>0.5</v>
      </c>
      <c r="BB315" s="3">
        <f t="shared" si="162"/>
        <v>0.83333333333333337</v>
      </c>
      <c r="BC315" s="3">
        <v>2</v>
      </c>
      <c r="BD315" s="3">
        <f t="shared" si="163"/>
        <v>0.5</v>
      </c>
      <c r="BE315" s="3">
        <v>3</v>
      </c>
      <c r="BF315" s="3">
        <f t="shared" si="164"/>
        <v>1</v>
      </c>
      <c r="BG315" s="3">
        <v>2</v>
      </c>
      <c r="BH315" s="3">
        <f t="shared" si="165"/>
        <v>0.5</v>
      </c>
      <c r="BI315" s="3">
        <f t="shared" si="166"/>
        <v>0.66666666666666663</v>
      </c>
      <c r="BJ315" s="3">
        <f t="shared" si="136"/>
        <v>0.60083333333333333</v>
      </c>
    </row>
    <row r="316" spans="1:62" ht="15" x14ac:dyDescent="0.2">
      <c r="A316" s="3" t="s">
        <v>2590</v>
      </c>
      <c r="B316" s="21" t="s">
        <v>3153</v>
      </c>
      <c r="C316" s="3" t="s">
        <v>2591</v>
      </c>
      <c r="D316" s="3" t="s">
        <v>124</v>
      </c>
      <c r="E316" s="3" t="s">
        <v>2592</v>
      </c>
      <c r="F316" s="3">
        <v>3</v>
      </c>
      <c r="G316" s="3">
        <f t="shared" si="137"/>
        <v>0.5</v>
      </c>
      <c r="H316" s="3">
        <v>3</v>
      </c>
      <c r="I316" s="3">
        <f t="shared" si="138"/>
        <v>0.5</v>
      </c>
      <c r="J316" s="3">
        <v>3</v>
      </c>
      <c r="K316" s="3">
        <f t="shared" si="139"/>
        <v>0.5</v>
      </c>
      <c r="L316" s="3">
        <f t="shared" si="140"/>
        <v>0.5</v>
      </c>
      <c r="M316" s="3">
        <v>4</v>
      </c>
      <c r="N316" s="3">
        <f t="shared" si="169"/>
        <v>0.75</v>
      </c>
      <c r="O316" s="3">
        <v>5</v>
      </c>
      <c r="P316" s="3">
        <f t="shared" si="169"/>
        <v>1</v>
      </c>
      <c r="Q316" s="3">
        <v>4</v>
      </c>
      <c r="R316" s="3">
        <f t="shared" si="142"/>
        <v>0.75</v>
      </c>
      <c r="S316" s="3">
        <f t="shared" si="143"/>
        <v>0.83333333333333337</v>
      </c>
      <c r="T316" s="3">
        <v>1</v>
      </c>
      <c r="U316" s="3">
        <f t="shared" si="144"/>
        <v>0</v>
      </c>
      <c r="V316" s="3">
        <v>1</v>
      </c>
      <c r="W316" s="3">
        <f t="shared" si="145"/>
        <v>0</v>
      </c>
      <c r="X316" s="3">
        <v>1</v>
      </c>
      <c r="Y316" s="3">
        <f t="shared" si="146"/>
        <v>0</v>
      </c>
      <c r="Z316" s="3">
        <v>1</v>
      </c>
      <c r="AA316" s="3">
        <f t="shared" si="147"/>
        <v>0</v>
      </c>
      <c r="AB316" s="3">
        <v>1</v>
      </c>
      <c r="AC316" s="3">
        <f t="shared" si="148"/>
        <v>0</v>
      </c>
      <c r="AD316" s="3">
        <v>1</v>
      </c>
      <c r="AE316" s="3">
        <f t="shared" si="149"/>
        <v>0</v>
      </c>
      <c r="AF316" s="3">
        <v>1</v>
      </c>
      <c r="AG316" s="3">
        <f t="shared" si="150"/>
        <v>0</v>
      </c>
      <c r="AH316" s="3">
        <v>1</v>
      </c>
      <c r="AI316" s="3">
        <f t="shared" si="151"/>
        <v>0</v>
      </c>
      <c r="AJ316" s="3">
        <f t="shared" si="152"/>
        <v>0</v>
      </c>
      <c r="AK316" s="3">
        <v>0</v>
      </c>
      <c r="AL316" s="3">
        <f t="shared" si="153"/>
        <v>-0.2</v>
      </c>
      <c r="AM316" s="3">
        <v>3</v>
      </c>
      <c r="AN316" s="3">
        <f t="shared" si="154"/>
        <v>0.4</v>
      </c>
      <c r="AO316" s="3">
        <v>2</v>
      </c>
      <c r="AP316" s="3">
        <f t="shared" si="155"/>
        <v>0.2</v>
      </c>
      <c r="AQ316" s="3">
        <v>0</v>
      </c>
      <c r="AR316" s="3">
        <f t="shared" si="156"/>
        <v>-0.2</v>
      </c>
      <c r="AS316" s="3">
        <v>2</v>
      </c>
      <c r="AT316" s="3">
        <f t="shared" si="157"/>
        <v>0.2</v>
      </c>
      <c r="AU316" s="3">
        <f t="shared" si="158"/>
        <v>0.08</v>
      </c>
      <c r="AV316" s="3">
        <v>3</v>
      </c>
      <c r="AW316" s="3">
        <f t="shared" si="159"/>
        <v>1</v>
      </c>
      <c r="AX316" s="3">
        <v>3</v>
      </c>
      <c r="AY316" s="3">
        <f t="shared" si="160"/>
        <v>1</v>
      </c>
      <c r="AZ316" s="3">
        <v>2</v>
      </c>
      <c r="BA316" s="3">
        <f t="shared" si="161"/>
        <v>0.5</v>
      </c>
      <c r="BB316" s="3">
        <f t="shared" si="162"/>
        <v>0.83333333333333337</v>
      </c>
      <c r="BC316" s="3">
        <v>1</v>
      </c>
      <c r="BD316" s="3">
        <f t="shared" si="163"/>
        <v>0</v>
      </c>
      <c r="BE316" s="3">
        <v>2</v>
      </c>
      <c r="BF316" s="3">
        <f t="shared" si="164"/>
        <v>0.5</v>
      </c>
      <c r="BG316" s="3">
        <v>2</v>
      </c>
      <c r="BH316" s="3">
        <f t="shared" si="165"/>
        <v>0.5</v>
      </c>
      <c r="BI316" s="3">
        <f t="shared" si="166"/>
        <v>0.33333333333333331</v>
      </c>
      <c r="BJ316" s="3">
        <f t="shared" si="136"/>
        <v>0.4300000000000001</v>
      </c>
    </row>
    <row r="317" spans="1:62" ht="15" x14ac:dyDescent="0.2">
      <c r="A317" s="3" t="s">
        <v>2603</v>
      </c>
      <c r="B317" s="21" t="s">
        <v>3137</v>
      </c>
      <c r="C317" s="3" t="s">
        <v>2604</v>
      </c>
      <c r="D317" s="3" t="s">
        <v>124</v>
      </c>
      <c r="E317" s="3" t="s">
        <v>242</v>
      </c>
      <c r="F317" s="3">
        <v>4</v>
      </c>
      <c r="G317" s="3">
        <f t="shared" si="137"/>
        <v>0.75</v>
      </c>
      <c r="H317" s="3">
        <v>5</v>
      </c>
      <c r="I317" s="3">
        <f t="shared" si="138"/>
        <v>1</v>
      </c>
      <c r="J317" s="3">
        <v>4</v>
      </c>
      <c r="K317" s="3">
        <f t="shared" si="139"/>
        <v>0.75</v>
      </c>
      <c r="L317" s="3">
        <f t="shared" si="140"/>
        <v>0.83333333333333337</v>
      </c>
      <c r="M317" s="3">
        <v>5</v>
      </c>
      <c r="N317" s="3">
        <f t="shared" si="169"/>
        <v>1</v>
      </c>
      <c r="O317" s="3">
        <v>5</v>
      </c>
      <c r="P317" s="3">
        <f t="shared" si="169"/>
        <v>1</v>
      </c>
      <c r="Q317" s="3">
        <v>5</v>
      </c>
      <c r="R317" s="3">
        <f t="shared" si="142"/>
        <v>1</v>
      </c>
      <c r="S317" s="3">
        <f t="shared" si="143"/>
        <v>1</v>
      </c>
      <c r="T317" s="3">
        <v>0</v>
      </c>
      <c r="U317" s="3">
        <f t="shared" si="144"/>
        <v>-0.2</v>
      </c>
      <c r="V317" s="3">
        <v>1</v>
      </c>
      <c r="W317" s="3">
        <f t="shared" si="145"/>
        <v>0</v>
      </c>
      <c r="X317" s="3">
        <v>1</v>
      </c>
      <c r="Y317" s="3">
        <f t="shared" si="146"/>
        <v>0</v>
      </c>
      <c r="Z317" s="3">
        <v>1</v>
      </c>
      <c r="AA317" s="3">
        <f t="shared" si="147"/>
        <v>0</v>
      </c>
      <c r="AB317" s="3">
        <v>0</v>
      </c>
      <c r="AC317" s="3">
        <f t="shared" si="148"/>
        <v>-0.2</v>
      </c>
      <c r="AD317" s="3">
        <v>0</v>
      </c>
      <c r="AE317" s="3">
        <f t="shared" si="149"/>
        <v>-0.2</v>
      </c>
      <c r="AF317" s="3">
        <v>0</v>
      </c>
      <c r="AG317" s="3">
        <f t="shared" si="150"/>
        <v>-0.2</v>
      </c>
      <c r="AH317" s="3">
        <v>0</v>
      </c>
      <c r="AI317" s="3">
        <f t="shared" si="151"/>
        <v>-0.2</v>
      </c>
      <c r="AJ317" s="3">
        <f t="shared" si="152"/>
        <v>-0.125</v>
      </c>
      <c r="AK317" s="3">
        <v>1</v>
      </c>
      <c r="AL317" s="3">
        <f t="shared" si="153"/>
        <v>0</v>
      </c>
      <c r="AM317" s="3">
        <v>0</v>
      </c>
      <c r="AN317" s="3">
        <f t="shared" si="154"/>
        <v>-0.2</v>
      </c>
      <c r="AO317" s="3">
        <v>1</v>
      </c>
      <c r="AP317" s="3">
        <f t="shared" si="155"/>
        <v>0</v>
      </c>
      <c r="AQ317" s="3">
        <v>1</v>
      </c>
      <c r="AR317" s="3">
        <f t="shared" si="156"/>
        <v>0</v>
      </c>
      <c r="AS317" s="3">
        <v>0</v>
      </c>
      <c r="AT317" s="3">
        <f t="shared" si="157"/>
        <v>-0.2</v>
      </c>
      <c r="AU317" s="3">
        <f t="shared" si="158"/>
        <v>-0.08</v>
      </c>
      <c r="AV317" s="3">
        <v>3</v>
      </c>
      <c r="AW317" s="3">
        <f t="shared" si="159"/>
        <v>1</v>
      </c>
      <c r="AX317" s="3">
        <v>3</v>
      </c>
      <c r="AY317" s="3">
        <f t="shared" si="160"/>
        <v>1</v>
      </c>
      <c r="AZ317" s="3">
        <v>2</v>
      </c>
      <c r="BA317" s="3">
        <f t="shared" si="161"/>
        <v>0.5</v>
      </c>
      <c r="BB317" s="3">
        <f t="shared" si="162"/>
        <v>0.83333333333333337</v>
      </c>
      <c r="BC317" s="3">
        <v>3</v>
      </c>
      <c r="BD317" s="3">
        <f t="shared" si="163"/>
        <v>1</v>
      </c>
      <c r="BE317" s="3">
        <v>3</v>
      </c>
      <c r="BF317" s="3">
        <f t="shared" si="164"/>
        <v>1</v>
      </c>
      <c r="BG317" s="3">
        <v>2</v>
      </c>
      <c r="BH317" s="3">
        <f t="shared" si="165"/>
        <v>0.5</v>
      </c>
      <c r="BI317" s="3">
        <f t="shared" si="166"/>
        <v>0.83333333333333337</v>
      </c>
      <c r="BJ317" s="3">
        <f t="shared" si="136"/>
        <v>0.54916666666666669</v>
      </c>
    </row>
    <row r="318" spans="1:62" ht="15" x14ac:dyDescent="0.2">
      <c r="A318" s="3" t="s">
        <v>2610</v>
      </c>
      <c r="B318" s="21" t="s">
        <v>3137</v>
      </c>
      <c r="C318" s="3" t="s">
        <v>2611</v>
      </c>
      <c r="D318" s="3" t="s">
        <v>124</v>
      </c>
      <c r="E318" s="3" t="s">
        <v>549</v>
      </c>
      <c r="F318" s="3">
        <v>5</v>
      </c>
      <c r="G318" s="3">
        <f t="shared" si="137"/>
        <v>1</v>
      </c>
      <c r="H318" s="3">
        <v>5</v>
      </c>
      <c r="I318" s="3">
        <f t="shared" si="138"/>
        <v>1</v>
      </c>
      <c r="J318" s="3">
        <v>3</v>
      </c>
      <c r="K318" s="3">
        <f t="shared" si="139"/>
        <v>0.5</v>
      </c>
      <c r="L318" s="3">
        <f t="shared" si="140"/>
        <v>0.83333333333333337</v>
      </c>
      <c r="M318" s="3">
        <v>4</v>
      </c>
      <c r="N318" s="3">
        <f t="shared" si="169"/>
        <v>0.75</v>
      </c>
      <c r="O318" s="3">
        <v>4</v>
      </c>
      <c r="P318" s="3">
        <f t="shared" si="169"/>
        <v>0.75</v>
      </c>
      <c r="Q318" s="3">
        <v>4</v>
      </c>
      <c r="R318" s="3">
        <f t="shared" si="142"/>
        <v>0.75</v>
      </c>
      <c r="S318" s="3">
        <f t="shared" si="143"/>
        <v>0.75</v>
      </c>
      <c r="T318" s="3">
        <v>3</v>
      </c>
      <c r="U318" s="3">
        <f t="shared" si="144"/>
        <v>0.4</v>
      </c>
      <c r="V318" s="3">
        <v>1</v>
      </c>
      <c r="W318" s="3">
        <f t="shared" si="145"/>
        <v>0</v>
      </c>
      <c r="X318" s="3">
        <v>1</v>
      </c>
      <c r="Y318" s="3">
        <f t="shared" si="146"/>
        <v>0</v>
      </c>
      <c r="Z318" s="3">
        <v>1</v>
      </c>
      <c r="AA318" s="3">
        <f t="shared" si="147"/>
        <v>0</v>
      </c>
      <c r="AB318" s="3">
        <v>1</v>
      </c>
      <c r="AC318" s="3">
        <f t="shared" si="148"/>
        <v>0</v>
      </c>
      <c r="AD318" s="3">
        <v>2</v>
      </c>
      <c r="AE318" s="3">
        <f t="shared" si="149"/>
        <v>0.2</v>
      </c>
      <c r="AF318" s="3">
        <v>0</v>
      </c>
      <c r="AG318" s="3">
        <f t="shared" si="150"/>
        <v>-0.2</v>
      </c>
      <c r="AH318" s="3">
        <v>0</v>
      </c>
      <c r="AI318" s="3">
        <f t="shared" si="151"/>
        <v>-0.2</v>
      </c>
      <c r="AJ318" s="3">
        <f t="shared" si="152"/>
        <v>2.5000000000000008E-2</v>
      </c>
      <c r="AK318" s="3">
        <v>2</v>
      </c>
      <c r="AL318" s="3">
        <f t="shared" si="153"/>
        <v>0.2</v>
      </c>
      <c r="AM318" s="3">
        <v>0</v>
      </c>
      <c r="AN318" s="3">
        <f t="shared" si="154"/>
        <v>-0.2</v>
      </c>
      <c r="AO318" s="3">
        <v>0</v>
      </c>
      <c r="AP318" s="3">
        <f t="shared" si="155"/>
        <v>-0.2</v>
      </c>
      <c r="AQ318" s="3">
        <v>1</v>
      </c>
      <c r="AR318" s="3">
        <f t="shared" si="156"/>
        <v>0</v>
      </c>
      <c r="AS318" s="3">
        <v>3</v>
      </c>
      <c r="AT318" s="3">
        <f t="shared" si="157"/>
        <v>0.4</v>
      </c>
      <c r="AU318" s="3">
        <f t="shared" si="158"/>
        <v>0.04</v>
      </c>
      <c r="AV318" s="3">
        <v>3</v>
      </c>
      <c r="AW318" s="3">
        <f t="shared" si="159"/>
        <v>1</v>
      </c>
      <c r="AX318" s="3">
        <v>3</v>
      </c>
      <c r="AY318" s="3">
        <f t="shared" si="160"/>
        <v>1</v>
      </c>
      <c r="AZ318" s="3">
        <v>3</v>
      </c>
      <c r="BA318" s="3">
        <f t="shared" si="161"/>
        <v>1</v>
      </c>
      <c r="BB318" s="3">
        <f t="shared" si="162"/>
        <v>1</v>
      </c>
      <c r="BC318" s="3">
        <v>3</v>
      </c>
      <c r="BD318" s="3">
        <f t="shared" si="163"/>
        <v>1</v>
      </c>
      <c r="BE318" s="3">
        <v>3</v>
      </c>
      <c r="BF318" s="3">
        <f t="shared" si="164"/>
        <v>1</v>
      </c>
      <c r="BG318" s="3">
        <v>2</v>
      </c>
      <c r="BH318" s="3">
        <f t="shared" si="165"/>
        <v>0.5</v>
      </c>
      <c r="BI318" s="3">
        <f t="shared" si="166"/>
        <v>0.83333333333333337</v>
      </c>
      <c r="BJ318" s="3">
        <f t="shared" si="136"/>
        <v>0.58027777777777778</v>
      </c>
    </row>
    <row r="319" spans="1:62" ht="15" x14ac:dyDescent="0.2">
      <c r="A319" s="3" t="s">
        <v>2618</v>
      </c>
      <c r="B319" s="21" t="s">
        <v>3137</v>
      </c>
      <c r="C319" s="3" t="s">
        <v>2619</v>
      </c>
      <c r="D319" s="3" t="s">
        <v>144</v>
      </c>
      <c r="E319" s="3" t="s">
        <v>2422</v>
      </c>
      <c r="G319" s="3">
        <f t="shared" si="137"/>
        <v>-0.25</v>
      </c>
      <c r="I319" s="3">
        <f t="shared" si="138"/>
        <v>-0.25</v>
      </c>
      <c r="K319" s="3">
        <f t="shared" si="139"/>
        <v>-0.25</v>
      </c>
      <c r="L319" s="3" t="str">
        <f t="shared" si="140"/>
        <v/>
      </c>
      <c r="N319" s="3">
        <f t="shared" si="169"/>
        <v>-0.25</v>
      </c>
      <c r="P319" s="3">
        <f t="shared" si="169"/>
        <v>-0.25</v>
      </c>
      <c r="R319" s="3">
        <f t="shared" si="142"/>
        <v>-0.25</v>
      </c>
      <c r="S319" s="3" t="str">
        <f t="shared" si="143"/>
        <v/>
      </c>
      <c r="U319" s="3" t="str">
        <f t="shared" si="144"/>
        <v/>
      </c>
      <c r="W319" s="3" t="str">
        <f t="shared" si="145"/>
        <v/>
      </c>
      <c r="Y319" s="3" t="str">
        <f t="shared" si="146"/>
        <v/>
      </c>
      <c r="AA319" s="3" t="str">
        <f t="shared" si="147"/>
        <v/>
      </c>
      <c r="AC319" s="3" t="str">
        <f t="shared" si="148"/>
        <v/>
      </c>
      <c r="AE319" s="3" t="str">
        <f t="shared" si="149"/>
        <v/>
      </c>
      <c r="AG319" s="3" t="str">
        <f t="shared" si="150"/>
        <v/>
      </c>
      <c r="AI319" s="3" t="str">
        <f t="shared" si="151"/>
        <v/>
      </c>
      <c r="AJ319" s="3" t="str">
        <f t="shared" si="152"/>
        <v/>
      </c>
      <c r="AL319" s="3" t="str">
        <f t="shared" si="153"/>
        <v/>
      </c>
      <c r="AN319" s="3" t="str">
        <f t="shared" si="154"/>
        <v/>
      </c>
      <c r="AP319" s="3" t="str">
        <f t="shared" si="155"/>
        <v/>
      </c>
      <c r="AR319" s="3" t="str">
        <f t="shared" si="156"/>
        <v/>
      </c>
      <c r="AT319" s="3" t="str">
        <f t="shared" si="157"/>
        <v/>
      </c>
      <c r="AU319" s="3" t="str">
        <f t="shared" si="158"/>
        <v/>
      </c>
      <c r="AW319" s="3" t="str">
        <f t="shared" si="159"/>
        <v/>
      </c>
      <c r="AY319" s="3" t="str">
        <f t="shared" si="160"/>
        <v/>
      </c>
      <c r="BA319" s="3" t="str">
        <f t="shared" si="161"/>
        <v/>
      </c>
      <c r="BB319" s="3" t="str">
        <f t="shared" si="162"/>
        <v/>
      </c>
      <c r="BD319" s="3" t="str">
        <f t="shared" si="163"/>
        <v/>
      </c>
      <c r="BF319" s="3" t="str">
        <f t="shared" si="164"/>
        <v/>
      </c>
      <c r="BH319" s="3" t="str">
        <f t="shared" si="165"/>
        <v/>
      </c>
      <c r="BI319" s="3" t="str">
        <f t="shared" si="166"/>
        <v/>
      </c>
      <c r="BJ319" s="3" t="str">
        <f t="shared" si="136"/>
        <v/>
      </c>
    </row>
    <row r="320" spans="1:62" ht="15" x14ac:dyDescent="0.2">
      <c r="A320" s="3" t="s">
        <v>2620</v>
      </c>
      <c r="B320" s="21" t="s">
        <v>3137</v>
      </c>
      <c r="C320" s="3" t="s">
        <v>2621</v>
      </c>
      <c r="D320" s="3" t="s">
        <v>124</v>
      </c>
      <c r="E320" s="3" t="s">
        <v>1650</v>
      </c>
      <c r="G320" s="3">
        <f t="shared" si="137"/>
        <v>-0.25</v>
      </c>
      <c r="I320" s="3">
        <f t="shared" si="138"/>
        <v>-0.25</v>
      </c>
      <c r="K320" s="3">
        <f t="shared" si="139"/>
        <v>-0.25</v>
      </c>
      <c r="L320" s="3" t="str">
        <f t="shared" si="140"/>
        <v/>
      </c>
      <c r="N320" s="3">
        <f t="shared" si="169"/>
        <v>-0.25</v>
      </c>
      <c r="P320" s="3">
        <f t="shared" si="169"/>
        <v>-0.25</v>
      </c>
      <c r="R320" s="3">
        <f t="shared" si="142"/>
        <v>-0.25</v>
      </c>
      <c r="S320" s="3" t="str">
        <f t="shared" si="143"/>
        <v/>
      </c>
      <c r="U320" s="3" t="str">
        <f t="shared" si="144"/>
        <v/>
      </c>
      <c r="W320" s="3" t="str">
        <f t="shared" si="145"/>
        <v/>
      </c>
      <c r="Y320" s="3" t="str">
        <f t="shared" si="146"/>
        <v/>
      </c>
      <c r="AA320" s="3" t="str">
        <f t="shared" si="147"/>
        <v/>
      </c>
      <c r="AC320" s="3" t="str">
        <f t="shared" si="148"/>
        <v/>
      </c>
      <c r="AE320" s="3" t="str">
        <f t="shared" si="149"/>
        <v/>
      </c>
      <c r="AG320" s="3" t="str">
        <f t="shared" si="150"/>
        <v/>
      </c>
      <c r="AI320" s="3" t="str">
        <f t="shared" si="151"/>
        <v/>
      </c>
      <c r="AJ320" s="3" t="str">
        <f t="shared" si="152"/>
        <v/>
      </c>
      <c r="AL320" s="3" t="str">
        <f t="shared" si="153"/>
        <v/>
      </c>
      <c r="AN320" s="3" t="str">
        <f t="shared" si="154"/>
        <v/>
      </c>
      <c r="AP320" s="3" t="str">
        <f t="shared" si="155"/>
        <v/>
      </c>
      <c r="AR320" s="3" t="str">
        <f t="shared" si="156"/>
        <v/>
      </c>
      <c r="AT320" s="3" t="str">
        <f t="shared" si="157"/>
        <v/>
      </c>
      <c r="AU320" s="3" t="str">
        <f t="shared" si="158"/>
        <v/>
      </c>
      <c r="AW320" s="3" t="str">
        <f t="shared" si="159"/>
        <v/>
      </c>
      <c r="AY320" s="3" t="str">
        <f t="shared" si="160"/>
        <v/>
      </c>
      <c r="BA320" s="3" t="str">
        <f t="shared" si="161"/>
        <v/>
      </c>
      <c r="BB320" s="3" t="str">
        <f t="shared" si="162"/>
        <v/>
      </c>
      <c r="BD320" s="3" t="str">
        <f t="shared" si="163"/>
        <v/>
      </c>
      <c r="BF320" s="3" t="str">
        <f t="shared" si="164"/>
        <v/>
      </c>
      <c r="BH320" s="3" t="str">
        <f t="shared" si="165"/>
        <v/>
      </c>
      <c r="BI320" s="3" t="str">
        <f t="shared" si="166"/>
        <v/>
      </c>
      <c r="BJ320" s="3" t="str">
        <f t="shared" si="136"/>
        <v/>
      </c>
    </row>
    <row r="321" spans="1:62" ht="15" x14ac:dyDescent="0.2">
      <c r="A321" s="3" t="s">
        <v>2622</v>
      </c>
      <c r="B321" s="21" t="s">
        <v>3150</v>
      </c>
      <c r="C321" s="3" t="s">
        <v>2623</v>
      </c>
      <c r="D321" s="3" t="s">
        <v>113</v>
      </c>
      <c r="E321" s="3" t="s">
        <v>1211</v>
      </c>
      <c r="F321" s="3">
        <v>5</v>
      </c>
      <c r="G321" s="3">
        <f t="shared" si="137"/>
        <v>1</v>
      </c>
      <c r="H321" s="3">
        <v>5</v>
      </c>
      <c r="I321" s="3">
        <f t="shared" si="138"/>
        <v>1</v>
      </c>
      <c r="J321" s="3">
        <v>3</v>
      </c>
      <c r="K321" s="3">
        <f t="shared" si="139"/>
        <v>0.5</v>
      </c>
      <c r="L321" s="3">
        <f t="shared" si="140"/>
        <v>0.83333333333333337</v>
      </c>
      <c r="M321" s="3">
        <v>3</v>
      </c>
      <c r="N321" s="3">
        <f t="shared" si="169"/>
        <v>0.5</v>
      </c>
      <c r="O321" s="3">
        <v>3</v>
      </c>
      <c r="P321" s="3">
        <f t="shared" si="169"/>
        <v>0.5</v>
      </c>
      <c r="Q321" s="3">
        <v>4</v>
      </c>
      <c r="R321" s="3">
        <f t="shared" si="142"/>
        <v>0.75</v>
      </c>
      <c r="S321" s="3">
        <f t="shared" si="143"/>
        <v>0.58333333333333337</v>
      </c>
      <c r="T321" s="3">
        <v>2</v>
      </c>
      <c r="U321" s="3">
        <f t="shared" si="144"/>
        <v>0.2</v>
      </c>
      <c r="V321" s="3">
        <v>1</v>
      </c>
      <c r="W321" s="3">
        <f t="shared" si="145"/>
        <v>0</v>
      </c>
      <c r="X321" s="3">
        <v>1</v>
      </c>
      <c r="Y321" s="3">
        <f t="shared" si="146"/>
        <v>0</v>
      </c>
      <c r="Z321" s="3">
        <v>0</v>
      </c>
      <c r="AA321" s="3">
        <f t="shared" si="147"/>
        <v>-0.2</v>
      </c>
      <c r="AB321" s="3">
        <v>0</v>
      </c>
      <c r="AC321" s="3">
        <f t="shared" si="148"/>
        <v>-0.2</v>
      </c>
      <c r="AD321" s="3">
        <v>3</v>
      </c>
      <c r="AE321" s="3">
        <f t="shared" si="149"/>
        <v>0.4</v>
      </c>
      <c r="AF321" s="3">
        <v>0</v>
      </c>
      <c r="AG321" s="3">
        <f t="shared" si="150"/>
        <v>-0.2</v>
      </c>
      <c r="AH321" s="3">
        <v>0</v>
      </c>
      <c r="AI321" s="3">
        <f t="shared" si="151"/>
        <v>-0.2</v>
      </c>
      <c r="AJ321" s="3">
        <f t="shared" si="152"/>
        <v>-2.5000000000000001E-2</v>
      </c>
      <c r="AK321" s="3">
        <v>4</v>
      </c>
      <c r="AL321" s="3">
        <f t="shared" si="153"/>
        <v>0.6</v>
      </c>
      <c r="AM321" s="3">
        <v>0</v>
      </c>
      <c r="AN321" s="3">
        <f t="shared" si="154"/>
        <v>-0.2</v>
      </c>
      <c r="AO321" s="3">
        <v>4</v>
      </c>
      <c r="AP321" s="3">
        <f t="shared" si="155"/>
        <v>0.6</v>
      </c>
      <c r="AQ321" s="3">
        <v>0</v>
      </c>
      <c r="AR321" s="3">
        <f t="shared" si="156"/>
        <v>-0.2</v>
      </c>
      <c r="AS321" s="3">
        <v>0</v>
      </c>
      <c r="AT321" s="3">
        <f t="shared" si="157"/>
        <v>-0.2</v>
      </c>
      <c r="AU321" s="3">
        <f t="shared" si="158"/>
        <v>0.12000000000000002</v>
      </c>
      <c r="AV321" s="3">
        <v>3</v>
      </c>
      <c r="AW321" s="3">
        <f t="shared" si="159"/>
        <v>1</v>
      </c>
      <c r="AX321" s="3">
        <v>3</v>
      </c>
      <c r="AY321" s="3">
        <f t="shared" si="160"/>
        <v>1</v>
      </c>
      <c r="AZ321" s="3">
        <v>3</v>
      </c>
      <c r="BA321" s="3">
        <f t="shared" si="161"/>
        <v>1</v>
      </c>
      <c r="BB321" s="3">
        <f t="shared" si="162"/>
        <v>1</v>
      </c>
      <c r="BC321" s="3">
        <v>1</v>
      </c>
      <c r="BD321" s="3">
        <f t="shared" si="163"/>
        <v>0</v>
      </c>
      <c r="BE321" s="3">
        <v>3</v>
      </c>
      <c r="BF321" s="3">
        <f t="shared" si="164"/>
        <v>1</v>
      </c>
      <c r="BG321" s="3">
        <v>0</v>
      </c>
      <c r="BH321" s="3">
        <f t="shared" si="165"/>
        <v>-0.5</v>
      </c>
      <c r="BI321" s="3">
        <f t="shared" si="166"/>
        <v>0.16666666666666666</v>
      </c>
      <c r="BJ321" s="3">
        <f t="shared" si="136"/>
        <v>0.44638888888888889</v>
      </c>
    </row>
    <row r="322" spans="1:62" ht="15" x14ac:dyDescent="0.2">
      <c r="A322" s="3" t="s">
        <v>2631</v>
      </c>
      <c r="B322" s="21" t="s">
        <v>3138</v>
      </c>
      <c r="C322" s="3" t="s">
        <v>2278</v>
      </c>
      <c r="D322" s="3" t="s">
        <v>144</v>
      </c>
      <c r="E322" s="3" t="s">
        <v>231</v>
      </c>
      <c r="F322" s="3">
        <v>4</v>
      </c>
      <c r="G322" s="3">
        <f t="shared" si="137"/>
        <v>0.75</v>
      </c>
      <c r="H322" s="3">
        <v>5</v>
      </c>
      <c r="I322" s="3">
        <f t="shared" si="138"/>
        <v>1</v>
      </c>
      <c r="J322" s="3">
        <v>5</v>
      </c>
      <c r="K322" s="3">
        <f t="shared" si="139"/>
        <v>1</v>
      </c>
      <c r="L322" s="3">
        <f t="shared" si="140"/>
        <v>0.91666666666666663</v>
      </c>
      <c r="M322" s="3">
        <v>5</v>
      </c>
      <c r="N322" s="3">
        <f t="shared" si="169"/>
        <v>1</v>
      </c>
      <c r="O322" s="3">
        <v>5</v>
      </c>
      <c r="P322" s="3">
        <f t="shared" si="169"/>
        <v>1</v>
      </c>
      <c r="Q322" s="3">
        <v>5</v>
      </c>
      <c r="R322" s="3">
        <f t="shared" si="142"/>
        <v>1</v>
      </c>
      <c r="S322" s="3">
        <f t="shared" si="143"/>
        <v>1</v>
      </c>
      <c r="T322" s="3">
        <v>1</v>
      </c>
      <c r="U322" s="3">
        <f t="shared" si="144"/>
        <v>0</v>
      </c>
      <c r="V322" s="3">
        <v>1</v>
      </c>
      <c r="W322" s="3">
        <f t="shared" si="145"/>
        <v>0</v>
      </c>
      <c r="X322" s="3">
        <v>1</v>
      </c>
      <c r="Y322" s="3">
        <f t="shared" si="146"/>
        <v>0</v>
      </c>
      <c r="Z322" s="3">
        <v>0</v>
      </c>
      <c r="AA322" s="3">
        <f t="shared" si="147"/>
        <v>-0.2</v>
      </c>
      <c r="AB322" s="3">
        <v>0</v>
      </c>
      <c r="AC322" s="3">
        <f t="shared" si="148"/>
        <v>-0.2</v>
      </c>
      <c r="AD322" s="3">
        <v>0</v>
      </c>
      <c r="AE322" s="3">
        <f t="shared" si="149"/>
        <v>-0.2</v>
      </c>
      <c r="AF322" s="3">
        <v>0</v>
      </c>
      <c r="AG322" s="3">
        <f t="shared" si="150"/>
        <v>-0.2</v>
      </c>
      <c r="AH322" s="3">
        <v>0</v>
      </c>
      <c r="AI322" s="3">
        <f t="shared" si="151"/>
        <v>-0.2</v>
      </c>
      <c r="AJ322" s="3">
        <f t="shared" si="152"/>
        <v>-0.125</v>
      </c>
      <c r="AK322" s="3">
        <v>1</v>
      </c>
      <c r="AL322" s="3">
        <f t="shared" si="153"/>
        <v>0</v>
      </c>
      <c r="AM322" s="3">
        <v>2</v>
      </c>
      <c r="AN322" s="3">
        <f t="shared" si="154"/>
        <v>0.2</v>
      </c>
      <c r="AO322" s="3">
        <v>0</v>
      </c>
      <c r="AP322" s="3">
        <f t="shared" si="155"/>
        <v>-0.2</v>
      </c>
      <c r="AQ322" s="3">
        <v>1</v>
      </c>
      <c r="AR322" s="3">
        <f t="shared" si="156"/>
        <v>0</v>
      </c>
      <c r="AS322" s="3">
        <v>0</v>
      </c>
      <c r="AT322" s="3">
        <f t="shared" si="157"/>
        <v>-0.2</v>
      </c>
      <c r="AU322" s="3">
        <f t="shared" si="158"/>
        <v>-0.04</v>
      </c>
      <c r="AV322" s="3">
        <v>3</v>
      </c>
      <c r="AW322" s="3">
        <f t="shared" si="159"/>
        <v>1</v>
      </c>
      <c r="AX322" s="3">
        <v>3</v>
      </c>
      <c r="AY322" s="3">
        <f t="shared" si="160"/>
        <v>1</v>
      </c>
      <c r="AZ322" s="3">
        <v>2</v>
      </c>
      <c r="BA322" s="3">
        <f t="shared" si="161"/>
        <v>0.5</v>
      </c>
      <c r="BB322" s="3">
        <f t="shared" si="162"/>
        <v>0.83333333333333337</v>
      </c>
      <c r="BC322" s="3">
        <v>2</v>
      </c>
      <c r="BD322" s="3">
        <f t="shared" si="163"/>
        <v>0.5</v>
      </c>
      <c r="BE322" s="3">
        <v>3</v>
      </c>
      <c r="BF322" s="3">
        <f t="shared" si="164"/>
        <v>1</v>
      </c>
      <c r="BG322" s="3">
        <v>2</v>
      </c>
      <c r="BH322" s="3">
        <f t="shared" si="165"/>
        <v>0.5</v>
      </c>
      <c r="BI322" s="3">
        <f t="shared" si="166"/>
        <v>0.66666666666666663</v>
      </c>
      <c r="BJ322" s="3">
        <f t="shared" si="136"/>
        <v>0.54194444444444445</v>
      </c>
    </row>
    <row r="323" spans="1:62" ht="15" x14ac:dyDescent="0.2">
      <c r="A323" s="3" t="s">
        <v>2638</v>
      </c>
      <c r="B323" s="21" t="s">
        <v>3152</v>
      </c>
      <c r="C323" s="3" t="s">
        <v>397</v>
      </c>
      <c r="D323" s="3" t="s">
        <v>113</v>
      </c>
      <c r="E323" s="3" t="s">
        <v>1769</v>
      </c>
      <c r="F323" s="3">
        <v>5</v>
      </c>
      <c r="G323" s="3">
        <f t="shared" si="137"/>
        <v>1</v>
      </c>
      <c r="H323" s="3">
        <v>5</v>
      </c>
      <c r="I323" s="3">
        <f t="shared" si="138"/>
        <v>1</v>
      </c>
      <c r="J323" s="3">
        <v>5</v>
      </c>
      <c r="K323" s="3">
        <f t="shared" si="139"/>
        <v>1</v>
      </c>
      <c r="L323" s="3">
        <f t="shared" si="140"/>
        <v>1</v>
      </c>
      <c r="M323" s="3">
        <v>5</v>
      </c>
      <c r="N323" s="3">
        <f t="shared" si="169"/>
        <v>1</v>
      </c>
      <c r="O323" s="3">
        <v>5</v>
      </c>
      <c r="P323" s="3">
        <f t="shared" si="169"/>
        <v>1</v>
      </c>
      <c r="Q323" s="3">
        <v>5</v>
      </c>
      <c r="R323" s="3">
        <f t="shared" si="142"/>
        <v>1</v>
      </c>
      <c r="S323" s="3">
        <f t="shared" si="143"/>
        <v>1</v>
      </c>
      <c r="T323" s="3">
        <v>3</v>
      </c>
      <c r="U323" s="3">
        <f t="shared" si="144"/>
        <v>0.4</v>
      </c>
      <c r="V323" s="3">
        <v>1</v>
      </c>
      <c r="W323" s="3">
        <f t="shared" si="145"/>
        <v>0</v>
      </c>
      <c r="X323" s="3">
        <v>4</v>
      </c>
      <c r="Y323" s="3">
        <f t="shared" si="146"/>
        <v>0.6</v>
      </c>
      <c r="Z323" s="3">
        <v>1</v>
      </c>
      <c r="AA323" s="3">
        <f t="shared" si="147"/>
        <v>0</v>
      </c>
      <c r="AB323" s="3">
        <v>0</v>
      </c>
      <c r="AC323" s="3">
        <f t="shared" si="148"/>
        <v>-0.2</v>
      </c>
      <c r="AD323" s="3">
        <v>0</v>
      </c>
      <c r="AE323" s="3">
        <f t="shared" si="149"/>
        <v>-0.2</v>
      </c>
      <c r="AF323" s="3">
        <v>0</v>
      </c>
      <c r="AG323" s="3">
        <f t="shared" si="150"/>
        <v>-0.2</v>
      </c>
      <c r="AH323" s="3">
        <v>0</v>
      </c>
      <c r="AI323" s="3">
        <f t="shared" si="151"/>
        <v>-0.2</v>
      </c>
      <c r="AJ323" s="3">
        <f t="shared" si="152"/>
        <v>2.5000000000000008E-2</v>
      </c>
      <c r="AK323" s="3">
        <v>0</v>
      </c>
      <c r="AL323" s="3">
        <f t="shared" si="153"/>
        <v>-0.2</v>
      </c>
      <c r="AM323" s="3">
        <v>0</v>
      </c>
      <c r="AN323" s="3">
        <f t="shared" si="154"/>
        <v>-0.2</v>
      </c>
      <c r="AO323" s="3">
        <v>0</v>
      </c>
      <c r="AP323" s="3">
        <f t="shared" si="155"/>
        <v>-0.2</v>
      </c>
      <c r="AQ323" s="3">
        <v>5</v>
      </c>
      <c r="AR323" s="3">
        <f t="shared" si="156"/>
        <v>0.8</v>
      </c>
      <c r="AS323" s="3">
        <v>0</v>
      </c>
      <c r="AT323" s="3">
        <f t="shared" si="157"/>
        <v>-0.2</v>
      </c>
      <c r="AU323" s="3">
        <f t="shared" si="158"/>
        <v>0</v>
      </c>
      <c r="AV323" s="3">
        <v>2</v>
      </c>
      <c r="AW323" s="3">
        <f t="shared" si="159"/>
        <v>0.5</v>
      </c>
      <c r="AX323" s="3">
        <v>1</v>
      </c>
      <c r="AY323" s="3">
        <f t="shared" si="160"/>
        <v>0</v>
      </c>
      <c r="AZ323" s="3">
        <v>2</v>
      </c>
      <c r="BA323" s="3">
        <f t="shared" si="161"/>
        <v>0.5</v>
      </c>
      <c r="BB323" s="3">
        <f t="shared" si="162"/>
        <v>0.33333333333333331</v>
      </c>
      <c r="BC323" s="3">
        <v>0</v>
      </c>
      <c r="BD323" s="3">
        <f t="shared" si="163"/>
        <v>-0.5</v>
      </c>
      <c r="BE323" s="3">
        <v>3</v>
      </c>
      <c r="BF323" s="3">
        <f t="shared" si="164"/>
        <v>1</v>
      </c>
      <c r="BG323" s="3">
        <v>1</v>
      </c>
      <c r="BH323" s="3">
        <f t="shared" si="165"/>
        <v>0</v>
      </c>
      <c r="BI323" s="3">
        <f t="shared" si="166"/>
        <v>0.16666666666666666</v>
      </c>
      <c r="BJ323" s="3">
        <f t="shared" ref="BJ323:BJ386" si="170">IFERROR(AVERAGE(L323,S323,AJ323,AU323,BB323,BI323), "")</f>
        <v>0.42083333333333334</v>
      </c>
    </row>
    <row r="324" spans="1:62" ht="15" x14ac:dyDescent="0.2">
      <c r="A324" s="3" t="s">
        <v>2646</v>
      </c>
      <c r="B324" s="21" t="s">
        <v>3137</v>
      </c>
      <c r="C324" s="3" t="s">
        <v>2647</v>
      </c>
      <c r="D324" s="3" t="s">
        <v>144</v>
      </c>
      <c r="E324" s="3" t="s">
        <v>2438</v>
      </c>
      <c r="F324" s="3">
        <v>4</v>
      </c>
      <c r="G324" s="3">
        <f t="shared" ref="G324:G379" si="171">(F324-1)/4</f>
        <v>0.75</v>
      </c>
      <c r="H324" s="3">
        <v>4</v>
      </c>
      <c r="I324" s="3">
        <f t="shared" ref="I324:I379" si="172">(H324-1)/4</f>
        <v>0.75</v>
      </c>
      <c r="J324" s="3">
        <v>4</v>
      </c>
      <c r="K324" s="3">
        <f t="shared" ref="K324:K379" si="173">(J324-1)/4</f>
        <v>0.75</v>
      </c>
      <c r="L324" s="3">
        <f t="shared" ref="L324:L387" si="174">IFERROR(AVERAGE(IF(G324&gt;=0,G324,""), IF(I324&gt;=0,I324,""), IF(K324&gt;=0,K324,"")), "")</f>
        <v>0.75</v>
      </c>
      <c r="N324" s="3">
        <f t="shared" ref="N324:P339" si="175">(M324-1)/4</f>
        <v>-0.25</v>
      </c>
      <c r="P324" s="3">
        <f t="shared" si="175"/>
        <v>-0.25</v>
      </c>
      <c r="R324" s="3">
        <f t="shared" ref="R324:R379" si="176">(Q324-1)/4</f>
        <v>-0.25</v>
      </c>
      <c r="S324" s="3" t="str">
        <f t="shared" ref="S324:S387" si="177">IFERROR(AVERAGE(IF(N324&gt;=0,N324,""), IF(P324&gt;=0,P324,""), IF(R324&gt;=0,R324,"")), "")</f>
        <v/>
      </c>
      <c r="U324" s="3" t="str">
        <f t="shared" ref="U324:U379" si="178">IF(T324="", "", (T324-1)/5)</f>
        <v/>
      </c>
      <c r="W324" s="3" t="str">
        <f t="shared" ref="W324:W379" si="179">IF(V324="", "", (V324-1)/5)</f>
        <v/>
      </c>
      <c r="Y324" s="3" t="str">
        <f t="shared" ref="Y324:Y379" si="180">IF(X324="", "", (X324-1)/5)</f>
        <v/>
      </c>
      <c r="AA324" s="3" t="str">
        <f t="shared" ref="AA324:AA379" si="181">IF(Z324="", "", (Z324-1)/5)</f>
        <v/>
      </c>
      <c r="AC324" s="3" t="str">
        <f t="shared" ref="AC324:AC379" si="182">IF(AB324="", "", (AB324-1)/5)</f>
        <v/>
      </c>
      <c r="AE324" s="3" t="str">
        <f t="shared" ref="AE324:AE379" si="183">IF(AD324="", "", (AD324-1)/5)</f>
        <v/>
      </c>
      <c r="AG324" s="3" t="str">
        <f t="shared" ref="AG324:AG379" si="184">IF(AF324="", "", (AF324-1)/5)</f>
        <v/>
      </c>
      <c r="AI324" s="3" t="str">
        <f t="shared" ref="AI324:AI379" si="185">IF(AH324="", "", (AH324-1)/5)</f>
        <v/>
      </c>
      <c r="AJ324" s="3" t="str">
        <f t="shared" ref="AJ324:AJ387" si="186">IFERROR(AVERAGE(U324,W324,Y324,AA324,AC324,AE324,AG324,AI324), "")</f>
        <v/>
      </c>
      <c r="AL324" s="3" t="str">
        <f t="shared" ref="AL324:AL379" si="187">IF(AK324="", "", (AK324-1)/5)</f>
        <v/>
      </c>
      <c r="AN324" s="3" t="str">
        <f t="shared" ref="AN324:AN379" si="188">IF(AM324="", "", (AM324-1)/5)</f>
        <v/>
      </c>
      <c r="AP324" s="3" t="str">
        <f t="shared" ref="AP324:AP379" si="189">IF(AO324="", "", (AO324-1)/5)</f>
        <v/>
      </c>
      <c r="AR324" s="3" t="str">
        <f t="shared" ref="AR324:AR379" si="190">IF(AQ324="", "", (AQ324-1)/5)</f>
        <v/>
      </c>
      <c r="AT324" s="3" t="str">
        <f t="shared" ref="AT324:AT379" si="191">IF(AS324="", "", (AS324-1)/5)</f>
        <v/>
      </c>
      <c r="AU324" s="3" t="str">
        <f t="shared" ref="AU324:AU387" si="192">IFERROR(AVERAGE(AL324,AN324,AP324,AR324,AT324), "")</f>
        <v/>
      </c>
      <c r="AW324" s="3" t="str">
        <f t="shared" ref="AW324:AW379" si="193">IF(ISBLANK(AV324), "", (AV324-1)/2)</f>
        <v/>
      </c>
      <c r="AY324" s="3" t="str">
        <f t="shared" ref="AY324:AY379" si="194">IF(ISBLANK(AX324), "", (AX324-1)/2)</f>
        <v/>
      </c>
      <c r="BA324" s="3" t="str">
        <f t="shared" ref="BA324:BA379" si="195">IF(ISBLANK(AZ324), "", (AZ324-1)/2)</f>
        <v/>
      </c>
      <c r="BB324" s="3" t="str">
        <f t="shared" ref="BB324:BB387" si="196">IFERROR(AVERAGE(AW324,AY324,BA324), "")</f>
        <v/>
      </c>
      <c r="BD324" s="3" t="str">
        <f t="shared" ref="BD324:BD379" si="197">IF(ISBLANK(BC324), "", (BC324-1)/2)</f>
        <v/>
      </c>
      <c r="BF324" s="3" t="str">
        <f t="shared" ref="BF324:BF379" si="198">IF(ISBLANK(BE324), "", (BE324-1)/2)</f>
        <v/>
      </c>
      <c r="BH324" s="3" t="str">
        <f t="shared" ref="BH324:BH379" si="199">IF(ISBLANK(BG324), "", (BG324-1)/2)</f>
        <v/>
      </c>
      <c r="BI324" s="3" t="str">
        <f t="shared" ref="BI324:BI387" si="200">IFERROR(AVERAGE(BD324,BF324,BH324), "")</f>
        <v/>
      </c>
      <c r="BJ324" s="3">
        <f t="shared" si="170"/>
        <v>0.75</v>
      </c>
    </row>
    <row r="325" spans="1:62" ht="15" x14ac:dyDescent="0.2">
      <c r="A325" s="3" t="s">
        <v>2648</v>
      </c>
      <c r="B325" s="21" t="s">
        <v>3138</v>
      </c>
      <c r="C325" s="3" t="s">
        <v>135</v>
      </c>
      <c r="D325" s="3" t="s">
        <v>124</v>
      </c>
      <c r="E325" s="3" t="s">
        <v>377</v>
      </c>
      <c r="F325" s="3">
        <v>5</v>
      </c>
      <c r="G325" s="3">
        <f t="shared" si="171"/>
        <v>1</v>
      </c>
      <c r="H325" s="3">
        <v>5</v>
      </c>
      <c r="I325" s="3">
        <f t="shared" si="172"/>
        <v>1</v>
      </c>
      <c r="J325" s="3">
        <v>5</v>
      </c>
      <c r="K325" s="3">
        <f t="shared" si="173"/>
        <v>1</v>
      </c>
      <c r="L325" s="3">
        <f t="shared" si="174"/>
        <v>1</v>
      </c>
      <c r="M325" s="3">
        <v>5</v>
      </c>
      <c r="N325" s="3">
        <f t="shared" si="175"/>
        <v>1</v>
      </c>
      <c r="O325" s="3">
        <v>5</v>
      </c>
      <c r="P325" s="3">
        <f t="shared" si="175"/>
        <v>1</v>
      </c>
      <c r="Q325" s="3">
        <v>5</v>
      </c>
      <c r="R325" s="3">
        <f t="shared" si="176"/>
        <v>1</v>
      </c>
      <c r="S325" s="3">
        <f t="shared" si="177"/>
        <v>1</v>
      </c>
      <c r="T325" s="3">
        <v>6</v>
      </c>
      <c r="U325" s="3">
        <f t="shared" si="178"/>
        <v>1</v>
      </c>
      <c r="V325" s="3">
        <v>6</v>
      </c>
      <c r="W325" s="3">
        <f t="shared" si="179"/>
        <v>1</v>
      </c>
      <c r="X325" s="3">
        <v>6</v>
      </c>
      <c r="Y325" s="3">
        <f t="shared" si="180"/>
        <v>1</v>
      </c>
      <c r="Z325" s="3">
        <v>6</v>
      </c>
      <c r="AA325" s="3">
        <f t="shared" si="181"/>
        <v>1</v>
      </c>
      <c r="AB325" s="3">
        <v>6</v>
      </c>
      <c r="AC325" s="3">
        <f t="shared" si="182"/>
        <v>1</v>
      </c>
      <c r="AD325" s="3">
        <v>6</v>
      </c>
      <c r="AE325" s="3">
        <f t="shared" si="183"/>
        <v>1</v>
      </c>
      <c r="AF325" s="3">
        <v>6</v>
      </c>
      <c r="AG325" s="3">
        <f t="shared" si="184"/>
        <v>1</v>
      </c>
      <c r="AH325" s="3">
        <v>6</v>
      </c>
      <c r="AI325" s="3">
        <f t="shared" si="185"/>
        <v>1</v>
      </c>
      <c r="AJ325" s="3">
        <f t="shared" si="186"/>
        <v>1</v>
      </c>
      <c r="AK325" s="3">
        <v>6</v>
      </c>
      <c r="AL325" s="3">
        <f t="shared" si="187"/>
        <v>1</v>
      </c>
      <c r="AM325" s="3">
        <v>6</v>
      </c>
      <c r="AN325" s="3">
        <f t="shared" si="188"/>
        <v>1</v>
      </c>
      <c r="AO325" s="3">
        <v>6</v>
      </c>
      <c r="AP325" s="3">
        <f t="shared" si="189"/>
        <v>1</v>
      </c>
      <c r="AQ325" s="3">
        <v>6</v>
      </c>
      <c r="AR325" s="3">
        <f t="shared" si="190"/>
        <v>1</v>
      </c>
      <c r="AS325" s="3">
        <v>6</v>
      </c>
      <c r="AT325" s="3">
        <f t="shared" si="191"/>
        <v>1</v>
      </c>
      <c r="AU325" s="3">
        <f t="shared" si="192"/>
        <v>1</v>
      </c>
      <c r="AV325" s="3">
        <v>3</v>
      </c>
      <c r="AW325" s="3">
        <f t="shared" si="193"/>
        <v>1</v>
      </c>
      <c r="AX325" s="3">
        <v>3</v>
      </c>
      <c r="AY325" s="3">
        <f t="shared" si="194"/>
        <v>1</v>
      </c>
      <c r="AZ325" s="3">
        <v>3</v>
      </c>
      <c r="BA325" s="3">
        <f t="shared" si="195"/>
        <v>1</v>
      </c>
      <c r="BB325" s="3">
        <f t="shared" si="196"/>
        <v>1</v>
      </c>
      <c r="BC325" s="3">
        <v>3</v>
      </c>
      <c r="BD325" s="3">
        <f t="shared" si="197"/>
        <v>1</v>
      </c>
      <c r="BE325" s="3">
        <v>3</v>
      </c>
      <c r="BF325" s="3">
        <f t="shared" si="198"/>
        <v>1</v>
      </c>
      <c r="BG325" s="3">
        <v>3</v>
      </c>
      <c r="BH325" s="3">
        <f t="shared" si="199"/>
        <v>1</v>
      </c>
      <c r="BI325" s="3">
        <f t="shared" si="200"/>
        <v>1</v>
      </c>
      <c r="BJ325" s="3">
        <f t="shared" si="170"/>
        <v>1</v>
      </c>
    </row>
    <row r="326" spans="1:62" ht="15" x14ac:dyDescent="0.2">
      <c r="A326" s="3" t="s">
        <v>2650</v>
      </c>
      <c r="B326" s="21" t="s">
        <v>3140</v>
      </c>
      <c r="C326" s="3" t="s">
        <v>2651</v>
      </c>
      <c r="D326" s="3" t="s">
        <v>124</v>
      </c>
      <c r="E326" s="3" t="s">
        <v>1001</v>
      </c>
      <c r="G326" s="3">
        <f t="shared" si="171"/>
        <v>-0.25</v>
      </c>
      <c r="I326" s="3">
        <f t="shared" si="172"/>
        <v>-0.25</v>
      </c>
      <c r="K326" s="3">
        <f t="shared" si="173"/>
        <v>-0.25</v>
      </c>
      <c r="L326" s="3" t="str">
        <f t="shared" si="174"/>
        <v/>
      </c>
      <c r="N326" s="3">
        <f t="shared" si="175"/>
        <v>-0.25</v>
      </c>
      <c r="P326" s="3">
        <f t="shared" si="175"/>
        <v>-0.25</v>
      </c>
      <c r="R326" s="3">
        <f t="shared" si="176"/>
        <v>-0.25</v>
      </c>
      <c r="S326" s="3" t="str">
        <f t="shared" si="177"/>
        <v/>
      </c>
      <c r="U326" s="3" t="str">
        <f t="shared" si="178"/>
        <v/>
      </c>
      <c r="W326" s="3" t="str">
        <f t="shared" si="179"/>
        <v/>
      </c>
      <c r="Y326" s="3" t="str">
        <f t="shared" si="180"/>
        <v/>
      </c>
      <c r="AA326" s="3" t="str">
        <f t="shared" si="181"/>
        <v/>
      </c>
      <c r="AC326" s="3" t="str">
        <f t="shared" si="182"/>
        <v/>
      </c>
      <c r="AE326" s="3" t="str">
        <f t="shared" si="183"/>
        <v/>
      </c>
      <c r="AG326" s="3" t="str">
        <f t="shared" si="184"/>
        <v/>
      </c>
      <c r="AI326" s="3" t="str">
        <f t="shared" si="185"/>
        <v/>
      </c>
      <c r="AJ326" s="3" t="str">
        <f t="shared" si="186"/>
        <v/>
      </c>
      <c r="AL326" s="3" t="str">
        <f t="shared" si="187"/>
        <v/>
      </c>
      <c r="AN326" s="3" t="str">
        <f t="shared" si="188"/>
        <v/>
      </c>
      <c r="AP326" s="3" t="str">
        <f t="shared" si="189"/>
        <v/>
      </c>
      <c r="AR326" s="3" t="str">
        <f t="shared" si="190"/>
        <v/>
      </c>
      <c r="AT326" s="3" t="str">
        <f t="shared" si="191"/>
        <v/>
      </c>
      <c r="AU326" s="3" t="str">
        <f t="shared" si="192"/>
        <v/>
      </c>
      <c r="AW326" s="3" t="str">
        <f t="shared" si="193"/>
        <v/>
      </c>
      <c r="AY326" s="3" t="str">
        <f t="shared" si="194"/>
        <v/>
      </c>
      <c r="BA326" s="3" t="str">
        <f t="shared" si="195"/>
        <v/>
      </c>
      <c r="BB326" s="3" t="str">
        <f t="shared" si="196"/>
        <v/>
      </c>
      <c r="BD326" s="3" t="str">
        <f t="shared" si="197"/>
        <v/>
      </c>
      <c r="BF326" s="3" t="str">
        <f t="shared" si="198"/>
        <v/>
      </c>
      <c r="BH326" s="3" t="str">
        <f t="shared" si="199"/>
        <v/>
      </c>
      <c r="BI326" s="3" t="str">
        <f t="shared" si="200"/>
        <v/>
      </c>
      <c r="BJ326" s="3" t="str">
        <f t="shared" si="170"/>
        <v/>
      </c>
    </row>
    <row r="327" spans="1:62" ht="15" x14ac:dyDescent="0.2">
      <c r="A327" s="3" t="s">
        <v>2652</v>
      </c>
      <c r="B327" s="21" t="s">
        <v>3150</v>
      </c>
      <c r="C327" s="3" t="s">
        <v>2653</v>
      </c>
      <c r="D327" s="3" t="s">
        <v>144</v>
      </c>
      <c r="E327" s="3" t="s">
        <v>1803</v>
      </c>
      <c r="F327" s="3">
        <v>5</v>
      </c>
      <c r="G327" s="3">
        <f t="shared" si="171"/>
        <v>1</v>
      </c>
      <c r="H327" s="3">
        <v>5</v>
      </c>
      <c r="I327" s="3">
        <f t="shared" si="172"/>
        <v>1</v>
      </c>
      <c r="J327" s="3">
        <v>5</v>
      </c>
      <c r="K327" s="3">
        <f t="shared" si="173"/>
        <v>1</v>
      </c>
      <c r="L327" s="3">
        <f t="shared" si="174"/>
        <v>1</v>
      </c>
      <c r="M327" s="3">
        <v>4</v>
      </c>
      <c r="N327" s="3">
        <f t="shared" si="175"/>
        <v>0.75</v>
      </c>
      <c r="O327" s="3">
        <v>5</v>
      </c>
      <c r="P327" s="3">
        <f t="shared" si="175"/>
        <v>1</v>
      </c>
      <c r="Q327" s="3">
        <v>5</v>
      </c>
      <c r="R327" s="3">
        <f t="shared" si="176"/>
        <v>1</v>
      </c>
      <c r="S327" s="3">
        <f t="shared" si="177"/>
        <v>0.91666666666666663</v>
      </c>
      <c r="T327" s="3">
        <v>1</v>
      </c>
      <c r="U327" s="3">
        <f t="shared" si="178"/>
        <v>0</v>
      </c>
      <c r="V327" s="3">
        <v>3</v>
      </c>
      <c r="W327" s="3">
        <f t="shared" si="179"/>
        <v>0.4</v>
      </c>
      <c r="X327" s="3">
        <v>1</v>
      </c>
      <c r="Y327" s="3">
        <f t="shared" si="180"/>
        <v>0</v>
      </c>
      <c r="Z327" s="3">
        <v>0</v>
      </c>
      <c r="AA327" s="3">
        <f t="shared" si="181"/>
        <v>-0.2</v>
      </c>
      <c r="AB327" s="3">
        <v>1</v>
      </c>
      <c r="AC327" s="3">
        <f t="shared" si="182"/>
        <v>0</v>
      </c>
      <c r="AD327" s="3">
        <v>1</v>
      </c>
      <c r="AE327" s="3">
        <f t="shared" si="183"/>
        <v>0</v>
      </c>
      <c r="AF327" s="3">
        <v>0</v>
      </c>
      <c r="AG327" s="3">
        <f t="shared" si="184"/>
        <v>-0.2</v>
      </c>
      <c r="AH327" s="3">
        <v>0</v>
      </c>
      <c r="AI327" s="3">
        <f t="shared" si="185"/>
        <v>-0.2</v>
      </c>
      <c r="AJ327" s="3">
        <f t="shared" si="186"/>
        <v>-2.5000000000000001E-2</v>
      </c>
      <c r="AK327" s="3">
        <v>1</v>
      </c>
      <c r="AL327" s="3">
        <f t="shared" si="187"/>
        <v>0</v>
      </c>
      <c r="AM327" s="3">
        <v>1</v>
      </c>
      <c r="AN327" s="3">
        <f t="shared" si="188"/>
        <v>0</v>
      </c>
      <c r="AO327" s="3">
        <v>1</v>
      </c>
      <c r="AP327" s="3">
        <f t="shared" si="189"/>
        <v>0</v>
      </c>
      <c r="AQ327" s="3">
        <v>1</v>
      </c>
      <c r="AR327" s="3">
        <f t="shared" si="190"/>
        <v>0</v>
      </c>
      <c r="AS327" s="3">
        <v>1</v>
      </c>
      <c r="AT327" s="3">
        <f t="shared" si="191"/>
        <v>0</v>
      </c>
      <c r="AU327" s="3">
        <f t="shared" si="192"/>
        <v>0</v>
      </c>
      <c r="AV327" s="3">
        <v>3</v>
      </c>
      <c r="AW327" s="3">
        <f t="shared" si="193"/>
        <v>1</v>
      </c>
      <c r="AX327" s="3">
        <v>3</v>
      </c>
      <c r="AY327" s="3">
        <f t="shared" si="194"/>
        <v>1</v>
      </c>
      <c r="AZ327" s="3">
        <v>2</v>
      </c>
      <c r="BA327" s="3">
        <f t="shared" si="195"/>
        <v>0.5</v>
      </c>
      <c r="BB327" s="3">
        <f t="shared" si="196"/>
        <v>0.83333333333333337</v>
      </c>
      <c r="BC327" s="3">
        <v>1</v>
      </c>
      <c r="BD327" s="3">
        <f t="shared" si="197"/>
        <v>0</v>
      </c>
      <c r="BE327" s="3">
        <v>2</v>
      </c>
      <c r="BF327" s="3">
        <f t="shared" si="198"/>
        <v>0.5</v>
      </c>
      <c r="BG327" s="3">
        <v>2</v>
      </c>
      <c r="BH327" s="3">
        <f t="shared" si="199"/>
        <v>0.5</v>
      </c>
      <c r="BI327" s="3">
        <f t="shared" si="200"/>
        <v>0.33333333333333331</v>
      </c>
      <c r="BJ327" s="3">
        <f t="shared" si="170"/>
        <v>0.5097222222222223</v>
      </c>
    </row>
    <row r="328" spans="1:62" ht="15" x14ac:dyDescent="0.2">
      <c r="A328" s="3" t="s">
        <v>2663</v>
      </c>
      <c r="B328" s="21" t="s">
        <v>3137</v>
      </c>
      <c r="C328" s="3" t="s">
        <v>2664</v>
      </c>
      <c r="D328" s="3" t="s">
        <v>113</v>
      </c>
      <c r="E328" s="3" t="s">
        <v>2665</v>
      </c>
      <c r="F328" s="3">
        <v>5</v>
      </c>
      <c r="G328" s="3">
        <f t="shared" si="171"/>
        <v>1</v>
      </c>
      <c r="H328" s="3">
        <v>5</v>
      </c>
      <c r="I328" s="3">
        <f t="shared" si="172"/>
        <v>1</v>
      </c>
      <c r="J328" s="3">
        <v>5</v>
      </c>
      <c r="K328" s="3">
        <f t="shared" si="173"/>
        <v>1</v>
      </c>
      <c r="L328" s="3">
        <f t="shared" si="174"/>
        <v>1</v>
      </c>
      <c r="M328" s="3">
        <v>5</v>
      </c>
      <c r="N328" s="3">
        <f t="shared" si="175"/>
        <v>1</v>
      </c>
      <c r="O328" s="3">
        <v>5</v>
      </c>
      <c r="P328" s="3">
        <f t="shared" si="175"/>
        <v>1</v>
      </c>
      <c r="Q328" s="3">
        <v>5</v>
      </c>
      <c r="R328" s="3">
        <f t="shared" si="176"/>
        <v>1</v>
      </c>
      <c r="S328" s="3">
        <f t="shared" si="177"/>
        <v>1</v>
      </c>
      <c r="T328" s="3">
        <v>5</v>
      </c>
      <c r="U328" s="3">
        <f t="shared" si="178"/>
        <v>0.8</v>
      </c>
      <c r="V328" s="3">
        <v>4</v>
      </c>
      <c r="W328" s="3">
        <f t="shared" si="179"/>
        <v>0.6</v>
      </c>
      <c r="X328" s="3">
        <v>2</v>
      </c>
      <c r="Y328" s="3">
        <f t="shared" si="180"/>
        <v>0.2</v>
      </c>
      <c r="Z328" s="3">
        <v>6</v>
      </c>
      <c r="AA328" s="3">
        <f t="shared" si="181"/>
        <v>1</v>
      </c>
      <c r="AB328" s="3">
        <v>4</v>
      </c>
      <c r="AC328" s="3">
        <f t="shared" si="182"/>
        <v>0.6</v>
      </c>
      <c r="AD328" s="3">
        <v>4</v>
      </c>
      <c r="AE328" s="3">
        <f t="shared" si="183"/>
        <v>0.6</v>
      </c>
      <c r="AF328" s="3">
        <v>4</v>
      </c>
      <c r="AG328" s="3">
        <f t="shared" si="184"/>
        <v>0.6</v>
      </c>
      <c r="AH328" s="3">
        <v>3</v>
      </c>
      <c r="AI328" s="3">
        <f t="shared" si="185"/>
        <v>0.4</v>
      </c>
      <c r="AJ328" s="3">
        <f t="shared" si="186"/>
        <v>0.6</v>
      </c>
      <c r="AK328" s="3">
        <v>5</v>
      </c>
      <c r="AL328" s="3">
        <f t="shared" si="187"/>
        <v>0.8</v>
      </c>
      <c r="AM328" s="3">
        <v>3</v>
      </c>
      <c r="AN328" s="3">
        <f t="shared" si="188"/>
        <v>0.4</v>
      </c>
      <c r="AO328" s="3">
        <v>6</v>
      </c>
      <c r="AP328" s="3">
        <f t="shared" si="189"/>
        <v>1</v>
      </c>
      <c r="AQ328" s="3">
        <v>6</v>
      </c>
      <c r="AR328" s="3">
        <f t="shared" si="190"/>
        <v>1</v>
      </c>
      <c r="AS328" s="3">
        <v>0</v>
      </c>
      <c r="AT328" s="3">
        <f t="shared" si="191"/>
        <v>-0.2</v>
      </c>
      <c r="AU328" s="3">
        <f t="shared" si="192"/>
        <v>0.6</v>
      </c>
      <c r="AV328" s="3">
        <v>3</v>
      </c>
      <c r="AW328" s="3">
        <f t="shared" si="193"/>
        <v>1</v>
      </c>
      <c r="AX328" s="3">
        <v>3</v>
      </c>
      <c r="AY328" s="3">
        <f t="shared" si="194"/>
        <v>1</v>
      </c>
      <c r="AZ328" s="3">
        <v>3</v>
      </c>
      <c r="BA328" s="3">
        <f t="shared" si="195"/>
        <v>1</v>
      </c>
      <c r="BB328" s="3">
        <f t="shared" si="196"/>
        <v>1</v>
      </c>
      <c r="BC328" s="3">
        <v>3</v>
      </c>
      <c r="BD328" s="3">
        <f t="shared" si="197"/>
        <v>1</v>
      </c>
      <c r="BE328" s="3">
        <v>3</v>
      </c>
      <c r="BF328" s="3">
        <f t="shared" si="198"/>
        <v>1</v>
      </c>
      <c r="BG328" s="3">
        <v>2</v>
      </c>
      <c r="BH328" s="3">
        <f t="shared" si="199"/>
        <v>0.5</v>
      </c>
      <c r="BI328" s="3">
        <f t="shared" si="200"/>
        <v>0.83333333333333337</v>
      </c>
      <c r="BJ328" s="3">
        <f t="shared" si="170"/>
        <v>0.83888888888888891</v>
      </c>
    </row>
    <row r="329" spans="1:62" ht="15" x14ac:dyDescent="0.2">
      <c r="A329" s="3" t="s">
        <v>2673</v>
      </c>
      <c r="B329" s="21" t="s">
        <v>3137</v>
      </c>
      <c r="C329" s="3" t="s">
        <v>2674</v>
      </c>
      <c r="D329" s="3" t="s">
        <v>124</v>
      </c>
      <c r="E329" s="3" t="s">
        <v>1563</v>
      </c>
      <c r="G329" s="3">
        <f t="shared" si="171"/>
        <v>-0.25</v>
      </c>
      <c r="I329" s="3">
        <f t="shared" si="172"/>
        <v>-0.25</v>
      </c>
      <c r="K329" s="3">
        <f t="shared" si="173"/>
        <v>-0.25</v>
      </c>
      <c r="L329" s="3" t="str">
        <f t="shared" si="174"/>
        <v/>
      </c>
      <c r="N329" s="3">
        <f t="shared" si="175"/>
        <v>-0.25</v>
      </c>
      <c r="P329" s="3">
        <f t="shared" si="175"/>
        <v>-0.25</v>
      </c>
      <c r="R329" s="3">
        <f t="shared" si="176"/>
        <v>-0.25</v>
      </c>
      <c r="S329" s="3" t="str">
        <f t="shared" si="177"/>
        <v/>
      </c>
      <c r="U329" s="3" t="str">
        <f t="shared" si="178"/>
        <v/>
      </c>
      <c r="W329" s="3" t="str">
        <f t="shared" si="179"/>
        <v/>
      </c>
      <c r="Y329" s="3" t="str">
        <f t="shared" si="180"/>
        <v/>
      </c>
      <c r="AA329" s="3" t="str">
        <f t="shared" si="181"/>
        <v/>
      </c>
      <c r="AC329" s="3" t="str">
        <f t="shared" si="182"/>
        <v/>
      </c>
      <c r="AE329" s="3" t="str">
        <f t="shared" si="183"/>
        <v/>
      </c>
      <c r="AG329" s="3" t="str">
        <f t="shared" si="184"/>
        <v/>
      </c>
      <c r="AI329" s="3" t="str">
        <f t="shared" si="185"/>
        <v/>
      </c>
      <c r="AJ329" s="3" t="str">
        <f t="shared" si="186"/>
        <v/>
      </c>
      <c r="AL329" s="3" t="str">
        <f t="shared" si="187"/>
        <v/>
      </c>
      <c r="AN329" s="3" t="str">
        <f t="shared" si="188"/>
        <v/>
      </c>
      <c r="AP329" s="3" t="str">
        <f t="shared" si="189"/>
        <v/>
      </c>
      <c r="AR329" s="3" t="str">
        <f t="shared" si="190"/>
        <v/>
      </c>
      <c r="AT329" s="3" t="str">
        <f t="shared" si="191"/>
        <v/>
      </c>
      <c r="AU329" s="3" t="str">
        <f t="shared" si="192"/>
        <v/>
      </c>
      <c r="AW329" s="3" t="str">
        <f t="shared" si="193"/>
        <v/>
      </c>
      <c r="AY329" s="3" t="str">
        <f t="shared" si="194"/>
        <v/>
      </c>
      <c r="BA329" s="3" t="str">
        <f t="shared" si="195"/>
        <v/>
      </c>
      <c r="BB329" s="3" t="str">
        <f t="shared" si="196"/>
        <v/>
      </c>
      <c r="BD329" s="3" t="str">
        <f t="shared" si="197"/>
        <v/>
      </c>
      <c r="BF329" s="3" t="str">
        <f t="shared" si="198"/>
        <v/>
      </c>
      <c r="BH329" s="3" t="str">
        <f t="shared" si="199"/>
        <v/>
      </c>
      <c r="BI329" s="3" t="str">
        <f t="shared" si="200"/>
        <v/>
      </c>
      <c r="BJ329" s="3" t="str">
        <f t="shared" si="170"/>
        <v/>
      </c>
    </row>
    <row r="330" spans="1:62" ht="15" x14ac:dyDescent="0.2">
      <c r="A330" s="3" t="s">
        <v>2679</v>
      </c>
      <c r="B330" s="21" t="s">
        <v>3137</v>
      </c>
      <c r="C330" s="3" t="s">
        <v>2680</v>
      </c>
      <c r="D330" s="3" t="s">
        <v>124</v>
      </c>
      <c r="E330" s="3" t="s">
        <v>1677</v>
      </c>
      <c r="G330" s="3">
        <f t="shared" si="171"/>
        <v>-0.25</v>
      </c>
      <c r="I330" s="3">
        <f t="shared" si="172"/>
        <v>-0.25</v>
      </c>
      <c r="K330" s="3">
        <f t="shared" si="173"/>
        <v>-0.25</v>
      </c>
      <c r="L330" s="3" t="str">
        <f t="shared" si="174"/>
        <v/>
      </c>
      <c r="N330" s="3">
        <f t="shared" si="175"/>
        <v>-0.25</v>
      </c>
      <c r="P330" s="3">
        <f t="shared" si="175"/>
        <v>-0.25</v>
      </c>
      <c r="R330" s="3">
        <f t="shared" si="176"/>
        <v>-0.25</v>
      </c>
      <c r="S330" s="3" t="str">
        <f t="shared" si="177"/>
        <v/>
      </c>
      <c r="U330" s="3" t="str">
        <f t="shared" si="178"/>
        <v/>
      </c>
      <c r="W330" s="3" t="str">
        <f t="shared" si="179"/>
        <v/>
      </c>
      <c r="Y330" s="3" t="str">
        <f t="shared" si="180"/>
        <v/>
      </c>
      <c r="AA330" s="3" t="str">
        <f t="shared" si="181"/>
        <v/>
      </c>
      <c r="AC330" s="3" t="str">
        <f t="shared" si="182"/>
        <v/>
      </c>
      <c r="AE330" s="3" t="str">
        <f t="shared" si="183"/>
        <v/>
      </c>
      <c r="AG330" s="3" t="str">
        <f t="shared" si="184"/>
        <v/>
      </c>
      <c r="AI330" s="3" t="str">
        <f t="shared" si="185"/>
        <v/>
      </c>
      <c r="AJ330" s="3" t="str">
        <f t="shared" si="186"/>
        <v/>
      </c>
      <c r="AL330" s="3" t="str">
        <f t="shared" si="187"/>
        <v/>
      </c>
      <c r="AN330" s="3" t="str">
        <f t="shared" si="188"/>
        <v/>
      </c>
      <c r="AP330" s="3" t="str">
        <f t="shared" si="189"/>
        <v/>
      </c>
      <c r="AR330" s="3" t="str">
        <f t="shared" si="190"/>
        <v/>
      </c>
      <c r="AT330" s="3" t="str">
        <f t="shared" si="191"/>
        <v/>
      </c>
      <c r="AU330" s="3" t="str">
        <f t="shared" si="192"/>
        <v/>
      </c>
      <c r="AW330" s="3" t="str">
        <f t="shared" si="193"/>
        <v/>
      </c>
      <c r="AY330" s="3" t="str">
        <f t="shared" si="194"/>
        <v/>
      </c>
      <c r="BA330" s="3" t="str">
        <f t="shared" si="195"/>
        <v/>
      </c>
      <c r="BB330" s="3" t="str">
        <f t="shared" si="196"/>
        <v/>
      </c>
      <c r="BD330" s="3" t="str">
        <f t="shared" si="197"/>
        <v/>
      </c>
      <c r="BF330" s="3" t="str">
        <f t="shared" si="198"/>
        <v/>
      </c>
      <c r="BH330" s="3" t="str">
        <f t="shared" si="199"/>
        <v/>
      </c>
      <c r="BI330" s="3" t="str">
        <f t="shared" si="200"/>
        <v/>
      </c>
      <c r="BJ330" s="3" t="str">
        <f t="shared" si="170"/>
        <v/>
      </c>
    </row>
    <row r="331" spans="1:62" ht="15" x14ac:dyDescent="0.2">
      <c r="A331" s="3" t="s">
        <v>2681</v>
      </c>
      <c r="B331" s="21" t="s">
        <v>3139</v>
      </c>
      <c r="C331" s="3" t="s">
        <v>2682</v>
      </c>
      <c r="D331" s="3" t="s">
        <v>144</v>
      </c>
      <c r="E331" s="3" t="s">
        <v>2683</v>
      </c>
      <c r="F331" s="3">
        <v>4</v>
      </c>
      <c r="G331" s="3">
        <f t="shared" si="171"/>
        <v>0.75</v>
      </c>
      <c r="H331" s="3">
        <v>5</v>
      </c>
      <c r="I331" s="3">
        <f t="shared" si="172"/>
        <v>1</v>
      </c>
      <c r="J331" s="3">
        <v>3</v>
      </c>
      <c r="K331" s="3">
        <f t="shared" si="173"/>
        <v>0.5</v>
      </c>
      <c r="L331" s="3">
        <f t="shared" si="174"/>
        <v>0.75</v>
      </c>
      <c r="M331" s="3">
        <v>4</v>
      </c>
      <c r="N331" s="3">
        <f t="shared" si="175"/>
        <v>0.75</v>
      </c>
      <c r="O331" s="3">
        <v>5</v>
      </c>
      <c r="P331" s="3">
        <f t="shared" si="175"/>
        <v>1</v>
      </c>
      <c r="Q331" s="3">
        <v>5</v>
      </c>
      <c r="R331" s="3">
        <f t="shared" si="176"/>
        <v>1</v>
      </c>
      <c r="S331" s="3">
        <f t="shared" si="177"/>
        <v>0.91666666666666663</v>
      </c>
      <c r="T331" s="3">
        <v>5</v>
      </c>
      <c r="U331" s="3">
        <f t="shared" si="178"/>
        <v>0.8</v>
      </c>
      <c r="V331" s="3">
        <v>4</v>
      </c>
      <c r="W331" s="3">
        <f t="shared" si="179"/>
        <v>0.6</v>
      </c>
      <c r="X331" s="3">
        <v>5</v>
      </c>
      <c r="Y331" s="3">
        <f t="shared" si="180"/>
        <v>0.8</v>
      </c>
      <c r="Z331" s="3">
        <v>3</v>
      </c>
      <c r="AA331" s="3">
        <f t="shared" si="181"/>
        <v>0.4</v>
      </c>
      <c r="AB331" s="3">
        <v>3</v>
      </c>
      <c r="AC331" s="3">
        <f t="shared" si="182"/>
        <v>0.4</v>
      </c>
      <c r="AD331" s="3">
        <v>0</v>
      </c>
      <c r="AE331" s="3">
        <f t="shared" si="183"/>
        <v>-0.2</v>
      </c>
      <c r="AF331" s="3">
        <v>0</v>
      </c>
      <c r="AG331" s="3">
        <f t="shared" si="184"/>
        <v>-0.2</v>
      </c>
      <c r="AH331" s="3">
        <v>6</v>
      </c>
      <c r="AI331" s="3">
        <f t="shared" si="185"/>
        <v>1</v>
      </c>
      <c r="AJ331" s="3">
        <f t="shared" si="186"/>
        <v>0.44999999999999996</v>
      </c>
      <c r="AK331" s="3">
        <v>5</v>
      </c>
      <c r="AL331" s="3">
        <f t="shared" si="187"/>
        <v>0.8</v>
      </c>
      <c r="AM331" s="3">
        <v>4</v>
      </c>
      <c r="AN331" s="3">
        <f t="shared" si="188"/>
        <v>0.6</v>
      </c>
      <c r="AO331" s="3">
        <v>1</v>
      </c>
      <c r="AP331" s="3">
        <f t="shared" si="189"/>
        <v>0</v>
      </c>
      <c r="AQ331" s="3">
        <v>5</v>
      </c>
      <c r="AR331" s="3">
        <f t="shared" si="190"/>
        <v>0.8</v>
      </c>
      <c r="AS331" s="3">
        <v>1</v>
      </c>
      <c r="AT331" s="3">
        <f t="shared" si="191"/>
        <v>0</v>
      </c>
      <c r="AU331" s="3">
        <f t="shared" si="192"/>
        <v>0.44000000000000006</v>
      </c>
      <c r="AV331" s="3">
        <v>3</v>
      </c>
      <c r="AW331" s="3">
        <f t="shared" si="193"/>
        <v>1</v>
      </c>
      <c r="AX331" s="3">
        <v>3</v>
      </c>
      <c r="AY331" s="3">
        <f t="shared" si="194"/>
        <v>1</v>
      </c>
      <c r="AZ331" s="3">
        <v>3</v>
      </c>
      <c r="BA331" s="3">
        <f t="shared" si="195"/>
        <v>1</v>
      </c>
      <c r="BB331" s="3">
        <f t="shared" si="196"/>
        <v>1</v>
      </c>
      <c r="BC331" s="3">
        <v>0</v>
      </c>
      <c r="BD331" s="3">
        <f t="shared" si="197"/>
        <v>-0.5</v>
      </c>
      <c r="BE331" s="3">
        <v>3</v>
      </c>
      <c r="BF331" s="3">
        <f t="shared" si="198"/>
        <v>1</v>
      </c>
      <c r="BG331" s="3">
        <v>2</v>
      </c>
      <c r="BH331" s="3">
        <f t="shared" si="199"/>
        <v>0.5</v>
      </c>
      <c r="BI331" s="3">
        <f t="shared" si="200"/>
        <v>0.33333333333333331</v>
      </c>
      <c r="BJ331" s="3">
        <f t="shared" si="170"/>
        <v>0.64833333333333332</v>
      </c>
    </row>
    <row r="332" spans="1:62" ht="15" x14ac:dyDescent="0.2">
      <c r="A332" s="3" t="s">
        <v>2692</v>
      </c>
      <c r="B332" s="21" t="s">
        <v>3137</v>
      </c>
      <c r="C332" s="3" t="s">
        <v>2693</v>
      </c>
      <c r="D332" s="3" t="s">
        <v>124</v>
      </c>
      <c r="E332" s="3" t="s">
        <v>273</v>
      </c>
      <c r="F332" s="3">
        <v>5</v>
      </c>
      <c r="G332" s="3">
        <f t="shared" si="171"/>
        <v>1</v>
      </c>
      <c r="H332" s="3">
        <v>5</v>
      </c>
      <c r="I332" s="3">
        <f t="shared" si="172"/>
        <v>1</v>
      </c>
      <c r="J332" s="3">
        <v>5</v>
      </c>
      <c r="K332" s="3">
        <f t="shared" si="173"/>
        <v>1</v>
      </c>
      <c r="L332" s="3">
        <f t="shared" si="174"/>
        <v>1</v>
      </c>
      <c r="M332" s="3">
        <v>5</v>
      </c>
      <c r="N332" s="3">
        <f t="shared" si="175"/>
        <v>1</v>
      </c>
      <c r="O332" s="3">
        <v>5</v>
      </c>
      <c r="P332" s="3">
        <f t="shared" si="175"/>
        <v>1</v>
      </c>
      <c r="Q332" s="3">
        <v>4</v>
      </c>
      <c r="R332" s="3">
        <f t="shared" si="176"/>
        <v>0.75</v>
      </c>
      <c r="S332" s="3">
        <f t="shared" si="177"/>
        <v>0.91666666666666663</v>
      </c>
      <c r="T332" s="3">
        <v>3</v>
      </c>
      <c r="U332" s="3">
        <f t="shared" si="178"/>
        <v>0.4</v>
      </c>
      <c r="V332" s="3">
        <v>1</v>
      </c>
      <c r="W332" s="3">
        <f t="shared" si="179"/>
        <v>0</v>
      </c>
      <c r="X332" s="3">
        <v>3</v>
      </c>
      <c r="Y332" s="3">
        <f t="shared" si="180"/>
        <v>0.4</v>
      </c>
      <c r="Z332" s="3">
        <v>1</v>
      </c>
      <c r="AA332" s="3">
        <f t="shared" si="181"/>
        <v>0</v>
      </c>
      <c r="AB332" s="3">
        <v>2</v>
      </c>
      <c r="AC332" s="3">
        <f t="shared" si="182"/>
        <v>0.2</v>
      </c>
      <c r="AD332" s="3">
        <v>0</v>
      </c>
      <c r="AE332" s="3">
        <f t="shared" si="183"/>
        <v>-0.2</v>
      </c>
      <c r="AF332" s="3">
        <v>1</v>
      </c>
      <c r="AG332" s="3">
        <f t="shared" si="184"/>
        <v>0</v>
      </c>
      <c r="AH332" s="3">
        <v>0</v>
      </c>
      <c r="AI332" s="3">
        <f t="shared" si="185"/>
        <v>-0.2</v>
      </c>
      <c r="AJ332" s="3">
        <f t="shared" si="186"/>
        <v>7.5000000000000011E-2</v>
      </c>
      <c r="AK332" s="3">
        <v>2</v>
      </c>
      <c r="AL332" s="3">
        <f t="shared" si="187"/>
        <v>0.2</v>
      </c>
      <c r="AM332" s="3">
        <v>2</v>
      </c>
      <c r="AN332" s="3">
        <f t="shared" si="188"/>
        <v>0.2</v>
      </c>
      <c r="AO332" s="3">
        <v>2</v>
      </c>
      <c r="AP332" s="3">
        <f t="shared" si="189"/>
        <v>0.2</v>
      </c>
      <c r="AQ332" s="3">
        <v>0</v>
      </c>
      <c r="AR332" s="3">
        <f t="shared" si="190"/>
        <v>-0.2</v>
      </c>
      <c r="AS332" s="3">
        <v>3</v>
      </c>
      <c r="AT332" s="3">
        <f t="shared" si="191"/>
        <v>0.4</v>
      </c>
      <c r="AU332" s="3">
        <f t="shared" si="192"/>
        <v>0.16</v>
      </c>
      <c r="AV332" s="3">
        <v>3</v>
      </c>
      <c r="AW332" s="3">
        <f t="shared" si="193"/>
        <v>1</v>
      </c>
      <c r="AX332" s="3">
        <v>3</v>
      </c>
      <c r="AY332" s="3">
        <f t="shared" si="194"/>
        <v>1</v>
      </c>
      <c r="AZ332" s="3">
        <v>2</v>
      </c>
      <c r="BA332" s="3">
        <f t="shared" si="195"/>
        <v>0.5</v>
      </c>
      <c r="BB332" s="3">
        <f t="shared" si="196"/>
        <v>0.83333333333333337</v>
      </c>
      <c r="BC332" s="3">
        <v>3</v>
      </c>
      <c r="BD332" s="3">
        <f t="shared" si="197"/>
        <v>1</v>
      </c>
      <c r="BE332" s="3">
        <v>3</v>
      </c>
      <c r="BF332" s="3">
        <f t="shared" si="198"/>
        <v>1</v>
      </c>
      <c r="BG332" s="3">
        <v>3</v>
      </c>
      <c r="BH332" s="3">
        <f t="shared" si="199"/>
        <v>1</v>
      </c>
      <c r="BI332" s="3">
        <f t="shared" si="200"/>
        <v>1</v>
      </c>
      <c r="BJ332" s="3">
        <f t="shared" si="170"/>
        <v>0.66416666666666668</v>
      </c>
    </row>
    <row r="333" spans="1:62" ht="15" x14ac:dyDescent="0.2">
      <c r="A333" s="3" t="s">
        <v>2704</v>
      </c>
      <c r="B333" s="21" t="s">
        <v>3150</v>
      </c>
      <c r="C333" s="3" t="s">
        <v>2705</v>
      </c>
      <c r="D333" s="3" t="s">
        <v>144</v>
      </c>
      <c r="E333" s="3" t="s">
        <v>231</v>
      </c>
      <c r="F333" s="3">
        <v>5</v>
      </c>
      <c r="G333" s="3">
        <f t="shared" si="171"/>
        <v>1</v>
      </c>
      <c r="H333" s="3">
        <v>5</v>
      </c>
      <c r="I333" s="3">
        <f t="shared" si="172"/>
        <v>1</v>
      </c>
      <c r="J333" s="3">
        <v>4</v>
      </c>
      <c r="K333" s="3">
        <f t="shared" si="173"/>
        <v>0.75</v>
      </c>
      <c r="L333" s="3">
        <f t="shared" si="174"/>
        <v>0.91666666666666663</v>
      </c>
      <c r="M333" s="3">
        <v>5</v>
      </c>
      <c r="N333" s="3">
        <f t="shared" si="175"/>
        <v>1</v>
      </c>
      <c r="O333" s="3">
        <v>4</v>
      </c>
      <c r="P333" s="3">
        <f t="shared" si="175"/>
        <v>0.75</v>
      </c>
      <c r="Q333" s="3">
        <v>4</v>
      </c>
      <c r="R333" s="3">
        <f t="shared" si="176"/>
        <v>0.75</v>
      </c>
      <c r="S333" s="3">
        <f t="shared" si="177"/>
        <v>0.83333333333333337</v>
      </c>
      <c r="T333" s="3">
        <v>3</v>
      </c>
      <c r="U333" s="3">
        <f t="shared" si="178"/>
        <v>0.4</v>
      </c>
      <c r="V333" s="3">
        <v>0</v>
      </c>
      <c r="W333" s="3">
        <f t="shared" si="179"/>
        <v>-0.2</v>
      </c>
      <c r="X333" s="3">
        <v>1</v>
      </c>
      <c r="Y333" s="3">
        <f t="shared" si="180"/>
        <v>0</v>
      </c>
      <c r="Z333" s="3">
        <v>0</v>
      </c>
      <c r="AA333" s="3">
        <f t="shared" si="181"/>
        <v>-0.2</v>
      </c>
      <c r="AB333" s="3">
        <v>2</v>
      </c>
      <c r="AC333" s="3">
        <f t="shared" si="182"/>
        <v>0.2</v>
      </c>
      <c r="AD333" s="3">
        <v>0</v>
      </c>
      <c r="AE333" s="3">
        <f t="shared" si="183"/>
        <v>-0.2</v>
      </c>
      <c r="AF333" s="3">
        <v>3</v>
      </c>
      <c r="AG333" s="3">
        <f t="shared" si="184"/>
        <v>0.4</v>
      </c>
      <c r="AH333" s="3">
        <v>0</v>
      </c>
      <c r="AI333" s="3">
        <f t="shared" si="185"/>
        <v>-0.2</v>
      </c>
      <c r="AJ333" s="3">
        <f t="shared" si="186"/>
        <v>2.5000000000000001E-2</v>
      </c>
      <c r="AK333" s="3">
        <v>3</v>
      </c>
      <c r="AL333" s="3">
        <f t="shared" si="187"/>
        <v>0.4</v>
      </c>
      <c r="AM333" s="3">
        <v>1</v>
      </c>
      <c r="AN333" s="3">
        <f t="shared" si="188"/>
        <v>0</v>
      </c>
      <c r="AO333" s="3">
        <v>2</v>
      </c>
      <c r="AP333" s="3">
        <f t="shared" si="189"/>
        <v>0.2</v>
      </c>
      <c r="AQ333" s="3">
        <v>3</v>
      </c>
      <c r="AR333" s="3">
        <f t="shared" si="190"/>
        <v>0.4</v>
      </c>
      <c r="AS333" s="3">
        <v>0</v>
      </c>
      <c r="AT333" s="3">
        <f t="shared" si="191"/>
        <v>-0.2</v>
      </c>
      <c r="AU333" s="3">
        <f t="shared" si="192"/>
        <v>0.16</v>
      </c>
      <c r="AV333" s="3">
        <v>2</v>
      </c>
      <c r="AW333" s="3">
        <f t="shared" si="193"/>
        <v>0.5</v>
      </c>
      <c r="AX333" s="3">
        <v>2</v>
      </c>
      <c r="AY333" s="3">
        <f t="shared" si="194"/>
        <v>0.5</v>
      </c>
      <c r="AZ333" s="3">
        <v>0</v>
      </c>
      <c r="BA333" s="3">
        <f t="shared" si="195"/>
        <v>-0.5</v>
      </c>
      <c r="BB333" s="3">
        <f t="shared" si="196"/>
        <v>0.16666666666666666</v>
      </c>
      <c r="BC333" s="3">
        <v>1</v>
      </c>
      <c r="BD333" s="3">
        <f t="shared" si="197"/>
        <v>0</v>
      </c>
      <c r="BE333" s="3">
        <v>2</v>
      </c>
      <c r="BF333" s="3">
        <f t="shared" si="198"/>
        <v>0.5</v>
      </c>
      <c r="BG333" s="3">
        <v>1</v>
      </c>
      <c r="BH333" s="3">
        <f t="shared" si="199"/>
        <v>0</v>
      </c>
      <c r="BI333" s="3">
        <f t="shared" si="200"/>
        <v>0.16666666666666666</v>
      </c>
      <c r="BJ333" s="3">
        <f t="shared" si="170"/>
        <v>0.37805555555555553</v>
      </c>
    </row>
    <row r="334" spans="1:62" ht="15" x14ac:dyDescent="0.2">
      <c r="A334" s="3" t="s">
        <v>2711</v>
      </c>
      <c r="B334" s="21" t="s">
        <v>3137</v>
      </c>
      <c r="C334" s="3" t="s">
        <v>2712</v>
      </c>
      <c r="D334" s="3" t="s">
        <v>113</v>
      </c>
      <c r="E334" s="3" t="s">
        <v>2713</v>
      </c>
      <c r="G334" s="3">
        <f t="shared" si="171"/>
        <v>-0.25</v>
      </c>
      <c r="I334" s="3">
        <f t="shared" si="172"/>
        <v>-0.25</v>
      </c>
      <c r="K334" s="3">
        <f t="shared" si="173"/>
        <v>-0.25</v>
      </c>
      <c r="L334" s="3" t="str">
        <f t="shared" si="174"/>
        <v/>
      </c>
      <c r="N334" s="3">
        <f t="shared" si="175"/>
        <v>-0.25</v>
      </c>
      <c r="P334" s="3">
        <f t="shared" si="175"/>
        <v>-0.25</v>
      </c>
      <c r="R334" s="3">
        <f t="shared" si="176"/>
        <v>-0.25</v>
      </c>
      <c r="S334" s="3" t="str">
        <f t="shared" si="177"/>
        <v/>
      </c>
      <c r="U334" s="3" t="str">
        <f t="shared" si="178"/>
        <v/>
      </c>
      <c r="W334" s="3" t="str">
        <f t="shared" si="179"/>
        <v/>
      </c>
      <c r="Y334" s="3" t="str">
        <f t="shared" si="180"/>
        <v/>
      </c>
      <c r="AA334" s="3" t="str">
        <f t="shared" si="181"/>
        <v/>
      </c>
      <c r="AC334" s="3" t="str">
        <f t="shared" si="182"/>
        <v/>
      </c>
      <c r="AE334" s="3" t="str">
        <f t="shared" si="183"/>
        <v/>
      </c>
      <c r="AG334" s="3" t="str">
        <f t="shared" si="184"/>
        <v/>
      </c>
      <c r="AI334" s="3" t="str">
        <f t="shared" si="185"/>
        <v/>
      </c>
      <c r="AJ334" s="3" t="str">
        <f t="shared" si="186"/>
        <v/>
      </c>
      <c r="AL334" s="3" t="str">
        <f t="shared" si="187"/>
        <v/>
      </c>
      <c r="AN334" s="3" t="str">
        <f t="shared" si="188"/>
        <v/>
      </c>
      <c r="AP334" s="3" t="str">
        <f t="shared" si="189"/>
        <v/>
      </c>
      <c r="AR334" s="3" t="str">
        <f t="shared" si="190"/>
        <v/>
      </c>
      <c r="AT334" s="3" t="str">
        <f t="shared" si="191"/>
        <v/>
      </c>
      <c r="AU334" s="3" t="str">
        <f t="shared" si="192"/>
        <v/>
      </c>
      <c r="AW334" s="3" t="str">
        <f t="shared" si="193"/>
        <v/>
      </c>
      <c r="AY334" s="3" t="str">
        <f t="shared" si="194"/>
        <v/>
      </c>
      <c r="BA334" s="3" t="str">
        <f t="shared" si="195"/>
        <v/>
      </c>
      <c r="BB334" s="3" t="str">
        <f t="shared" si="196"/>
        <v/>
      </c>
      <c r="BD334" s="3" t="str">
        <f t="shared" si="197"/>
        <v/>
      </c>
      <c r="BF334" s="3" t="str">
        <f t="shared" si="198"/>
        <v/>
      </c>
      <c r="BH334" s="3" t="str">
        <f t="shared" si="199"/>
        <v/>
      </c>
      <c r="BI334" s="3" t="str">
        <f t="shared" si="200"/>
        <v/>
      </c>
      <c r="BJ334" s="3" t="str">
        <f t="shared" si="170"/>
        <v/>
      </c>
    </row>
    <row r="335" spans="1:62" ht="15" x14ac:dyDescent="0.2">
      <c r="A335" s="3" t="s">
        <v>2714</v>
      </c>
      <c r="B335" s="21" t="s">
        <v>3137</v>
      </c>
      <c r="C335" s="3" t="s">
        <v>2715</v>
      </c>
      <c r="D335" s="3" t="s">
        <v>113</v>
      </c>
      <c r="E335" s="3" t="s">
        <v>2291</v>
      </c>
      <c r="G335" s="3">
        <f t="shared" si="171"/>
        <v>-0.25</v>
      </c>
      <c r="I335" s="3">
        <f t="shared" si="172"/>
        <v>-0.25</v>
      </c>
      <c r="K335" s="3">
        <f t="shared" si="173"/>
        <v>-0.25</v>
      </c>
      <c r="L335" s="3" t="str">
        <f t="shared" si="174"/>
        <v/>
      </c>
      <c r="N335" s="3">
        <f t="shared" si="175"/>
        <v>-0.25</v>
      </c>
      <c r="P335" s="3">
        <f t="shared" si="175"/>
        <v>-0.25</v>
      </c>
      <c r="R335" s="3">
        <f t="shared" si="176"/>
        <v>-0.25</v>
      </c>
      <c r="S335" s="3" t="str">
        <f t="shared" si="177"/>
        <v/>
      </c>
      <c r="U335" s="3" t="str">
        <f t="shared" si="178"/>
        <v/>
      </c>
      <c r="W335" s="3" t="str">
        <f t="shared" si="179"/>
        <v/>
      </c>
      <c r="Y335" s="3" t="str">
        <f t="shared" si="180"/>
        <v/>
      </c>
      <c r="AA335" s="3" t="str">
        <f t="shared" si="181"/>
        <v/>
      </c>
      <c r="AC335" s="3" t="str">
        <f t="shared" si="182"/>
        <v/>
      </c>
      <c r="AE335" s="3" t="str">
        <f t="shared" si="183"/>
        <v/>
      </c>
      <c r="AG335" s="3" t="str">
        <f t="shared" si="184"/>
        <v/>
      </c>
      <c r="AI335" s="3" t="str">
        <f t="shared" si="185"/>
        <v/>
      </c>
      <c r="AJ335" s="3" t="str">
        <f t="shared" si="186"/>
        <v/>
      </c>
      <c r="AL335" s="3" t="str">
        <f t="shared" si="187"/>
        <v/>
      </c>
      <c r="AN335" s="3" t="str">
        <f t="shared" si="188"/>
        <v/>
      </c>
      <c r="AP335" s="3" t="str">
        <f t="shared" si="189"/>
        <v/>
      </c>
      <c r="AR335" s="3" t="str">
        <f t="shared" si="190"/>
        <v/>
      </c>
      <c r="AT335" s="3" t="str">
        <f t="shared" si="191"/>
        <v/>
      </c>
      <c r="AU335" s="3" t="str">
        <f t="shared" si="192"/>
        <v/>
      </c>
      <c r="AW335" s="3" t="str">
        <f t="shared" si="193"/>
        <v/>
      </c>
      <c r="AY335" s="3" t="str">
        <f t="shared" si="194"/>
        <v/>
      </c>
      <c r="BA335" s="3" t="str">
        <f t="shared" si="195"/>
        <v/>
      </c>
      <c r="BB335" s="3" t="str">
        <f t="shared" si="196"/>
        <v/>
      </c>
      <c r="BD335" s="3" t="str">
        <f t="shared" si="197"/>
        <v/>
      </c>
      <c r="BF335" s="3" t="str">
        <f t="shared" si="198"/>
        <v/>
      </c>
      <c r="BH335" s="3" t="str">
        <f t="shared" si="199"/>
        <v/>
      </c>
      <c r="BI335" s="3" t="str">
        <f t="shared" si="200"/>
        <v/>
      </c>
      <c r="BJ335" s="3" t="str">
        <f t="shared" si="170"/>
        <v/>
      </c>
    </row>
    <row r="336" spans="1:62" ht="15" x14ac:dyDescent="0.2">
      <c r="A336" s="3" t="s">
        <v>2716</v>
      </c>
      <c r="B336" s="21" t="s">
        <v>3137</v>
      </c>
      <c r="C336" s="3" t="s">
        <v>2717</v>
      </c>
      <c r="D336" s="3" t="s">
        <v>113</v>
      </c>
      <c r="E336" s="3" t="s">
        <v>497</v>
      </c>
      <c r="G336" s="3">
        <f t="shared" si="171"/>
        <v>-0.25</v>
      </c>
      <c r="I336" s="3">
        <f t="shared" si="172"/>
        <v>-0.25</v>
      </c>
      <c r="K336" s="3">
        <f t="shared" si="173"/>
        <v>-0.25</v>
      </c>
      <c r="L336" s="3" t="str">
        <f t="shared" si="174"/>
        <v/>
      </c>
      <c r="N336" s="3">
        <f t="shared" si="175"/>
        <v>-0.25</v>
      </c>
      <c r="P336" s="3">
        <f t="shared" si="175"/>
        <v>-0.25</v>
      </c>
      <c r="R336" s="3">
        <f t="shared" si="176"/>
        <v>-0.25</v>
      </c>
      <c r="S336" s="3" t="str">
        <f t="shared" si="177"/>
        <v/>
      </c>
      <c r="U336" s="3" t="str">
        <f t="shared" si="178"/>
        <v/>
      </c>
      <c r="W336" s="3" t="str">
        <f t="shared" si="179"/>
        <v/>
      </c>
      <c r="Y336" s="3" t="str">
        <f t="shared" si="180"/>
        <v/>
      </c>
      <c r="AA336" s="3" t="str">
        <f t="shared" si="181"/>
        <v/>
      </c>
      <c r="AC336" s="3" t="str">
        <f t="shared" si="182"/>
        <v/>
      </c>
      <c r="AE336" s="3" t="str">
        <f t="shared" si="183"/>
        <v/>
      </c>
      <c r="AG336" s="3" t="str">
        <f t="shared" si="184"/>
        <v/>
      </c>
      <c r="AI336" s="3" t="str">
        <f t="shared" si="185"/>
        <v/>
      </c>
      <c r="AJ336" s="3" t="str">
        <f t="shared" si="186"/>
        <v/>
      </c>
      <c r="AL336" s="3" t="str">
        <f t="shared" si="187"/>
        <v/>
      </c>
      <c r="AN336" s="3" t="str">
        <f t="shared" si="188"/>
        <v/>
      </c>
      <c r="AP336" s="3" t="str">
        <f t="shared" si="189"/>
        <v/>
      </c>
      <c r="AR336" s="3" t="str">
        <f t="shared" si="190"/>
        <v/>
      </c>
      <c r="AT336" s="3" t="str">
        <f t="shared" si="191"/>
        <v/>
      </c>
      <c r="AU336" s="3" t="str">
        <f t="shared" si="192"/>
        <v/>
      </c>
      <c r="AW336" s="3" t="str">
        <f t="shared" si="193"/>
        <v/>
      </c>
      <c r="AY336" s="3" t="str">
        <f t="shared" si="194"/>
        <v/>
      </c>
      <c r="BA336" s="3" t="str">
        <f t="shared" si="195"/>
        <v/>
      </c>
      <c r="BB336" s="3" t="str">
        <f t="shared" si="196"/>
        <v/>
      </c>
      <c r="BD336" s="3" t="str">
        <f t="shared" si="197"/>
        <v/>
      </c>
      <c r="BF336" s="3" t="str">
        <f t="shared" si="198"/>
        <v/>
      </c>
      <c r="BH336" s="3" t="str">
        <f t="shared" si="199"/>
        <v/>
      </c>
      <c r="BI336" s="3" t="str">
        <f t="shared" si="200"/>
        <v/>
      </c>
      <c r="BJ336" s="3" t="str">
        <f t="shared" si="170"/>
        <v/>
      </c>
    </row>
    <row r="337" spans="1:62" ht="15" x14ac:dyDescent="0.2">
      <c r="A337" s="3" t="s">
        <v>1458</v>
      </c>
      <c r="B337" s="21" t="s">
        <v>3153</v>
      </c>
      <c r="C337" s="3" t="s">
        <v>2720</v>
      </c>
      <c r="D337" s="3" t="s">
        <v>124</v>
      </c>
      <c r="E337" s="3" t="s">
        <v>902</v>
      </c>
      <c r="F337" s="3">
        <v>5</v>
      </c>
      <c r="G337" s="3">
        <f t="shared" si="171"/>
        <v>1</v>
      </c>
      <c r="H337" s="3">
        <v>5</v>
      </c>
      <c r="I337" s="3">
        <f t="shared" si="172"/>
        <v>1</v>
      </c>
      <c r="J337" s="3">
        <v>3</v>
      </c>
      <c r="K337" s="3">
        <f t="shared" si="173"/>
        <v>0.5</v>
      </c>
      <c r="L337" s="3">
        <f t="shared" si="174"/>
        <v>0.83333333333333337</v>
      </c>
      <c r="M337" s="3">
        <v>5</v>
      </c>
      <c r="N337" s="3">
        <f t="shared" si="175"/>
        <v>1</v>
      </c>
      <c r="O337" s="3">
        <v>4</v>
      </c>
      <c r="P337" s="3">
        <f t="shared" si="175"/>
        <v>0.75</v>
      </c>
      <c r="Q337" s="3">
        <v>4</v>
      </c>
      <c r="R337" s="3">
        <f t="shared" si="176"/>
        <v>0.75</v>
      </c>
      <c r="S337" s="3">
        <f t="shared" si="177"/>
        <v>0.83333333333333337</v>
      </c>
      <c r="T337" s="3">
        <v>1</v>
      </c>
      <c r="U337" s="3">
        <f t="shared" si="178"/>
        <v>0</v>
      </c>
      <c r="V337" s="3">
        <v>1</v>
      </c>
      <c r="W337" s="3">
        <f t="shared" si="179"/>
        <v>0</v>
      </c>
      <c r="X337" s="3">
        <v>1</v>
      </c>
      <c r="Y337" s="3">
        <f t="shared" si="180"/>
        <v>0</v>
      </c>
      <c r="Z337" s="3">
        <v>1</v>
      </c>
      <c r="AA337" s="3">
        <f t="shared" si="181"/>
        <v>0</v>
      </c>
      <c r="AB337" s="3">
        <v>0</v>
      </c>
      <c r="AC337" s="3">
        <f t="shared" si="182"/>
        <v>-0.2</v>
      </c>
      <c r="AD337" s="3">
        <v>0</v>
      </c>
      <c r="AE337" s="3">
        <f t="shared" si="183"/>
        <v>-0.2</v>
      </c>
      <c r="AF337" s="3">
        <v>0</v>
      </c>
      <c r="AG337" s="3">
        <f t="shared" si="184"/>
        <v>-0.2</v>
      </c>
      <c r="AH337" s="3">
        <v>0</v>
      </c>
      <c r="AI337" s="3">
        <f t="shared" si="185"/>
        <v>-0.2</v>
      </c>
      <c r="AJ337" s="3">
        <f t="shared" si="186"/>
        <v>-0.1</v>
      </c>
      <c r="AK337" s="3">
        <v>0</v>
      </c>
      <c r="AL337" s="3">
        <f t="shared" si="187"/>
        <v>-0.2</v>
      </c>
      <c r="AM337" s="3">
        <v>6</v>
      </c>
      <c r="AN337" s="3">
        <f t="shared" si="188"/>
        <v>1</v>
      </c>
      <c r="AO337" s="3">
        <v>1</v>
      </c>
      <c r="AP337" s="3">
        <f t="shared" si="189"/>
        <v>0</v>
      </c>
      <c r="AQ337" s="3">
        <v>0</v>
      </c>
      <c r="AR337" s="3">
        <f t="shared" si="190"/>
        <v>-0.2</v>
      </c>
      <c r="AS337" s="3">
        <v>1</v>
      </c>
      <c r="AT337" s="3">
        <f t="shared" si="191"/>
        <v>0</v>
      </c>
      <c r="AU337" s="3">
        <f t="shared" si="192"/>
        <v>0.12000000000000002</v>
      </c>
      <c r="AV337" s="3">
        <v>3</v>
      </c>
      <c r="AW337" s="3">
        <f t="shared" si="193"/>
        <v>1</v>
      </c>
      <c r="AX337" s="3">
        <v>3</v>
      </c>
      <c r="AY337" s="3">
        <f t="shared" si="194"/>
        <v>1</v>
      </c>
      <c r="AZ337" s="3">
        <v>3</v>
      </c>
      <c r="BA337" s="3">
        <f t="shared" si="195"/>
        <v>1</v>
      </c>
      <c r="BB337" s="3">
        <f t="shared" si="196"/>
        <v>1</v>
      </c>
      <c r="BC337" s="3">
        <v>0</v>
      </c>
      <c r="BD337" s="3">
        <f t="shared" si="197"/>
        <v>-0.5</v>
      </c>
      <c r="BE337" s="3">
        <v>0</v>
      </c>
      <c r="BF337" s="3">
        <f t="shared" si="198"/>
        <v>-0.5</v>
      </c>
      <c r="BG337" s="3">
        <v>2</v>
      </c>
      <c r="BH337" s="3">
        <f t="shared" si="199"/>
        <v>0.5</v>
      </c>
      <c r="BI337" s="3">
        <f t="shared" si="200"/>
        <v>-0.16666666666666666</v>
      </c>
      <c r="BJ337" s="3">
        <f t="shared" si="170"/>
        <v>0.42</v>
      </c>
    </row>
    <row r="338" spans="1:62" ht="15" x14ac:dyDescent="0.2">
      <c r="A338" s="3" t="s">
        <v>2727</v>
      </c>
      <c r="B338" s="21" t="s">
        <v>3137</v>
      </c>
      <c r="C338" s="3" t="s">
        <v>2728</v>
      </c>
      <c r="D338" s="3" t="s">
        <v>113</v>
      </c>
      <c r="E338" s="3" t="s">
        <v>2729</v>
      </c>
      <c r="F338" s="3">
        <v>3</v>
      </c>
      <c r="G338" s="3">
        <f t="shared" si="171"/>
        <v>0.5</v>
      </c>
      <c r="H338" s="3">
        <v>5</v>
      </c>
      <c r="I338" s="3">
        <f t="shared" si="172"/>
        <v>1</v>
      </c>
      <c r="J338" s="3">
        <v>2</v>
      </c>
      <c r="K338" s="3">
        <f t="shared" si="173"/>
        <v>0.25</v>
      </c>
      <c r="L338" s="3">
        <f t="shared" si="174"/>
        <v>0.58333333333333337</v>
      </c>
      <c r="M338" s="3">
        <v>5</v>
      </c>
      <c r="N338" s="3">
        <f t="shared" si="175"/>
        <v>1</v>
      </c>
      <c r="O338" s="3">
        <v>5</v>
      </c>
      <c r="P338" s="3">
        <f t="shared" si="175"/>
        <v>1</v>
      </c>
      <c r="Q338" s="3">
        <v>4</v>
      </c>
      <c r="R338" s="3">
        <f t="shared" si="176"/>
        <v>0.75</v>
      </c>
      <c r="S338" s="3">
        <f t="shared" si="177"/>
        <v>0.91666666666666663</v>
      </c>
      <c r="T338" s="3">
        <v>1</v>
      </c>
      <c r="U338" s="3">
        <f t="shared" si="178"/>
        <v>0</v>
      </c>
      <c r="V338" s="3">
        <v>1</v>
      </c>
      <c r="W338" s="3">
        <f t="shared" si="179"/>
        <v>0</v>
      </c>
      <c r="X338" s="3">
        <v>2</v>
      </c>
      <c r="Y338" s="3">
        <f t="shared" si="180"/>
        <v>0.2</v>
      </c>
      <c r="Z338" s="3">
        <v>1</v>
      </c>
      <c r="AA338" s="3">
        <f t="shared" si="181"/>
        <v>0</v>
      </c>
      <c r="AB338" s="3">
        <v>2</v>
      </c>
      <c r="AC338" s="3">
        <f t="shared" si="182"/>
        <v>0.2</v>
      </c>
      <c r="AD338" s="3">
        <v>0</v>
      </c>
      <c r="AE338" s="3">
        <f t="shared" si="183"/>
        <v>-0.2</v>
      </c>
      <c r="AF338" s="3">
        <v>1</v>
      </c>
      <c r="AG338" s="3">
        <f t="shared" si="184"/>
        <v>0</v>
      </c>
      <c r="AH338" s="3">
        <v>0</v>
      </c>
      <c r="AI338" s="3">
        <f t="shared" si="185"/>
        <v>-0.2</v>
      </c>
      <c r="AJ338" s="3">
        <f t="shared" si="186"/>
        <v>0</v>
      </c>
      <c r="AK338" s="3">
        <v>3</v>
      </c>
      <c r="AL338" s="3">
        <f t="shared" si="187"/>
        <v>0.4</v>
      </c>
      <c r="AM338" s="3">
        <v>1</v>
      </c>
      <c r="AN338" s="3">
        <f t="shared" si="188"/>
        <v>0</v>
      </c>
      <c r="AO338" s="3">
        <v>4</v>
      </c>
      <c r="AP338" s="3">
        <f t="shared" si="189"/>
        <v>0.6</v>
      </c>
      <c r="AQ338" s="3">
        <v>1</v>
      </c>
      <c r="AR338" s="3">
        <f t="shared" si="190"/>
        <v>0</v>
      </c>
      <c r="AS338" s="3">
        <v>0</v>
      </c>
      <c r="AT338" s="3">
        <f t="shared" si="191"/>
        <v>-0.2</v>
      </c>
      <c r="AU338" s="3">
        <f t="shared" si="192"/>
        <v>0.16</v>
      </c>
      <c r="AV338" s="3">
        <v>3</v>
      </c>
      <c r="AW338" s="3">
        <f t="shared" si="193"/>
        <v>1</v>
      </c>
      <c r="AX338" s="3">
        <v>2</v>
      </c>
      <c r="AY338" s="3">
        <f t="shared" si="194"/>
        <v>0.5</v>
      </c>
      <c r="AZ338" s="3">
        <v>1</v>
      </c>
      <c r="BA338" s="3">
        <f t="shared" si="195"/>
        <v>0</v>
      </c>
      <c r="BB338" s="3">
        <f t="shared" si="196"/>
        <v>0.5</v>
      </c>
      <c r="BC338" s="3">
        <v>3</v>
      </c>
      <c r="BD338" s="3">
        <f t="shared" si="197"/>
        <v>1</v>
      </c>
      <c r="BE338" s="3">
        <v>3</v>
      </c>
      <c r="BF338" s="3">
        <f t="shared" si="198"/>
        <v>1</v>
      </c>
      <c r="BG338" s="3">
        <v>0</v>
      </c>
      <c r="BH338" s="3">
        <f t="shared" si="199"/>
        <v>-0.5</v>
      </c>
      <c r="BI338" s="3">
        <f t="shared" si="200"/>
        <v>0.5</v>
      </c>
      <c r="BJ338" s="3">
        <f t="shared" si="170"/>
        <v>0.44333333333333336</v>
      </c>
    </row>
    <row r="339" spans="1:62" ht="15" x14ac:dyDescent="0.2">
      <c r="A339" s="3" t="s">
        <v>2737</v>
      </c>
      <c r="B339" s="21" t="s">
        <v>3150</v>
      </c>
      <c r="C339" s="3" t="s">
        <v>2738</v>
      </c>
      <c r="D339" s="3" t="s">
        <v>113</v>
      </c>
      <c r="E339" s="3" t="s">
        <v>2739</v>
      </c>
      <c r="F339" s="3">
        <v>5</v>
      </c>
      <c r="G339" s="3">
        <f t="shared" si="171"/>
        <v>1</v>
      </c>
      <c r="H339" s="3">
        <v>5</v>
      </c>
      <c r="I339" s="3">
        <f t="shared" si="172"/>
        <v>1</v>
      </c>
      <c r="J339" s="3">
        <v>3</v>
      </c>
      <c r="K339" s="3">
        <f t="shared" si="173"/>
        <v>0.5</v>
      </c>
      <c r="L339" s="3">
        <f t="shared" si="174"/>
        <v>0.83333333333333337</v>
      </c>
      <c r="M339" s="3">
        <v>4</v>
      </c>
      <c r="N339" s="3">
        <f t="shared" si="175"/>
        <v>0.75</v>
      </c>
      <c r="O339" s="3">
        <v>5</v>
      </c>
      <c r="P339" s="3">
        <f t="shared" si="175"/>
        <v>1</v>
      </c>
      <c r="Q339" s="3">
        <v>5</v>
      </c>
      <c r="R339" s="3">
        <f t="shared" si="176"/>
        <v>1</v>
      </c>
      <c r="S339" s="3">
        <f t="shared" si="177"/>
        <v>0.91666666666666663</v>
      </c>
      <c r="T339" s="3">
        <v>5</v>
      </c>
      <c r="U339" s="3">
        <f t="shared" si="178"/>
        <v>0.8</v>
      </c>
      <c r="V339" s="3">
        <v>1</v>
      </c>
      <c r="W339" s="3">
        <f t="shared" si="179"/>
        <v>0</v>
      </c>
      <c r="X339" s="3">
        <v>2</v>
      </c>
      <c r="Y339" s="3">
        <f t="shared" si="180"/>
        <v>0.2</v>
      </c>
      <c r="Z339" s="3">
        <v>0</v>
      </c>
      <c r="AA339" s="3">
        <f t="shared" si="181"/>
        <v>-0.2</v>
      </c>
      <c r="AB339" s="3">
        <v>0</v>
      </c>
      <c r="AC339" s="3">
        <f t="shared" si="182"/>
        <v>-0.2</v>
      </c>
      <c r="AD339" s="3">
        <v>0</v>
      </c>
      <c r="AE339" s="3">
        <f t="shared" si="183"/>
        <v>-0.2</v>
      </c>
      <c r="AF339" s="3">
        <v>0</v>
      </c>
      <c r="AG339" s="3">
        <f t="shared" si="184"/>
        <v>-0.2</v>
      </c>
      <c r="AH339" s="3">
        <v>0</v>
      </c>
      <c r="AI339" s="3">
        <f t="shared" si="185"/>
        <v>-0.2</v>
      </c>
      <c r="AJ339" s="3">
        <f t="shared" si="186"/>
        <v>0</v>
      </c>
      <c r="AK339" s="3">
        <v>5</v>
      </c>
      <c r="AL339" s="3">
        <f t="shared" si="187"/>
        <v>0.8</v>
      </c>
      <c r="AM339" s="3">
        <v>4</v>
      </c>
      <c r="AN339" s="3">
        <f t="shared" si="188"/>
        <v>0.6</v>
      </c>
      <c r="AO339" s="3">
        <v>4</v>
      </c>
      <c r="AP339" s="3">
        <f t="shared" si="189"/>
        <v>0.6</v>
      </c>
      <c r="AQ339" s="3">
        <v>5</v>
      </c>
      <c r="AR339" s="3">
        <f t="shared" si="190"/>
        <v>0.8</v>
      </c>
      <c r="AS339" s="3">
        <v>3</v>
      </c>
      <c r="AT339" s="3">
        <f t="shared" si="191"/>
        <v>0.4</v>
      </c>
      <c r="AU339" s="3">
        <f t="shared" si="192"/>
        <v>0.6399999999999999</v>
      </c>
      <c r="AV339" s="3">
        <v>3</v>
      </c>
      <c r="AW339" s="3">
        <f t="shared" si="193"/>
        <v>1</v>
      </c>
      <c r="AX339" s="3">
        <v>3</v>
      </c>
      <c r="AY339" s="3">
        <f t="shared" si="194"/>
        <v>1</v>
      </c>
      <c r="AZ339" s="3">
        <v>1</v>
      </c>
      <c r="BA339" s="3">
        <f t="shared" si="195"/>
        <v>0</v>
      </c>
      <c r="BB339" s="3">
        <f t="shared" si="196"/>
        <v>0.66666666666666663</v>
      </c>
      <c r="BC339" s="3">
        <v>2</v>
      </c>
      <c r="BD339" s="3">
        <f t="shared" si="197"/>
        <v>0.5</v>
      </c>
      <c r="BE339" s="3">
        <v>3</v>
      </c>
      <c r="BF339" s="3">
        <f t="shared" si="198"/>
        <v>1</v>
      </c>
      <c r="BG339" s="3">
        <v>2</v>
      </c>
      <c r="BH339" s="3">
        <f t="shared" si="199"/>
        <v>0.5</v>
      </c>
      <c r="BI339" s="3">
        <f t="shared" si="200"/>
        <v>0.66666666666666663</v>
      </c>
      <c r="BJ339" s="3">
        <f t="shared" si="170"/>
        <v>0.62055555555555542</v>
      </c>
    </row>
    <row r="340" spans="1:62" ht="15" x14ac:dyDescent="0.2">
      <c r="A340" s="3" t="s">
        <v>2749</v>
      </c>
      <c r="B340" s="21" t="s">
        <v>3150</v>
      </c>
      <c r="C340" s="3" t="s">
        <v>2242</v>
      </c>
      <c r="D340" s="3" t="s">
        <v>113</v>
      </c>
      <c r="E340" s="3" t="s">
        <v>497</v>
      </c>
      <c r="F340" s="3">
        <v>5</v>
      </c>
      <c r="G340" s="3">
        <f t="shared" si="171"/>
        <v>1</v>
      </c>
      <c r="H340" s="3">
        <v>5</v>
      </c>
      <c r="I340" s="3">
        <f t="shared" si="172"/>
        <v>1</v>
      </c>
      <c r="J340" s="3">
        <v>5</v>
      </c>
      <c r="K340" s="3">
        <f t="shared" si="173"/>
        <v>1</v>
      </c>
      <c r="L340" s="3">
        <f t="shared" si="174"/>
        <v>1</v>
      </c>
      <c r="M340" s="3">
        <v>5</v>
      </c>
      <c r="N340" s="3">
        <f t="shared" ref="N340:P355" si="201">(M340-1)/4</f>
        <v>1</v>
      </c>
      <c r="O340" s="3">
        <v>5</v>
      </c>
      <c r="P340" s="3">
        <f t="shared" si="201"/>
        <v>1</v>
      </c>
      <c r="Q340" s="3">
        <v>4</v>
      </c>
      <c r="R340" s="3">
        <f t="shared" si="176"/>
        <v>0.75</v>
      </c>
      <c r="S340" s="3">
        <f t="shared" si="177"/>
        <v>0.91666666666666663</v>
      </c>
      <c r="T340" s="3">
        <v>0</v>
      </c>
      <c r="U340" s="3">
        <f t="shared" si="178"/>
        <v>-0.2</v>
      </c>
      <c r="V340" s="3">
        <v>0</v>
      </c>
      <c r="W340" s="3">
        <f t="shared" si="179"/>
        <v>-0.2</v>
      </c>
      <c r="X340" s="3">
        <v>5</v>
      </c>
      <c r="Y340" s="3">
        <f t="shared" si="180"/>
        <v>0.8</v>
      </c>
      <c r="Z340" s="3">
        <v>1</v>
      </c>
      <c r="AA340" s="3">
        <f t="shared" si="181"/>
        <v>0</v>
      </c>
      <c r="AB340" s="3">
        <v>0</v>
      </c>
      <c r="AC340" s="3">
        <f t="shared" si="182"/>
        <v>-0.2</v>
      </c>
      <c r="AD340" s="3">
        <v>0</v>
      </c>
      <c r="AE340" s="3">
        <f t="shared" si="183"/>
        <v>-0.2</v>
      </c>
      <c r="AF340" s="3">
        <v>0</v>
      </c>
      <c r="AG340" s="3">
        <f t="shared" si="184"/>
        <v>-0.2</v>
      </c>
      <c r="AH340" s="3">
        <v>0</v>
      </c>
      <c r="AI340" s="3">
        <f t="shared" si="185"/>
        <v>-0.2</v>
      </c>
      <c r="AJ340" s="3">
        <f t="shared" si="186"/>
        <v>-0.05</v>
      </c>
      <c r="AK340" s="3">
        <v>1</v>
      </c>
      <c r="AL340" s="3">
        <f t="shared" si="187"/>
        <v>0</v>
      </c>
      <c r="AM340" s="3">
        <v>0</v>
      </c>
      <c r="AN340" s="3">
        <f t="shared" si="188"/>
        <v>-0.2</v>
      </c>
      <c r="AO340" s="3">
        <v>6</v>
      </c>
      <c r="AP340" s="3">
        <f t="shared" si="189"/>
        <v>1</v>
      </c>
      <c r="AQ340" s="3">
        <v>1</v>
      </c>
      <c r="AR340" s="3">
        <f t="shared" si="190"/>
        <v>0</v>
      </c>
      <c r="AS340" s="3">
        <v>0</v>
      </c>
      <c r="AT340" s="3">
        <f t="shared" si="191"/>
        <v>-0.2</v>
      </c>
      <c r="AU340" s="3">
        <f t="shared" si="192"/>
        <v>0.12000000000000002</v>
      </c>
      <c r="AV340" s="3">
        <v>3</v>
      </c>
      <c r="AW340" s="3">
        <f t="shared" si="193"/>
        <v>1</v>
      </c>
      <c r="AX340" s="3">
        <v>3</v>
      </c>
      <c r="AY340" s="3">
        <f t="shared" si="194"/>
        <v>1</v>
      </c>
      <c r="AZ340" s="3">
        <v>0</v>
      </c>
      <c r="BA340" s="3">
        <f t="shared" si="195"/>
        <v>-0.5</v>
      </c>
      <c r="BB340" s="3">
        <f t="shared" si="196"/>
        <v>0.5</v>
      </c>
      <c r="BC340" s="3">
        <v>0</v>
      </c>
      <c r="BD340" s="3">
        <f t="shared" si="197"/>
        <v>-0.5</v>
      </c>
      <c r="BE340" s="3">
        <v>3</v>
      </c>
      <c r="BF340" s="3">
        <f t="shared" si="198"/>
        <v>1</v>
      </c>
      <c r="BG340" s="3">
        <v>2</v>
      </c>
      <c r="BH340" s="3">
        <f t="shared" si="199"/>
        <v>0.5</v>
      </c>
      <c r="BI340" s="3">
        <f t="shared" si="200"/>
        <v>0.33333333333333331</v>
      </c>
      <c r="BJ340" s="3">
        <f t="shared" si="170"/>
        <v>0.47</v>
      </c>
    </row>
    <row r="341" spans="1:62" ht="15" x14ac:dyDescent="0.2">
      <c r="A341" s="3" t="s">
        <v>2756</v>
      </c>
      <c r="B341" s="21" t="s">
        <v>3137</v>
      </c>
      <c r="G341" s="3">
        <f t="shared" si="171"/>
        <v>-0.25</v>
      </c>
      <c r="I341" s="3">
        <f t="shared" si="172"/>
        <v>-0.25</v>
      </c>
      <c r="K341" s="3">
        <f t="shared" si="173"/>
        <v>-0.25</v>
      </c>
      <c r="L341" s="3" t="str">
        <f t="shared" si="174"/>
        <v/>
      </c>
      <c r="N341" s="3">
        <f t="shared" si="201"/>
        <v>-0.25</v>
      </c>
      <c r="P341" s="3">
        <f t="shared" si="201"/>
        <v>-0.25</v>
      </c>
      <c r="R341" s="3">
        <f t="shared" si="176"/>
        <v>-0.25</v>
      </c>
      <c r="S341" s="3" t="str">
        <f t="shared" si="177"/>
        <v/>
      </c>
      <c r="U341" s="3" t="str">
        <f t="shared" si="178"/>
        <v/>
      </c>
      <c r="W341" s="3" t="str">
        <f t="shared" si="179"/>
        <v/>
      </c>
      <c r="Y341" s="3" t="str">
        <f t="shared" si="180"/>
        <v/>
      </c>
      <c r="AA341" s="3" t="str">
        <f t="shared" si="181"/>
        <v/>
      </c>
      <c r="AC341" s="3" t="str">
        <f t="shared" si="182"/>
        <v/>
      </c>
      <c r="AE341" s="3" t="str">
        <f t="shared" si="183"/>
        <v/>
      </c>
      <c r="AG341" s="3" t="str">
        <f t="shared" si="184"/>
        <v/>
      </c>
      <c r="AI341" s="3" t="str">
        <f t="shared" si="185"/>
        <v/>
      </c>
      <c r="AJ341" s="3" t="str">
        <f t="shared" si="186"/>
        <v/>
      </c>
      <c r="AL341" s="3" t="str">
        <f t="shared" si="187"/>
        <v/>
      </c>
      <c r="AN341" s="3" t="str">
        <f t="shared" si="188"/>
        <v/>
      </c>
      <c r="AP341" s="3" t="str">
        <f t="shared" si="189"/>
        <v/>
      </c>
      <c r="AR341" s="3" t="str">
        <f t="shared" si="190"/>
        <v/>
      </c>
      <c r="AT341" s="3" t="str">
        <f t="shared" si="191"/>
        <v/>
      </c>
      <c r="AU341" s="3" t="str">
        <f t="shared" si="192"/>
        <v/>
      </c>
      <c r="AW341" s="3" t="str">
        <f t="shared" si="193"/>
        <v/>
      </c>
      <c r="AY341" s="3" t="str">
        <f t="shared" si="194"/>
        <v/>
      </c>
      <c r="BA341" s="3" t="str">
        <f t="shared" si="195"/>
        <v/>
      </c>
      <c r="BB341" s="3" t="str">
        <f t="shared" si="196"/>
        <v/>
      </c>
      <c r="BD341" s="3" t="str">
        <f t="shared" si="197"/>
        <v/>
      </c>
      <c r="BF341" s="3" t="str">
        <f t="shared" si="198"/>
        <v/>
      </c>
      <c r="BH341" s="3" t="str">
        <f t="shared" si="199"/>
        <v/>
      </c>
      <c r="BI341" s="3" t="str">
        <f t="shared" si="200"/>
        <v/>
      </c>
      <c r="BJ341" s="3" t="str">
        <f t="shared" si="170"/>
        <v/>
      </c>
    </row>
    <row r="342" spans="1:62" ht="15" x14ac:dyDescent="0.2">
      <c r="A342" s="3" t="s">
        <v>2757</v>
      </c>
      <c r="B342" s="21" t="s">
        <v>3137</v>
      </c>
      <c r="C342" s="3" t="s">
        <v>2758</v>
      </c>
      <c r="D342" s="3" t="s">
        <v>124</v>
      </c>
      <c r="E342" s="3" t="s">
        <v>242</v>
      </c>
      <c r="G342" s="3">
        <f t="shared" si="171"/>
        <v>-0.25</v>
      </c>
      <c r="I342" s="3">
        <f t="shared" si="172"/>
        <v>-0.25</v>
      </c>
      <c r="K342" s="3">
        <f t="shared" si="173"/>
        <v>-0.25</v>
      </c>
      <c r="L342" s="3" t="str">
        <f t="shared" si="174"/>
        <v/>
      </c>
      <c r="N342" s="3">
        <f t="shared" si="201"/>
        <v>-0.25</v>
      </c>
      <c r="P342" s="3">
        <f t="shared" si="201"/>
        <v>-0.25</v>
      </c>
      <c r="R342" s="3">
        <f t="shared" si="176"/>
        <v>-0.25</v>
      </c>
      <c r="S342" s="3" t="str">
        <f t="shared" si="177"/>
        <v/>
      </c>
      <c r="U342" s="3" t="str">
        <f t="shared" si="178"/>
        <v/>
      </c>
      <c r="W342" s="3" t="str">
        <f t="shared" si="179"/>
        <v/>
      </c>
      <c r="Y342" s="3" t="str">
        <f t="shared" si="180"/>
        <v/>
      </c>
      <c r="AA342" s="3" t="str">
        <f t="shared" si="181"/>
        <v/>
      </c>
      <c r="AC342" s="3" t="str">
        <f t="shared" si="182"/>
        <v/>
      </c>
      <c r="AE342" s="3" t="str">
        <f t="shared" si="183"/>
        <v/>
      </c>
      <c r="AG342" s="3" t="str">
        <f t="shared" si="184"/>
        <v/>
      </c>
      <c r="AI342" s="3" t="str">
        <f t="shared" si="185"/>
        <v/>
      </c>
      <c r="AJ342" s="3" t="str">
        <f t="shared" si="186"/>
        <v/>
      </c>
      <c r="AL342" s="3" t="str">
        <f t="shared" si="187"/>
        <v/>
      </c>
      <c r="AN342" s="3" t="str">
        <f t="shared" si="188"/>
        <v/>
      </c>
      <c r="AP342" s="3" t="str">
        <f t="shared" si="189"/>
        <v/>
      </c>
      <c r="AR342" s="3" t="str">
        <f t="shared" si="190"/>
        <v/>
      </c>
      <c r="AT342" s="3" t="str">
        <f t="shared" si="191"/>
        <v/>
      </c>
      <c r="AU342" s="3" t="str">
        <f t="shared" si="192"/>
        <v/>
      </c>
      <c r="AW342" s="3" t="str">
        <f t="shared" si="193"/>
        <v/>
      </c>
      <c r="AY342" s="3" t="str">
        <f t="shared" si="194"/>
        <v/>
      </c>
      <c r="BA342" s="3" t="str">
        <f t="shared" si="195"/>
        <v/>
      </c>
      <c r="BB342" s="3" t="str">
        <f t="shared" si="196"/>
        <v/>
      </c>
      <c r="BD342" s="3" t="str">
        <f t="shared" si="197"/>
        <v/>
      </c>
      <c r="BF342" s="3" t="str">
        <f t="shared" si="198"/>
        <v/>
      </c>
      <c r="BH342" s="3" t="str">
        <f t="shared" si="199"/>
        <v/>
      </c>
      <c r="BI342" s="3" t="str">
        <f t="shared" si="200"/>
        <v/>
      </c>
      <c r="BJ342" s="3" t="str">
        <f t="shared" si="170"/>
        <v/>
      </c>
    </row>
    <row r="343" spans="1:62" ht="15" x14ac:dyDescent="0.2">
      <c r="A343" s="3" t="s">
        <v>2766</v>
      </c>
      <c r="B343" s="21" t="s">
        <v>3151</v>
      </c>
      <c r="C343" s="3" t="s">
        <v>2759</v>
      </c>
      <c r="D343" s="3" t="s">
        <v>124</v>
      </c>
      <c r="E343" s="3" t="s">
        <v>902</v>
      </c>
      <c r="F343" s="3">
        <v>3</v>
      </c>
      <c r="G343" s="3">
        <f t="shared" si="171"/>
        <v>0.5</v>
      </c>
      <c r="H343" s="3">
        <v>4</v>
      </c>
      <c r="I343" s="3">
        <f t="shared" si="172"/>
        <v>0.75</v>
      </c>
      <c r="J343" s="3">
        <v>5</v>
      </c>
      <c r="K343" s="3">
        <f t="shared" si="173"/>
        <v>1</v>
      </c>
      <c r="L343" s="3">
        <f t="shared" si="174"/>
        <v>0.75</v>
      </c>
      <c r="M343" s="3">
        <v>4</v>
      </c>
      <c r="N343" s="3">
        <f t="shared" si="201"/>
        <v>0.75</v>
      </c>
      <c r="O343" s="3">
        <v>4</v>
      </c>
      <c r="P343" s="3">
        <f t="shared" si="201"/>
        <v>0.75</v>
      </c>
      <c r="Q343" s="3">
        <v>4</v>
      </c>
      <c r="R343" s="3">
        <f t="shared" si="176"/>
        <v>0.75</v>
      </c>
      <c r="S343" s="3">
        <f t="shared" si="177"/>
        <v>0.75</v>
      </c>
      <c r="T343" s="3">
        <v>0</v>
      </c>
      <c r="U343" s="3">
        <f t="shared" si="178"/>
        <v>-0.2</v>
      </c>
      <c r="V343" s="3">
        <v>1</v>
      </c>
      <c r="W343" s="3">
        <f t="shared" si="179"/>
        <v>0</v>
      </c>
      <c r="X343" s="3">
        <v>1</v>
      </c>
      <c r="Y343" s="3">
        <f t="shared" si="180"/>
        <v>0</v>
      </c>
      <c r="Z343" s="3">
        <v>0</v>
      </c>
      <c r="AA343" s="3">
        <f t="shared" si="181"/>
        <v>-0.2</v>
      </c>
      <c r="AB343" s="3">
        <v>0</v>
      </c>
      <c r="AC343" s="3">
        <f t="shared" si="182"/>
        <v>-0.2</v>
      </c>
      <c r="AD343" s="3">
        <v>2</v>
      </c>
      <c r="AE343" s="3">
        <f t="shared" si="183"/>
        <v>0.2</v>
      </c>
      <c r="AF343" s="3">
        <v>0</v>
      </c>
      <c r="AG343" s="3">
        <f t="shared" si="184"/>
        <v>-0.2</v>
      </c>
      <c r="AH343" s="3">
        <v>0</v>
      </c>
      <c r="AI343" s="3">
        <f t="shared" si="185"/>
        <v>-0.2</v>
      </c>
      <c r="AJ343" s="3">
        <f t="shared" si="186"/>
        <v>-0.1</v>
      </c>
      <c r="AK343" s="3">
        <v>2</v>
      </c>
      <c r="AL343" s="3">
        <f t="shared" si="187"/>
        <v>0.2</v>
      </c>
      <c r="AM343" s="3">
        <v>0</v>
      </c>
      <c r="AN343" s="3">
        <f t="shared" si="188"/>
        <v>-0.2</v>
      </c>
      <c r="AO343" s="3">
        <v>1</v>
      </c>
      <c r="AP343" s="3">
        <f t="shared" si="189"/>
        <v>0</v>
      </c>
      <c r="AQ343" s="3">
        <v>0</v>
      </c>
      <c r="AR343" s="3">
        <f t="shared" si="190"/>
        <v>-0.2</v>
      </c>
      <c r="AS343" s="3">
        <v>0</v>
      </c>
      <c r="AT343" s="3">
        <f t="shared" si="191"/>
        <v>-0.2</v>
      </c>
      <c r="AU343" s="3">
        <f t="shared" si="192"/>
        <v>-0.08</v>
      </c>
      <c r="AV343" s="3">
        <v>3</v>
      </c>
      <c r="AW343" s="3">
        <f t="shared" si="193"/>
        <v>1</v>
      </c>
      <c r="AX343" s="3">
        <v>3</v>
      </c>
      <c r="AY343" s="3">
        <f t="shared" si="194"/>
        <v>1</v>
      </c>
      <c r="AZ343" s="3">
        <v>1</v>
      </c>
      <c r="BA343" s="3">
        <f t="shared" si="195"/>
        <v>0</v>
      </c>
      <c r="BB343" s="3">
        <f t="shared" si="196"/>
        <v>0.66666666666666663</v>
      </c>
      <c r="BC343" s="3">
        <v>1</v>
      </c>
      <c r="BD343" s="3">
        <f t="shared" si="197"/>
        <v>0</v>
      </c>
      <c r="BE343" s="3">
        <v>3</v>
      </c>
      <c r="BF343" s="3">
        <f t="shared" si="198"/>
        <v>1</v>
      </c>
      <c r="BG343" s="3">
        <v>1</v>
      </c>
      <c r="BH343" s="3">
        <f t="shared" si="199"/>
        <v>0</v>
      </c>
      <c r="BI343" s="3">
        <f t="shared" si="200"/>
        <v>0.33333333333333331</v>
      </c>
      <c r="BJ343" s="3">
        <f t="shared" si="170"/>
        <v>0.38666666666666666</v>
      </c>
    </row>
    <row r="344" spans="1:62" ht="15" x14ac:dyDescent="0.2">
      <c r="A344" s="3" t="s">
        <v>2767</v>
      </c>
      <c r="B344" s="21" t="s">
        <v>3150</v>
      </c>
      <c r="C344" s="3" t="s">
        <v>2768</v>
      </c>
      <c r="D344" s="3" t="s">
        <v>144</v>
      </c>
      <c r="E344" s="3" t="s">
        <v>424</v>
      </c>
      <c r="F344" s="3">
        <v>5</v>
      </c>
      <c r="G344" s="3">
        <f t="shared" si="171"/>
        <v>1</v>
      </c>
      <c r="H344" s="3">
        <v>5</v>
      </c>
      <c r="I344" s="3">
        <f t="shared" si="172"/>
        <v>1</v>
      </c>
      <c r="J344" s="3">
        <v>2</v>
      </c>
      <c r="K344" s="3">
        <f t="shared" si="173"/>
        <v>0.25</v>
      </c>
      <c r="L344" s="3">
        <f t="shared" si="174"/>
        <v>0.75</v>
      </c>
      <c r="M344" s="3">
        <v>4</v>
      </c>
      <c r="N344" s="3">
        <f t="shared" si="201"/>
        <v>0.75</v>
      </c>
      <c r="O344" s="3">
        <v>4</v>
      </c>
      <c r="P344" s="3">
        <f t="shared" si="201"/>
        <v>0.75</v>
      </c>
      <c r="Q344" s="3">
        <v>3</v>
      </c>
      <c r="R344" s="3">
        <f t="shared" si="176"/>
        <v>0.5</v>
      </c>
      <c r="S344" s="3">
        <f t="shared" si="177"/>
        <v>0.66666666666666663</v>
      </c>
      <c r="T344" s="3">
        <v>0</v>
      </c>
      <c r="U344" s="3">
        <f t="shared" si="178"/>
        <v>-0.2</v>
      </c>
      <c r="V344" s="3">
        <v>1</v>
      </c>
      <c r="W344" s="3">
        <f t="shared" si="179"/>
        <v>0</v>
      </c>
      <c r="X344" s="3">
        <v>1</v>
      </c>
      <c r="Y344" s="3">
        <f t="shared" si="180"/>
        <v>0</v>
      </c>
      <c r="Z344" s="3">
        <v>0</v>
      </c>
      <c r="AA344" s="3">
        <f t="shared" si="181"/>
        <v>-0.2</v>
      </c>
      <c r="AB344" s="3">
        <v>1</v>
      </c>
      <c r="AC344" s="3">
        <f t="shared" si="182"/>
        <v>0</v>
      </c>
      <c r="AD344" s="3">
        <v>0</v>
      </c>
      <c r="AE344" s="3">
        <f t="shared" si="183"/>
        <v>-0.2</v>
      </c>
      <c r="AF344" s="3">
        <v>0</v>
      </c>
      <c r="AG344" s="3">
        <f t="shared" si="184"/>
        <v>-0.2</v>
      </c>
      <c r="AH344" s="3">
        <v>0</v>
      </c>
      <c r="AI344" s="3">
        <f t="shared" si="185"/>
        <v>-0.2</v>
      </c>
      <c r="AJ344" s="3">
        <f t="shared" si="186"/>
        <v>-0.125</v>
      </c>
      <c r="AK344" s="3">
        <v>1</v>
      </c>
      <c r="AL344" s="3">
        <f t="shared" si="187"/>
        <v>0</v>
      </c>
      <c r="AM344" s="3">
        <v>0</v>
      </c>
      <c r="AN344" s="3">
        <f t="shared" si="188"/>
        <v>-0.2</v>
      </c>
      <c r="AO344" s="3">
        <v>1</v>
      </c>
      <c r="AP344" s="3">
        <f t="shared" si="189"/>
        <v>0</v>
      </c>
      <c r="AQ344" s="3">
        <v>0</v>
      </c>
      <c r="AR344" s="3">
        <f t="shared" si="190"/>
        <v>-0.2</v>
      </c>
      <c r="AS344" s="3">
        <v>0</v>
      </c>
      <c r="AT344" s="3">
        <f t="shared" si="191"/>
        <v>-0.2</v>
      </c>
      <c r="AU344" s="3">
        <f t="shared" si="192"/>
        <v>-0.12000000000000002</v>
      </c>
      <c r="AV344" s="3">
        <v>2</v>
      </c>
      <c r="AW344" s="3">
        <f t="shared" si="193"/>
        <v>0.5</v>
      </c>
      <c r="AX344" s="3">
        <v>2</v>
      </c>
      <c r="AY344" s="3">
        <f t="shared" si="194"/>
        <v>0.5</v>
      </c>
      <c r="AZ344" s="3">
        <v>0</v>
      </c>
      <c r="BA344" s="3">
        <f t="shared" si="195"/>
        <v>-0.5</v>
      </c>
      <c r="BB344" s="3">
        <f t="shared" si="196"/>
        <v>0.16666666666666666</v>
      </c>
      <c r="BC344" s="3">
        <v>0</v>
      </c>
      <c r="BD344" s="3">
        <f t="shared" si="197"/>
        <v>-0.5</v>
      </c>
      <c r="BE344" s="3">
        <v>2</v>
      </c>
      <c r="BF344" s="3">
        <f t="shared" si="198"/>
        <v>0.5</v>
      </c>
      <c r="BG344" s="3">
        <v>1</v>
      </c>
      <c r="BH344" s="3">
        <f t="shared" si="199"/>
        <v>0</v>
      </c>
      <c r="BI344" s="3">
        <f t="shared" si="200"/>
        <v>0</v>
      </c>
      <c r="BJ344" s="3">
        <f t="shared" si="170"/>
        <v>0.22305555555555553</v>
      </c>
    </row>
    <row r="345" spans="1:62" ht="15" x14ac:dyDescent="0.2">
      <c r="A345" s="3" t="s">
        <v>2775</v>
      </c>
      <c r="B345" s="21" t="s">
        <v>3153</v>
      </c>
      <c r="C345" s="3" t="s">
        <v>2776</v>
      </c>
      <c r="D345" s="3" t="s">
        <v>144</v>
      </c>
      <c r="E345" s="3" t="s">
        <v>2777</v>
      </c>
      <c r="F345" s="3">
        <v>5</v>
      </c>
      <c r="G345" s="3">
        <f t="shared" si="171"/>
        <v>1</v>
      </c>
      <c r="H345" s="3">
        <v>5</v>
      </c>
      <c r="I345" s="3">
        <f t="shared" si="172"/>
        <v>1</v>
      </c>
      <c r="J345" s="3">
        <v>5</v>
      </c>
      <c r="K345" s="3">
        <f t="shared" si="173"/>
        <v>1</v>
      </c>
      <c r="L345" s="3">
        <f t="shared" si="174"/>
        <v>1</v>
      </c>
      <c r="M345" s="3">
        <v>5</v>
      </c>
      <c r="N345" s="3">
        <f t="shared" si="201"/>
        <v>1</v>
      </c>
      <c r="O345" s="3">
        <v>5</v>
      </c>
      <c r="P345" s="3">
        <f t="shared" si="201"/>
        <v>1</v>
      </c>
      <c r="Q345" s="3">
        <v>5</v>
      </c>
      <c r="R345" s="3">
        <f t="shared" si="176"/>
        <v>1</v>
      </c>
      <c r="S345" s="3">
        <f t="shared" si="177"/>
        <v>1</v>
      </c>
      <c r="T345" s="3">
        <v>5</v>
      </c>
      <c r="U345" s="3">
        <f t="shared" si="178"/>
        <v>0.8</v>
      </c>
      <c r="V345" s="3">
        <v>4</v>
      </c>
      <c r="W345" s="3">
        <f t="shared" si="179"/>
        <v>0.6</v>
      </c>
      <c r="X345" s="3">
        <v>2</v>
      </c>
      <c r="Y345" s="3">
        <f t="shared" si="180"/>
        <v>0.2</v>
      </c>
      <c r="Z345" s="3">
        <v>0</v>
      </c>
      <c r="AA345" s="3">
        <f t="shared" si="181"/>
        <v>-0.2</v>
      </c>
      <c r="AB345" s="3">
        <v>0</v>
      </c>
      <c r="AC345" s="3">
        <f t="shared" si="182"/>
        <v>-0.2</v>
      </c>
      <c r="AD345" s="3">
        <v>0</v>
      </c>
      <c r="AE345" s="3">
        <f t="shared" si="183"/>
        <v>-0.2</v>
      </c>
      <c r="AF345" s="3">
        <v>3</v>
      </c>
      <c r="AG345" s="3">
        <f t="shared" si="184"/>
        <v>0.4</v>
      </c>
      <c r="AH345" s="3">
        <v>0</v>
      </c>
      <c r="AI345" s="3">
        <f t="shared" si="185"/>
        <v>-0.2</v>
      </c>
      <c r="AJ345" s="3">
        <f t="shared" si="186"/>
        <v>0.15</v>
      </c>
      <c r="AK345" s="3">
        <v>0</v>
      </c>
      <c r="AL345" s="3">
        <f t="shared" si="187"/>
        <v>-0.2</v>
      </c>
      <c r="AM345" s="3">
        <v>0</v>
      </c>
      <c r="AN345" s="3">
        <f t="shared" si="188"/>
        <v>-0.2</v>
      </c>
      <c r="AO345" s="3">
        <v>5</v>
      </c>
      <c r="AP345" s="3">
        <f t="shared" si="189"/>
        <v>0.8</v>
      </c>
      <c r="AQ345" s="3">
        <v>0</v>
      </c>
      <c r="AR345" s="3">
        <f t="shared" si="190"/>
        <v>-0.2</v>
      </c>
      <c r="AS345" s="3">
        <v>3</v>
      </c>
      <c r="AT345" s="3">
        <f t="shared" si="191"/>
        <v>0.4</v>
      </c>
      <c r="AU345" s="3">
        <f t="shared" si="192"/>
        <v>0.12000000000000002</v>
      </c>
      <c r="AV345" s="3">
        <v>3</v>
      </c>
      <c r="AW345" s="3">
        <f t="shared" si="193"/>
        <v>1</v>
      </c>
      <c r="AX345" s="3">
        <v>3</v>
      </c>
      <c r="AY345" s="3">
        <f t="shared" si="194"/>
        <v>1</v>
      </c>
      <c r="AZ345" s="3">
        <v>2</v>
      </c>
      <c r="BA345" s="3">
        <f t="shared" si="195"/>
        <v>0.5</v>
      </c>
      <c r="BB345" s="3">
        <f t="shared" si="196"/>
        <v>0.83333333333333337</v>
      </c>
      <c r="BC345" s="3">
        <v>2</v>
      </c>
      <c r="BD345" s="3">
        <f t="shared" si="197"/>
        <v>0.5</v>
      </c>
      <c r="BE345" s="3">
        <v>3</v>
      </c>
      <c r="BF345" s="3">
        <f t="shared" si="198"/>
        <v>1</v>
      </c>
      <c r="BG345" s="3">
        <v>1</v>
      </c>
      <c r="BH345" s="3">
        <f t="shared" si="199"/>
        <v>0</v>
      </c>
      <c r="BI345" s="3">
        <f t="shared" si="200"/>
        <v>0.5</v>
      </c>
      <c r="BJ345" s="3">
        <f t="shared" si="170"/>
        <v>0.60055555555555562</v>
      </c>
    </row>
    <row r="346" spans="1:62" ht="15" x14ac:dyDescent="0.2">
      <c r="A346" s="3" t="s">
        <v>2784</v>
      </c>
      <c r="B346" s="21" t="s">
        <v>3149</v>
      </c>
      <c r="C346" s="3" t="s">
        <v>1274</v>
      </c>
      <c r="D346" s="3" t="s">
        <v>113</v>
      </c>
      <c r="E346" s="3" t="s">
        <v>2785</v>
      </c>
      <c r="F346" s="3">
        <v>3</v>
      </c>
      <c r="G346" s="3">
        <f t="shared" si="171"/>
        <v>0.5</v>
      </c>
      <c r="H346" s="3">
        <v>4</v>
      </c>
      <c r="I346" s="3">
        <f t="shared" si="172"/>
        <v>0.75</v>
      </c>
      <c r="J346" s="3">
        <v>1</v>
      </c>
      <c r="K346" s="3">
        <f t="shared" si="173"/>
        <v>0</v>
      </c>
      <c r="L346" s="3">
        <f t="shared" si="174"/>
        <v>0.41666666666666669</v>
      </c>
      <c r="M346" s="3">
        <v>4</v>
      </c>
      <c r="N346" s="3">
        <f t="shared" si="201"/>
        <v>0.75</v>
      </c>
      <c r="O346" s="3">
        <v>4</v>
      </c>
      <c r="P346" s="3">
        <f t="shared" si="201"/>
        <v>0.75</v>
      </c>
      <c r="Q346" s="3">
        <v>2</v>
      </c>
      <c r="R346" s="3">
        <f t="shared" si="176"/>
        <v>0.25</v>
      </c>
      <c r="S346" s="3">
        <f t="shared" si="177"/>
        <v>0.58333333333333337</v>
      </c>
      <c r="T346" s="3">
        <v>2</v>
      </c>
      <c r="U346" s="3">
        <f t="shared" si="178"/>
        <v>0.2</v>
      </c>
      <c r="V346" s="3">
        <v>1</v>
      </c>
      <c r="W346" s="3">
        <f t="shared" si="179"/>
        <v>0</v>
      </c>
      <c r="X346" s="3">
        <v>2</v>
      </c>
      <c r="Y346" s="3">
        <f t="shared" si="180"/>
        <v>0.2</v>
      </c>
      <c r="Z346" s="3">
        <v>1</v>
      </c>
      <c r="AA346" s="3">
        <f t="shared" si="181"/>
        <v>0</v>
      </c>
      <c r="AB346" s="3">
        <v>1</v>
      </c>
      <c r="AC346" s="3">
        <f t="shared" si="182"/>
        <v>0</v>
      </c>
      <c r="AD346" s="3">
        <v>0</v>
      </c>
      <c r="AE346" s="3">
        <f t="shared" si="183"/>
        <v>-0.2</v>
      </c>
      <c r="AF346" s="3">
        <v>0</v>
      </c>
      <c r="AG346" s="3">
        <f t="shared" si="184"/>
        <v>-0.2</v>
      </c>
      <c r="AH346" s="3">
        <v>0</v>
      </c>
      <c r="AI346" s="3">
        <f t="shared" si="185"/>
        <v>-0.2</v>
      </c>
      <c r="AJ346" s="3">
        <f t="shared" si="186"/>
        <v>-2.5000000000000001E-2</v>
      </c>
      <c r="AK346" s="3">
        <v>1</v>
      </c>
      <c r="AL346" s="3">
        <f t="shared" si="187"/>
        <v>0</v>
      </c>
      <c r="AM346" s="3">
        <v>0</v>
      </c>
      <c r="AN346" s="3">
        <f t="shared" si="188"/>
        <v>-0.2</v>
      </c>
      <c r="AO346" s="3">
        <v>3</v>
      </c>
      <c r="AP346" s="3">
        <f t="shared" si="189"/>
        <v>0.4</v>
      </c>
      <c r="AQ346" s="3">
        <v>0</v>
      </c>
      <c r="AR346" s="3">
        <f t="shared" si="190"/>
        <v>-0.2</v>
      </c>
      <c r="AS346" s="3">
        <v>1</v>
      </c>
      <c r="AT346" s="3">
        <f t="shared" si="191"/>
        <v>0</v>
      </c>
      <c r="AU346" s="3">
        <f t="shared" si="192"/>
        <v>0</v>
      </c>
      <c r="AV346" s="3">
        <v>2</v>
      </c>
      <c r="AW346" s="3">
        <f t="shared" si="193"/>
        <v>0.5</v>
      </c>
      <c r="AX346" s="3">
        <v>3</v>
      </c>
      <c r="AY346" s="3">
        <f t="shared" si="194"/>
        <v>1</v>
      </c>
      <c r="AZ346" s="3">
        <v>1</v>
      </c>
      <c r="BA346" s="3">
        <f t="shared" si="195"/>
        <v>0</v>
      </c>
      <c r="BB346" s="3">
        <f t="shared" si="196"/>
        <v>0.5</v>
      </c>
      <c r="BC346" s="3">
        <v>3</v>
      </c>
      <c r="BD346" s="3">
        <f t="shared" si="197"/>
        <v>1</v>
      </c>
      <c r="BE346" s="3">
        <v>3</v>
      </c>
      <c r="BF346" s="3">
        <f t="shared" si="198"/>
        <v>1</v>
      </c>
      <c r="BG346" s="3">
        <v>0</v>
      </c>
      <c r="BH346" s="3">
        <f t="shared" si="199"/>
        <v>-0.5</v>
      </c>
      <c r="BI346" s="3">
        <f t="shared" si="200"/>
        <v>0.5</v>
      </c>
      <c r="BJ346" s="3">
        <f t="shared" si="170"/>
        <v>0.32916666666666666</v>
      </c>
    </row>
    <row r="347" spans="1:62" ht="15" x14ac:dyDescent="0.2">
      <c r="A347" s="3" t="s">
        <v>2792</v>
      </c>
      <c r="B347" s="21" t="s">
        <v>3137</v>
      </c>
      <c r="C347" s="3" t="s">
        <v>2793</v>
      </c>
      <c r="D347" s="3" t="s">
        <v>113</v>
      </c>
      <c r="E347" s="3" t="s">
        <v>2794</v>
      </c>
      <c r="F347" s="3">
        <v>5</v>
      </c>
      <c r="G347" s="3">
        <f t="shared" si="171"/>
        <v>1</v>
      </c>
      <c r="H347" s="3">
        <v>5</v>
      </c>
      <c r="I347" s="3">
        <f t="shared" si="172"/>
        <v>1</v>
      </c>
      <c r="J347" s="3">
        <v>4</v>
      </c>
      <c r="K347" s="3">
        <f t="shared" si="173"/>
        <v>0.75</v>
      </c>
      <c r="L347" s="3">
        <f t="shared" si="174"/>
        <v>0.91666666666666663</v>
      </c>
      <c r="M347" s="3">
        <v>4</v>
      </c>
      <c r="N347" s="3">
        <f t="shared" si="201"/>
        <v>0.75</v>
      </c>
      <c r="O347" s="3">
        <v>5</v>
      </c>
      <c r="P347" s="3">
        <f t="shared" si="201"/>
        <v>1</v>
      </c>
      <c r="Q347" s="3">
        <v>5</v>
      </c>
      <c r="R347" s="3">
        <f t="shared" si="176"/>
        <v>1</v>
      </c>
      <c r="S347" s="3">
        <f t="shared" si="177"/>
        <v>0.91666666666666663</v>
      </c>
      <c r="T347" s="3">
        <v>4</v>
      </c>
      <c r="U347" s="3">
        <f t="shared" si="178"/>
        <v>0.6</v>
      </c>
      <c r="V347" s="3">
        <v>3</v>
      </c>
      <c r="W347" s="3">
        <f t="shared" si="179"/>
        <v>0.4</v>
      </c>
      <c r="X347" s="3">
        <v>4</v>
      </c>
      <c r="Y347" s="3">
        <f t="shared" si="180"/>
        <v>0.6</v>
      </c>
      <c r="Z347" s="3">
        <v>3</v>
      </c>
      <c r="AA347" s="3">
        <f t="shared" si="181"/>
        <v>0.4</v>
      </c>
      <c r="AB347" s="3">
        <v>3</v>
      </c>
      <c r="AC347" s="3">
        <f t="shared" si="182"/>
        <v>0.4</v>
      </c>
      <c r="AD347" s="3">
        <v>2</v>
      </c>
      <c r="AE347" s="3">
        <f t="shared" si="183"/>
        <v>0.2</v>
      </c>
      <c r="AF347" s="3">
        <v>6</v>
      </c>
      <c r="AG347" s="3">
        <f t="shared" si="184"/>
        <v>1</v>
      </c>
      <c r="AH347" s="3">
        <v>0</v>
      </c>
      <c r="AI347" s="3">
        <f t="shared" si="185"/>
        <v>-0.2</v>
      </c>
      <c r="AJ347" s="3">
        <f t="shared" si="186"/>
        <v>0.42499999999999999</v>
      </c>
      <c r="AK347" s="3">
        <v>5</v>
      </c>
      <c r="AL347" s="3">
        <f t="shared" si="187"/>
        <v>0.8</v>
      </c>
      <c r="AM347" s="3">
        <v>0</v>
      </c>
      <c r="AN347" s="3">
        <f t="shared" si="188"/>
        <v>-0.2</v>
      </c>
      <c r="AO347" s="3">
        <v>6</v>
      </c>
      <c r="AP347" s="3">
        <f t="shared" si="189"/>
        <v>1</v>
      </c>
      <c r="AQ347" s="3">
        <v>5</v>
      </c>
      <c r="AR347" s="3">
        <f t="shared" si="190"/>
        <v>0.8</v>
      </c>
      <c r="AS347" s="3">
        <v>2</v>
      </c>
      <c r="AT347" s="3">
        <f t="shared" si="191"/>
        <v>0.2</v>
      </c>
      <c r="AU347" s="3">
        <f t="shared" si="192"/>
        <v>0.52000000000000013</v>
      </c>
      <c r="AV347" s="3">
        <v>3</v>
      </c>
      <c r="AW347" s="3">
        <f t="shared" si="193"/>
        <v>1</v>
      </c>
      <c r="AX347" s="3">
        <v>3</v>
      </c>
      <c r="AY347" s="3">
        <f t="shared" si="194"/>
        <v>1</v>
      </c>
      <c r="AZ347" s="3">
        <v>3</v>
      </c>
      <c r="BA347" s="3">
        <f t="shared" si="195"/>
        <v>1</v>
      </c>
      <c r="BB347" s="3">
        <f t="shared" si="196"/>
        <v>1</v>
      </c>
      <c r="BC347" s="3">
        <v>3</v>
      </c>
      <c r="BD347" s="3">
        <f t="shared" si="197"/>
        <v>1</v>
      </c>
      <c r="BE347" s="3">
        <v>3</v>
      </c>
      <c r="BF347" s="3">
        <f t="shared" si="198"/>
        <v>1</v>
      </c>
      <c r="BG347" s="3">
        <v>2</v>
      </c>
      <c r="BH347" s="3">
        <f t="shared" si="199"/>
        <v>0.5</v>
      </c>
      <c r="BI347" s="3">
        <f t="shared" si="200"/>
        <v>0.83333333333333337</v>
      </c>
      <c r="BJ347" s="3">
        <f t="shared" si="170"/>
        <v>0.76861111111111102</v>
      </c>
    </row>
    <row r="348" spans="1:62" ht="15" x14ac:dyDescent="0.2">
      <c r="A348" s="3" t="s">
        <v>2804</v>
      </c>
      <c r="B348" s="21" t="s">
        <v>3137</v>
      </c>
      <c r="C348" s="3" t="s">
        <v>2805</v>
      </c>
      <c r="D348" s="3" t="s">
        <v>124</v>
      </c>
      <c r="E348" s="3" t="s">
        <v>242</v>
      </c>
      <c r="F348" s="3">
        <v>4</v>
      </c>
      <c r="G348" s="3">
        <f t="shared" si="171"/>
        <v>0.75</v>
      </c>
      <c r="H348" s="3">
        <v>5</v>
      </c>
      <c r="I348" s="3">
        <f t="shared" si="172"/>
        <v>1</v>
      </c>
      <c r="J348" s="3">
        <v>2</v>
      </c>
      <c r="K348" s="3">
        <f t="shared" si="173"/>
        <v>0.25</v>
      </c>
      <c r="L348" s="3">
        <f t="shared" si="174"/>
        <v>0.66666666666666663</v>
      </c>
      <c r="M348" s="3">
        <v>3</v>
      </c>
      <c r="N348" s="3">
        <f t="shared" si="201"/>
        <v>0.5</v>
      </c>
      <c r="O348" s="3">
        <v>4</v>
      </c>
      <c r="P348" s="3">
        <f t="shared" si="201"/>
        <v>0.75</v>
      </c>
      <c r="Q348" s="3">
        <v>5</v>
      </c>
      <c r="R348" s="3">
        <f t="shared" si="176"/>
        <v>1</v>
      </c>
      <c r="S348" s="3">
        <f t="shared" si="177"/>
        <v>0.75</v>
      </c>
      <c r="T348" s="3">
        <v>3</v>
      </c>
      <c r="U348" s="3">
        <f t="shared" si="178"/>
        <v>0.4</v>
      </c>
      <c r="V348" s="3">
        <v>1</v>
      </c>
      <c r="W348" s="3">
        <f t="shared" si="179"/>
        <v>0</v>
      </c>
      <c r="X348" s="3">
        <v>1</v>
      </c>
      <c r="Y348" s="3">
        <f t="shared" si="180"/>
        <v>0</v>
      </c>
      <c r="Z348" s="3">
        <v>0</v>
      </c>
      <c r="AA348" s="3">
        <f t="shared" si="181"/>
        <v>-0.2</v>
      </c>
      <c r="AB348" s="3">
        <v>0</v>
      </c>
      <c r="AC348" s="3">
        <f t="shared" si="182"/>
        <v>-0.2</v>
      </c>
      <c r="AD348" s="3">
        <v>1</v>
      </c>
      <c r="AE348" s="3">
        <f t="shared" si="183"/>
        <v>0</v>
      </c>
      <c r="AF348" s="3">
        <v>1</v>
      </c>
      <c r="AG348" s="3">
        <f t="shared" si="184"/>
        <v>0</v>
      </c>
      <c r="AH348" s="3">
        <v>0</v>
      </c>
      <c r="AI348" s="3">
        <f t="shared" si="185"/>
        <v>-0.2</v>
      </c>
      <c r="AJ348" s="3">
        <f t="shared" si="186"/>
        <v>-2.5000000000000001E-2</v>
      </c>
      <c r="AK348" s="3">
        <v>0</v>
      </c>
      <c r="AL348" s="3">
        <f t="shared" si="187"/>
        <v>-0.2</v>
      </c>
      <c r="AM348" s="3">
        <v>0</v>
      </c>
      <c r="AN348" s="3">
        <f t="shared" si="188"/>
        <v>-0.2</v>
      </c>
      <c r="AO348" s="3">
        <v>3</v>
      </c>
      <c r="AP348" s="3">
        <f t="shared" si="189"/>
        <v>0.4</v>
      </c>
      <c r="AQ348" s="3">
        <v>3</v>
      </c>
      <c r="AR348" s="3">
        <f t="shared" si="190"/>
        <v>0.4</v>
      </c>
      <c r="AS348" s="3">
        <v>0</v>
      </c>
      <c r="AT348" s="3">
        <f t="shared" si="191"/>
        <v>-0.2</v>
      </c>
      <c r="AU348" s="3">
        <f t="shared" si="192"/>
        <v>0.04</v>
      </c>
      <c r="AV348" s="3">
        <v>3</v>
      </c>
      <c r="AW348" s="3">
        <f t="shared" si="193"/>
        <v>1</v>
      </c>
      <c r="AX348" s="3">
        <v>3</v>
      </c>
      <c r="AY348" s="3">
        <f t="shared" si="194"/>
        <v>1</v>
      </c>
      <c r="AZ348" s="3">
        <v>3</v>
      </c>
      <c r="BA348" s="3">
        <f t="shared" si="195"/>
        <v>1</v>
      </c>
      <c r="BB348" s="3">
        <f t="shared" si="196"/>
        <v>1</v>
      </c>
      <c r="BC348" s="3">
        <v>3</v>
      </c>
      <c r="BD348" s="3">
        <f t="shared" si="197"/>
        <v>1</v>
      </c>
      <c r="BE348" s="3">
        <v>3</v>
      </c>
      <c r="BF348" s="3">
        <f t="shared" si="198"/>
        <v>1</v>
      </c>
      <c r="BG348" s="3">
        <v>2</v>
      </c>
      <c r="BH348" s="3">
        <f t="shared" si="199"/>
        <v>0.5</v>
      </c>
      <c r="BI348" s="3">
        <f t="shared" si="200"/>
        <v>0.83333333333333337</v>
      </c>
      <c r="BJ348" s="3">
        <f t="shared" si="170"/>
        <v>0.54416666666666669</v>
      </c>
    </row>
    <row r="349" spans="1:62" ht="15" x14ac:dyDescent="0.2">
      <c r="A349" s="3" t="s">
        <v>2813</v>
      </c>
      <c r="B349" s="21" t="s">
        <v>3137</v>
      </c>
      <c r="C349" s="3" t="s">
        <v>2814</v>
      </c>
      <c r="D349" s="3" t="s">
        <v>113</v>
      </c>
      <c r="E349" s="3" t="s">
        <v>2815</v>
      </c>
      <c r="F349" s="3">
        <v>5</v>
      </c>
      <c r="G349" s="3">
        <f t="shared" si="171"/>
        <v>1</v>
      </c>
      <c r="H349" s="3">
        <v>5</v>
      </c>
      <c r="I349" s="3">
        <f t="shared" si="172"/>
        <v>1</v>
      </c>
      <c r="J349" s="3">
        <v>5</v>
      </c>
      <c r="K349" s="3">
        <f t="shared" si="173"/>
        <v>1</v>
      </c>
      <c r="L349" s="3">
        <f t="shared" si="174"/>
        <v>1</v>
      </c>
      <c r="M349" s="3">
        <v>5</v>
      </c>
      <c r="N349" s="3">
        <f t="shared" si="201"/>
        <v>1</v>
      </c>
      <c r="O349" s="3">
        <v>5</v>
      </c>
      <c r="P349" s="3">
        <f t="shared" si="201"/>
        <v>1</v>
      </c>
      <c r="Q349" s="3">
        <v>5</v>
      </c>
      <c r="R349" s="3">
        <f t="shared" si="176"/>
        <v>1</v>
      </c>
      <c r="S349" s="3">
        <f t="shared" si="177"/>
        <v>1</v>
      </c>
      <c r="T349" s="3">
        <v>2</v>
      </c>
      <c r="U349" s="3">
        <f t="shared" si="178"/>
        <v>0.2</v>
      </c>
      <c r="V349" s="3">
        <v>3</v>
      </c>
      <c r="W349" s="3">
        <f t="shared" si="179"/>
        <v>0.4</v>
      </c>
      <c r="X349" s="3">
        <v>2</v>
      </c>
      <c r="Y349" s="3">
        <f t="shared" si="180"/>
        <v>0.2</v>
      </c>
      <c r="Z349" s="3">
        <v>4</v>
      </c>
      <c r="AA349" s="3">
        <f t="shared" si="181"/>
        <v>0.6</v>
      </c>
      <c r="AB349" s="3">
        <v>3</v>
      </c>
      <c r="AC349" s="3">
        <f t="shared" si="182"/>
        <v>0.4</v>
      </c>
      <c r="AD349" s="3">
        <v>1</v>
      </c>
      <c r="AE349" s="3">
        <f t="shared" si="183"/>
        <v>0</v>
      </c>
      <c r="AF349" s="3">
        <v>1</v>
      </c>
      <c r="AG349" s="3">
        <f t="shared" si="184"/>
        <v>0</v>
      </c>
      <c r="AH349" s="3">
        <v>0</v>
      </c>
      <c r="AI349" s="3">
        <f t="shared" si="185"/>
        <v>-0.2</v>
      </c>
      <c r="AJ349" s="3">
        <f t="shared" si="186"/>
        <v>0.19999999999999998</v>
      </c>
      <c r="AK349" s="3">
        <v>3</v>
      </c>
      <c r="AL349" s="3">
        <f t="shared" si="187"/>
        <v>0.4</v>
      </c>
      <c r="AM349" s="3">
        <v>1</v>
      </c>
      <c r="AN349" s="3">
        <f t="shared" si="188"/>
        <v>0</v>
      </c>
      <c r="AO349" s="3">
        <v>4</v>
      </c>
      <c r="AP349" s="3">
        <f t="shared" si="189"/>
        <v>0.6</v>
      </c>
      <c r="AQ349" s="3">
        <v>2</v>
      </c>
      <c r="AR349" s="3">
        <f t="shared" si="190"/>
        <v>0.2</v>
      </c>
      <c r="AS349" s="3">
        <v>6</v>
      </c>
      <c r="AT349" s="3">
        <f t="shared" si="191"/>
        <v>1</v>
      </c>
      <c r="AU349" s="3">
        <f t="shared" si="192"/>
        <v>0.44000000000000006</v>
      </c>
      <c r="AV349" s="3">
        <v>3</v>
      </c>
      <c r="AW349" s="3">
        <f t="shared" si="193"/>
        <v>1</v>
      </c>
      <c r="AX349" s="3">
        <v>2</v>
      </c>
      <c r="AY349" s="3">
        <f t="shared" si="194"/>
        <v>0.5</v>
      </c>
      <c r="AZ349" s="3">
        <v>3</v>
      </c>
      <c r="BA349" s="3">
        <f t="shared" si="195"/>
        <v>1</v>
      </c>
      <c r="BB349" s="3">
        <f t="shared" si="196"/>
        <v>0.83333333333333337</v>
      </c>
      <c r="BC349" s="3">
        <v>3</v>
      </c>
      <c r="BD349" s="3">
        <f t="shared" si="197"/>
        <v>1</v>
      </c>
      <c r="BE349" s="3">
        <v>3</v>
      </c>
      <c r="BF349" s="3">
        <f t="shared" si="198"/>
        <v>1</v>
      </c>
      <c r="BG349" s="3">
        <v>2</v>
      </c>
      <c r="BH349" s="3">
        <f t="shared" si="199"/>
        <v>0.5</v>
      </c>
      <c r="BI349" s="3">
        <f t="shared" si="200"/>
        <v>0.83333333333333337</v>
      </c>
      <c r="BJ349" s="3">
        <f t="shared" si="170"/>
        <v>0.71777777777777774</v>
      </c>
    </row>
    <row r="350" spans="1:62" ht="15" x14ac:dyDescent="0.2">
      <c r="A350" s="3" t="s">
        <v>2826</v>
      </c>
      <c r="B350" s="21" t="s">
        <v>3137</v>
      </c>
      <c r="C350" s="3" t="s">
        <v>2827</v>
      </c>
      <c r="D350" s="3" t="s">
        <v>144</v>
      </c>
      <c r="E350" s="3" t="s">
        <v>1073</v>
      </c>
      <c r="G350" s="3">
        <f t="shared" si="171"/>
        <v>-0.25</v>
      </c>
      <c r="I350" s="3">
        <f t="shared" si="172"/>
        <v>-0.25</v>
      </c>
      <c r="K350" s="3">
        <f t="shared" si="173"/>
        <v>-0.25</v>
      </c>
      <c r="L350" s="3" t="str">
        <f t="shared" si="174"/>
        <v/>
      </c>
      <c r="N350" s="3">
        <f t="shared" si="201"/>
        <v>-0.25</v>
      </c>
      <c r="P350" s="3">
        <f t="shared" si="201"/>
        <v>-0.25</v>
      </c>
      <c r="R350" s="3">
        <f t="shared" si="176"/>
        <v>-0.25</v>
      </c>
      <c r="S350" s="3" t="str">
        <f t="shared" si="177"/>
        <v/>
      </c>
      <c r="U350" s="3" t="str">
        <f t="shared" si="178"/>
        <v/>
      </c>
      <c r="W350" s="3" t="str">
        <f t="shared" si="179"/>
        <v/>
      </c>
      <c r="Y350" s="3" t="str">
        <f t="shared" si="180"/>
        <v/>
      </c>
      <c r="AA350" s="3" t="str">
        <f t="shared" si="181"/>
        <v/>
      </c>
      <c r="AC350" s="3" t="str">
        <f t="shared" si="182"/>
        <v/>
      </c>
      <c r="AE350" s="3" t="str">
        <f t="shared" si="183"/>
        <v/>
      </c>
      <c r="AG350" s="3" t="str">
        <f t="shared" si="184"/>
        <v/>
      </c>
      <c r="AI350" s="3" t="str">
        <f t="shared" si="185"/>
        <v/>
      </c>
      <c r="AJ350" s="3" t="str">
        <f t="shared" si="186"/>
        <v/>
      </c>
      <c r="AL350" s="3" t="str">
        <f t="shared" si="187"/>
        <v/>
      </c>
      <c r="AN350" s="3" t="str">
        <f t="shared" si="188"/>
        <v/>
      </c>
      <c r="AP350" s="3" t="str">
        <f t="shared" si="189"/>
        <v/>
      </c>
      <c r="AR350" s="3" t="str">
        <f t="shared" si="190"/>
        <v/>
      </c>
      <c r="AT350" s="3" t="str">
        <f t="shared" si="191"/>
        <v/>
      </c>
      <c r="AU350" s="3" t="str">
        <f t="shared" si="192"/>
        <v/>
      </c>
      <c r="AW350" s="3" t="str">
        <f t="shared" si="193"/>
        <v/>
      </c>
      <c r="AY350" s="3" t="str">
        <f t="shared" si="194"/>
        <v/>
      </c>
      <c r="BA350" s="3" t="str">
        <f t="shared" si="195"/>
        <v/>
      </c>
      <c r="BB350" s="3" t="str">
        <f t="shared" si="196"/>
        <v/>
      </c>
      <c r="BD350" s="3" t="str">
        <f t="shared" si="197"/>
        <v/>
      </c>
      <c r="BF350" s="3" t="str">
        <f t="shared" si="198"/>
        <v/>
      </c>
      <c r="BH350" s="3" t="str">
        <f t="shared" si="199"/>
        <v/>
      </c>
      <c r="BI350" s="3" t="str">
        <f t="shared" si="200"/>
        <v/>
      </c>
      <c r="BJ350" s="3" t="str">
        <f t="shared" si="170"/>
        <v/>
      </c>
    </row>
    <row r="351" spans="1:62" ht="15" x14ac:dyDescent="0.2">
      <c r="A351" s="3" t="s">
        <v>2828</v>
      </c>
      <c r="B351" s="21" t="s">
        <v>3137</v>
      </c>
      <c r="C351" s="3" t="s">
        <v>1242</v>
      </c>
      <c r="D351" s="3" t="s">
        <v>124</v>
      </c>
      <c r="E351" s="3" t="s">
        <v>2829</v>
      </c>
      <c r="F351" s="3">
        <v>4</v>
      </c>
      <c r="G351" s="3">
        <f t="shared" si="171"/>
        <v>0.75</v>
      </c>
      <c r="H351" s="3">
        <v>5</v>
      </c>
      <c r="I351" s="3">
        <f t="shared" si="172"/>
        <v>1</v>
      </c>
      <c r="J351" s="3">
        <v>4</v>
      </c>
      <c r="K351" s="3">
        <f t="shared" si="173"/>
        <v>0.75</v>
      </c>
      <c r="L351" s="3">
        <f t="shared" si="174"/>
        <v>0.83333333333333337</v>
      </c>
      <c r="M351" s="3">
        <v>5</v>
      </c>
      <c r="N351" s="3">
        <f t="shared" si="201"/>
        <v>1</v>
      </c>
      <c r="O351" s="3">
        <v>5</v>
      </c>
      <c r="P351" s="3">
        <f t="shared" si="201"/>
        <v>1</v>
      </c>
      <c r="Q351" s="3">
        <v>5</v>
      </c>
      <c r="R351" s="3">
        <f t="shared" si="176"/>
        <v>1</v>
      </c>
      <c r="S351" s="3">
        <f t="shared" si="177"/>
        <v>1</v>
      </c>
      <c r="T351" s="3">
        <v>1</v>
      </c>
      <c r="U351" s="3">
        <f t="shared" si="178"/>
        <v>0</v>
      </c>
      <c r="V351" s="3">
        <v>2</v>
      </c>
      <c r="W351" s="3">
        <f t="shared" si="179"/>
        <v>0.2</v>
      </c>
      <c r="X351" s="3">
        <v>1</v>
      </c>
      <c r="Y351" s="3">
        <f t="shared" si="180"/>
        <v>0</v>
      </c>
      <c r="Z351" s="3">
        <v>1</v>
      </c>
      <c r="AA351" s="3">
        <f t="shared" si="181"/>
        <v>0</v>
      </c>
      <c r="AB351" s="3">
        <v>1</v>
      </c>
      <c r="AC351" s="3">
        <f t="shared" si="182"/>
        <v>0</v>
      </c>
      <c r="AD351" s="3">
        <v>0</v>
      </c>
      <c r="AE351" s="3">
        <f t="shared" si="183"/>
        <v>-0.2</v>
      </c>
      <c r="AF351" s="3">
        <v>0</v>
      </c>
      <c r="AG351" s="3">
        <f t="shared" si="184"/>
        <v>-0.2</v>
      </c>
      <c r="AH351" s="3">
        <v>1</v>
      </c>
      <c r="AI351" s="3">
        <f t="shared" si="185"/>
        <v>0</v>
      </c>
      <c r="AJ351" s="3">
        <f t="shared" si="186"/>
        <v>-2.5000000000000001E-2</v>
      </c>
      <c r="AK351" s="3">
        <v>4</v>
      </c>
      <c r="AL351" s="3">
        <f t="shared" si="187"/>
        <v>0.6</v>
      </c>
      <c r="AM351" s="3">
        <v>1</v>
      </c>
      <c r="AN351" s="3">
        <f t="shared" si="188"/>
        <v>0</v>
      </c>
      <c r="AO351" s="3">
        <v>0</v>
      </c>
      <c r="AP351" s="3">
        <f t="shared" si="189"/>
        <v>-0.2</v>
      </c>
      <c r="AQ351" s="3">
        <v>4</v>
      </c>
      <c r="AR351" s="3">
        <f t="shared" si="190"/>
        <v>0.6</v>
      </c>
      <c r="AS351" s="3">
        <v>4</v>
      </c>
      <c r="AT351" s="3">
        <f t="shared" si="191"/>
        <v>0.6</v>
      </c>
      <c r="AU351" s="3">
        <f t="shared" si="192"/>
        <v>0.32</v>
      </c>
      <c r="AV351" s="3">
        <v>2</v>
      </c>
      <c r="AW351" s="3">
        <f t="shared" si="193"/>
        <v>0.5</v>
      </c>
      <c r="AX351" s="3">
        <v>2</v>
      </c>
      <c r="AY351" s="3">
        <f t="shared" si="194"/>
        <v>0.5</v>
      </c>
      <c r="AZ351" s="3">
        <v>2</v>
      </c>
      <c r="BA351" s="3">
        <f t="shared" si="195"/>
        <v>0.5</v>
      </c>
      <c r="BB351" s="3">
        <f t="shared" si="196"/>
        <v>0.5</v>
      </c>
      <c r="BC351" s="3">
        <v>2</v>
      </c>
      <c r="BD351" s="3">
        <f t="shared" si="197"/>
        <v>0.5</v>
      </c>
      <c r="BE351" s="3">
        <v>2</v>
      </c>
      <c r="BF351" s="3">
        <f t="shared" si="198"/>
        <v>0.5</v>
      </c>
      <c r="BG351" s="3">
        <v>2</v>
      </c>
      <c r="BH351" s="3">
        <f t="shared" si="199"/>
        <v>0.5</v>
      </c>
      <c r="BI351" s="3">
        <f t="shared" si="200"/>
        <v>0.5</v>
      </c>
      <c r="BJ351" s="3">
        <f t="shared" si="170"/>
        <v>0.5213888888888889</v>
      </c>
    </row>
    <row r="352" spans="1:62" ht="15" x14ac:dyDescent="0.2">
      <c r="A352" s="3" t="s">
        <v>2838</v>
      </c>
      <c r="B352" s="21" t="s">
        <v>3137</v>
      </c>
      <c r="C352" s="3" t="s">
        <v>2839</v>
      </c>
      <c r="D352" s="3" t="s">
        <v>113</v>
      </c>
      <c r="E352" s="3" t="s">
        <v>2840</v>
      </c>
      <c r="G352" s="3">
        <f t="shared" si="171"/>
        <v>-0.25</v>
      </c>
      <c r="I352" s="3">
        <f t="shared" si="172"/>
        <v>-0.25</v>
      </c>
      <c r="K352" s="3">
        <f t="shared" si="173"/>
        <v>-0.25</v>
      </c>
      <c r="L352" s="3" t="str">
        <f t="shared" si="174"/>
        <v/>
      </c>
      <c r="N352" s="3">
        <f t="shared" si="201"/>
        <v>-0.25</v>
      </c>
      <c r="P352" s="3">
        <f t="shared" si="201"/>
        <v>-0.25</v>
      </c>
      <c r="R352" s="3">
        <f t="shared" si="176"/>
        <v>-0.25</v>
      </c>
      <c r="S352" s="3" t="str">
        <f t="shared" si="177"/>
        <v/>
      </c>
      <c r="U352" s="3" t="str">
        <f t="shared" si="178"/>
        <v/>
      </c>
      <c r="W352" s="3" t="str">
        <f t="shared" si="179"/>
        <v/>
      </c>
      <c r="Y352" s="3" t="str">
        <f t="shared" si="180"/>
        <v/>
      </c>
      <c r="AA352" s="3" t="str">
        <f t="shared" si="181"/>
        <v/>
      </c>
      <c r="AC352" s="3" t="str">
        <f t="shared" si="182"/>
        <v/>
      </c>
      <c r="AE352" s="3" t="str">
        <f t="shared" si="183"/>
        <v/>
      </c>
      <c r="AG352" s="3" t="str">
        <f t="shared" si="184"/>
        <v/>
      </c>
      <c r="AI352" s="3" t="str">
        <f t="shared" si="185"/>
        <v/>
      </c>
      <c r="AJ352" s="3" t="str">
        <f t="shared" si="186"/>
        <v/>
      </c>
      <c r="AL352" s="3" t="str">
        <f t="shared" si="187"/>
        <v/>
      </c>
      <c r="AN352" s="3" t="str">
        <f t="shared" si="188"/>
        <v/>
      </c>
      <c r="AP352" s="3" t="str">
        <f t="shared" si="189"/>
        <v/>
      </c>
      <c r="AR352" s="3" t="str">
        <f t="shared" si="190"/>
        <v/>
      </c>
      <c r="AT352" s="3" t="str">
        <f t="shared" si="191"/>
        <v/>
      </c>
      <c r="AU352" s="3" t="str">
        <f t="shared" si="192"/>
        <v/>
      </c>
      <c r="AW352" s="3" t="str">
        <f t="shared" si="193"/>
        <v/>
      </c>
      <c r="AY352" s="3" t="str">
        <f t="shared" si="194"/>
        <v/>
      </c>
      <c r="BA352" s="3" t="str">
        <f t="shared" si="195"/>
        <v/>
      </c>
      <c r="BB352" s="3" t="str">
        <f t="shared" si="196"/>
        <v/>
      </c>
      <c r="BD352" s="3" t="str">
        <f t="shared" si="197"/>
        <v/>
      </c>
      <c r="BF352" s="3" t="str">
        <f t="shared" si="198"/>
        <v/>
      </c>
      <c r="BH352" s="3" t="str">
        <f t="shared" si="199"/>
        <v/>
      </c>
      <c r="BI352" s="3" t="str">
        <f t="shared" si="200"/>
        <v/>
      </c>
      <c r="BJ352" s="3" t="str">
        <f t="shared" si="170"/>
        <v/>
      </c>
    </row>
    <row r="353" spans="1:62" ht="15" x14ac:dyDescent="0.2">
      <c r="A353" s="3" t="s">
        <v>2845</v>
      </c>
      <c r="B353" s="21" t="s">
        <v>3139</v>
      </c>
      <c r="C353" s="3" t="s">
        <v>2846</v>
      </c>
      <c r="D353" s="3" t="s">
        <v>124</v>
      </c>
      <c r="E353" s="3" t="s">
        <v>1082</v>
      </c>
      <c r="F353" s="3">
        <v>4</v>
      </c>
      <c r="G353" s="3">
        <f t="shared" si="171"/>
        <v>0.75</v>
      </c>
      <c r="H353" s="3">
        <v>5</v>
      </c>
      <c r="I353" s="3">
        <f t="shared" si="172"/>
        <v>1</v>
      </c>
      <c r="J353" s="3">
        <v>4</v>
      </c>
      <c r="K353" s="3">
        <f t="shared" si="173"/>
        <v>0.75</v>
      </c>
      <c r="L353" s="3">
        <f t="shared" si="174"/>
        <v>0.83333333333333337</v>
      </c>
      <c r="M353" s="3">
        <v>5</v>
      </c>
      <c r="N353" s="3">
        <f t="shared" si="201"/>
        <v>1</v>
      </c>
      <c r="O353" s="3">
        <v>5</v>
      </c>
      <c r="P353" s="3">
        <f t="shared" si="201"/>
        <v>1</v>
      </c>
      <c r="Q353" s="3">
        <v>4</v>
      </c>
      <c r="R353" s="3">
        <f t="shared" si="176"/>
        <v>0.75</v>
      </c>
      <c r="S353" s="3">
        <f t="shared" si="177"/>
        <v>0.91666666666666663</v>
      </c>
      <c r="T353" s="3">
        <v>0</v>
      </c>
      <c r="U353" s="3">
        <f t="shared" si="178"/>
        <v>-0.2</v>
      </c>
      <c r="V353" s="3">
        <v>0</v>
      </c>
      <c r="W353" s="3">
        <f t="shared" si="179"/>
        <v>-0.2</v>
      </c>
      <c r="X353" s="3">
        <v>0</v>
      </c>
      <c r="Y353" s="3">
        <f t="shared" si="180"/>
        <v>-0.2</v>
      </c>
      <c r="Z353" s="3">
        <v>1</v>
      </c>
      <c r="AA353" s="3">
        <f t="shared" si="181"/>
        <v>0</v>
      </c>
      <c r="AB353" s="3">
        <v>1</v>
      </c>
      <c r="AC353" s="3">
        <f t="shared" si="182"/>
        <v>0</v>
      </c>
      <c r="AD353" s="3">
        <v>2</v>
      </c>
      <c r="AE353" s="3">
        <f t="shared" si="183"/>
        <v>0.2</v>
      </c>
      <c r="AF353" s="3">
        <v>2</v>
      </c>
      <c r="AG353" s="3">
        <f t="shared" si="184"/>
        <v>0.2</v>
      </c>
      <c r="AH353" s="3">
        <v>2</v>
      </c>
      <c r="AI353" s="3">
        <f t="shared" si="185"/>
        <v>0.2</v>
      </c>
      <c r="AJ353" s="3">
        <f t="shared" si="186"/>
        <v>0</v>
      </c>
      <c r="AK353" s="3">
        <v>3</v>
      </c>
      <c r="AL353" s="3">
        <f t="shared" si="187"/>
        <v>0.4</v>
      </c>
      <c r="AM353" s="3">
        <v>2</v>
      </c>
      <c r="AN353" s="3">
        <f t="shared" si="188"/>
        <v>0.2</v>
      </c>
      <c r="AO353" s="3">
        <v>4</v>
      </c>
      <c r="AP353" s="3">
        <f t="shared" si="189"/>
        <v>0.6</v>
      </c>
      <c r="AQ353" s="3">
        <v>1</v>
      </c>
      <c r="AR353" s="3">
        <f t="shared" si="190"/>
        <v>0</v>
      </c>
      <c r="AS353" s="3">
        <v>2</v>
      </c>
      <c r="AT353" s="3">
        <f t="shared" si="191"/>
        <v>0.2</v>
      </c>
      <c r="AU353" s="3">
        <f t="shared" si="192"/>
        <v>0.28000000000000003</v>
      </c>
      <c r="AV353" s="3">
        <v>3</v>
      </c>
      <c r="AW353" s="3">
        <f t="shared" si="193"/>
        <v>1</v>
      </c>
      <c r="AX353" s="3">
        <v>3</v>
      </c>
      <c r="AY353" s="3">
        <f t="shared" si="194"/>
        <v>1</v>
      </c>
      <c r="AZ353" s="3">
        <v>2</v>
      </c>
      <c r="BA353" s="3">
        <f t="shared" si="195"/>
        <v>0.5</v>
      </c>
      <c r="BB353" s="3">
        <f t="shared" si="196"/>
        <v>0.83333333333333337</v>
      </c>
      <c r="BC353" s="3">
        <v>3</v>
      </c>
      <c r="BD353" s="3">
        <f t="shared" si="197"/>
        <v>1</v>
      </c>
      <c r="BE353" s="3">
        <v>3</v>
      </c>
      <c r="BF353" s="3">
        <f t="shared" si="198"/>
        <v>1</v>
      </c>
      <c r="BG353" s="3">
        <v>3</v>
      </c>
      <c r="BH353" s="3">
        <f t="shared" si="199"/>
        <v>1</v>
      </c>
      <c r="BI353" s="3">
        <f t="shared" si="200"/>
        <v>1</v>
      </c>
      <c r="BJ353" s="3">
        <f t="shared" si="170"/>
        <v>0.64388888888888896</v>
      </c>
    </row>
    <row r="354" spans="1:62" ht="15" x14ac:dyDescent="0.2">
      <c r="A354" s="3" t="s">
        <v>2854</v>
      </c>
      <c r="B354" s="21" t="s">
        <v>3137</v>
      </c>
      <c r="C354" s="3" t="s">
        <v>2855</v>
      </c>
      <c r="D354" s="3" t="s">
        <v>144</v>
      </c>
      <c r="E354" s="3" t="s">
        <v>1513</v>
      </c>
      <c r="G354" s="3">
        <f t="shared" si="171"/>
        <v>-0.25</v>
      </c>
      <c r="I354" s="3">
        <f t="shared" si="172"/>
        <v>-0.25</v>
      </c>
      <c r="K354" s="3">
        <f t="shared" si="173"/>
        <v>-0.25</v>
      </c>
      <c r="L354" s="3" t="str">
        <f t="shared" si="174"/>
        <v/>
      </c>
      <c r="N354" s="3">
        <f t="shared" si="201"/>
        <v>-0.25</v>
      </c>
      <c r="P354" s="3">
        <f t="shared" si="201"/>
        <v>-0.25</v>
      </c>
      <c r="R354" s="3">
        <f t="shared" si="176"/>
        <v>-0.25</v>
      </c>
      <c r="S354" s="3" t="str">
        <f t="shared" si="177"/>
        <v/>
      </c>
      <c r="U354" s="3" t="str">
        <f t="shared" si="178"/>
        <v/>
      </c>
      <c r="W354" s="3" t="str">
        <f t="shared" si="179"/>
        <v/>
      </c>
      <c r="Y354" s="3" t="str">
        <f t="shared" si="180"/>
        <v/>
      </c>
      <c r="AA354" s="3" t="str">
        <f t="shared" si="181"/>
        <v/>
      </c>
      <c r="AC354" s="3" t="str">
        <f t="shared" si="182"/>
        <v/>
      </c>
      <c r="AE354" s="3" t="str">
        <f t="shared" si="183"/>
        <v/>
      </c>
      <c r="AG354" s="3" t="str">
        <f t="shared" si="184"/>
        <v/>
      </c>
      <c r="AI354" s="3" t="str">
        <f t="shared" si="185"/>
        <v/>
      </c>
      <c r="AJ354" s="3" t="str">
        <f t="shared" si="186"/>
        <v/>
      </c>
      <c r="AL354" s="3" t="str">
        <f t="shared" si="187"/>
        <v/>
      </c>
      <c r="AN354" s="3" t="str">
        <f t="shared" si="188"/>
        <v/>
      </c>
      <c r="AP354" s="3" t="str">
        <f t="shared" si="189"/>
        <v/>
      </c>
      <c r="AR354" s="3" t="str">
        <f t="shared" si="190"/>
        <v/>
      </c>
      <c r="AT354" s="3" t="str">
        <f t="shared" si="191"/>
        <v/>
      </c>
      <c r="AU354" s="3" t="str">
        <f t="shared" si="192"/>
        <v/>
      </c>
      <c r="AW354" s="3" t="str">
        <f t="shared" si="193"/>
        <v/>
      </c>
      <c r="AY354" s="3" t="str">
        <f t="shared" si="194"/>
        <v/>
      </c>
      <c r="BA354" s="3" t="str">
        <f t="shared" si="195"/>
        <v/>
      </c>
      <c r="BB354" s="3" t="str">
        <f t="shared" si="196"/>
        <v/>
      </c>
      <c r="BD354" s="3" t="str">
        <f t="shared" si="197"/>
        <v/>
      </c>
      <c r="BF354" s="3" t="str">
        <f t="shared" si="198"/>
        <v/>
      </c>
      <c r="BH354" s="3" t="str">
        <f t="shared" si="199"/>
        <v/>
      </c>
      <c r="BI354" s="3" t="str">
        <f t="shared" si="200"/>
        <v/>
      </c>
      <c r="BJ354" s="3" t="str">
        <f t="shared" si="170"/>
        <v/>
      </c>
    </row>
    <row r="355" spans="1:62" ht="15" x14ac:dyDescent="0.2">
      <c r="A355" s="3" t="s">
        <v>2856</v>
      </c>
      <c r="B355" s="21" t="s">
        <v>3139</v>
      </c>
      <c r="C355" s="3" t="s">
        <v>2857</v>
      </c>
      <c r="D355" s="3" t="s">
        <v>124</v>
      </c>
      <c r="E355" s="3" t="s">
        <v>303</v>
      </c>
      <c r="F355" s="3">
        <v>4</v>
      </c>
      <c r="G355" s="3">
        <f t="shared" si="171"/>
        <v>0.75</v>
      </c>
      <c r="H355" s="3">
        <v>5</v>
      </c>
      <c r="I355" s="3">
        <f t="shared" si="172"/>
        <v>1</v>
      </c>
      <c r="J355" s="3">
        <v>4</v>
      </c>
      <c r="K355" s="3">
        <f t="shared" si="173"/>
        <v>0.75</v>
      </c>
      <c r="L355" s="3">
        <f t="shared" si="174"/>
        <v>0.83333333333333337</v>
      </c>
      <c r="M355" s="3">
        <v>4</v>
      </c>
      <c r="N355" s="3">
        <f t="shared" si="201"/>
        <v>0.75</v>
      </c>
      <c r="O355" s="3">
        <v>3</v>
      </c>
      <c r="P355" s="3">
        <f t="shared" si="201"/>
        <v>0.5</v>
      </c>
      <c r="Q355" s="3">
        <v>3</v>
      </c>
      <c r="R355" s="3">
        <f t="shared" si="176"/>
        <v>0.5</v>
      </c>
      <c r="S355" s="3">
        <f t="shared" si="177"/>
        <v>0.58333333333333337</v>
      </c>
      <c r="T355" s="3">
        <v>1</v>
      </c>
      <c r="U355" s="3">
        <f t="shared" si="178"/>
        <v>0</v>
      </c>
      <c r="V355" s="3">
        <v>1</v>
      </c>
      <c r="W355" s="3">
        <f t="shared" si="179"/>
        <v>0</v>
      </c>
      <c r="X355" s="3">
        <v>1</v>
      </c>
      <c r="Y355" s="3">
        <f t="shared" si="180"/>
        <v>0</v>
      </c>
      <c r="Z355" s="3">
        <v>0</v>
      </c>
      <c r="AA355" s="3">
        <f t="shared" si="181"/>
        <v>-0.2</v>
      </c>
      <c r="AB355" s="3">
        <v>0</v>
      </c>
      <c r="AC355" s="3">
        <f t="shared" si="182"/>
        <v>-0.2</v>
      </c>
      <c r="AD355" s="3">
        <v>1</v>
      </c>
      <c r="AE355" s="3">
        <f t="shared" si="183"/>
        <v>0</v>
      </c>
      <c r="AF355" s="3">
        <v>1</v>
      </c>
      <c r="AG355" s="3">
        <f t="shared" si="184"/>
        <v>0</v>
      </c>
      <c r="AH355" s="3">
        <v>0</v>
      </c>
      <c r="AI355" s="3">
        <f t="shared" si="185"/>
        <v>-0.2</v>
      </c>
      <c r="AJ355" s="3">
        <f t="shared" si="186"/>
        <v>-7.5000000000000011E-2</v>
      </c>
      <c r="AK355" s="3">
        <v>0</v>
      </c>
      <c r="AL355" s="3">
        <f t="shared" si="187"/>
        <v>-0.2</v>
      </c>
      <c r="AM355" s="3">
        <v>0</v>
      </c>
      <c r="AN355" s="3">
        <f t="shared" si="188"/>
        <v>-0.2</v>
      </c>
      <c r="AO355" s="3">
        <v>2</v>
      </c>
      <c r="AP355" s="3">
        <f t="shared" si="189"/>
        <v>0.2</v>
      </c>
      <c r="AQ355" s="3">
        <v>0</v>
      </c>
      <c r="AR355" s="3">
        <f t="shared" si="190"/>
        <v>-0.2</v>
      </c>
      <c r="AS355" s="3">
        <v>3</v>
      </c>
      <c r="AT355" s="3">
        <f t="shared" si="191"/>
        <v>0.4</v>
      </c>
      <c r="AU355" s="3">
        <f t="shared" si="192"/>
        <v>0</v>
      </c>
      <c r="AV355" s="3">
        <v>3</v>
      </c>
      <c r="AW355" s="3">
        <f t="shared" si="193"/>
        <v>1</v>
      </c>
      <c r="AX355" s="3">
        <v>3</v>
      </c>
      <c r="AY355" s="3">
        <f t="shared" si="194"/>
        <v>1</v>
      </c>
      <c r="AZ355" s="3">
        <v>2</v>
      </c>
      <c r="BA355" s="3">
        <f t="shared" si="195"/>
        <v>0.5</v>
      </c>
      <c r="BB355" s="3">
        <f t="shared" si="196"/>
        <v>0.83333333333333337</v>
      </c>
      <c r="BC355" s="3">
        <v>0</v>
      </c>
      <c r="BD355" s="3">
        <f t="shared" si="197"/>
        <v>-0.5</v>
      </c>
      <c r="BE355" s="3">
        <v>1</v>
      </c>
      <c r="BF355" s="3">
        <f t="shared" si="198"/>
        <v>0</v>
      </c>
      <c r="BG355" s="3">
        <v>0</v>
      </c>
      <c r="BH355" s="3">
        <f t="shared" si="199"/>
        <v>-0.5</v>
      </c>
      <c r="BI355" s="3">
        <f t="shared" si="200"/>
        <v>-0.33333333333333331</v>
      </c>
      <c r="BJ355" s="3">
        <f t="shared" si="170"/>
        <v>0.30694444444444452</v>
      </c>
    </row>
    <row r="356" spans="1:62" ht="15" x14ac:dyDescent="0.2">
      <c r="A356" s="3" t="s">
        <v>2863</v>
      </c>
      <c r="B356" s="21" t="s">
        <v>3137</v>
      </c>
      <c r="C356" s="3" t="s">
        <v>2864</v>
      </c>
      <c r="D356" s="3" t="s">
        <v>144</v>
      </c>
      <c r="E356" s="3" t="s">
        <v>231</v>
      </c>
      <c r="F356" s="3">
        <v>5</v>
      </c>
      <c r="G356" s="3">
        <f t="shared" si="171"/>
        <v>1</v>
      </c>
      <c r="H356" s="3">
        <v>5</v>
      </c>
      <c r="I356" s="3">
        <f t="shared" si="172"/>
        <v>1</v>
      </c>
      <c r="J356" s="3">
        <v>3</v>
      </c>
      <c r="K356" s="3">
        <f t="shared" si="173"/>
        <v>0.5</v>
      </c>
      <c r="L356" s="3">
        <f t="shared" si="174"/>
        <v>0.83333333333333337</v>
      </c>
      <c r="M356" s="3">
        <v>5</v>
      </c>
      <c r="N356" s="3">
        <f t="shared" ref="N356:P371" si="202">(M356-1)/4</f>
        <v>1</v>
      </c>
      <c r="O356" s="3">
        <v>5</v>
      </c>
      <c r="P356" s="3">
        <f t="shared" si="202"/>
        <v>1</v>
      </c>
      <c r="Q356" s="3">
        <v>4</v>
      </c>
      <c r="R356" s="3">
        <f t="shared" si="176"/>
        <v>0.75</v>
      </c>
      <c r="S356" s="3">
        <f t="shared" si="177"/>
        <v>0.91666666666666663</v>
      </c>
      <c r="T356" s="3">
        <v>2</v>
      </c>
      <c r="U356" s="3">
        <f t="shared" si="178"/>
        <v>0.2</v>
      </c>
      <c r="V356" s="3">
        <v>1</v>
      </c>
      <c r="W356" s="3">
        <f t="shared" si="179"/>
        <v>0</v>
      </c>
      <c r="X356" s="3">
        <v>1</v>
      </c>
      <c r="Y356" s="3">
        <f t="shared" si="180"/>
        <v>0</v>
      </c>
      <c r="Z356" s="3">
        <v>0</v>
      </c>
      <c r="AA356" s="3">
        <f t="shared" si="181"/>
        <v>-0.2</v>
      </c>
      <c r="AB356" s="3">
        <v>0</v>
      </c>
      <c r="AC356" s="3">
        <f t="shared" si="182"/>
        <v>-0.2</v>
      </c>
      <c r="AD356" s="3">
        <v>0</v>
      </c>
      <c r="AE356" s="3">
        <f t="shared" si="183"/>
        <v>-0.2</v>
      </c>
      <c r="AF356" s="3">
        <v>0</v>
      </c>
      <c r="AG356" s="3">
        <f t="shared" si="184"/>
        <v>-0.2</v>
      </c>
      <c r="AH356" s="3">
        <v>0</v>
      </c>
      <c r="AI356" s="3">
        <f t="shared" si="185"/>
        <v>-0.2</v>
      </c>
      <c r="AJ356" s="3">
        <f t="shared" si="186"/>
        <v>-0.1</v>
      </c>
      <c r="AK356" s="3">
        <v>0</v>
      </c>
      <c r="AL356" s="3">
        <f t="shared" si="187"/>
        <v>-0.2</v>
      </c>
      <c r="AM356" s="3">
        <v>0</v>
      </c>
      <c r="AN356" s="3">
        <f t="shared" si="188"/>
        <v>-0.2</v>
      </c>
      <c r="AO356" s="3">
        <v>0</v>
      </c>
      <c r="AP356" s="3">
        <f t="shared" si="189"/>
        <v>-0.2</v>
      </c>
      <c r="AQ356" s="3">
        <v>5</v>
      </c>
      <c r="AR356" s="3">
        <f t="shared" si="190"/>
        <v>0.8</v>
      </c>
      <c r="AS356" s="3">
        <v>1</v>
      </c>
      <c r="AT356" s="3">
        <f t="shared" si="191"/>
        <v>0</v>
      </c>
      <c r="AU356" s="3">
        <f t="shared" si="192"/>
        <v>3.9999999999999994E-2</v>
      </c>
      <c r="AV356" s="3">
        <v>3</v>
      </c>
      <c r="AW356" s="3">
        <f t="shared" si="193"/>
        <v>1</v>
      </c>
      <c r="AX356" s="3">
        <v>3</v>
      </c>
      <c r="AY356" s="3">
        <f t="shared" si="194"/>
        <v>1</v>
      </c>
      <c r="AZ356" s="3">
        <v>2</v>
      </c>
      <c r="BA356" s="3">
        <f t="shared" si="195"/>
        <v>0.5</v>
      </c>
      <c r="BB356" s="3">
        <f t="shared" si="196"/>
        <v>0.83333333333333337</v>
      </c>
      <c r="BC356" s="3">
        <v>3</v>
      </c>
      <c r="BD356" s="3">
        <f t="shared" si="197"/>
        <v>1</v>
      </c>
      <c r="BE356" s="3">
        <v>3</v>
      </c>
      <c r="BF356" s="3">
        <f t="shared" si="198"/>
        <v>1</v>
      </c>
      <c r="BG356" s="3">
        <v>3</v>
      </c>
      <c r="BH356" s="3">
        <f t="shared" si="199"/>
        <v>1</v>
      </c>
      <c r="BI356" s="3">
        <f t="shared" si="200"/>
        <v>1</v>
      </c>
      <c r="BJ356" s="3">
        <f t="shared" si="170"/>
        <v>0.5872222222222222</v>
      </c>
    </row>
    <row r="357" spans="1:62" ht="15" x14ac:dyDescent="0.2">
      <c r="A357" s="3" t="s">
        <v>2871</v>
      </c>
      <c r="B357" s="21" t="s">
        <v>3138</v>
      </c>
      <c r="C357" s="3" t="s">
        <v>2872</v>
      </c>
      <c r="D357" s="3" t="s">
        <v>124</v>
      </c>
      <c r="E357" s="3" t="s">
        <v>750</v>
      </c>
      <c r="F357" s="3">
        <v>5</v>
      </c>
      <c r="G357" s="3">
        <f t="shared" si="171"/>
        <v>1</v>
      </c>
      <c r="H357" s="3">
        <v>5</v>
      </c>
      <c r="I357" s="3">
        <f t="shared" si="172"/>
        <v>1</v>
      </c>
      <c r="J357" s="3">
        <v>4</v>
      </c>
      <c r="K357" s="3">
        <f t="shared" si="173"/>
        <v>0.75</v>
      </c>
      <c r="L357" s="3">
        <f t="shared" si="174"/>
        <v>0.91666666666666663</v>
      </c>
      <c r="M357" s="3">
        <v>4</v>
      </c>
      <c r="N357" s="3">
        <f t="shared" si="202"/>
        <v>0.75</v>
      </c>
      <c r="O357" s="3">
        <v>5</v>
      </c>
      <c r="P357" s="3">
        <f t="shared" si="202"/>
        <v>1</v>
      </c>
      <c r="Q357" s="3">
        <v>5</v>
      </c>
      <c r="R357" s="3">
        <f t="shared" si="176"/>
        <v>1</v>
      </c>
      <c r="S357" s="3">
        <f t="shared" si="177"/>
        <v>0.91666666666666663</v>
      </c>
      <c r="T357" s="3">
        <v>1</v>
      </c>
      <c r="U357" s="3">
        <f t="shared" si="178"/>
        <v>0</v>
      </c>
      <c r="V357" s="3">
        <v>3</v>
      </c>
      <c r="W357" s="3">
        <f t="shared" si="179"/>
        <v>0.4</v>
      </c>
      <c r="X357" s="3">
        <v>1</v>
      </c>
      <c r="Y357" s="3">
        <f t="shared" si="180"/>
        <v>0</v>
      </c>
      <c r="Z357" s="3">
        <v>0</v>
      </c>
      <c r="AA357" s="3">
        <f t="shared" si="181"/>
        <v>-0.2</v>
      </c>
      <c r="AB357" s="3">
        <v>0</v>
      </c>
      <c r="AC357" s="3">
        <f t="shared" si="182"/>
        <v>-0.2</v>
      </c>
      <c r="AD357" s="3">
        <v>0</v>
      </c>
      <c r="AE357" s="3">
        <f t="shared" si="183"/>
        <v>-0.2</v>
      </c>
      <c r="AF357" s="3">
        <v>0</v>
      </c>
      <c r="AG357" s="3">
        <f t="shared" si="184"/>
        <v>-0.2</v>
      </c>
      <c r="AH357" s="3">
        <v>0</v>
      </c>
      <c r="AI357" s="3">
        <f t="shared" si="185"/>
        <v>-0.2</v>
      </c>
      <c r="AJ357" s="3">
        <f t="shared" si="186"/>
        <v>-7.5000000000000011E-2</v>
      </c>
      <c r="AK357" s="3">
        <v>1</v>
      </c>
      <c r="AL357" s="3">
        <f t="shared" si="187"/>
        <v>0</v>
      </c>
      <c r="AM357" s="3">
        <v>0</v>
      </c>
      <c r="AN357" s="3">
        <f t="shared" si="188"/>
        <v>-0.2</v>
      </c>
      <c r="AO357" s="3">
        <v>4</v>
      </c>
      <c r="AP357" s="3">
        <f t="shared" si="189"/>
        <v>0.6</v>
      </c>
      <c r="AQ357" s="3">
        <v>1</v>
      </c>
      <c r="AR357" s="3">
        <f t="shared" si="190"/>
        <v>0</v>
      </c>
      <c r="AS357" s="3">
        <v>0</v>
      </c>
      <c r="AT357" s="3">
        <f t="shared" si="191"/>
        <v>-0.2</v>
      </c>
      <c r="AU357" s="3">
        <f t="shared" si="192"/>
        <v>3.9999999999999994E-2</v>
      </c>
      <c r="AV357" s="3">
        <v>3</v>
      </c>
      <c r="AW357" s="3">
        <f t="shared" si="193"/>
        <v>1</v>
      </c>
      <c r="AX357" s="3">
        <v>3</v>
      </c>
      <c r="AY357" s="3">
        <f t="shared" si="194"/>
        <v>1</v>
      </c>
      <c r="AZ357" s="3">
        <v>1</v>
      </c>
      <c r="BA357" s="3">
        <f t="shared" si="195"/>
        <v>0</v>
      </c>
      <c r="BB357" s="3">
        <f t="shared" si="196"/>
        <v>0.66666666666666663</v>
      </c>
      <c r="BC357" s="3">
        <v>0</v>
      </c>
      <c r="BD357" s="3">
        <f t="shared" si="197"/>
        <v>-0.5</v>
      </c>
      <c r="BE357" s="3">
        <v>3</v>
      </c>
      <c r="BF357" s="3">
        <f t="shared" si="198"/>
        <v>1</v>
      </c>
      <c r="BG357" s="3">
        <v>2</v>
      </c>
      <c r="BH357" s="3">
        <f t="shared" si="199"/>
        <v>0.5</v>
      </c>
      <c r="BI357" s="3">
        <f t="shared" si="200"/>
        <v>0.33333333333333331</v>
      </c>
      <c r="BJ357" s="3">
        <f t="shared" si="170"/>
        <v>0.46638888888888891</v>
      </c>
    </row>
    <row r="358" spans="1:62" ht="15" x14ac:dyDescent="0.2">
      <c r="A358" s="3" t="s">
        <v>2878</v>
      </c>
      <c r="B358" s="21" t="s">
        <v>3150</v>
      </c>
      <c r="C358" s="3" t="s">
        <v>2879</v>
      </c>
      <c r="D358" s="3" t="s">
        <v>113</v>
      </c>
      <c r="E358" s="3" t="s">
        <v>2729</v>
      </c>
      <c r="F358" s="3">
        <v>5</v>
      </c>
      <c r="G358" s="3">
        <f t="shared" si="171"/>
        <v>1</v>
      </c>
      <c r="H358" s="3">
        <v>5</v>
      </c>
      <c r="I358" s="3">
        <f t="shared" si="172"/>
        <v>1</v>
      </c>
      <c r="J358" s="3">
        <v>4</v>
      </c>
      <c r="K358" s="3">
        <f t="shared" si="173"/>
        <v>0.75</v>
      </c>
      <c r="L358" s="3">
        <f t="shared" si="174"/>
        <v>0.91666666666666663</v>
      </c>
      <c r="M358" s="3">
        <v>5</v>
      </c>
      <c r="N358" s="3">
        <f t="shared" si="202"/>
        <v>1</v>
      </c>
      <c r="O358" s="3">
        <v>5</v>
      </c>
      <c r="P358" s="3">
        <f t="shared" si="202"/>
        <v>1</v>
      </c>
      <c r="Q358" s="3">
        <v>5</v>
      </c>
      <c r="R358" s="3">
        <f t="shared" si="176"/>
        <v>1</v>
      </c>
      <c r="S358" s="3">
        <f t="shared" si="177"/>
        <v>1</v>
      </c>
      <c r="T358" s="3">
        <v>1</v>
      </c>
      <c r="U358" s="3">
        <f t="shared" si="178"/>
        <v>0</v>
      </c>
      <c r="V358" s="3">
        <v>1</v>
      </c>
      <c r="W358" s="3">
        <f t="shared" si="179"/>
        <v>0</v>
      </c>
      <c r="X358" s="3">
        <v>2</v>
      </c>
      <c r="Y358" s="3">
        <f t="shared" si="180"/>
        <v>0.2</v>
      </c>
      <c r="Z358" s="3">
        <v>0</v>
      </c>
      <c r="AA358" s="3">
        <f t="shared" si="181"/>
        <v>-0.2</v>
      </c>
      <c r="AB358" s="3">
        <v>0</v>
      </c>
      <c r="AC358" s="3">
        <f t="shared" si="182"/>
        <v>-0.2</v>
      </c>
      <c r="AD358" s="3">
        <v>0</v>
      </c>
      <c r="AE358" s="3">
        <f t="shared" si="183"/>
        <v>-0.2</v>
      </c>
      <c r="AF358" s="3">
        <v>1</v>
      </c>
      <c r="AG358" s="3">
        <f t="shared" si="184"/>
        <v>0</v>
      </c>
      <c r="AH358" s="3">
        <v>0</v>
      </c>
      <c r="AI358" s="3">
        <f t="shared" si="185"/>
        <v>-0.2</v>
      </c>
      <c r="AJ358" s="3">
        <f t="shared" si="186"/>
        <v>-7.5000000000000011E-2</v>
      </c>
      <c r="AK358" s="3">
        <v>1</v>
      </c>
      <c r="AL358" s="3">
        <f t="shared" si="187"/>
        <v>0</v>
      </c>
      <c r="AM358" s="3">
        <v>2</v>
      </c>
      <c r="AN358" s="3">
        <f t="shared" si="188"/>
        <v>0.2</v>
      </c>
      <c r="AO358" s="3">
        <v>0</v>
      </c>
      <c r="AP358" s="3">
        <f t="shared" si="189"/>
        <v>-0.2</v>
      </c>
      <c r="AQ358" s="3">
        <v>3</v>
      </c>
      <c r="AR358" s="3">
        <f t="shared" si="190"/>
        <v>0.4</v>
      </c>
      <c r="AS358" s="3">
        <v>2</v>
      </c>
      <c r="AT358" s="3">
        <f t="shared" si="191"/>
        <v>0.2</v>
      </c>
      <c r="AU358" s="3">
        <f t="shared" si="192"/>
        <v>0.12000000000000002</v>
      </c>
      <c r="AV358" s="3">
        <v>3</v>
      </c>
      <c r="AW358" s="3">
        <f t="shared" si="193"/>
        <v>1</v>
      </c>
      <c r="AX358" s="3">
        <v>2</v>
      </c>
      <c r="AY358" s="3">
        <f t="shared" si="194"/>
        <v>0.5</v>
      </c>
      <c r="AZ358" s="3">
        <v>2</v>
      </c>
      <c r="BA358" s="3">
        <f t="shared" si="195"/>
        <v>0.5</v>
      </c>
      <c r="BB358" s="3">
        <f t="shared" si="196"/>
        <v>0.66666666666666663</v>
      </c>
      <c r="BC358" s="3">
        <v>2</v>
      </c>
      <c r="BD358" s="3">
        <f t="shared" si="197"/>
        <v>0.5</v>
      </c>
      <c r="BE358" s="3">
        <v>3</v>
      </c>
      <c r="BF358" s="3">
        <f t="shared" si="198"/>
        <v>1</v>
      </c>
      <c r="BG358" s="3">
        <v>2</v>
      </c>
      <c r="BH358" s="3">
        <f t="shared" si="199"/>
        <v>0.5</v>
      </c>
      <c r="BI358" s="3">
        <f t="shared" si="200"/>
        <v>0.66666666666666663</v>
      </c>
      <c r="BJ358" s="3">
        <f t="shared" si="170"/>
        <v>0.54916666666666669</v>
      </c>
    </row>
    <row r="359" spans="1:62" ht="15" x14ac:dyDescent="0.2">
      <c r="A359" s="3" t="s">
        <v>2886</v>
      </c>
      <c r="B359" s="21" t="s">
        <v>3137</v>
      </c>
      <c r="C359" s="3" t="s">
        <v>1114</v>
      </c>
      <c r="D359" s="3" t="s">
        <v>113</v>
      </c>
      <c r="E359" s="3" t="s">
        <v>2887</v>
      </c>
      <c r="F359" s="3">
        <v>5</v>
      </c>
      <c r="G359" s="3">
        <f t="shared" si="171"/>
        <v>1</v>
      </c>
      <c r="H359" s="3">
        <v>5</v>
      </c>
      <c r="I359" s="3">
        <f t="shared" si="172"/>
        <v>1</v>
      </c>
      <c r="J359" s="3">
        <v>3</v>
      </c>
      <c r="K359" s="3">
        <f t="shared" si="173"/>
        <v>0.5</v>
      </c>
      <c r="L359" s="3">
        <f t="shared" si="174"/>
        <v>0.83333333333333337</v>
      </c>
      <c r="M359" s="3">
        <v>3</v>
      </c>
      <c r="N359" s="3">
        <f t="shared" si="202"/>
        <v>0.5</v>
      </c>
      <c r="O359" s="3">
        <v>5</v>
      </c>
      <c r="P359" s="3">
        <f t="shared" si="202"/>
        <v>1</v>
      </c>
      <c r="Q359" s="3">
        <v>5</v>
      </c>
      <c r="R359" s="3">
        <f t="shared" si="176"/>
        <v>1</v>
      </c>
      <c r="S359" s="3">
        <f t="shared" si="177"/>
        <v>0.83333333333333337</v>
      </c>
      <c r="T359" s="3">
        <v>3</v>
      </c>
      <c r="U359" s="3">
        <f t="shared" si="178"/>
        <v>0.4</v>
      </c>
      <c r="V359" s="3">
        <v>4</v>
      </c>
      <c r="W359" s="3">
        <f t="shared" si="179"/>
        <v>0.6</v>
      </c>
      <c r="X359" s="3">
        <v>3</v>
      </c>
      <c r="Y359" s="3">
        <f t="shared" si="180"/>
        <v>0.4</v>
      </c>
      <c r="Z359" s="3">
        <v>2</v>
      </c>
      <c r="AA359" s="3">
        <f t="shared" si="181"/>
        <v>0.2</v>
      </c>
      <c r="AB359" s="3">
        <v>2</v>
      </c>
      <c r="AC359" s="3">
        <f t="shared" si="182"/>
        <v>0.2</v>
      </c>
      <c r="AD359" s="3">
        <v>0</v>
      </c>
      <c r="AE359" s="3">
        <f t="shared" si="183"/>
        <v>-0.2</v>
      </c>
      <c r="AF359" s="3">
        <v>0</v>
      </c>
      <c r="AG359" s="3">
        <f t="shared" si="184"/>
        <v>-0.2</v>
      </c>
      <c r="AH359" s="3">
        <v>0</v>
      </c>
      <c r="AI359" s="3">
        <f t="shared" si="185"/>
        <v>-0.2</v>
      </c>
      <c r="AJ359" s="3">
        <f t="shared" si="186"/>
        <v>0.15</v>
      </c>
      <c r="AK359" s="3">
        <v>3</v>
      </c>
      <c r="AL359" s="3">
        <f t="shared" si="187"/>
        <v>0.4</v>
      </c>
      <c r="AM359" s="3">
        <v>2</v>
      </c>
      <c r="AN359" s="3">
        <f t="shared" si="188"/>
        <v>0.2</v>
      </c>
      <c r="AO359" s="3">
        <v>3</v>
      </c>
      <c r="AP359" s="3">
        <f t="shared" si="189"/>
        <v>0.4</v>
      </c>
      <c r="AQ359" s="3">
        <v>2</v>
      </c>
      <c r="AR359" s="3">
        <f t="shared" si="190"/>
        <v>0.2</v>
      </c>
      <c r="AS359" s="3">
        <v>3</v>
      </c>
      <c r="AT359" s="3">
        <f t="shared" si="191"/>
        <v>0.4</v>
      </c>
      <c r="AU359" s="3">
        <f t="shared" si="192"/>
        <v>0.32</v>
      </c>
      <c r="AV359" s="3">
        <v>3</v>
      </c>
      <c r="AW359" s="3">
        <f t="shared" si="193"/>
        <v>1</v>
      </c>
      <c r="AX359" s="3">
        <v>3</v>
      </c>
      <c r="AY359" s="3">
        <f t="shared" si="194"/>
        <v>1</v>
      </c>
      <c r="AZ359" s="3">
        <v>2</v>
      </c>
      <c r="BA359" s="3">
        <f t="shared" si="195"/>
        <v>0.5</v>
      </c>
      <c r="BB359" s="3">
        <f t="shared" si="196"/>
        <v>0.83333333333333337</v>
      </c>
      <c r="BC359" s="3">
        <v>2</v>
      </c>
      <c r="BD359" s="3">
        <f t="shared" si="197"/>
        <v>0.5</v>
      </c>
      <c r="BE359" s="3">
        <v>3</v>
      </c>
      <c r="BF359" s="3">
        <f t="shared" si="198"/>
        <v>1</v>
      </c>
      <c r="BG359" s="3">
        <v>1</v>
      </c>
      <c r="BH359" s="3">
        <f t="shared" si="199"/>
        <v>0</v>
      </c>
      <c r="BI359" s="3">
        <f t="shared" si="200"/>
        <v>0.5</v>
      </c>
      <c r="BJ359" s="3">
        <f t="shared" si="170"/>
        <v>0.57833333333333337</v>
      </c>
    </row>
    <row r="360" spans="1:62" ht="15" x14ac:dyDescent="0.2">
      <c r="A360" s="3" t="s">
        <v>2898</v>
      </c>
      <c r="B360" s="21" t="s">
        <v>3150</v>
      </c>
      <c r="C360" s="3" t="s">
        <v>2899</v>
      </c>
      <c r="D360" s="3" t="s">
        <v>113</v>
      </c>
      <c r="E360" s="3" t="s">
        <v>2900</v>
      </c>
      <c r="F360" s="3">
        <v>3</v>
      </c>
      <c r="G360" s="3">
        <f t="shared" si="171"/>
        <v>0.5</v>
      </c>
      <c r="H360" s="3">
        <v>4</v>
      </c>
      <c r="I360" s="3">
        <f t="shared" si="172"/>
        <v>0.75</v>
      </c>
      <c r="J360" s="3">
        <v>4</v>
      </c>
      <c r="K360" s="3">
        <f t="shared" si="173"/>
        <v>0.75</v>
      </c>
      <c r="L360" s="3">
        <f t="shared" si="174"/>
        <v>0.66666666666666663</v>
      </c>
      <c r="M360" s="3">
        <v>3</v>
      </c>
      <c r="N360" s="3">
        <f t="shared" si="202"/>
        <v>0.5</v>
      </c>
      <c r="O360" s="3">
        <v>3</v>
      </c>
      <c r="P360" s="3">
        <f t="shared" si="202"/>
        <v>0.5</v>
      </c>
      <c r="Q360" s="3">
        <v>5</v>
      </c>
      <c r="R360" s="3">
        <f t="shared" si="176"/>
        <v>1</v>
      </c>
      <c r="S360" s="3">
        <f t="shared" si="177"/>
        <v>0.66666666666666663</v>
      </c>
      <c r="T360" s="3">
        <v>5</v>
      </c>
      <c r="U360" s="3">
        <f t="shared" si="178"/>
        <v>0.8</v>
      </c>
      <c r="V360" s="3">
        <v>4</v>
      </c>
      <c r="W360" s="3">
        <f t="shared" si="179"/>
        <v>0.6</v>
      </c>
      <c r="X360" s="3">
        <v>5</v>
      </c>
      <c r="Y360" s="3">
        <f t="shared" si="180"/>
        <v>0.8</v>
      </c>
      <c r="Z360" s="3">
        <v>0</v>
      </c>
      <c r="AA360" s="3">
        <f t="shared" si="181"/>
        <v>-0.2</v>
      </c>
      <c r="AB360" s="3">
        <v>4</v>
      </c>
      <c r="AC360" s="3">
        <f t="shared" si="182"/>
        <v>0.6</v>
      </c>
      <c r="AD360" s="3">
        <v>1</v>
      </c>
      <c r="AE360" s="3">
        <f t="shared" si="183"/>
        <v>0</v>
      </c>
      <c r="AF360" s="3">
        <v>4</v>
      </c>
      <c r="AG360" s="3">
        <f t="shared" si="184"/>
        <v>0.6</v>
      </c>
      <c r="AH360" s="3">
        <v>1</v>
      </c>
      <c r="AI360" s="3">
        <f t="shared" si="185"/>
        <v>0</v>
      </c>
      <c r="AJ360" s="3">
        <f t="shared" si="186"/>
        <v>0.4</v>
      </c>
      <c r="AK360" s="3">
        <v>6</v>
      </c>
      <c r="AL360" s="3">
        <f t="shared" si="187"/>
        <v>1</v>
      </c>
      <c r="AM360" s="3">
        <v>2</v>
      </c>
      <c r="AN360" s="3">
        <f t="shared" si="188"/>
        <v>0.2</v>
      </c>
      <c r="AO360" s="3">
        <v>4</v>
      </c>
      <c r="AP360" s="3">
        <f t="shared" si="189"/>
        <v>0.6</v>
      </c>
      <c r="AQ360" s="3">
        <v>6</v>
      </c>
      <c r="AR360" s="3">
        <f t="shared" si="190"/>
        <v>1</v>
      </c>
      <c r="AS360" s="3">
        <v>2</v>
      </c>
      <c r="AT360" s="3">
        <f t="shared" si="191"/>
        <v>0.2</v>
      </c>
      <c r="AU360" s="3">
        <f t="shared" si="192"/>
        <v>0.6</v>
      </c>
      <c r="AV360" s="3">
        <v>3</v>
      </c>
      <c r="AW360" s="3">
        <f t="shared" si="193"/>
        <v>1</v>
      </c>
      <c r="AX360" s="3">
        <v>3</v>
      </c>
      <c r="AY360" s="3">
        <f t="shared" si="194"/>
        <v>1</v>
      </c>
      <c r="AZ360" s="3">
        <v>3</v>
      </c>
      <c r="BA360" s="3">
        <f t="shared" si="195"/>
        <v>1</v>
      </c>
      <c r="BB360" s="3">
        <f t="shared" si="196"/>
        <v>1</v>
      </c>
      <c r="BC360" s="3">
        <v>1</v>
      </c>
      <c r="BD360" s="3">
        <f t="shared" si="197"/>
        <v>0</v>
      </c>
      <c r="BE360" s="3">
        <v>3</v>
      </c>
      <c r="BF360" s="3">
        <f t="shared" si="198"/>
        <v>1</v>
      </c>
      <c r="BG360" s="3">
        <v>2</v>
      </c>
      <c r="BH360" s="3">
        <f t="shared" si="199"/>
        <v>0.5</v>
      </c>
      <c r="BI360" s="3">
        <f t="shared" si="200"/>
        <v>0.5</v>
      </c>
      <c r="BJ360" s="3">
        <f t="shared" si="170"/>
        <v>0.63888888888888895</v>
      </c>
    </row>
    <row r="361" spans="1:62" ht="15" x14ac:dyDescent="0.2">
      <c r="A361" s="3" t="s">
        <v>2910</v>
      </c>
      <c r="B361" s="21" t="s">
        <v>3138</v>
      </c>
      <c r="C361" s="3" t="s">
        <v>290</v>
      </c>
      <c r="D361" s="3" t="s">
        <v>124</v>
      </c>
      <c r="E361" s="3" t="s">
        <v>529</v>
      </c>
      <c r="F361" s="3">
        <v>2</v>
      </c>
      <c r="G361" s="3">
        <f t="shared" si="171"/>
        <v>0.25</v>
      </c>
      <c r="H361" s="3">
        <v>4</v>
      </c>
      <c r="I361" s="3">
        <f t="shared" si="172"/>
        <v>0.75</v>
      </c>
      <c r="J361" s="3">
        <v>1</v>
      </c>
      <c r="K361" s="3">
        <f t="shared" si="173"/>
        <v>0</v>
      </c>
      <c r="L361" s="3">
        <f t="shared" si="174"/>
        <v>0.33333333333333331</v>
      </c>
      <c r="M361" s="3">
        <v>4</v>
      </c>
      <c r="N361" s="3">
        <f t="shared" si="202"/>
        <v>0.75</v>
      </c>
      <c r="O361" s="3">
        <v>2</v>
      </c>
      <c r="P361" s="3">
        <f t="shared" si="202"/>
        <v>0.25</v>
      </c>
      <c r="Q361" s="3">
        <v>2</v>
      </c>
      <c r="R361" s="3">
        <f t="shared" si="176"/>
        <v>0.25</v>
      </c>
      <c r="S361" s="3">
        <f t="shared" si="177"/>
        <v>0.41666666666666669</v>
      </c>
      <c r="T361" s="3">
        <v>0</v>
      </c>
      <c r="U361" s="3">
        <f t="shared" si="178"/>
        <v>-0.2</v>
      </c>
      <c r="V361" s="3">
        <v>0</v>
      </c>
      <c r="W361" s="3">
        <f t="shared" si="179"/>
        <v>-0.2</v>
      </c>
      <c r="X361" s="3">
        <v>0</v>
      </c>
      <c r="Y361" s="3">
        <f t="shared" si="180"/>
        <v>-0.2</v>
      </c>
      <c r="Z361" s="3">
        <v>0</v>
      </c>
      <c r="AA361" s="3">
        <f t="shared" si="181"/>
        <v>-0.2</v>
      </c>
      <c r="AB361" s="3">
        <v>0</v>
      </c>
      <c r="AC361" s="3">
        <f t="shared" si="182"/>
        <v>-0.2</v>
      </c>
      <c r="AD361" s="3">
        <v>0</v>
      </c>
      <c r="AE361" s="3">
        <f t="shared" si="183"/>
        <v>-0.2</v>
      </c>
      <c r="AF361" s="3">
        <v>0</v>
      </c>
      <c r="AG361" s="3">
        <f t="shared" si="184"/>
        <v>-0.2</v>
      </c>
      <c r="AH361" s="3">
        <v>0</v>
      </c>
      <c r="AI361" s="3">
        <f t="shared" si="185"/>
        <v>-0.2</v>
      </c>
      <c r="AJ361" s="3">
        <f t="shared" si="186"/>
        <v>-0.19999999999999998</v>
      </c>
      <c r="AK361" s="3">
        <v>0</v>
      </c>
      <c r="AL361" s="3">
        <f t="shared" si="187"/>
        <v>-0.2</v>
      </c>
      <c r="AM361" s="3">
        <v>0</v>
      </c>
      <c r="AN361" s="3">
        <f t="shared" si="188"/>
        <v>-0.2</v>
      </c>
      <c r="AO361" s="3">
        <v>0</v>
      </c>
      <c r="AP361" s="3">
        <f t="shared" si="189"/>
        <v>-0.2</v>
      </c>
      <c r="AQ361" s="3">
        <v>0</v>
      </c>
      <c r="AR361" s="3">
        <f t="shared" si="190"/>
        <v>-0.2</v>
      </c>
      <c r="AS361" s="3">
        <v>0</v>
      </c>
      <c r="AT361" s="3">
        <f t="shared" si="191"/>
        <v>-0.2</v>
      </c>
      <c r="AU361" s="3">
        <f t="shared" si="192"/>
        <v>-0.2</v>
      </c>
      <c r="AV361" s="3">
        <v>2</v>
      </c>
      <c r="AW361" s="3">
        <f t="shared" si="193"/>
        <v>0.5</v>
      </c>
      <c r="AX361" s="3">
        <v>3</v>
      </c>
      <c r="AY361" s="3">
        <f t="shared" si="194"/>
        <v>1</v>
      </c>
      <c r="AZ361" s="3">
        <v>0</v>
      </c>
      <c r="BA361" s="3">
        <f t="shared" si="195"/>
        <v>-0.5</v>
      </c>
      <c r="BB361" s="3">
        <f t="shared" si="196"/>
        <v>0.33333333333333331</v>
      </c>
      <c r="BC361" s="3">
        <v>0</v>
      </c>
      <c r="BD361" s="3">
        <f t="shared" si="197"/>
        <v>-0.5</v>
      </c>
      <c r="BE361" s="3">
        <v>2</v>
      </c>
      <c r="BF361" s="3">
        <f t="shared" si="198"/>
        <v>0.5</v>
      </c>
      <c r="BG361" s="3">
        <v>1</v>
      </c>
      <c r="BH361" s="3">
        <f t="shared" si="199"/>
        <v>0</v>
      </c>
      <c r="BI361" s="3">
        <f t="shared" si="200"/>
        <v>0</v>
      </c>
      <c r="BJ361" s="3">
        <f t="shared" si="170"/>
        <v>0.11388888888888889</v>
      </c>
    </row>
    <row r="362" spans="1:62" ht="15" x14ac:dyDescent="0.2">
      <c r="A362" s="3" t="s">
        <v>2917</v>
      </c>
      <c r="B362" s="21" t="s">
        <v>3152</v>
      </c>
      <c r="C362" s="3" t="s">
        <v>2918</v>
      </c>
      <c r="D362" s="3" t="s">
        <v>124</v>
      </c>
      <c r="E362" s="3" t="s">
        <v>699</v>
      </c>
      <c r="F362" s="3">
        <v>3</v>
      </c>
      <c r="G362" s="3">
        <f t="shared" si="171"/>
        <v>0.5</v>
      </c>
      <c r="H362" s="3">
        <v>5</v>
      </c>
      <c r="I362" s="3">
        <f t="shared" si="172"/>
        <v>1</v>
      </c>
      <c r="J362" s="3">
        <v>1</v>
      </c>
      <c r="K362" s="3">
        <f t="shared" si="173"/>
        <v>0</v>
      </c>
      <c r="L362" s="3">
        <f t="shared" si="174"/>
        <v>0.5</v>
      </c>
      <c r="M362" s="3">
        <v>5</v>
      </c>
      <c r="N362" s="3">
        <f t="shared" si="202"/>
        <v>1</v>
      </c>
      <c r="O362" s="3">
        <v>3</v>
      </c>
      <c r="P362" s="3">
        <f t="shared" si="202"/>
        <v>0.5</v>
      </c>
      <c r="Q362" s="3">
        <v>3</v>
      </c>
      <c r="R362" s="3">
        <f t="shared" si="176"/>
        <v>0.5</v>
      </c>
      <c r="S362" s="3">
        <f t="shared" si="177"/>
        <v>0.66666666666666663</v>
      </c>
      <c r="T362" s="3">
        <v>0</v>
      </c>
      <c r="U362" s="3">
        <f t="shared" si="178"/>
        <v>-0.2</v>
      </c>
      <c r="V362" s="3">
        <v>0</v>
      </c>
      <c r="W362" s="3">
        <f t="shared" si="179"/>
        <v>-0.2</v>
      </c>
      <c r="X362" s="3">
        <v>2</v>
      </c>
      <c r="Y362" s="3">
        <f t="shared" si="180"/>
        <v>0.2</v>
      </c>
      <c r="Z362" s="3">
        <v>0</v>
      </c>
      <c r="AA362" s="3">
        <f t="shared" si="181"/>
        <v>-0.2</v>
      </c>
      <c r="AB362" s="3">
        <v>3</v>
      </c>
      <c r="AC362" s="3">
        <f t="shared" si="182"/>
        <v>0.4</v>
      </c>
      <c r="AD362" s="3">
        <v>0</v>
      </c>
      <c r="AE362" s="3">
        <f t="shared" si="183"/>
        <v>-0.2</v>
      </c>
      <c r="AF362" s="3">
        <v>0</v>
      </c>
      <c r="AG362" s="3">
        <f t="shared" si="184"/>
        <v>-0.2</v>
      </c>
      <c r="AH362" s="3">
        <v>0</v>
      </c>
      <c r="AI362" s="3">
        <f t="shared" si="185"/>
        <v>-0.2</v>
      </c>
      <c r="AJ362" s="3">
        <f t="shared" si="186"/>
        <v>-7.5000000000000011E-2</v>
      </c>
      <c r="AK362" s="3">
        <v>1</v>
      </c>
      <c r="AL362" s="3">
        <f t="shared" si="187"/>
        <v>0</v>
      </c>
      <c r="AM362" s="3">
        <v>0</v>
      </c>
      <c r="AN362" s="3">
        <f t="shared" si="188"/>
        <v>-0.2</v>
      </c>
      <c r="AO362" s="3">
        <v>2</v>
      </c>
      <c r="AP362" s="3">
        <f t="shared" si="189"/>
        <v>0.2</v>
      </c>
      <c r="AQ362" s="3">
        <v>1</v>
      </c>
      <c r="AR362" s="3">
        <f t="shared" si="190"/>
        <v>0</v>
      </c>
      <c r="AS362" s="3">
        <v>0</v>
      </c>
      <c r="AT362" s="3">
        <f t="shared" si="191"/>
        <v>-0.2</v>
      </c>
      <c r="AU362" s="3">
        <f t="shared" si="192"/>
        <v>-0.04</v>
      </c>
      <c r="AV362" s="3">
        <v>3</v>
      </c>
      <c r="AW362" s="3">
        <f t="shared" si="193"/>
        <v>1</v>
      </c>
      <c r="AX362" s="3">
        <v>3</v>
      </c>
      <c r="AY362" s="3">
        <f t="shared" si="194"/>
        <v>1</v>
      </c>
      <c r="AZ362" s="3">
        <v>1</v>
      </c>
      <c r="BA362" s="3">
        <f t="shared" si="195"/>
        <v>0</v>
      </c>
      <c r="BB362" s="3">
        <f t="shared" si="196"/>
        <v>0.66666666666666663</v>
      </c>
      <c r="BC362" s="3">
        <v>0</v>
      </c>
      <c r="BD362" s="3">
        <f t="shared" si="197"/>
        <v>-0.5</v>
      </c>
      <c r="BE362" s="3">
        <v>3</v>
      </c>
      <c r="BF362" s="3">
        <f t="shared" si="198"/>
        <v>1</v>
      </c>
      <c r="BG362" s="3">
        <v>1</v>
      </c>
      <c r="BH362" s="3">
        <f t="shared" si="199"/>
        <v>0</v>
      </c>
      <c r="BI362" s="3">
        <f t="shared" si="200"/>
        <v>0.16666666666666666</v>
      </c>
      <c r="BJ362" s="3">
        <f t="shared" si="170"/>
        <v>0.31416666666666665</v>
      </c>
    </row>
    <row r="363" spans="1:62" ht="15" x14ac:dyDescent="0.2">
      <c r="A363" s="3" t="s">
        <v>2925</v>
      </c>
      <c r="B363" s="21" t="s">
        <v>3137</v>
      </c>
      <c r="C363" s="3" t="s">
        <v>2926</v>
      </c>
      <c r="D363" s="3" t="s">
        <v>144</v>
      </c>
      <c r="E363" s="3" t="s">
        <v>1513</v>
      </c>
      <c r="G363" s="3">
        <f t="shared" si="171"/>
        <v>-0.25</v>
      </c>
      <c r="I363" s="3">
        <f t="shared" si="172"/>
        <v>-0.25</v>
      </c>
      <c r="K363" s="3">
        <f t="shared" si="173"/>
        <v>-0.25</v>
      </c>
      <c r="L363" s="3" t="str">
        <f t="shared" si="174"/>
        <v/>
      </c>
      <c r="N363" s="3">
        <f t="shared" si="202"/>
        <v>-0.25</v>
      </c>
      <c r="P363" s="3">
        <f t="shared" si="202"/>
        <v>-0.25</v>
      </c>
      <c r="R363" s="3">
        <f t="shared" si="176"/>
        <v>-0.25</v>
      </c>
      <c r="S363" s="3" t="str">
        <f t="shared" si="177"/>
        <v/>
      </c>
      <c r="U363" s="3" t="str">
        <f t="shared" si="178"/>
        <v/>
      </c>
      <c r="W363" s="3" t="str">
        <f t="shared" si="179"/>
        <v/>
      </c>
      <c r="Y363" s="3" t="str">
        <f t="shared" si="180"/>
        <v/>
      </c>
      <c r="AA363" s="3" t="str">
        <f t="shared" si="181"/>
        <v/>
      </c>
      <c r="AC363" s="3" t="str">
        <f t="shared" si="182"/>
        <v/>
      </c>
      <c r="AE363" s="3" t="str">
        <f t="shared" si="183"/>
        <v/>
      </c>
      <c r="AG363" s="3" t="str">
        <f t="shared" si="184"/>
        <v/>
      </c>
      <c r="AI363" s="3" t="str">
        <f t="shared" si="185"/>
        <v/>
      </c>
      <c r="AJ363" s="3" t="str">
        <f t="shared" si="186"/>
        <v/>
      </c>
      <c r="AL363" s="3" t="str">
        <f t="shared" si="187"/>
        <v/>
      </c>
      <c r="AN363" s="3" t="str">
        <f t="shared" si="188"/>
        <v/>
      </c>
      <c r="AP363" s="3" t="str">
        <f t="shared" si="189"/>
        <v/>
      </c>
      <c r="AR363" s="3" t="str">
        <f t="shared" si="190"/>
        <v/>
      </c>
      <c r="AT363" s="3" t="str">
        <f t="shared" si="191"/>
        <v/>
      </c>
      <c r="AU363" s="3" t="str">
        <f t="shared" si="192"/>
        <v/>
      </c>
      <c r="AW363" s="3" t="str">
        <f t="shared" si="193"/>
        <v/>
      </c>
      <c r="AY363" s="3" t="str">
        <f t="shared" si="194"/>
        <v/>
      </c>
      <c r="BA363" s="3" t="str">
        <f t="shared" si="195"/>
        <v/>
      </c>
      <c r="BB363" s="3" t="str">
        <f t="shared" si="196"/>
        <v/>
      </c>
      <c r="BD363" s="3" t="str">
        <f t="shared" si="197"/>
        <v/>
      </c>
      <c r="BF363" s="3" t="str">
        <f t="shared" si="198"/>
        <v/>
      </c>
      <c r="BH363" s="3" t="str">
        <f t="shared" si="199"/>
        <v/>
      </c>
      <c r="BI363" s="3" t="str">
        <f t="shared" si="200"/>
        <v/>
      </c>
      <c r="BJ363" s="3" t="str">
        <f t="shared" si="170"/>
        <v/>
      </c>
    </row>
    <row r="364" spans="1:62" ht="15" x14ac:dyDescent="0.2">
      <c r="A364" s="3" t="s">
        <v>2927</v>
      </c>
      <c r="B364" s="21" t="s">
        <v>3140</v>
      </c>
      <c r="C364" s="3" t="s">
        <v>2928</v>
      </c>
      <c r="D364" s="3" t="s">
        <v>144</v>
      </c>
      <c r="E364" s="3" t="s">
        <v>2777</v>
      </c>
      <c r="F364" s="3">
        <v>5</v>
      </c>
      <c r="G364" s="3">
        <f t="shared" si="171"/>
        <v>1</v>
      </c>
      <c r="H364" s="3">
        <v>5</v>
      </c>
      <c r="I364" s="3">
        <f t="shared" si="172"/>
        <v>1</v>
      </c>
      <c r="J364" s="3">
        <v>3</v>
      </c>
      <c r="K364" s="3">
        <f t="shared" si="173"/>
        <v>0.5</v>
      </c>
      <c r="L364" s="3">
        <f t="shared" si="174"/>
        <v>0.83333333333333337</v>
      </c>
      <c r="M364" s="3">
        <v>5</v>
      </c>
      <c r="N364" s="3">
        <f t="shared" si="202"/>
        <v>1</v>
      </c>
      <c r="O364" s="3">
        <v>5</v>
      </c>
      <c r="P364" s="3">
        <f t="shared" si="202"/>
        <v>1</v>
      </c>
      <c r="Q364" s="3">
        <v>5</v>
      </c>
      <c r="R364" s="3">
        <f t="shared" si="176"/>
        <v>1</v>
      </c>
      <c r="S364" s="3">
        <f t="shared" si="177"/>
        <v>1</v>
      </c>
      <c r="T364" s="3">
        <v>0</v>
      </c>
      <c r="U364" s="3">
        <f t="shared" si="178"/>
        <v>-0.2</v>
      </c>
      <c r="V364" s="3">
        <v>1</v>
      </c>
      <c r="W364" s="3">
        <f t="shared" si="179"/>
        <v>0</v>
      </c>
      <c r="X364" s="3">
        <v>1</v>
      </c>
      <c r="Y364" s="3">
        <f t="shared" si="180"/>
        <v>0</v>
      </c>
      <c r="Z364" s="3">
        <v>1</v>
      </c>
      <c r="AA364" s="3">
        <f t="shared" si="181"/>
        <v>0</v>
      </c>
      <c r="AB364" s="3">
        <v>1</v>
      </c>
      <c r="AC364" s="3">
        <f t="shared" si="182"/>
        <v>0</v>
      </c>
      <c r="AD364" s="3">
        <v>0</v>
      </c>
      <c r="AE364" s="3">
        <f t="shared" si="183"/>
        <v>-0.2</v>
      </c>
      <c r="AF364" s="3">
        <v>0</v>
      </c>
      <c r="AG364" s="3">
        <f t="shared" si="184"/>
        <v>-0.2</v>
      </c>
      <c r="AH364" s="3">
        <v>0</v>
      </c>
      <c r="AI364" s="3">
        <f t="shared" si="185"/>
        <v>-0.2</v>
      </c>
      <c r="AJ364" s="3">
        <f t="shared" si="186"/>
        <v>-0.1</v>
      </c>
      <c r="AK364" s="3">
        <v>0</v>
      </c>
      <c r="AL364" s="3">
        <f t="shared" si="187"/>
        <v>-0.2</v>
      </c>
      <c r="AM364" s="3">
        <v>0</v>
      </c>
      <c r="AN364" s="3">
        <f t="shared" si="188"/>
        <v>-0.2</v>
      </c>
      <c r="AO364" s="3">
        <v>1</v>
      </c>
      <c r="AP364" s="3">
        <f t="shared" si="189"/>
        <v>0</v>
      </c>
      <c r="AQ364" s="3">
        <v>2</v>
      </c>
      <c r="AR364" s="3">
        <f t="shared" si="190"/>
        <v>0.2</v>
      </c>
      <c r="AS364" s="3">
        <v>1</v>
      </c>
      <c r="AT364" s="3">
        <f t="shared" si="191"/>
        <v>0</v>
      </c>
      <c r="AU364" s="3">
        <f t="shared" si="192"/>
        <v>-0.04</v>
      </c>
      <c r="AV364" s="3">
        <v>3</v>
      </c>
      <c r="AW364" s="3">
        <f t="shared" si="193"/>
        <v>1</v>
      </c>
      <c r="AX364" s="3">
        <v>3</v>
      </c>
      <c r="AY364" s="3">
        <f t="shared" si="194"/>
        <v>1</v>
      </c>
      <c r="AZ364" s="3">
        <v>2</v>
      </c>
      <c r="BA364" s="3">
        <f t="shared" si="195"/>
        <v>0.5</v>
      </c>
      <c r="BB364" s="3">
        <f t="shared" si="196"/>
        <v>0.83333333333333337</v>
      </c>
      <c r="BC364" s="3">
        <v>0</v>
      </c>
      <c r="BD364" s="3">
        <f t="shared" si="197"/>
        <v>-0.5</v>
      </c>
      <c r="BE364" s="3">
        <v>3</v>
      </c>
      <c r="BF364" s="3">
        <f t="shared" si="198"/>
        <v>1</v>
      </c>
      <c r="BG364" s="3">
        <v>0</v>
      </c>
      <c r="BH364" s="3">
        <f t="shared" si="199"/>
        <v>-0.5</v>
      </c>
      <c r="BI364" s="3">
        <f t="shared" si="200"/>
        <v>0</v>
      </c>
      <c r="BJ364" s="3">
        <f t="shared" si="170"/>
        <v>0.42111111111111116</v>
      </c>
    </row>
    <row r="365" spans="1:62" ht="15" x14ac:dyDescent="0.2">
      <c r="A365" s="3" t="s">
        <v>2934</v>
      </c>
      <c r="B365" s="21" t="s">
        <v>3137</v>
      </c>
      <c r="C365" s="3" t="s">
        <v>2935</v>
      </c>
      <c r="D365" s="3" t="s">
        <v>124</v>
      </c>
      <c r="E365" s="3" t="s">
        <v>242</v>
      </c>
      <c r="F365" s="3">
        <v>5</v>
      </c>
      <c r="G365" s="3">
        <f t="shared" si="171"/>
        <v>1</v>
      </c>
      <c r="H365" s="3">
        <v>5</v>
      </c>
      <c r="I365" s="3">
        <f t="shared" si="172"/>
        <v>1</v>
      </c>
      <c r="J365" s="3">
        <v>5</v>
      </c>
      <c r="K365" s="3">
        <f t="shared" si="173"/>
        <v>1</v>
      </c>
      <c r="L365" s="3">
        <f t="shared" si="174"/>
        <v>1</v>
      </c>
      <c r="M365" s="3">
        <v>5</v>
      </c>
      <c r="N365" s="3">
        <f t="shared" si="202"/>
        <v>1</v>
      </c>
      <c r="O365" s="3">
        <v>5</v>
      </c>
      <c r="P365" s="3">
        <f t="shared" si="202"/>
        <v>1</v>
      </c>
      <c r="Q365" s="3">
        <v>5</v>
      </c>
      <c r="R365" s="3">
        <f t="shared" si="176"/>
        <v>1</v>
      </c>
      <c r="S365" s="3">
        <f t="shared" si="177"/>
        <v>1</v>
      </c>
      <c r="T365" s="3">
        <v>2</v>
      </c>
      <c r="U365" s="3">
        <f t="shared" si="178"/>
        <v>0.2</v>
      </c>
      <c r="V365" s="3">
        <v>0</v>
      </c>
      <c r="W365" s="3">
        <f t="shared" si="179"/>
        <v>-0.2</v>
      </c>
      <c r="X365" s="3">
        <v>1</v>
      </c>
      <c r="Y365" s="3">
        <f t="shared" si="180"/>
        <v>0</v>
      </c>
      <c r="Z365" s="3">
        <v>0</v>
      </c>
      <c r="AA365" s="3">
        <f t="shared" si="181"/>
        <v>-0.2</v>
      </c>
      <c r="AB365" s="3">
        <v>0</v>
      </c>
      <c r="AC365" s="3">
        <f t="shared" si="182"/>
        <v>-0.2</v>
      </c>
      <c r="AD365" s="3">
        <v>0</v>
      </c>
      <c r="AE365" s="3">
        <f t="shared" si="183"/>
        <v>-0.2</v>
      </c>
      <c r="AF365" s="3">
        <v>1</v>
      </c>
      <c r="AG365" s="3">
        <f t="shared" si="184"/>
        <v>0</v>
      </c>
      <c r="AH365" s="3">
        <v>0</v>
      </c>
      <c r="AI365" s="3">
        <f t="shared" si="185"/>
        <v>-0.2</v>
      </c>
      <c r="AJ365" s="3">
        <f t="shared" si="186"/>
        <v>-0.1</v>
      </c>
      <c r="AK365" s="3">
        <v>2</v>
      </c>
      <c r="AL365" s="3">
        <f t="shared" si="187"/>
        <v>0.2</v>
      </c>
      <c r="AM365" s="3">
        <v>0</v>
      </c>
      <c r="AN365" s="3">
        <f t="shared" si="188"/>
        <v>-0.2</v>
      </c>
      <c r="AO365" s="3">
        <v>2</v>
      </c>
      <c r="AP365" s="3">
        <f t="shared" si="189"/>
        <v>0.2</v>
      </c>
      <c r="AQ365" s="3">
        <v>2</v>
      </c>
      <c r="AR365" s="3">
        <f t="shared" si="190"/>
        <v>0.2</v>
      </c>
      <c r="AS365" s="3">
        <v>0</v>
      </c>
      <c r="AT365" s="3">
        <f t="shared" si="191"/>
        <v>-0.2</v>
      </c>
      <c r="AU365" s="3">
        <f t="shared" si="192"/>
        <v>0.04</v>
      </c>
      <c r="AV365" s="3">
        <v>3</v>
      </c>
      <c r="AW365" s="3">
        <f t="shared" si="193"/>
        <v>1</v>
      </c>
      <c r="AX365" s="3">
        <v>3</v>
      </c>
      <c r="AY365" s="3">
        <f t="shared" si="194"/>
        <v>1</v>
      </c>
      <c r="AZ365" s="3">
        <v>2</v>
      </c>
      <c r="BA365" s="3">
        <f t="shared" si="195"/>
        <v>0.5</v>
      </c>
      <c r="BB365" s="3">
        <f t="shared" si="196"/>
        <v>0.83333333333333337</v>
      </c>
      <c r="BC365" s="3">
        <v>2</v>
      </c>
      <c r="BD365" s="3">
        <f t="shared" si="197"/>
        <v>0.5</v>
      </c>
      <c r="BE365" s="3">
        <v>3</v>
      </c>
      <c r="BF365" s="3">
        <f t="shared" si="198"/>
        <v>1</v>
      </c>
      <c r="BG365" s="3">
        <v>1</v>
      </c>
      <c r="BH365" s="3">
        <f t="shared" si="199"/>
        <v>0</v>
      </c>
      <c r="BI365" s="3">
        <f t="shared" si="200"/>
        <v>0.5</v>
      </c>
      <c r="BJ365" s="3">
        <f t="shared" si="170"/>
        <v>0.54555555555555557</v>
      </c>
    </row>
    <row r="366" spans="1:62" ht="15" x14ac:dyDescent="0.2">
      <c r="A366" s="3" t="s">
        <v>2946</v>
      </c>
      <c r="B366" s="21" t="s">
        <v>3140</v>
      </c>
      <c r="C366" s="3" t="s">
        <v>2947</v>
      </c>
      <c r="D366" s="3" t="s">
        <v>124</v>
      </c>
      <c r="E366" s="3" t="s">
        <v>800</v>
      </c>
      <c r="F366" s="3">
        <v>5</v>
      </c>
      <c r="G366" s="3">
        <f t="shared" si="171"/>
        <v>1</v>
      </c>
      <c r="H366" s="3">
        <v>5</v>
      </c>
      <c r="I366" s="3">
        <f t="shared" si="172"/>
        <v>1</v>
      </c>
      <c r="J366" s="3">
        <v>4</v>
      </c>
      <c r="K366" s="3">
        <f t="shared" si="173"/>
        <v>0.75</v>
      </c>
      <c r="L366" s="3">
        <f t="shared" si="174"/>
        <v>0.91666666666666663</v>
      </c>
      <c r="M366" s="3">
        <v>5</v>
      </c>
      <c r="N366" s="3">
        <f t="shared" si="202"/>
        <v>1</v>
      </c>
      <c r="O366" s="3">
        <v>5</v>
      </c>
      <c r="P366" s="3">
        <f t="shared" si="202"/>
        <v>1</v>
      </c>
      <c r="Q366" s="3">
        <v>5</v>
      </c>
      <c r="R366" s="3">
        <f t="shared" si="176"/>
        <v>1</v>
      </c>
      <c r="S366" s="3">
        <f t="shared" si="177"/>
        <v>1</v>
      </c>
      <c r="T366" s="3">
        <v>0</v>
      </c>
      <c r="U366" s="3">
        <f t="shared" si="178"/>
        <v>-0.2</v>
      </c>
      <c r="V366" s="3">
        <v>1</v>
      </c>
      <c r="W366" s="3">
        <f t="shared" si="179"/>
        <v>0</v>
      </c>
      <c r="X366" s="3">
        <v>0</v>
      </c>
      <c r="Y366" s="3">
        <f t="shared" si="180"/>
        <v>-0.2</v>
      </c>
      <c r="Z366" s="3">
        <v>1</v>
      </c>
      <c r="AA366" s="3">
        <f t="shared" si="181"/>
        <v>0</v>
      </c>
      <c r="AB366" s="3">
        <v>0</v>
      </c>
      <c r="AC366" s="3">
        <f t="shared" si="182"/>
        <v>-0.2</v>
      </c>
      <c r="AD366" s="3">
        <v>0</v>
      </c>
      <c r="AE366" s="3">
        <f t="shared" si="183"/>
        <v>-0.2</v>
      </c>
      <c r="AF366" s="3">
        <v>4</v>
      </c>
      <c r="AG366" s="3">
        <f t="shared" si="184"/>
        <v>0.6</v>
      </c>
      <c r="AH366" s="3">
        <v>0</v>
      </c>
      <c r="AI366" s="3">
        <f t="shared" si="185"/>
        <v>-0.2</v>
      </c>
      <c r="AJ366" s="3">
        <f t="shared" si="186"/>
        <v>-5.000000000000001E-2</v>
      </c>
      <c r="AK366" s="3">
        <v>1</v>
      </c>
      <c r="AL366" s="3">
        <f t="shared" si="187"/>
        <v>0</v>
      </c>
      <c r="AM366" s="3">
        <v>1</v>
      </c>
      <c r="AN366" s="3">
        <f t="shared" si="188"/>
        <v>0</v>
      </c>
      <c r="AO366" s="3">
        <v>2</v>
      </c>
      <c r="AP366" s="3">
        <f t="shared" si="189"/>
        <v>0.2</v>
      </c>
      <c r="AQ366" s="3">
        <v>4</v>
      </c>
      <c r="AR366" s="3">
        <f t="shared" si="190"/>
        <v>0.6</v>
      </c>
      <c r="AS366" s="3">
        <v>0</v>
      </c>
      <c r="AT366" s="3">
        <f t="shared" si="191"/>
        <v>-0.2</v>
      </c>
      <c r="AU366" s="3">
        <f t="shared" si="192"/>
        <v>0.12000000000000002</v>
      </c>
      <c r="AV366" s="3">
        <v>3</v>
      </c>
      <c r="AW366" s="3">
        <f t="shared" si="193"/>
        <v>1</v>
      </c>
      <c r="AX366" s="3">
        <v>3</v>
      </c>
      <c r="AY366" s="3">
        <f t="shared" si="194"/>
        <v>1</v>
      </c>
      <c r="AZ366" s="3">
        <v>2</v>
      </c>
      <c r="BA366" s="3">
        <f t="shared" si="195"/>
        <v>0.5</v>
      </c>
      <c r="BB366" s="3">
        <f t="shared" si="196"/>
        <v>0.83333333333333337</v>
      </c>
      <c r="BC366" s="3">
        <v>3</v>
      </c>
      <c r="BD366" s="3">
        <f t="shared" si="197"/>
        <v>1</v>
      </c>
      <c r="BE366" s="3">
        <v>3</v>
      </c>
      <c r="BF366" s="3">
        <f t="shared" si="198"/>
        <v>1</v>
      </c>
      <c r="BG366" s="3">
        <v>2</v>
      </c>
      <c r="BH366" s="3">
        <f t="shared" si="199"/>
        <v>0.5</v>
      </c>
      <c r="BI366" s="3">
        <f t="shared" si="200"/>
        <v>0.83333333333333337</v>
      </c>
      <c r="BJ366" s="3">
        <f t="shared" si="170"/>
        <v>0.60888888888888892</v>
      </c>
    </row>
    <row r="367" spans="1:62" ht="15" x14ac:dyDescent="0.2">
      <c r="A367" s="3" t="s">
        <v>2956</v>
      </c>
      <c r="B367" s="21" t="s">
        <v>3137</v>
      </c>
      <c r="C367" s="3" t="s">
        <v>2957</v>
      </c>
      <c r="D367" s="3" t="s">
        <v>144</v>
      </c>
      <c r="E367" s="3" t="s">
        <v>2958</v>
      </c>
      <c r="F367" s="3">
        <v>5</v>
      </c>
      <c r="G367" s="3">
        <f t="shared" si="171"/>
        <v>1</v>
      </c>
      <c r="H367" s="3">
        <v>5</v>
      </c>
      <c r="I367" s="3">
        <f t="shared" si="172"/>
        <v>1</v>
      </c>
      <c r="J367" s="3">
        <v>5</v>
      </c>
      <c r="K367" s="3">
        <f t="shared" si="173"/>
        <v>1</v>
      </c>
      <c r="L367" s="3">
        <f t="shared" si="174"/>
        <v>1</v>
      </c>
      <c r="M367" s="3">
        <v>4</v>
      </c>
      <c r="N367" s="3">
        <f t="shared" si="202"/>
        <v>0.75</v>
      </c>
      <c r="O367" s="3">
        <v>3</v>
      </c>
      <c r="P367" s="3">
        <f t="shared" si="202"/>
        <v>0.5</v>
      </c>
      <c r="Q367" s="3">
        <v>2</v>
      </c>
      <c r="R367" s="3">
        <f t="shared" si="176"/>
        <v>0.25</v>
      </c>
      <c r="S367" s="3">
        <f t="shared" si="177"/>
        <v>0.5</v>
      </c>
      <c r="T367" s="3">
        <v>0</v>
      </c>
      <c r="U367" s="3">
        <f t="shared" si="178"/>
        <v>-0.2</v>
      </c>
      <c r="V367" s="3">
        <v>3</v>
      </c>
      <c r="W367" s="3">
        <f t="shared" si="179"/>
        <v>0.4</v>
      </c>
      <c r="X367" s="3">
        <v>1</v>
      </c>
      <c r="Y367" s="3">
        <f t="shared" si="180"/>
        <v>0</v>
      </c>
      <c r="Z367" s="3">
        <v>0</v>
      </c>
      <c r="AA367" s="3">
        <f t="shared" si="181"/>
        <v>-0.2</v>
      </c>
      <c r="AB367" s="3">
        <v>0</v>
      </c>
      <c r="AC367" s="3">
        <f t="shared" si="182"/>
        <v>-0.2</v>
      </c>
      <c r="AD367" s="3">
        <v>0</v>
      </c>
      <c r="AE367" s="3">
        <f t="shared" si="183"/>
        <v>-0.2</v>
      </c>
      <c r="AF367" s="3">
        <v>0</v>
      </c>
      <c r="AG367" s="3">
        <f t="shared" si="184"/>
        <v>-0.2</v>
      </c>
      <c r="AH367" s="3">
        <v>0</v>
      </c>
      <c r="AI367" s="3">
        <f t="shared" si="185"/>
        <v>-0.2</v>
      </c>
      <c r="AJ367" s="3">
        <f t="shared" si="186"/>
        <v>-0.1</v>
      </c>
      <c r="AK367" s="3">
        <v>0</v>
      </c>
      <c r="AL367" s="3">
        <f t="shared" si="187"/>
        <v>-0.2</v>
      </c>
      <c r="AM367" s="3">
        <v>0</v>
      </c>
      <c r="AN367" s="3">
        <f t="shared" si="188"/>
        <v>-0.2</v>
      </c>
      <c r="AO367" s="3">
        <v>1</v>
      </c>
      <c r="AP367" s="3">
        <f t="shared" si="189"/>
        <v>0</v>
      </c>
      <c r="AQ367" s="3">
        <v>0</v>
      </c>
      <c r="AR367" s="3">
        <f t="shared" si="190"/>
        <v>-0.2</v>
      </c>
      <c r="AS367" s="3">
        <v>0</v>
      </c>
      <c r="AT367" s="3">
        <f t="shared" si="191"/>
        <v>-0.2</v>
      </c>
      <c r="AU367" s="3">
        <f t="shared" si="192"/>
        <v>-0.16</v>
      </c>
      <c r="AV367" s="3">
        <v>3</v>
      </c>
      <c r="AW367" s="3">
        <f t="shared" si="193"/>
        <v>1</v>
      </c>
      <c r="AX367" s="3">
        <v>3</v>
      </c>
      <c r="AY367" s="3">
        <f t="shared" si="194"/>
        <v>1</v>
      </c>
      <c r="AZ367" s="3">
        <v>1</v>
      </c>
      <c r="BA367" s="3">
        <f t="shared" si="195"/>
        <v>0</v>
      </c>
      <c r="BB367" s="3">
        <f t="shared" si="196"/>
        <v>0.66666666666666663</v>
      </c>
      <c r="BC367" s="3">
        <v>3</v>
      </c>
      <c r="BD367" s="3">
        <f t="shared" si="197"/>
        <v>1</v>
      </c>
      <c r="BE367" s="3">
        <v>2</v>
      </c>
      <c r="BF367" s="3">
        <f t="shared" si="198"/>
        <v>0.5</v>
      </c>
      <c r="BG367" s="3">
        <v>0</v>
      </c>
      <c r="BH367" s="3">
        <f t="shared" si="199"/>
        <v>-0.5</v>
      </c>
      <c r="BI367" s="3">
        <f t="shared" si="200"/>
        <v>0.33333333333333331</v>
      </c>
      <c r="BJ367" s="3">
        <f t="shared" si="170"/>
        <v>0.37333333333333335</v>
      </c>
    </row>
    <row r="368" spans="1:62" ht="15" x14ac:dyDescent="0.2">
      <c r="A368" s="3" t="s">
        <v>2965</v>
      </c>
      <c r="B368" s="21" t="s">
        <v>3137</v>
      </c>
      <c r="C368" s="3" t="s">
        <v>2966</v>
      </c>
      <c r="D368" s="3" t="s">
        <v>144</v>
      </c>
      <c r="E368" s="3" t="s">
        <v>1513</v>
      </c>
      <c r="F368" s="3">
        <v>4</v>
      </c>
      <c r="G368" s="3">
        <f t="shared" si="171"/>
        <v>0.75</v>
      </c>
      <c r="H368" s="3">
        <v>5</v>
      </c>
      <c r="I368" s="3">
        <f t="shared" si="172"/>
        <v>1</v>
      </c>
      <c r="J368" s="3">
        <v>1</v>
      </c>
      <c r="K368" s="3">
        <f t="shared" si="173"/>
        <v>0</v>
      </c>
      <c r="L368" s="3">
        <f t="shared" si="174"/>
        <v>0.58333333333333337</v>
      </c>
      <c r="M368" s="3">
        <v>4</v>
      </c>
      <c r="N368" s="3">
        <f t="shared" si="202"/>
        <v>0.75</v>
      </c>
      <c r="O368" s="3">
        <v>3</v>
      </c>
      <c r="P368" s="3">
        <f t="shared" si="202"/>
        <v>0.5</v>
      </c>
      <c r="Q368" s="3">
        <v>4</v>
      </c>
      <c r="R368" s="3">
        <f t="shared" si="176"/>
        <v>0.75</v>
      </c>
      <c r="S368" s="3">
        <f t="shared" si="177"/>
        <v>0.66666666666666663</v>
      </c>
      <c r="T368" s="3">
        <v>0</v>
      </c>
      <c r="U368" s="3">
        <f t="shared" si="178"/>
        <v>-0.2</v>
      </c>
      <c r="V368" s="3">
        <v>1</v>
      </c>
      <c r="W368" s="3">
        <f t="shared" si="179"/>
        <v>0</v>
      </c>
      <c r="X368" s="3">
        <v>1</v>
      </c>
      <c r="Y368" s="3">
        <f t="shared" si="180"/>
        <v>0</v>
      </c>
      <c r="Z368" s="3">
        <v>0</v>
      </c>
      <c r="AA368" s="3">
        <f t="shared" si="181"/>
        <v>-0.2</v>
      </c>
      <c r="AB368" s="3">
        <v>0</v>
      </c>
      <c r="AC368" s="3">
        <f t="shared" si="182"/>
        <v>-0.2</v>
      </c>
      <c r="AD368" s="3">
        <v>1</v>
      </c>
      <c r="AE368" s="3">
        <f t="shared" si="183"/>
        <v>0</v>
      </c>
      <c r="AF368" s="3">
        <v>1</v>
      </c>
      <c r="AG368" s="3">
        <f t="shared" si="184"/>
        <v>0</v>
      </c>
      <c r="AH368" s="3">
        <v>0</v>
      </c>
      <c r="AI368" s="3">
        <f t="shared" si="185"/>
        <v>-0.2</v>
      </c>
      <c r="AJ368" s="3">
        <f t="shared" si="186"/>
        <v>-0.1</v>
      </c>
      <c r="AK368" s="3">
        <v>0</v>
      </c>
      <c r="AL368" s="3">
        <f t="shared" si="187"/>
        <v>-0.2</v>
      </c>
      <c r="AM368" s="3">
        <v>0</v>
      </c>
      <c r="AN368" s="3">
        <f t="shared" si="188"/>
        <v>-0.2</v>
      </c>
      <c r="AO368" s="3">
        <v>0</v>
      </c>
      <c r="AP368" s="3">
        <f t="shared" si="189"/>
        <v>-0.2</v>
      </c>
      <c r="AQ368" s="3">
        <v>1</v>
      </c>
      <c r="AR368" s="3">
        <f t="shared" si="190"/>
        <v>0</v>
      </c>
      <c r="AS368" s="3">
        <v>0</v>
      </c>
      <c r="AT368" s="3">
        <f t="shared" si="191"/>
        <v>-0.2</v>
      </c>
      <c r="AU368" s="3">
        <f t="shared" si="192"/>
        <v>-0.16</v>
      </c>
      <c r="AV368" s="3">
        <v>3</v>
      </c>
      <c r="AW368" s="3">
        <f t="shared" si="193"/>
        <v>1</v>
      </c>
      <c r="AX368" s="3">
        <v>3</v>
      </c>
      <c r="AY368" s="3">
        <f t="shared" si="194"/>
        <v>1</v>
      </c>
      <c r="AZ368" s="3">
        <v>3</v>
      </c>
      <c r="BA368" s="3">
        <f t="shared" si="195"/>
        <v>1</v>
      </c>
      <c r="BB368" s="3">
        <f t="shared" si="196"/>
        <v>1</v>
      </c>
      <c r="BC368" s="3">
        <v>0</v>
      </c>
      <c r="BD368" s="3">
        <f t="shared" si="197"/>
        <v>-0.5</v>
      </c>
      <c r="BE368" s="3">
        <v>3</v>
      </c>
      <c r="BF368" s="3">
        <f t="shared" si="198"/>
        <v>1</v>
      </c>
      <c r="BG368" s="3">
        <v>2</v>
      </c>
      <c r="BH368" s="3">
        <f t="shared" si="199"/>
        <v>0.5</v>
      </c>
      <c r="BI368" s="3">
        <f t="shared" si="200"/>
        <v>0.33333333333333331</v>
      </c>
      <c r="BJ368" s="3">
        <f t="shared" si="170"/>
        <v>0.38722222222222219</v>
      </c>
    </row>
    <row r="369" spans="1:62" ht="15" x14ac:dyDescent="0.2">
      <c r="A369" s="3" t="s">
        <v>2973</v>
      </c>
      <c r="B369" s="21" t="s">
        <v>3151</v>
      </c>
      <c r="C369" s="3" t="s">
        <v>2974</v>
      </c>
      <c r="D369" s="3" t="s">
        <v>113</v>
      </c>
      <c r="E369" s="3" t="s">
        <v>2975</v>
      </c>
      <c r="F369" s="3">
        <v>5</v>
      </c>
      <c r="G369" s="3">
        <f t="shared" si="171"/>
        <v>1</v>
      </c>
      <c r="H369" s="3">
        <v>4</v>
      </c>
      <c r="I369" s="3">
        <f t="shared" si="172"/>
        <v>0.75</v>
      </c>
      <c r="J369" s="3">
        <v>4</v>
      </c>
      <c r="K369" s="3">
        <f t="shared" si="173"/>
        <v>0.75</v>
      </c>
      <c r="L369" s="3">
        <f t="shared" si="174"/>
        <v>0.83333333333333337</v>
      </c>
      <c r="M369" s="3">
        <v>5</v>
      </c>
      <c r="N369" s="3">
        <f t="shared" si="202"/>
        <v>1</v>
      </c>
      <c r="O369" s="3">
        <v>5</v>
      </c>
      <c r="P369" s="3">
        <f t="shared" si="202"/>
        <v>1</v>
      </c>
      <c r="Q369" s="3">
        <v>4</v>
      </c>
      <c r="R369" s="3">
        <f t="shared" si="176"/>
        <v>0.75</v>
      </c>
      <c r="S369" s="3">
        <f t="shared" si="177"/>
        <v>0.91666666666666663</v>
      </c>
      <c r="T369" s="3">
        <v>4</v>
      </c>
      <c r="U369" s="3">
        <f t="shared" si="178"/>
        <v>0.6</v>
      </c>
      <c r="V369" s="3">
        <v>2</v>
      </c>
      <c r="W369" s="3">
        <f t="shared" si="179"/>
        <v>0.2</v>
      </c>
      <c r="X369" s="3">
        <v>2</v>
      </c>
      <c r="Y369" s="3">
        <f t="shared" si="180"/>
        <v>0.2</v>
      </c>
      <c r="Z369" s="3">
        <v>1</v>
      </c>
      <c r="AA369" s="3">
        <f t="shared" si="181"/>
        <v>0</v>
      </c>
      <c r="AB369" s="3">
        <v>3</v>
      </c>
      <c r="AC369" s="3">
        <f t="shared" si="182"/>
        <v>0.4</v>
      </c>
      <c r="AD369" s="3">
        <v>0</v>
      </c>
      <c r="AE369" s="3">
        <f t="shared" si="183"/>
        <v>-0.2</v>
      </c>
      <c r="AF369" s="3">
        <v>5</v>
      </c>
      <c r="AG369" s="3">
        <f t="shared" si="184"/>
        <v>0.8</v>
      </c>
      <c r="AH369" s="3">
        <v>1</v>
      </c>
      <c r="AI369" s="3">
        <f t="shared" si="185"/>
        <v>0</v>
      </c>
      <c r="AJ369" s="3">
        <f t="shared" si="186"/>
        <v>0.25</v>
      </c>
      <c r="AK369" s="3">
        <v>3</v>
      </c>
      <c r="AL369" s="3">
        <f t="shared" si="187"/>
        <v>0.4</v>
      </c>
      <c r="AM369" s="3">
        <v>0</v>
      </c>
      <c r="AN369" s="3">
        <f t="shared" si="188"/>
        <v>-0.2</v>
      </c>
      <c r="AO369" s="3">
        <v>2</v>
      </c>
      <c r="AP369" s="3">
        <f t="shared" si="189"/>
        <v>0.2</v>
      </c>
      <c r="AQ369" s="3">
        <v>4</v>
      </c>
      <c r="AR369" s="3">
        <f t="shared" si="190"/>
        <v>0.6</v>
      </c>
      <c r="AS369" s="3">
        <v>2</v>
      </c>
      <c r="AT369" s="3">
        <f t="shared" si="191"/>
        <v>0.2</v>
      </c>
      <c r="AU369" s="3">
        <f t="shared" si="192"/>
        <v>0.24</v>
      </c>
      <c r="AV369" s="3">
        <v>2</v>
      </c>
      <c r="AW369" s="3">
        <f t="shared" si="193"/>
        <v>0.5</v>
      </c>
      <c r="AX369" s="3">
        <v>2</v>
      </c>
      <c r="AY369" s="3">
        <f t="shared" si="194"/>
        <v>0.5</v>
      </c>
      <c r="AZ369" s="3">
        <v>1</v>
      </c>
      <c r="BA369" s="3">
        <f t="shared" si="195"/>
        <v>0</v>
      </c>
      <c r="BB369" s="3">
        <f t="shared" si="196"/>
        <v>0.33333333333333331</v>
      </c>
      <c r="BC369" s="3">
        <v>1</v>
      </c>
      <c r="BD369" s="3">
        <f t="shared" si="197"/>
        <v>0</v>
      </c>
      <c r="BE369" s="3">
        <v>2</v>
      </c>
      <c r="BF369" s="3">
        <f t="shared" si="198"/>
        <v>0.5</v>
      </c>
      <c r="BG369" s="3">
        <v>2</v>
      </c>
      <c r="BH369" s="3">
        <f t="shared" si="199"/>
        <v>0.5</v>
      </c>
      <c r="BI369" s="3">
        <f t="shared" si="200"/>
        <v>0.33333333333333331</v>
      </c>
      <c r="BJ369" s="3">
        <f t="shared" si="170"/>
        <v>0.48444444444444451</v>
      </c>
    </row>
    <row r="370" spans="1:62" ht="15" x14ac:dyDescent="0.2">
      <c r="A370" s="3" t="s">
        <v>2984</v>
      </c>
      <c r="B370" s="21" t="s">
        <v>3151</v>
      </c>
      <c r="C370" s="3" t="s">
        <v>2985</v>
      </c>
      <c r="D370" s="3" t="s">
        <v>113</v>
      </c>
      <c r="E370" s="3" t="s">
        <v>742</v>
      </c>
      <c r="F370" s="3">
        <v>5</v>
      </c>
      <c r="G370" s="3">
        <f t="shared" si="171"/>
        <v>1</v>
      </c>
      <c r="H370" s="3">
        <v>5</v>
      </c>
      <c r="I370" s="3">
        <f t="shared" si="172"/>
        <v>1</v>
      </c>
      <c r="J370" s="3">
        <v>4</v>
      </c>
      <c r="K370" s="3">
        <f t="shared" si="173"/>
        <v>0.75</v>
      </c>
      <c r="L370" s="3">
        <f t="shared" si="174"/>
        <v>0.91666666666666663</v>
      </c>
      <c r="M370" s="3">
        <v>4</v>
      </c>
      <c r="N370" s="3">
        <f t="shared" si="202"/>
        <v>0.75</v>
      </c>
      <c r="O370" s="3">
        <v>5</v>
      </c>
      <c r="P370" s="3">
        <f t="shared" si="202"/>
        <v>1</v>
      </c>
      <c r="Q370" s="3">
        <v>5</v>
      </c>
      <c r="R370" s="3">
        <f t="shared" si="176"/>
        <v>1</v>
      </c>
      <c r="S370" s="3">
        <f t="shared" si="177"/>
        <v>0.91666666666666663</v>
      </c>
      <c r="T370" s="3">
        <v>6</v>
      </c>
      <c r="U370" s="3">
        <f t="shared" si="178"/>
        <v>1</v>
      </c>
      <c r="V370" s="3">
        <v>3</v>
      </c>
      <c r="W370" s="3">
        <f t="shared" si="179"/>
        <v>0.4</v>
      </c>
      <c r="X370" s="3">
        <v>5</v>
      </c>
      <c r="Y370" s="3">
        <f t="shared" si="180"/>
        <v>0.8</v>
      </c>
      <c r="Z370" s="3">
        <v>1</v>
      </c>
      <c r="AA370" s="3">
        <f t="shared" si="181"/>
        <v>0</v>
      </c>
      <c r="AB370" s="3">
        <v>6</v>
      </c>
      <c r="AC370" s="3">
        <f t="shared" si="182"/>
        <v>1</v>
      </c>
      <c r="AD370" s="3">
        <v>1</v>
      </c>
      <c r="AE370" s="3">
        <f t="shared" si="183"/>
        <v>0</v>
      </c>
      <c r="AF370" s="3">
        <v>1</v>
      </c>
      <c r="AG370" s="3">
        <f t="shared" si="184"/>
        <v>0</v>
      </c>
      <c r="AH370" s="3">
        <v>1</v>
      </c>
      <c r="AI370" s="3">
        <f t="shared" si="185"/>
        <v>0</v>
      </c>
      <c r="AJ370" s="3">
        <f t="shared" si="186"/>
        <v>0.4</v>
      </c>
      <c r="AK370" s="3">
        <v>6</v>
      </c>
      <c r="AL370" s="3">
        <f t="shared" si="187"/>
        <v>1</v>
      </c>
      <c r="AM370" s="3">
        <v>3</v>
      </c>
      <c r="AN370" s="3">
        <f t="shared" si="188"/>
        <v>0.4</v>
      </c>
      <c r="AO370" s="3">
        <v>5</v>
      </c>
      <c r="AP370" s="3">
        <f t="shared" si="189"/>
        <v>0.8</v>
      </c>
      <c r="AQ370" s="3">
        <v>6</v>
      </c>
      <c r="AR370" s="3">
        <f t="shared" si="190"/>
        <v>1</v>
      </c>
      <c r="AS370" s="3">
        <v>6</v>
      </c>
      <c r="AT370" s="3">
        <f t="shared" si="191"/>
        <v>1</v>
      </c>
      <c r="AU370" s="3">
        <f t="shared" si="192"/>
        <v>0.84000000000000008</v>
      </c>
      <c r="AV370" s="3">
        <v>2</v>
      </c>
      <c r="AW370" s="3">
        <f t="shared" si="193"/>
        <v>0.5</v>
      </c>
      <c r="AX370" s="3">
        <v>3</v>
      </c>
      <c r="AY370" s="3">
        <f t="shared" si="194"/>
        <v>1</v>
      </c>
      <c r="AZ370" s="3">
        <v>3</v>
      </c>
      <c r="BA370" s="3">
        <f t="shared" si="195"/>
        <v>1</v>
      </c>
      <c r="BB370" s="3">
        <f t="shared" si="196"/>
        <v>0.83333333333333337</v>
      </c>
      <c r="BC370" s="3">
        <v>3</v>
      </c>
      <c r="BD370" s="3">
        <f t="shared" si="197"/>
        <v>1</v>
      </c>
      <c r="BE370" s="3">
        <v>2</v>
      </c>
      <c r="BF370" s="3">
        <f t="shared" si="198"/>
        <v>0.5</v>
      </c>
      <c r="BG370" s="3">
        <v>2</v>
      </c>
      <c r="BH370" s="3">
        <f t="shared" si="199"/>
        <v>0.5</v>
      </c>
      <c r="BI370" s="3">
        <f t="shared" si="200"/>
        <v>0.66666666666666663</v>
      </c>
      <c r="BJ370" s="3">
        <f t="shared" si="170"/>
        <v>0.76222222222222225</v>
      </c>
    </row>
    <row r="371" spans="1:62" ht="15" x14ac:dyDescent="0.2">
      <c r="A371" s="3" t="s">
        <v>2995</v>
      </c>
      <c r="B371" s="21" t="s">
        <v>3139</v>
      </c>
      <c r="C371" s="3" t="s">
        <v>2996</v>
      </c>
      <c r="D371" s="3" t="s">
        <v>124</v>
      </c>
      <c r="E371" s="3" t="s">
        <v>273</v>
      </c>
      <c r="F371" s="3">
        <v>3</v>
      </c>
      <c r="G371" s="3">
        <f t="shared" si="171"/>
        <v>0.5</v>
      </c>
      <c r="H371" s="3">
        <v>4</v>
      </c>
      <c r="I371" s="3">
        <f t="shared" si="172"/>
        <v>0.75</v>
      </c>
      <c r="J371" s="3">
        <v>4</v>
      </c>
      <c r="K371" s="3">
        <f t="shared" si="173"/>
        <v>0.75</v>
      </c>
      <c r="L371" s="3">
        <f t="shared" si="174"/>
        <v>0.66666666666666663</v>
      </c>
      <c r="M371" s="3">
        <v>4</v>
      </c>
      <c r="N371" s="3">
        <f t="shared" si="202"/>
        <v>0.75</v>
      </c>
      <c r="O371" s="3">
        <v>5</v>
      </c>
      <c r="P371" s="3">
        <f t="shared" si="202"/>
        <v>1</v>
      </c>
      <c r="Q371" s="3">
        <v>5</v>
      </c>
      <c r="R371" s="3">
        <f t="shared" si="176"/>
        <v>1</v>
      </c>
      <c r="S371" s="3">
        <f t="shared" si="177"/>
        <v>0.91666666666666663</v>
      </c>
      <c r="T371" s="3">
        <v>1</v>
      </c>
      <c r="U371" s="3">
        <f t="shared" si="178"/>
        <v>0</v>
      </c>
      <c r="V371" s="3">
        <v>0</v>
      </c>
      <c r="W371" s="3">
        <f t="shared" si="179"/>
        <v>-0.2</v>
      </c>
      <c r="X371" s="3">
        <v>0</v>
      </c>
      <c r="Y371" s="3">
        <f t="shared" si="180"/>
        <v>-0.2</v>
      </c>
      <c r="Z371" s="3">
        <v>1</v>
      </c>
      <c r="AA371" s="3">
        <f t="shared" si="181"/>
        <v>0</v>
      </c>
      <c r="AB371" s="3">
        <v>1</v>
      </c>
      <c r="AC371" s="3">
        <f t="shared" si="182"/>
        <v>0</v>
      </c>
      <c r="AD371" s="3">
        <v>0</v>
      </c>
      <c r="AE371" s="3">
        <f t="shared" si="183"/>
        <v>-0.2</v>
      </c>
      <c r="AF371" s="3">
        <v>0</v>
      </c>
      <c r="AG371" s="3">
        <f t="shared" si="184"/>
        <v>-0.2</v>
      </c>
      <c r="AH371" s="3">
        <v>1</v>
      </c>
      <c r="AI371" s="3">
        <f t="shared" si="185"/>
        <v>0</v>
      </c>
      <c r="AJ371" s="3">
        <f t="shared" si="186"/>
        <v>-0.1</v>
      </c>
      <c r="AK371" s="3">
        <v>2</v>
      </c>
      <c r="AL371" s="3">
        <f t="shared" si="187"/>
        <v>0.2</v>
      </c>
      <c r="AM371" s="3">
        <v>0</v>
      </c>
      <c r="AN371" s="3">
        <f t="shared" si="188"/>
        <v>-0.2</v>
      </c>
      <c r="AO371" s="3">
        <v>3</v>
      </c>
      <c r="AP371" s="3">
        <f t="shared" si="189"/>
        <v>0.4</v>
      </c>
      <c r="AQ371" s="3">
        <v>0</v>
      </c>
      <c r="AR371" s="3">
        <f t="shared" si="190"/>
        <v>-0.2</v>
      </c>
      <c r="AS371" s="3">
        <v>1</v>
      </c>
      <c r="AT371" s="3">
        <f t="shared" si="191"/>
        <v>0</v>
      </c>
      <c r="AU371" s="3">
        <f t="shared" si="192"/>
        <v>0.04</v>
      </c>
      <c r="AV371" s="3">
        <v>3</v>
      </c>
      <c r="AW371" s="3">
        <f t="shared" si="193"/>
        <v>1</v>
      </c>
      <c r="AX371" s="3">
        <v>3</v>
      </c>
      <c r="AY371" s="3">
        <f t="shared" si="194"/>
        <v>1</v>
      </c>
      <c r="AZ371" s="3">
        <v>1</v>
      </c>
      <c r="BA371" s="3">
        <f t="shared" si="195"/>
        <v>0</v>
      </c>
      <c r="BB371" s="3">
        <f t="shared" si="196"/>
        <v>0.66666666666666663</v>
      </c>
      <c r="BC371" s="3">
        <v>3</v>
      </c>
      <c r="BD371" s="3">
        <f t="shared" si="197"/>
        <v>1</v>
      </c>
      <c r="BE371" s="3">
        <v>2</v>
      </c>
      <c r="BF371" s="3">
        <f t="shared" si="198"/>
        <v>0.5</v>
      </c>
      <c r="BG371" s="3">
        <v>3</v>
      </c>
      <c r="BH371" s="3">
        <f t="shared" si="199"/>
        <v>1</v>
      </c>
      <c r="BI371" s="3">
        <f t="shared" si="200"/>
        <v>0.83333333333333337</v>
      </c>
      <c r="BJ371" s="3">
        <f t="shared" si="170"/>
        <v>0.50388888888888894</v>
      </c>
    </row>
    <row r="372" spans="1:62" ht="15" x14ac:dyDescent="0.2">
      <c r="A372" s="3" t="s">
        <v>3004</v>
      </c>
      <c r="B372" s="21" t="s">
        <v>3139</v>
      </c>
      <c r="C372" s="3" t="s">
        <v>399</v>
      </c>
      <c r="D372" s="3" t="s">
        <v>113</v>
      </c>
      <c r="E372" s="3" t="s">
        <v>2013</v>
      </c>
      <c r="F372" s="3">
        <v>4</v>
      </c>
      <c r="G372" s="3">
        <f t="shared" si="171"/>
        <v>0.75</v>
      </c>
      <c r="H372" s="3">
        <v>5</v>
      </c>
      <c r="I372" s="3">
        <f t="shared" si="172"/>
        <v>1</v>
      </c>
      <c r="J372" s="3">
        <v>5</v>
      </c>
      <c r="K372" s="3">
        <f t="shared" si="173"/>
        <v>1</v>
      </c>
      <c r="L372" s="3">
        <f t="shared" si="174"/>
        <v>0.91666666666666663</v>
      </c>
      <c r="M372" s="3">
        <v>4</v>
      </c>
      <c r="N372" s="3">
        <f t="shared" ref="N372:P379" si="203">(M372-1)/4</f>
        <v>0.75</v>
      </c>
      <c r="O372" s="3">
        <v>5</v>
      </c>
      <c r="P372" s="3">
        <f t="shared" si="203"/>
        <v>1</v>
      </c>
      <c r="Q372" s="3">
        <v>5</v>
      </c>
      <c r="R372" s="3">
        <f t="shared" si="176"/>
        <v>1</v>
      </c>
      <c r="S372" s="3">
        <f t="shared" si="177"/>
        <v>0.91666666666666663</v>
      </c>
      <c r="T372" s="3">
        <v>3</v>
      </c>
      <c r="U372" s="3">
        <f t="shared" si="178"/>
        <v>0.4</v>
      </c>
      <c r="V372" s="3">
        <v>3</v>
      </c>
      <c r="W372" s="3">
        <f t="shared" si="179"/>
        <v>0.4</v>
      </c>
      <c r="X372" s="3">
        <v>2</v>
      </c>
      <c r="Y372" s="3">
        <f t="shared" si="180"/>
        <v>0.2</v>
      </c>
      <c r="Z372" s="3">
        <v>2</v>
      </c>
      <c r="AA372" s="3">
        <f t="shared" si="181"/>
        <v>0.2</v>
      </c>
      <c r="AB372" s="3">
        <v>4</v>
      </c>
      <c r="AC372" s="3">
        <f t="shared" si="182"/>
        <v>0.6</v>
      </c>
      <c r="AD372" s="3">
        <v>0</v>
      </c>
      <c r="AE372" s="3">
        <f t="shared" si="183"/>
        <v>-0.2</v>
      </c>
      <c r="AF372" s="3">
        <v>5</v>
      </c>
      <c r="AG372" s="3">
        <f t="shared" si="184"/>
        <v>0.8</v>
      </c>
      <c r="AH372" s="3">
        <v>1</v>
      </c>
      <c r="AI372" s="3">
        <f t="shared" si="185"/>
        <v>0</v>
      </c>
      <c r="AJ372" s="3">
        <f t="shared" si="186"/>
        <v>0.3</v>
      </c>
      <c r="AK372" s="3">
        <v>5</v>
      </c>
      <c r="AL372" s="3">
        <f t="shared" si="187"/>
        <v>0.8</v>
      </c>
      <c r="AM372" s="3">
        <v>4</v>
      </c>
      <c r="AN372" s="3">
        <f t="shared" si="188"/>
        <v>0.6</v>
      </c>
      <c r="AO372" s="3">
        <v>6</v>
      </c>
      <c r="AP372" s="3">
        <f t="shared" si="189"/>
        <v>1</v>
      </c>
      <c r="AQ372" s="3">
        <v>2</v>
      </c>
      <c r="AR372" s="3">
        <f t="shared" si="190"/>
        <v>0.2</v>
      </c>
      <c r="AS372" s="3">
        <v>3</v>
      </c>
      <c r="AT372" s="3">
        <f t="shared" si="191"/>
        <v>0.4</v>
      </c>
      <c r="AU372" s="3">
        <f t="shared" si="192"/>
        <v>0.6</v>
      </c>
      <c r="AV372" s="3">
        <v>2</v>
      </c>
      <c r="AW372" s="3">
        <f t="shared" si="193"/>
        <v>0.5</v>
      </c>
      <c r="AX372" s="3">
        <v>3</v>
      </c>
      <c r="AY372" s="3">
        <f t="shared" si="194"/>
        <v>1</v>
      </c>
      <c r="AZ372" s="3">
        <v>1</v>
      </c>
      <c r="BA372" s="3">
        <f t="shared" si="195"/>
        <v>0</v>
      </c>
      <c r="BB372" s="3">
        <f t="shared" si="196"/>
        <v>0.5</v>
      </c>
      <c r="BC372" s="3">
        <v>1</v>
      </c>
      <c r="BD372" s="3">
        <f t="shared" si="197"/>
        <v>0</v>
      </c>
      <c r="BE372" s="3">
        <v>3</v>
      </c>
      <c r="BF372" s="3">
        <f t="shared" si="198"/>
        <v>1</v>
      </c>
      <c r="BG372" s="3">
        <v>2</v>
      </c>
      <c r="BH372" s="3">
        <f t="shared" si="199"/>
        <v>0.5</v>
      </c>
      <c r="BI372" s="3">
        <f t="shared" si="200"/>
        <v>0.5</v>
      </c>
      <c r="BJ372" s="3">
        <f t="shared" si="170"/>
        <v>0.62222222222222223</v>
      </c>
    </row>
    <row r="373" spans="1:62" ht="15" x14ac:dyDescent="0.2">
      <c r="A373" s="3" t="s">
        <v>3012</v>
      </c>
      <c r="B373" s="21" t="s">
        <v>3138</v>
      </c>
      <c r="C373" s="3" t="s">
        <v>3013</v>
      </c>
      <c r="D373" s="3" t="s">
        <v>124</v>
      </c>
      <c r="E373" s="3" t="s">
        <v>529</v>
      </c>
      <c r="F373" s="3">
        <v>3</v>
      </c>
      <c r="G373" s="3">
        <f t="shared" si="171"/>
        <v>0.5</v>
      </c>
      <c r="H373" s="3">
        <v>4</v>
      </c>
      <c r="I373" s="3">
        <f t="shared" si="172"/>
        <v>0.75</v>
      </c>
      <c r="J373" s="3">
        <v>2</v>
      </c>
      <c r="K373" s="3">
        <f t="shared" si="173"/>
        <v>0.25</v>
      </c>
      <c r="L373" s="3">
        <f t="shared" si="174"/>
        <v>0.5</v>
      </c>
      <c r="M373" s="3">
        <v>5</v>
      </c>
      <c r="N373" s="3">
        <f t="shared" si="203"/>
        <v>1</v>
      </c>
      <c r="O373" s="3">
        <v>4</v>
      </c>
      <c r="P373" s="3">
        <f t="shared" si="203"/>
        <v>0.75</v>
      </c>
      <c r="Q373" s="3">
        <v>5</v>
      </c>
      <c r="R373" s="3">
        <f t="shared" si="176"/>
        <v>1</v>
      </c>
      <c r="S373" s="3">
        <f t="shared" si="177"/>
        <v>0.91666666666666663</v>
      </c>
      <c r="T373" s="3">
        <v>1</v>
      </c>
      <c r="U373" s="3">
        <f t="shared" si="178"/>
        <v>0</v>
      </c>
      <c r="V373" s="3">
        <v>1</v>
      </c>
      <c r="W373" s="3">
        <f t="shared" si="179"/>
        <v>0</v>
      </c>
      <c r="X373" s="3">
        <v>1</v>
      </c>
      <c r="Y373" s="3">
        <f t="shared" si="180"/>
        <v>0</v>
      </c>
      <c r="Z373" s="3">
        <v>0</v>
      </c>
      <c r="AA373" s="3">
        <f t="shared" si="181"/>
        <v>-0.2</v>
      </c>
      <c r="AB373" s="3">
        <v>1</v>
      </c>
      <c r="AC373" s="3">
        <f t="shared" si="182"/>
        <v>0</v>
      </c>
      <c r="AD373" s="3">
        <v>0</v>
      </c>
      <c r="AE373" s="3">
        <f t="shared" si="183"/>
        <v>-0.2</v>
      </c>
      <c r="AF373" s="3">
        <v>1</v>
      </c>
      <c r="AG373" s="3">
        <f t="shared" si="184"/>
        <v>0</v>
      </c>
      <c r="AH373" s="3">
        <v>0</v>
      </c>
      <c r="AI373" s="3">
        <f t="shared" si="185"/>
        <v>-0.2</v>
      </c>
      <c r="AJ373" s="3">
        <f t="shared" si="186"/>
        <v>-7.5000000000000011E-2</v>
      </c>
      <c r="AK373" s="3">
        <v>1</v>
      </c>
      <c r="AL373" s="3">
        <f t="shared" si="187"/>
        <v>0</v>
      </c>
      <c r="AM373" s="3">
        <v>0</v>
      </c>
      <c r="AN373" s="3">
        <f t="shared" si="188"/>
        <v>-0.2</v>
      </c>
      <c r="AO373" s="3">
        <v>0</v>
      </c>
      <c r="AP373" s="3">
        <f t="shared" si="189"/>
        <v>-0.2</v>
      </c>
      <c r="AQ373" s="3">
        <v>1</v>
      </c>
      <c r="AR373" s="3">
        <f t="shared" si="190"/>
        <v>0</v>
      </c>
      <c r="AS373" s="3">
        <v>0</v>
      </c>
      <c r="AT373" s="3">
        <f t="shared" si="191"/>
        <v>-0.2</v>
      </c>
      <c r="AU373" s="3">
        <f t="shared" si="192"/>
        <v>-0.12000000000000002</v>
      </c>
      <c r="AV373" s="3">
        <v>3</v>
      </c>
      <c r="AW373" s="3">
        <f t="shared" si="193"/>
        <v>1</v>
      </c>
      <c r="AX373" s="3">
        <v>3</v>
      </c>
      <c r="AY373" s="3">
        <f t="shared" si="194"/>
        <v>1</v>
      </c>
      <c r="AZ373" s="3">
        <v>3</v>
      </c>
      <c r="BA373" s="3">
        <f t="shared" si="195"/>
        <v>1</v>
      </c>
      <c r="BB373" s="3">
        <f t="shared" si="196"/>
        <v>1</v>
      </c>
      <c r="BC373" s="3">
        <v>1</v>
      </c>
      <c r="BD373" s="3">
        <f t="shared" si="197"/>
        <v>0</v>
      </c>
      <c r="BE373" s="3">
        <v>1</v>
      </c>
      <c r="BF373" s="3">
        <f t="shared" si="198"/>
        <v>0</v>
      </c>
      <c r="BG373" s="3">
        <v>0</v>
      </c>
      <c r="BH373" s="3">
        <f t="shared" si="199"/>
        <v>-0.5</v>
      </c>
      <c r="BI373" s="3">
        <f t="shared" si="200"/>
        <v>-0.16666666666666666</v>
      </c>
      <c r="BJ373" s="3">
        <f t="shared" si="170"/>
        <v>0.34250000000000003</v>
      </c>
    </row>
    <row r="374" spans="1:62" ht="15" x14ac:dyDescent="0.2">
      <c r="A374" s="3" t="s">
        <v>3024</v>
      </c>
      <c r="B374" s="21" t="s">
        <v>3153</v>
      </c>
      <c r="C374" s="3" t="s">
        <v>2664</v>
      </c>
      <c r="D374" s="3" t="s">
        <v>124</v>
      </c>
      <c r="E374" s="3" t="s">
        <v>1172</v>
      </c>
      <c r="F374" s="3">
        <v>4</v>
      </c>
      <c r="G374" s="3">
        <f t="shared" si="171"/>
        <v>0.75</v>
      </c>
      <c r="H374" s="3">
        <v>4</v>
      </c>
      <c r="I374" s="3">
        <f t="shared" si="172"/>
        <v>0.75</v>
      </c>
      <c r="J374" s="3">
        <v>3</v>
      </c>
      <c r="K374" s="3">
        <f t="shared" si="173"/>
        <v>0.5</v>
      </c>
      <c r="L374" s="3">
        <f t="shared" si="174"/>
        <v>0.66666666666666663</v>
      </c>
      <c r="M374" s="3">
        <v>5</v>
      </c>
      <c r="N374" s="3">
        <f t="shared" si="203"/>
        <v>1</v>
      </c>
      <c r="O374" s="3">
        <v>4</v>
      </c>
      <c r="P374" s="3">
        <f t="shared" si="203"/>
        <v>0.75</v>
      </c>
      <c r="Q374" s="3">
        <v>4</v>
      </c>
      <c r="R374" s="3">
        <f t="shared" si="176"/>
        <v>0.75</v>
      </c>
      <c r="S374" s="3">
        <f t="shared" si="177"/>
        <v>0.83333333333333337</v>
      </c>
      <c r="T374" s="3">
        <v>0</v>
      </c>
      <c r="U374" s="3">
        <f t="shared" si="178"/>
        <v>-0.2</v>
      </c>
      <c r="V374" s="3">
        <v>0</v>
      </c>
      <c r="W374" s="3">
        <f t="shared" si="179"/>
        <v>-0.2</v>
      </c>
      <c r="X374" s="3">
        <v>1</v>
      </c>
      <c r="Y374" s="3">
        <f t="shared" si="180"/>
        <v>0</v>
      </c>
      <c r="Z374" s="3">
        <v>0</v>
      </c>
      <c r="AA374" s="3">
        <f t="shared" si="181"/>
        <v>-0.2</v>
      </c>
      <c r="AB374" s="3">
        <v>0</v>
      </c>
      <c r="AC374" s="3">
        <f t="shared" si="182"/>
        <v>-0.2</v>
      </c>
      <c r="AD374" s="3">
        <v>0</v>
      </c>
      <c r="AE374" s="3">
        <f t="shared" si="183"/>
        <v>-0.2</v>
      </c>
      <c r="AF374" s="3">
        <v>0</v>
      </c>
      <c r="AG374" s="3">
        <f t="shared" si="184"/>
        <v>-0.2</v>
      </c>
      <c r="AH374" s="3">
        <v>1</v>
      </c>
      <c r="AI374" s="3">
        <f t="shared" si="185"/>
        <v>0</v>
      </c>
      <c r="AJ374" s="3">
        <f t="shared" si="186"/>
        <v>-0.15</v>
      </c>
      <c r="AK374" s="3">
        <v>0</v>
      </c>
      <c r="AL374" s="3">
        <f t="shared" si="187"/>
        <v>-0.2</v>
      </c>
      <c r="AM374" s="3">
        <v>0</v>
      </c>
      <c r="AN374" s="3">
        <f t="shared" si="188"/>
        <v>-0.2</v>
      </c>
      <c r="AO374" s="3">
        <v>1</v>
      </c>
      <c r="AP374" s="3">
        <f t="shared" si="189"/>
        <v>0</v>
      </c>
      <c r="AQ374" s="3">
        <v>1</v>
      </c>
      <c r="AR374" s="3">
        <f t="shared" si="190"/>
        <v>0</v>
      </c>
      <c r="AS374" s="3">
        <v>0</v>
      </c>
      <c r="AT374" s="3">
        <f t="shared" si="191"/>
        <v>-0.2</v>
      </c>
      <c r="AU374" s="3">
        <f t="shared" si="192"/>
        <v>-0.12000000000000002</v>
      </c>
      <c r="AV374" s="3">
        <v>3</v>
      </c>
      <c r="AW374" s="3">
        <f t="shared" si="193"/>
        <v>1</v>
      </c>
      <c r="AX374" s="3">
        <v>3</v>
      </c>
      <c r="AY374" s="3">
        <f t="shared" si="194"/>
        <v>1</v>
      </c>
      <c r="AZ374" s="3">
        <v>2</v>
      </c>
      <c r="BA374" s="3">
        <f t="shared" si="195"/>
        <v>0.5</v>
      </c>
      <c r="BB374" s="3">
        <f t="shared" si="196"/>
        <v>0.83333333333333337</v>
      </c>
      <c r="BC374" s="3">
        <v>2</v>
      </c>
      <c r="BD374" s="3">
        <f t="shared" si="197"/>
        <v>0.5</v>
      </c>
      <c r="BE374" s="3">
        <v>3</v>
      </c>
      <c r="BF374" s="3">
        <f t="shared" si="198"/>
        <v>1</v>
      </c>
      <c r="BG374" s="3">
        <v>2</v>
      </c>
      <c r="BH374" s="3">
        <f t="shared" si="199"/>
        <v>0.5</v>
      </c>
      <c r="BI374" s="3">
        <f t="shared" si="200"/>
        <v>0.66666666666666663</v>
      </c>
      <c r="BJ374" s="3">
        <f t="shared" si="170"/>
        <v>0.45500000000000002</v>
      </c>
    </row>
    <row r="375" spans="1:62" ht="15" x14ac:dyDescent="0.2">
      <c r="A375" s="3" t="s">
        <v>3032</v>
      </c>
      <c r="B375" s="21" t="s">
        <v>3138</v>
      </c>
      <c r="C375" s="3" t="s">
        <v>3033</v>
      </c>
      <c r="D375" s="3" t="s">
        <v>144</v>
      </c>
      <c r="E375" s="3" t="s">
        <v>1312</v>
      </c>
      <c r="F375" s="3">
        <v>5</v>
      </c>
      <c r="G375" s="3">
        <f t="shared" si="171"/>
        <v>1</v>
      </c>
      <c r="H375" s="3">
        <v>5</v>
      </c>
      <c r="I375" s="3">
        <f t="shared" si="172"/>
        <v>1</v>
      </c>
      <c r="J375" s="3">
        <v>4</v>
      </c>
      <c r="K375" s="3">
        <f t="shared" si="173"/>
        <v>0.75</v>
      </c>
      <c r="L375" s="3">
        <f t="shared" si="174"/>
        <v>0.91666666666666663</v>
      </c>
      <c r="M375" s="3">
        <v>4</v>
      </c>
      <c r="N375" s="3">
        <f t="shared" si="203"/>
        <v>0.75</v>
      </c>
      <c r="O375" s="3">
        <v>5</v>
      </c>
      <c r="P375" s="3">
        <f t="shared" si="203"/>
        <v>1</v>
      </c>
      <c r="Q375" s="3">
        <v>4</v>
      </c>
      <c r="R375" s="3">
        <f t="shared" si="176"/>
        <v>0.75</v>
      </c>
      <c r="S375" s="3">
        <f t="shared" si="177"/>
        <v>0.83333333333333337</v>
      </c>
      <c r="T375" s="3">
        <v>4</v>
      </c>
      <c r="U375" s="3">
        <f t="shared" si="178"/>
        <v>0.6</v>
      </c>
      <c r="V375" s="3">
        <v>3</v>
      </c>
      <c r="W375" s="3">
        <f t="shared" si="179"/>
        <v>0.4</v>
      </c>
      <c r="X375" s="3">
        <v>2</v>
      </c>
      <c r="Y375" s="3">
        <f t="shared" si="180"/>
        <v>0.2</v>
      </c>
      <c r="Z375" s="3">
        <v>1</v>
      </c>
      <c r="AA375" s="3">
        <f t="shared" si="181"/>
        <v>0</v>
      </c>
      <c r="AB375" s="3">
        <v>2</v>
      </c>
      <c r="AC375" s="3">
        <f t="shared" si="182"/>
        <v>0.2</v>
      </c>
      <c r="AD375" s="3">
        <v>0</v>
      </c>
      <c r="AE375" s="3">
        <f t="shared" si="183"/>
        <v>-0.2</v>
      </c>
      <c r="AF375" s="3">
        <v>1</v>
      </c>
      <c r="AG375" s="3">
        <f t="shared" si="184"/>
        <v>0</v>
      </c>
      <c r="AH375" s="3">
        <v>0</v>
      </c>
      <c r="AI375" s="3">
        <f t="shared" si="185"/>
        <v>-0.2</v>
      </c>
      <c r="AJ375" s="3">
        <f t="shared" si="186"/>
        <v>0.125</v>
      </c>
      <c r="AK375" s="3">
        <v>5</v>
      </c>
      <c r="AL375" s="3">
        <f t="shared" si="187"/>
        <v>0.8</v>
      </c>
      <c r="AM375" s="3">
        <v>0</v>
      </c>
      <c r="AN375" s="3">
        <f t="shared" si="188"/>
        <v>-0.2</v>
      </c>
      <c r="AO375" s="3">
        <v>2</v>
      </c>
      <c r="AP375" s="3">
        <f t="shared" si="189"/>
        <v>0.2</v>
      </c>
      <c r="AQ375" s="3">
        <v>5</v>
      </c>
      <c r="AR375" s="3">
        <f t="shared" si="190"/>
        <v>0.8</v>
      </c>
      <c r="AS375" s="3">
        <v>2</v>
      </c>
      <c r="AT375" s="3">
        <f t="shared" si="191"/>
        <v>0.2</v>
      </c>
      <c r="AU375" s="3">
        <f t="shared" si="192"/>
        <v>0.36</v>
      </c>
      <c r="AV375" s="3">
        <v>3</v>
      </c>
      <c r="AW375" s="3">
        <f t="shared" si="193"/>
        <v>1</v>
      </c>
      <c r="AX375" s="3">
        <v>3</v>
      </c>
      <c r="AY375" s="3">
        <f t="shared" si="194"/>
        <v>1</v>
      </c>
      <c r="AZ375" s="3">
        <v>2</v>
      </c>
      <c r="BA375" s="3">
        <f t="shared" si="195"/>
        <v>0.5</v>
      </c>
      <c r="BB375" s="3">
        <f t="shared" si="196"/>
        <v>0.83333333333333337</v>
      </c>
      <c r="BC375" s="3">
        <v>3</v>
      </c>
      <c r="BD375" s="3">
        <f t="shared" si="197"/>
        <v>1</v>
      </c>
      <c r="BE375" s="3">
        <v>3</v>
      </c>
      <c r="BF375" s="3">
        <f t="shared" si="198"/>
        <v>1</v>
      </c>
      <c r="BG375" s="3">
        <v>3</v>
      </c>
      <c r="BH375" s="3">
        <f t="shared" si="199"/>
        <v>1</v>
      </c>
      <c r="BI375" s="3">
        <f t="shared" si="200"/>
        <v>1</v>
      </c>
      <c r="BJ375" s="3">
        <f t="shared" si="170"/>
        <v>0.67805555555555552</v>
      </c>
    </row>
    <row r="376" spans="1:62" ht="15" x14ac:dyDescent="0.2">
      <c r="A376" s="3" t="s">
        <v>3040</v>
      </c>
      <c r="B376" s="21" t="s">
        <v>3137</v>
      </c>
      <c r="C376" s="3" t="s">
        <v>600</v>
      </c>
      <c r="D376" s="3" t="s">
        <v>113</v>
      </c>
      <c r="E376" s="3" t="s">
        <v>1211</v>
      </c>
      <c r="F376" s="3">
        <v>5</v>
      </c>
      <c r="G376" s="3">
        <f t="shared" si="171"/>
        <v>1</v>
      </c>
      <c r="H376" s="3">
        <v>5</v>
      </c>
      <c r="I376" s="3">
        <f t="shared" si="172"/>
        <v>1</v>
      </c>
      <c r="J376" s="3">
        <v>4</v>
      </c>
      <c r="K376" s="3">
        <f t="shared" si="173"/>
        <v>0.75</v>
      </c>
      <c r="L376" s="3">
        <f t="shared" si="174"/>
        <v>0.91666666666666663</v>
      </c>
      <c r="M376" s="3">
        <v>5</v>
      </c>
      <c r="N376" s="3">
        <f t="shared" si="203"/>
        <v>1</v>
      </c>
      <c r="O376" s="3">
        <v>4</v>
      </c>
      <c r="P376" s="3">
        <f t="shared" si="203"/>
        <v>0.75</v>
      </c>
      <c r="Q376" s="3">
        <v>5</v>
      </c>
      <c r="R376" s="3">
        <f t="shared" si="176"/>
        <v>1</v>
      </c>
      <c r="S376" s="3">
        <f t="shared" si="177"/>
        <v>0.91666666666666663</v>
      </c>
      <c r="T376" s="3">
        <v>3</v>
      </c>
      <c r="U376" s="3">
        <f t="shared" si="178"/>
        <v>0.4</v>
      </c>
      <c r="V376" s="3">
        <v>0</v>
      </c>
      <c r="W376" s="3">
        <f t="shared" si="179"/>
        <v>-0.2</v>
      </c>
      <c r="X376" s="3">
        <v>1</v>
      </c>
      <c r="Y376" s="3">
        <f t="shared" si="180"/>
        <v>0</v>
      </c>
      <c r="Z376" s="3">
        <v>0</v>
      </c>
      <c r="AA376" s="3">
        <f t="shared" si="181"/>
        <v>-0.2</v>
      </c>
      <c r="AB376" s="3">
        <v>0</v>
      </c>
      <c r="AC376" s="3">
        <f t="shared" si="182"/>
        <v>-0.2</v>
      </c>
      <c r="AD376" s="3">
        <v>0</v>
      </c>
      <c r="AE376" s="3">
        <f t="shared" si="183"/>
        <v>-0.2</v>
      </c>
      <c r="AF376" s="3">
        <v>0</v>
      </c>
      <c r="AG376" s="3">
        <f t="shared" si="184"/>
        <v>-0.2</v>
      </c>
      <c r="AH376" s="3">
        <v>1</v>
      </c>
      <c r="AI376" s="3">
        <f t="shared" si="185"/>
        <v>0</v>
      </c>
      <c r="AJ376" s="3">
        <f t="shared" si="186"/>
        <v>-7.5000000000000011E-2</v>
      </c>
      <c r="AK376" s="3">
        <v>0</v>
      </c>
      <c r="AL376" s="3">
        <f t="shared" si="187"/>
        <v>-0.2</v>
      </c>
      <c r="AM376" s="3">
        <v>0</v>
      </c>
      <c r="AN376" s="3">
        <f t="shared" si="188"/>
        <v>-0.2</v>
      </c>
      <c r="AO376" s="3">
        <v>0</v>
      </c>
      <c r="AP376" s="3">
        <f t="shared" si="189"/>
        <v>-0.2</v>
      </c>
      <c r="AQ376" s="3">
        <v>0</v>
      </c>
      <c r="AR376" s="3">
        <f t="shared" si="190"/>
        <v>-0.2</v>
      </c>
      <c r="AS376" s="3">
        <v>1</v>
      </c>
      <c r="AT376" s="3">
        <f t="shared" si="191"/>
        <v>0</v>
      </c>
      <c r="AU376" s="3">
        <f t="shared" si="192"/>
        <v>-0.16</v>
      </c>
      <c r="AV376" s="3">
        <v>3</v>
      </c>
      <c r="AW376" s="3">
        <f t="shared" si="193"/>
        <v>1</v>
      </c>
      <c r="AX376" s="3">
        <v>3</v>
      </c>
      <c r="AY376" s="3">
        <f t="shared" si="194"/>
        <v>1</v>
      </c>
      <c r="AZ376" s="3">
        <v>2</v>
      </c>
      <c r="BA376" s="3">
        <f t="shared" si="195"/>
        <v>0.5</v>
      </c>
      <c r="BB376" s="3">
        <f t="shared" si="196"/>
        <v>0.83333333333333337</v>
      </c>
      <c r="BC376" s="3">
        <v>3</v>
      </c>
      <c r="BD376" s="3">
        <f t="shared" si="197"/>
        <v>1</v>
      </c>
      <c r="BE376" s="3">
        <v>3</v>
      </c>
      <c r="BF376" s="3">
        <f t="shared" si="198"/>
        <v>1</v>
      </c>
      <c r="BG376" s="3">
        <v>3</v>
      </c>
      <c r="BH376" s="3">
        <f t="shared" si="199"/>
        <v>1</v>
      </c>
      <c r="BI376" s="3">
        <f t="shared" si="200"/>
        <v>1</v>
      </c>
      <c r="BJ376" s="3">
        <f t="shared" si="170"/>
        <v>0.57194444444444448</v>
      </c>
    </row>
    <row r="377" spans="1:62" ht="15" x14ac:dyDescent="0.2">
      <c r="A377" s="3" t="s">
        <v>3050</v>
      </c>
      <c r="B377" s="21" t="s">
        <v>3137</v>
      </c>
      <c r="C377" s="3" t="s">
        <v>1485</v>
      </c>
      <c r="D377" s="3" t="s">
        <v>124</v>
      </c>
      <c r="E377" s="3" t="s">
        <v>1525</v>
      </c>
      <c r="F377" s="3">
        <v>5</v>
      </c>
      <c r="G377" s="3">
        <f t="shared" si="171"/>
        <v>1</v>
      </c>
      <c r="H377" s="3">
        <v>5</v>
      </c>
      <c r="I377" s="3">
        <f t="shared" si="172"/>
        <v>1</v>
      </c>
      <c r="J377" s="3">
        <v>5</v>
      </c>
      <c r="K377" s="3">
        <f t="shared" si="173"/>
        <v>1</v>
      </c>
      <c r="L377" s="3">
        <f t="shared" si="174"/>
        <v>1</v>
      </c>
      <c r="M377" s="3">
        <v>5</v>
      </c>
      <c r="N377" s="3">
        <f t="shared" si="203"/>
        <v>1</v>
      </c>
      <c r="O377" s="3">
        <v>5</v>
      </c>
      <c r="P377" s="3">
        <f t="shared" si="203"/>
        <v>1</v>
      </c>
      <c r="Q377" s="3">
        <v>5</v>
      </c>
      <c r="R377" s="3">
        <f t="shared" si="176"/>
        <v>1</v>
      </c>
      <c r="S377" s="3">
        <f t="shared" si="177"/>
        <v>1</v>
      </c>
      <c r="T377" s="3">
        <v>1</v>
      </c>
      <c r="U377" s="3">
        <f t="shared" si="178"/>
        <v>0</v>
      </c>
      <c r="V377" s="3">
        <v>1</v>
      </c>
      <c r="W377" s="3">
        <f t="shared" si="179"/>
        <v>0</v>
      </c>
      <c r="X377" s="3">
        <v>2</v>
      </c>
      <c r="Y377" s="3">
        <f t="shared" si="180"/>
        <v>0.2</v>
      </c>
      <c r="Z377" s="3">
        <v>1</v>
      </c>
      <c r="AA377" s="3">
        <f t="shared" si="181"/>
        <v>0</v>
      </c>
      <c r="AB377" s="3">
        <v>1</v>
      </c>
      <c r="AC377" s="3">
        <f t="shared" si="182"/>
        <v>0</v>
      </c>
      <c r="AD377" s="3">
        <v>1</v>
      </c>
      <c r="AE377" s="3">
        <f t="shared" si="183"/>
        <v>0</v>
      </c>
      <c r="AF377" s="3">
        <v>2</v>
      </c>
      <c r="AG377" s="3">
        <f t="shared" si="184"/>
        <v>0.2</v>
      </c>
      <c r="AH377" s="3">
        <v>1</v>
      </c>
      <c r="AI377" s="3">
        <f t="shared" si="185"/>
        <v>0</v>
      </c>
      <c r="AJ377" s="3">
        <f t="shared" si="186"/>
        <v>0.05</v>
      </c>
      <c r="AK377" s="3">
        <v>1</v>
      </c>
      <c r="AL377" s="3">
        <f t="shared" si="187"/>
        <v>0</v>
      </c>
      <c r="AM377" s="3">
        <v>0</v>
      </c>
      <c r="AN377" s="3">
        <f t="shared" si="188"/>
        <v>-0.2</v>
      </c>
      <c r="AO377" s="3">
        <v>1</v>
      </c>
      <c r="AP377" s="3">
        <f t="shared" si="189"/>
        <v>0</v>
      </c>
      <c r="AQ377" s="3">
        <v>2</v>
      </c>
      <c r="AR377" s="3">
        <f t="shared" si="190"/>
        <v>0.2</v>
      </c>
      <c r="AS377" s="3">
        <v>1</v>
      </c>
      <c r="AT377" s="3">
        <f t="shared" si="191"/>
        <v>0</v>
      </c>
      <c r="AU377" s="3">
        <f t="shared" si="192"/>
        <v>0</v>
      </c>
      <c r="AV377" s="3">
        <v>3</v>
      </c>
      <c r="AW377" s="3">
        <f t="shared" si="193"/>
        <v>1</v>
      </c>
      <c r="AX377" s="3">
        <v>3</v>
      </c>
      <c r="AY377" s="3">
        <f t="shared" si="194"/>
        <v>1</v>
      </c>
      <c r="AZ377" s="3">
        <v>3</v>
      </c>
      <c r="BA377" s="3">
        <f t="shared" si="195"/>
        <v>1</v>
      </c>
      <c r="BB377" s="3">
        <f t="shared" si="196"/>
        <v>1</v>
      </c>
      <c r="BC377" s="3">
        <v>2</v>
      </c>
      <c r="BD377" s="3">
        <f t="shared" si="197"/>
        <v>0.5</v>
      </c>
      <c r="BE377" s="3">
        <v>2</v>
      </c>
      <c r="BF377" s="3">
        <f t="shared" si="198"/>
        <v>0.5</v>
      </c>
      <c r="BG377" s="3">
        <v>2</v>
      </c>
      <c r="BH377" s="3">
        <f t="shared" si="199"/>
        <v>0.5</v>
      </c>
      <c r="BI377" s="3">
        <f t="shared" si="200"/>
        <v>0.5</v>
      </c>
      <c r="BJ377" s="3">
        <f t="shared" si="170"/>
        <v>0.59166666666666667</v>
      </c>
    </row>
    <row r="378" spans="1:62" ht="15" x14ac:dyDescent="0.2">
      <c r="A378" s="3" t="s">
        <v>3058</v>
      </c>
      <c r="B378" s="21" t="s">
        <v>3150</v>
      </c>
      <c r="C378" s="3" t="s">
        <v>3059</v>
      </c>
      <c r="D378" s="3" t="s">
        <v>113</v>
      </c>
      <c r="E378" s="3" t="s">
        <v>3060</v>
      </c>
      <c r="F378" s="3">
        <v>4</v>
      </c>
      <c r="G378" s="3">
        <f t="shared" si="171"/>
        <v>0.75</v>
      </c>
      <c r="H378" s="3">
        <v>5</v>
      </c>
      <c r="I378" s="3">
        <f t="shared" si="172"/>
        <v>1</v>
      </c>
      <c r="J378" s="3">
        <v>4</v>
      </c>
      <c r="K378" s="3">
        <f t="shared" si="173"/>
        <v>0.75</v>
      </c>
      <c r="L378" s="3">
        <f t="shared" si="174"/>
        <v>0.83333333333333337</v>
      </c>
      <c r="M378" s="3">
        <v>5</v>
      </c>
      <c r="N378" s="3">
        <f t="shared" si="203"/>
        <v>1</v>
      </c>
      <c r="O378" s="3">
        <v>5</v>
      </c>
      <c r="P378" s="3">
        <f t="shared" si="203"/>
        <v>1</v>
      </c>
      <c r="Q378" s="3">
        <v>5</v>
      </c>
      <c r="R378" s="3">
        <f t="shared" si="176"/>
        <v>1</v>
      </c>
      <c r="S378" s="3">
        <f t="shared" si="177"/>
        <v>1</v>
      </c>
      <c r="T378" s="3">
        <v>4</v>
      </c>
      <c r="U378" s="3">
        <f t="shared" si="178"/>
        <v>0.6</v>
      </c>
      <c r="V378" s="3">
        <v>6</v>
      </c>
      <c r="W378" s="3">
        <f t="shared" si="179"/>
        <v>1</v>
      </c>
      <c r="X378" s="3">
        <v>4</v>
      </c>
      <c r="Y378" s="3">
        <f t="shared" si="180"/>
        <v>0.6</v>
      </c>
      <c r="Z378" s="3">
        <v>1</v>
      </c>
      <c r="AA378" s="3">
        <f t="shared" si="181"/>
        <v>0</v>
      </c>
      <c r="AB378" s="3">
        <v>6</v>
      </c>
      <c r="AC378" s="3">
        <f t="shared" si="182"/>
        <v>1</v>
      </c>
      <c r="AD378" s="3">
        <v>1</v>
      </c>
      <c r="AE378" s="3">
        <f t="shared" si="183"/>
        <v>0</v>
      </c>
      <c r="AF378" s="3">
        <v>0</v>
      </c>
      <c r="AG378" s="3">
        <f t="shared" si="184"/>
        <v>-0.2</v>
      </c>
      <c r="AH378" s="3">
        <v>0</v>
      </c>
      <c r="AI378" s="3">
        <f t="shared" si="185"/>
        <v>-0.2</v>
      </c>
      <c r="AJ378" s="3">
        <f t="shared" si="186"/>
        <v>0.35</v>
      </c>
      <c r="AK378" s="3">
        <v>6</v>
      </c>
      <c r="AL378" s="3">
        <f t="shared" si="187"/>
        <v>1</v>
      </c>
      <c r="AM378" s="3">
        <v>0</v>
      </c>
      <c r="AN378" s="3">
        <f t="shared" si="188"/>
        <v>-0.2</v>
      </c>
      <c r="AO378" s="3">
        <v>5</v>
      </c>
      <c r="AP378" s="3">
        <f t="shared" si="189"/>
        <v>0.8</v>
      </c>
      <c r="AQ378" s="3">
        <v>4</v>
      </c>
      <c r="AR378" s="3">
        <f t="shared" si="190"/>
        <v>0.6</v>
      </c>
      <c r="AS378" s="3">
        <v>6</v>
      </c>
      <c r="AT378" s="3">
        <f t="shared" si="191"/>
        <v>1</v>
      </c>
      <c r="AU378" s="3">
        <f t="shared" si="192"/>
        <v>0.64</v>
      </c>
      <c r="AV378" s="3">
        <v>3</v>
      </c>
      <c r="AW378" s="3">
        <f t="shared" si="193"/>
        <v>1</v>
      </c>
      <c r="AX378" s="3">
        <v>3</v>
      </c>
      <c r="AY378" s="3">
        <f t="shared" si="194"/>
        <v>1</v>
      </c>
      <c r="AZ378" s="3">
        <v>3</v>
      </c>
      <c r="BA378" s="3">
        <f t="shared" si="195"/>
        <v>1</v>
      </c>
      <c r="BB378" s="3">
        <f t="shared" si="196"/>
        <v>1</v>
      </c>
      <c r="BC378" s="3">
        <v>3</v>
      </c>
      <c r="BD378" s="3">
        <f t="shared" si="197"/>
        <v>1</v>
      </c>
      <c r="BE378" s="3">
        <v>3</v>
      </c>
      <c r="BF378" s="3">
        <f t="shared" si="198"/>
        <v>1</v>
      </c>
      <c r="BG378" s="3">
        <v>2</v>
      </c>
      <c r="BH378" s="3">
        <f t="shared" si="199"/>
        <v>0.5</v>
      </c>
      <c r="BI378" s="3">
        <f t="shared" si="200"/>
        <v>0.83333333333333337</v>
      </c>
      <c r="BJ378" s="3">
        <f t="shared" si="170"/>
        <v>0.7761111111111112</v>
      </c>
    </row>
    <row r="379" spans="1:62" ht="15" x14ac:dyDescent="0.2">
      <c r="A379" s="3" t="s">
        <v>3069</v>
      </c>
      <c r="B379" s="21" t="s">
        <v>3137</v>
      </c>
      <c r="C379" s="3" t="s">
        <v>3070</v>
      </c>
      <c r="D379" s="3" t="s">
        <v>124</v>
      </c>
      <c r="E379" s="3" t="s">
        <v>549</v>
      </c>
      <c r="F379" s="3">
        <v>5</v>
      </c>
      <c r="G379" s="3">
        <f t="shared" si="171"/>
        <v>1</v>
      </c>
      <c r="H379" s="3">
        <v>5</v>
      </c>
      <c r="I379" s="3">
        <f t="shared" si="172"/>
        <v>1</v>
      </c>
      <c r="J379" s="3">
        <v>5</v>
      </c>
      <c r="K379" s="3">
        <f t="shared" si="173"/>
        <v>1</v>
      </c>
      <c r="L379" s="3">
        <f t="shared" si="174"/>
        <v>1</v>
      </c>
      <c r="M379" s="3">
        <v>5</v>
      </c>
      <c r="N379" s="3">
        <f t="shared" si="203"/>
        <v>1</v>
      </c>
      <c r="O379" s="3">
        <v>5</v>
      </c>
      <c r="P379" s="3">
        <f t="shared" si="203"/>
        <v>1</v>
      </c>
      <c r="Q379" s="3">
        <v>5</v>
      </c>
      <c r="R379" s="3">
        <f t="shared" si="176"/>
        <v>1</v>
      </c>
      <c r="S379" s="3">
        <f t="shared" si="177"/>
        <v>1</v>
      </c>
      <c r="T379" s="3">
        <v>2</v>
      </c>
      <c r="U379" s="3">
        <f t="shared" si="178"/>
        <v>0.2</v>
      </c>
      <c r="V379" s="3">
        <v>3</v>
      </c>
      <c r="W379" s="3">
        <f t="shared" si="179"/>
        <v>0.4</v>
      </c>
      <c r="X379" s="3">
        <v>2</v>
      </c>
      <c r="Y379" s="3">
        <f t="shared" si="180"/>
        <v>0.2</v>
      </c>
      <c r="Z379" s="3">
        <v>3</v>
      </c>
      <c r="AA379" s="3">
        <f t="shared" si="181"/>
        <v>0.4</v>
      </c>
      <c r="AB379" s="3">
        <v>3</v>
      </c>
      <c r="AC379" s="3">
        <f t="shared" si="182"/>
        <v>0.4</v>
      </c>
      <c r="AD379" s="3">
        <v>3</v>
      </c>
      <c r="AE379" s="3">
        <f t="shared" si="183"/>
        <v>0.4</v>
      </c>
      <c r="AF379" s="3">
        <v>1</v>
      </c>
      <c r="AG379" s="3">
        <f t="shared" si="184"/>
        <v>0</v>
      </c>
      <c r="AH379" s="3">
        <v>2</v>
      </c>
      <c r="AI379" s="3">
        <f t="shared" si="185"/>
        <v>0.2</v>
      </c>
      <c r="AJ379" s="3">
        <f t="shared" si="186"/>
        <v>0.27500000000000002</v>
      </c>
      <c r="AK379" s="3">
        <v>3</v>
      </c>
      <c r="AL379" s="3">
        <f t="shared" si="187"/>
        <v>0.4</v>
      </c>
      <c r="AM379" s="3">
        <v>1</v>
      </c>
      <c r="AN379" s="3">
        <f t="shared" si="188"/>
        <v>0</v>
      </c>
      <c r="AO379" s="3">
        <v>4</v>
      </c>
      <c r="AP379" s="3">
        <f t="shared" si="189"/>
        <v>0.6</v>
      </c>
      <c r="AQ379" s="3">
        <v>1</v>
      </c>
      <c r="AR379" s="3">
        <f t="shared" si="190"/>
        <v>0</v>
      </c>
      <c r="AS379" s="3">
        <v>2</v>
      </c>
      <c r="AT379" s="3">
        <f t="shared" si="191"/>
        <v>0.2</v>
      </c>
      <c r="AU379" s="3">
        <f t="shared" si="192"/>
        <v>0.24</v>
      </c>
      <c r="AV379" s="3">
        <v>3</v>
      </c>
      <c r="AW379" s="3">
        <f t="shared" si="193"/>
        <v>1</v>
      </c>
      <c r="AX379" s="3">
        <v>3</v>
      </c>
      <c r="AY379" s="3">
        <f t="shared" si="194"/>
        <v>1</v>
      </c>
      <c r="AZ379" s="3">
        <v>3</v>
      </c>
      <c r="BA379" s="3">
        <f t="shared" si="195"/>
        <v>1</v>
      </c>
      <c r="BB379" s="3">
        <f t="shared" si="196"/>
        <v>1</v>
      </c>
      <c r="BC379" s="3">
        <v>3</v>
      </c>
      <c r="BD379" s="3">
        <f t="shared" si="197"/>
        <v>1</v>
      </c>
      <c r="BE379" s="3">
        <v>3</v>
      </c>
      <c r="BF379" s="3">
        <f t="shared" si="198"/>
        <v>1</v>
      </c>
      <c r="BG379" s="3">
        <v>3</v>
      </c>
      <c r="BH379" s="3">
        <f t="shared" si="199"/>
        <v>1</v>
      </c>
      <c r="BI379" s="3">
        <f t="shared" si="200"/>
        <v>1</v>
      </c>
      <c r="BJ379" s="3">
        <f t="shared" si="170"/>
        <v>0.75249999999999995</v>
      </c>
    </row>
    <row r="380" spans="1:62" ht="15" x14ac:dyDescent="0.2">
      <c r="A380" s="3" t="s">
        <v>3079</v>
      </c>
      <c r="B380" s="21" t="s">
        <v>3149</v>
      </c>
      <c r="C380" s="3" t="s">
        <v>986</v>
      </c>
      <c r="D380" s="3" t="s">
        <v>144</v>
      </c>
      <c r="E380" s="3" t="s">
        <v>231</v>
      </c>
      <c r="F380" s="3">
        <v>2</v>
      </c>
      <c r="G380" s="3"/>
      <c r="H380" s="3">
        <v>4</v>
      </c>
      <c r="I380" s="3"/>
      <c r="J380" s="3">
        <v>2</v>
      </c>
      <c r="K380" s="3"/>
      <c r="L380" s="3" t="str">
        <f t="shared" si="174"/>
        <v/>
      </c>
      <c r="M380" s="3">
        <v>4</v>
      </c>
      <c r="N380" s="3"/>
      <c r="O380" s="3">
        <v>5</v>
      </c>
      <c r="P380" s="3"/>
      <c r="Q380" s="3">
        <v>5</v>
      </c>
      <c r="R380" s="3"/>
      <c r="S380" s="3" t="str">
        <f t="shared" si="177"/>
        <v/>
      </c>
      <c r="T380" s="3">
        <v>1</v>
      </c>
      <c r="U380" s="3"/>
      <c r="V380" s="3">
        <v>2</v>
      </c>
      <c r="W380" s="3"/>
      <c r="X380" s="3">
        <v>4</v>
      </c>
      <c r="Y380" s="3"/>
      <c r="Z380" s="3">
        <v>3</v>
      </c>
      <c r="AA380" s="3"/>
      <c r="AB380" s="3">
        <v>3</v>
      </c>
      <c r="AC380" s="3"/>
      <c r="AD380" s="3">
        <v>3</v>
      </c>
      <c r="AE380" s="3"/>
      <c r="AF380" s="3">
        <v>1</v>
      </c>
      <c r="AG380" s="3"/>
      <c r="AH380" s="3">
        <v>0</v>
      </c>
      <c r="AI380" s="3"/>
      <c r="AJ380" s="3" t="str">
        <f t="shared" si="186"/>
        <v/>
      </c>
      <c r="AK380" s="3">
        <v>2</v>
      </c>
      <c r="AL380" s="3"/>
      <c r="AM380" s="3">
        <v>2</v>
      </c>
      <c r="AN380" s="3"/>
      <c r="AO380" s="3">
        <v>0</v>
      </c>
      <c r="AP380" s="3"/>
      <c r="AQ380" s="3">
        <v>0</v>
      </c>
      <c r="AR380" s="3"/>
      <c r="AS380" s="3">
        <v>0</v>
      </c>
      <c r="AT380" s="3"/>
      <c r="AU380" s="3" t="str">
        <f t="shared" si="192"/>
        <v/>
      </c>
      <c r="AV380" s="3">
        <v>3</v>
      </c>
      <c r="AW380" s="3"/>
      <c r="AX380" s="3">
        <v>2</v>
      </c>
      <c r="AY380" s="3"/>
      <c r="AZ380" s="3">
        <v>2</v>
      </c>
      <c r="BA380" s="3"/>
      <c r="BB380" s="3" t="str">
        <f t="shared" si="196"/>
        <v/>
      </c>
      <c r="BC380" s="3">
        <v>2</v>
      </c>
      <c r="BD380" s="3"/>
      <c r="BE380" s="3">
        <v>3</v>
      </c>
      <c r="BF380" s="3"/>
      <c r="BG380" s="3">
        <v>3</v>
      </c>
      <c r="BH380" s="3"/>
      <c r="BI380" s="3" t="str">
        <f t="shared" si="200"/>
        <v/>
      </c>
      <c r="BJ380" s="3" t="str">
        <f t="shared" si="170"/>
        <v/>
      </c>
    </row>
    <row r="381" spans="1:62" ht="15" x14ac:dyDescent="0.2">
      <c r="A381" s="3" t="s">
        <v>3085</v>
      </c>
      <c r="B381" s="21" t="s">
        <v>3137</v>
      </c>
      <c r="C381" s="3" t="s">
        <v>3086</v>
      </c>
      <c r="D381" s="3" t="s">
        <v>124</v>
      </c>
      <c r="E381" s="3" t="s">
        <v>2829</v>
      </c>
      <c r="F381" s="3">
        <v>3</v>
      </c>
      <c r="G381" s="3"/>
      <c r="H381" s="3">
        <v>4</v>
      </c>
      <c r="I381" s="3"/>
      <c r="J381" s="3">
        <v>4</v>
      </c>
      <c r="K381" s="3"/>
      <c r="L381" s="3" t="str">
        <f t="shared" si="174"/>
        <v/>
      </c>
      <c r="M381" s="3">
        <v>5</v>
      </c>
      <c r="N381" s="3"/>
      <c r="O381" s="3">
        <v>4</v>
      </c>
      <c r="P381" s="3"/>
      <c r="Q381" s="3">
        <v>5</v>
      </c>
      <c r="R381" s="3"/>
      <c r="S381" s="3" t="str">
        <f t="shared" si="177"/>
        <v/>
      </c>
      <c r="T381" s="3">
        <v>1</v>
      </c>
      <c r="U381" s="3"/>
      <c r="V381" s="3">
        <v>3</v>
      </c>
      <c r="W381" s="3"/>
      <c r="X381" s="3">
        <v>1</v>
      </c>
      <c r="Y381" s="3"/>
      <c r="Z381" s="3">
        <v>1</v>
      </c>
      <c r="AA381" s="3"/>
      <c r="AB381" s="3">
        <v>0</v>
      </c>
      <c r="AC381" s="3"/>
      <c r="AD381" s="3">
        <v>0</v>
      </c>
      <c r="AE381" s="3"/>
      <c r="AF381" s="3">
        <v>0</v>
      </c>
      <c r="AG381" s="3"/>
      <c r="AH381" s="3">
        <v>0</v>
      </c>
      <c r="AI381" s="3"/>
      <c r="AJ381" s="3" t="str">
        <f t="shared" si="186"/>
        <v/>
      </c>
      <c r="AK381" s="3">
        <v>1</v>
      </c>
      <c r="AL381" s="3"/>
      <c r="AM381" s="3">
        <v>1</v>
      </c>
      <c r="AN381" s="3"/>
      <c r="AO381" s="3">
        <v>3</v>
      </c>
      <c r="AP381" s="3"/>
      <c r="AQ381" s="3">
        <v>0</v>
      </c>
      <c r="AR381" s="3"/>
      <c r="AS381" s="3">
        <v>0</v>
      </c>
      <c r="AT381" s="3"/>
      <c r="AU381" s="3" t="str">
        <f t="shared" si="192"/>
        <v/>
      </c>
      <c r="AV381" s="3">
        <v>1</v>
      </c>
      <c r="AW381" s="3"/>
      <c r="AX381" s="3">
        <v>2</v>
      </c>
      <c r="AY381" s="3"/>
      <c r="AZ381" s="3">
        <v>2</v>
      </c>
      <c r="BA381" s="3"/>
      <c r="BB381" s="3" t="str">
        <f t="shared" si="196"/>
        <v/>
      </c>
      <c r="BC381" s="3">
        <v>0</v>
      </c>
      <c r="BD381" s="3"/>
      <c r="BE381" s="3">
        <v>2</v>
      </c>
      <c r="BF381" s="3"/>
      <c r="BG381" s="3">
        <v>3</v>
      </c>
      <c r="BH381" s="3"/>
      <c r="BI381" s="3" t="str">
        <f t="shared" si="200"/>
        <v/>
      </c>
      <c r="BJ381" s="3" t="str">
        <f t="shared" si="170"/>
        <v/>
      </c>
    </row>
    <row r="382" spans="1:62" ht="15" x14ac:dyDescent="0.2">
      <c r="B382" s="21" t="s">
        <v>3137</v>
      </c>
      <c r="L382" s="3" t="str">
        <f t="shared" si="174"/>
        <v/>
      </c>
      <c r="S382" s="3" t="str">
        <f t="shared" si="177"/>
        <v/>
      </c>
      <c r="AJ382" s="3" t="str">
        <f t="shared" si="186"/>
        <v/>
      </c>
      <c r="AU382" s="3" t="str">
        <f t="shared" si="192"/>
        <v/>
      </c>
      <c r="BB382" s="3" t="str">
        <f t="shared" si="196"/>
        <v/>
      </c>
      <c r="BI382" s="3" t="str">
        <f t="shared" si="200"/>
        <v/>
      </c>
      <c r="BJ382" s="3" t="str">
        <f t="shared" si="170"/>
        <v/>
      </c>
    </row>
    <row r="383" spans="1:62" ht="15" x14ac:dyDescent="0.2">
      <c r="A383" s="3" t="s">
        <v>3093</v>
      </c>
      <c r="B383" s="21" t="s">
        <v>3137</v>
      </c>
      <c r="L383" s="3" t="str">
        <f t="shared" si="174"/>
        <v/>
      </c>
      <c r="S383" s="3" t="str">
        <f t="shared" si="177"/>
        <v/>
      </c>
      <c r="AJ383" s="3" t="str">
        <f t="shared" si="186"/>
        <v/>
      </c>
      <c r="AU383" s="3" t="str">
        <f t="shared" si="192"/>
        <v/>
      </c>
      <c r="BB383" s="3" t="str">
        <f t="shared" si="196"/>
        <v/>
      </c>
      <c r="BI383" s="3" t="str">
        <f t="shared" si="200"/>
        <v/>
      </c>
      <c r="BJ383" s="3" t="str">
        <f t="shared" si="170"/>
        <v/>
      </c>
    </row>
    <row r="384" spans="1:62" ht="15" x14ac:dyDescent="0.2">
      <c r="A384" s="3" t="s">
        <v>3095</v>
      </c>
      <c r="B384" s="21" t="s">
        <v>3137</v>
      </c>
      <c r="G384" s="3"/>
      <c r="I384" s="3"/>
      <c r="K384" s="3"/>
      <c r="L384" s="3" t="str">
        <f t="shared" si="174"/>
        <v/>
      </c>
      <c r="N384" s="3"/>
      <c r="P384" s="3"/>
      <c r="R384" s="3"/>
      <c r="S384" s="3" t="str">
        <f t="shared" si="177"/>
        <v/>
      </c>
      <c r="U384" s="3"/>
      <c r="W384" s="3"/>
      <c r="Y384" s="3"/>
      <c r="AA384" s="3"/>
      <c r="AC384" s="3"/>
      <c r="AE384" s="3"/>
      <c r="AG384" s="3"/>
      <c r="AI384" s="3"/>
      <c r="AJ384" s="3" t="str">
        <f t="shared" si="186"/>
        <v/>
      </c>
      <c r="AL384" s="3"/>
      <c r="AN384" s="3"/>
      <c r="AP384" s="3"/>
      <c r="AR384" s="3"/>
      <c r="AT384" s="3"/>
      <c r="AU384" s="3" t="str">
        <f t="shared" si="192"/>
        <v/>
      </c>
      <c r="AW384" s="3"/>
      <c r="AY384" s="3"/>
      <c r="BA384" s="3"/>
      <c r="BB384" s="3" t="str">
        <f t="shared" si="196"/>
        <v/>
      </c>
      <c r="BD384" s="3"/>
      <c r="BF384" s="3"/>
      <c r="BH384" s="3"/>
      <c r="BI384" s="3" t="str">
        <f t="shared" si="200"/>
        <v/>
      </c>
      <c r="BJ384" s="3" t="str">
        <f t="shared" si="170"/>
        <v/>
      </c>
    </row>
    <row r="385" spans="1:62" ht="15" x14ac:dyDescent="0.2">
      <c r="A385" s="3" t="s">
        <v>3096</v>
      </c>
      <c r="B385" s="21" t="s">
        <v>3137</v>
      </c>
      <c r="C385" s="3">
        <v>87987</v>
      </c>
      <c r="D385" s="3" t="s">
        <v>144</v>
      </c>
      <c r="E385" s="3" t="s">
        <v>267</v>
      </c>
      <c r="G385" s="3"/>
      <c r="I385" s="3"/>
      <c r="K385" s="3"/>
      <c r="L385" s="3" t="str">
        <f t="shared" si="174"/>
        <v/>
      </c>
      <c r="N385" s="3"/>
      <c r="P385" s="3"/>
      <c r="R385" s="3"/>
      <c r="S385" s="3" t="str">
        <f t="shared" si="177"/>
        <v/>
      </c>
      <c r="U385" s="3"/>
      <c r="W385" s="3"/>
      <c r="Y385" s="3"/>
      <c r="AA385" s="3"/>
      <c r="AC385" s="3"/>
      <c r="AE385" s="3"/>
      <c r="AG385" s="3"/>
      <c r="AI385" s="3"/>
      <c r="AJ385" s="3" t="str">
        <f t="shared" si="186"/>
        <v/>
      </c>
      <c r="AL385" s="3"/>
      <c r="AN385" s="3"/>
      <c r="AP385" s="3"/>
      <c r="AR385" s="3"/>
      <c r="AT385" s="3"/>
      <c r="AU385" s="3" t="str">
        <f t="shared" si="192"/>
        <v/>
      </c>
      <c r="AW385" s="3"/>
      <c r="AY385" s="3"/>
      <c r="BA385" s="3"/>
      <c r="BB385" s="3" t="str">
        <f t="shared" si="196"/>
        <v/>
      </c>
      <c r="BD385" s="3"/>
      <c r="BF385" s="3"/>
      <c r="BH385" s="3"/>
      <c r="BI385" s="3" t="str">
        <f t="shared" si="200"/>
        <v/>
      </c>
      <c r="BJ385" s="3" t="str">
        <f t="shared" si="170"/>
        <v/>
      </c>
    </row>
    <row r="386" spans="1:62" ht="15" x14ac:dyDescent="0.2">
      <c r="A386" s="3" t="s">
        <v>3098</v>
      </c>
      <c r="B386" s="21" t="s">
        <v>3137</v>
      </c>
      <c r="G386" s="3"/>
      <c r="I386" s="3"/>
      <c r="K386" s="3"/>
      <c r="L386" s="3" t="str">
        <f t="shared" si="174"/>
        <v/>
      </c>
      <c r="N386" s="3"/>
      <c r="P386" s="3"/>
      <c r="R386" s="3"/>
      <c r="S386" s="3" t="str">
        <f t="shared" si="177"/>
        <v/>
      </c>
      <c r="U386" s="3"/>
      <c r="W386" s="3"/>
      <c r="Y386" s="3"/>
      <c r="AA386" s="3"/>
      <c r="AC386" s="3"/>
      <c r="AE386" s="3"/>
      <c r="AG386" s="3"/>
      <c r="AI386" s="3"/>
      <c r="AJ386" s="3" t="str">
        <f t="shared" si="186"/>
        <v/>
      </c>
      <c r="AL386" s="3"/>
      <c r="AN386" s="3"/>
      <c r="AP386" s="3"/>
      <c r="AR386" s="3"/>
      <c r="AT386" s="3"/>
      <c r="AU386" s="3" t="str">
        <f t="shared" si="192"/>
        <v/>
      </c>
      <c r="AW386" s="3"/>
      <c r="AY386" s="3"/>
      <c r="BA386" s="3"/>
      <c r="BB386" s="3" t="str">
        <f t="shared" si="196"/>
        <v/>
      </c>
      <c r="BD386" s="3"/>
      <c r="BF386" s="3"/>
      <c r="BH386" s="3"/>
      <c r="BI386" s="3" t="str">
        <f t="shared" si="200"/>
        <v/>
      </c>
      <c r="BJ386" s="3" t="str">
        <f t="shared" si="170"/>
        <v/>
      </c>
    </row>
    <row r="387" spans="1:62" ht="15" x14ac:dyDescent="0.2">
      <c r="A387" s="3" t="s">
        <v>3100</v>
      </c>
      <c r="B387" s="21" t="s">
        <v>3137</v>
      </c>
      <c r="F387" s="3">
        <v>5</v>
      </c>
      <c r="H387" s="3">
        <v>5</v>
      </c>
      <c r="J387" s="3">
        <v>4</v>
      </c>
      <c r="L387" s="3" t="str">
        <f t="shared" si="174"/>
        <v/>
      </c>
      <c r="M387" s="3">
        <v>5</v>
      </c>
      <c r="O387" s="3">
        <v>5</v>
      </c>
      <c r="Q387" s="3">
        <v>5</v>
      </c>
      <c r="S387" s="3" t="str">
        <f t="shared" si="177"/>
        <v/>
      </c>
      <c r="T387" s="3">
        <v>6</v>
      </c>
      <c r="V387" s="3">
        <v>5</v>
      </c>
      <c r="X387" s="3">
        <v>4</v>
      </c>
      <c r="Z387" s="3">
        <v>4</v>
      </c>
      <c r="AB387" s="3">
        <v>5</v>
      </c>
      <c r="AD387" s="3">
        <v>5</v>
      </c>
      <c r="AF387" s="3">
        <v>5</v>
      </c>
      <c r="AH387" s="3">
        <v>5</v>
      </c>
      <c r="AJ387" s="3" t="str">
        <f t="shared" si="186"/>
        <v/>
      </c>
      <c r="AK387" s="3">
        <v>5</v>
      </c>
      <c r="AM387" s="3">
        <v>5</v>
      </c>
      <c r="AO387" s="3">
        <v>5</v>
      </c>
      <c r="AQ387" s="3">
        <v>5</v>
      </c>
      <c r="AS387" s="3">
        <v>5</v>
      </c>
      <c r="AU387" s="3" t="str">
        <f t="shared" si="192"/>
        <v/>
      </c>
      <c r="AV387" s="3">
        <v>3</v>
      </c>
      <c r="AX387" s="3">
        <v>3</v>
      </c>
      <c r="AZ387" s="3">
        <v>3</v>
      </c>
      <c r="BB387" s="3" t="str">
        <f t="shared" si="196"/>
        <v/>
      </c>
      <c r="BI387" s="3" t="str">
        <f t="shared" si="200"/>
        <v/>
      </c>
      <c r="BJ387" s="3" t="str">
        <f t="shared" ref="BJ387:BJ450" si="204">IFERROR(AVERAGE(L387,S387,AJ387,AU387,BB387,BI387), "")</f>
        <v/>
      </c>
    </row>
    <row r="388" spans="1:62" ht="15" x14ac:dyDescent="0.2">
      <c r="A388" s="3" t="s">
        <v>3101</v>
      </c>
      <c r="B388" s="21" t="s">
        <v>3137</v>
      </c>
      <c r="L388" s="3" t="str">
        <f t="shared" ref="L388:L391" si="205">IFERROR(AVERAGE(IF(G388&gt;=0,G388,""), IF(I388&gt;=0,I388,""), IF(K388&gt;=0,K388,"")), "")</f>
        <v/>
      </c>
      <c r="S388" s="3" t="str">
        <f t="shared" ref="S388:S391" si="206">IFERROR(AVERAGE(IF(N388&gt;=0,N388,""), IF(P388&gt;=0,P388,""), IF(R388&gt;=0,R388,"")), "")</f>
        <v/>
      </c>
      <c r="AJ388" s="3" t="str">
        <f t="shared" ref="AJ388:AJ391" si="207">IFERROR(AVERAGE(U388,W388,Y388,AA388,AC388,AE388,AG388,AI388), "")</f>
        <v/>
      </c>
      <c r="AU388" s="3" t="str">
        <f t="shared" ref="AU388:AU391" si="208">IFERROR(AVERAGE(AL388,AN388,AP388,AR388,AT388), "")</f>
        <v/>
      </c>
      <c r="BB388" s="3" t="str">
        <f t="shared" ref="BB388:BB391" si="209">IFERROR(AVERAGE(AW388,AY388,BA388), "")</f>
        <v/>
      </c>
      <c r="BI388" s="3" t="str">
        <f t="shared" ref="BI388:BI391" si="210">IFERROR(AVERAGE(BD388,BF388,BH388), "")</f>
        <v/>
      </c>
      <c r="BJ388" s="3" t="str">
        <f t="shared" si="204"/>
        <v/>
      </c>
    </row>
    <row r="389" spans="1:62" ht="15" x14ac:dyDescent="0.2">
      <c r="A389" s="3" t="s">
        <v>3102</v>
      </c>
      <c r="B389" s="21" t="s">
        <v>3137</v>
      </c>
      <c r="L389" s="3" t="str">
        <f t="shared" si="205"/>
        <v/>
      </c>
      <c r="S389" s="3" t="str">
        <f t="shared" si="206"/>
        <v/>
      </c>
      <c r="AJ389" s="3" t="str">
        <f t="shared" si="207"/>
        <v/>
      </c>
      <c r="AU389" s="3" t="str">
        <f t="shared" si="208"/>
        <v/>
      </c>
      <c r="BB389" s="3" t="str">
        <f t="shared" si="209"/>
        <v/>
      </c>
      <c r="BI389" s="3" t="str">
        <f t="shared" si="210"/>
        <v/>
      </c>
      <c r="BJ389" s="3" t="str">
        <f t="shared" si="204"/>
        <v/>
      </c>
    </row>
    <row r="390" spans="1:62" ht="15" x14ac:dyDescent="0.2">
      <c r="A390" s="3" t="s">
        <v>3103</v>
      </c>
      <c r="B390" s="21" t="s">
        <v>3137</v>
      </c>
      <c r="L390" s="3" t="str">
        <f t="shared" si="205"/>
        <v/>
      </c>
      <c r="S390" s="3" t="str">
        <f t="shared" si="206"/>
        <v/>
      </c>
      <c r="AJ390" s="3" t="str">
        <f t="shared" si="207"/>
        <v/>
      </c>
      <c r="AU390" s="3" t="str">
        <f t="shared" si="208"/>
        <v/>
      </c>
      <c r="BB390" s="3" t="str">
        <f t="shared" si="209"/>
        <v/>
      </c>
      <c r="BI390" s="3" t="str">
        <f t="shared" si="210"/>
        <v/>
      </c>
      <c r="BJ390" s="3" t="str">
        <f t="shared" si="204"/>
        <v/>
      </c>
    </row>
    <row r="391" spans="1:62" ht="15" x14ac:dyDescent="0.2">
      <c r="A391" s="3" t="s">
        <v>3104</v>
      </c>
      <c r="B391" s="21" t="s">
        <v>3137</v>
      </c>
      <c r="G391" s="3"/>
      <c r="I391" s="3"/>
      <c r="K391" s="3"/>
      <c r="L391" s="3" t="str">
        <f t="shared" si="205"/>
        <v/>
      </c>
      <c r="N391" s="3"/>
      <c r="P391" s="3"/>
      <c r="R391" s="3"/>
      <c r="S391" s="3" t="str">
        <f t="shared" si="206"/>
        <v/>
      </c>
      <c r="U391" s="3"/>
      <c r="W391" s="3"/>
      <c r="Y391" s="3"/>
      <c r="AA391" s="3"/>
      <c r="AC391" s="3"/>
      <c r="AE391" s="3"/>
      <c r="AG391" s="3"/>
      <c r="AI391" s="3"/>
      <c r="AJ391" s="3" t="str">
        <f t="shared" si="207"/>
        <v/>
      </c>
      <c r="AL391" s="3"/>
      <c r="AN391" s="3"/>
      <c r="AP391" s="3"/>
      <c r="AR391" s="3"/>
      <c r="AT391" s="3"/>
      <c r="AU391" s="3" t="str">
        <f t="shared" si="208"/>
        <v/>
      </c>
      <c r="AW391" s="3"/>
      <c r="AY391" s="3"/>
      <c r="BA391" s="3"/>
      <c r="BB391" s="3" t="str">
        <f t="shared" si="209"/>
        <v/>
      </c>
      <c r="BD391" s="3"/>
      <c r="BF391" s="3"/>
      <c r="BH391" s="3"/>
      <c r="BI391" s="3" t="str">
        <f t="shared" si="210"/>
        <v/>
      </c>
      <c r="BJ391" s="3" t="str">
        <f t="shared" si="204"/>
        <v/>
      </c>
    </row>
  </sheetData>
  <autoFilter ref="A2:BJ391" xr:uid="{5892BCA5-1078-7F4F-8E6C-77F9C5F5810B}"/>
  <mergeCells count="6">
    <mergeCell ref="BC1:BG1"/>
    <mergeCell ref="F1:J1"/>
    <mergeCell ref="M1:Q1"/>
    <mergeCell ref="T1:AH1"/>
    <mergeCell ref="AK1:AS1"/>
    <mergeCell ref="AV1:AZ1"/>
  </mergeCells>
  <hyperlinks>
    <hyperlink ref="A126" r:id="rId1" xr:uid="{6AF5C0A7-F036-F74B-9A3A-DF370229BC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Overview</vt:lpstr>
      <vt:lpstr>Top Management Innovation</vt:lpstr>
      <vt:lpstr>Climate Innovation</vt:lpstr>
      <vt:lpstr>Org. &amp; Process Innovation</vt:lpstr>
      <vt:lpstr>EO&amp;OI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Gonzalez</cp:lastModifiedBy>
  <dcterms:created xsi:type="dcterms:W3CDTF">2025-05-23T11:02:24Z</dcterms:created>
  <dcterms:modified xsi:type="dcterms:W3CDTF">2025-06-03T10:18:11Z</dcterms:modified>
</cp:coreProperties>
</file>